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382E1404-7DCC-4CAD-A12D-7D7792E9534B}" xr6:coauthVersionLast="47" xr6:coauthVersionMax="47" xr10:uidLastSave="{00000000-0000-0000-0000-000000000000}"/>
  <bookViews>
    <workbookView xWindow="-120" yWindow="-120" windowWidth="20730" windowHeight="11040" firstSheet="1" activeTab="1" xr2:uid="{533486EF-D635-4BC5-A7D0-1A9B9C69A636}"/>
  </bookViews>
  <sheets>
    <sheet name="入力用 (書き方例)" sheetId="7" state="hidden" r:id="rId1"/>
    <sheet name="一般_歳入 " sheetId="10" r:id="rId2"/>
    <sheet name="入力用（ブランク）" sheetId="6" state="hidden" r:id="rId3"/>
    <sheet name="NF5651" sheetId="1" state="hidden" r:id="rId4"/>
  </sheets>
  <definedNames>
    <definedName name="_xlnm._FilterDatabase" localSheetId="1" hidden="1">'一般_歳入 '!$H$1:$H$393</definedName>
    <definedName name="_xlnm._FilterDatabase" localSheetId="0" hidden="1">'入力用 (書き方例)'!$A$3:$AP$40</definedName>
    <definedName name="_xlnm._FilterDatabase" localSheetId="2" hidden="1">'入力用（ブランク）'!$A$3:$AP$7</definedName>
    <definedName name="_xlnm.Print_Area" localSheetId="3">'NF5651'!$A$1:$AH$64</definedName>
    <definedName name="_xlnm.Print_Area" localSheetId="1">'一般_歳入 '!$A$1:$W$393</definedName>
    <definedName name="_xlnm.Print_Area" localSheetId="0">'入力用 (書き方例)'!$A$1:$AP$7</definedName>
    <definedName name="_xlnm.Print_Area" localSheetId="2">'入力用（ブランク）'!$A$1:$AP$5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3" i="10" l="1"/>
  <c r="L291" i="10"/>
  <c r="L293" i="10"/>
  <c r="L267" i="10"/>
  <c r="L254" i="10"/>
  <c r="L232" i="10"/>
  <c r="L372" i="10"/>
  <c r="L216" i="10"/>
  <c r="L215" i="10"/>
  <c r="L214" i="10"/>
  <c r="L213" i="10"/>
  <c r="L154" i="10" l="1"/>
  <c r="W258" i="10"/>
  <c r="W256" i="10"/>
  <c r="Q256" i="10"/>
  <c r="W246" i="10"/>
  <c r="Q246" i="10"/>
  <c r="Q225" i="10"/>
  <c r="Q224" i="10"/>
  <c r="Q222" i="10"/>
  <c r="Q221" i="10"/>
  <c r="Q218" i="10"/>
  <c r="Q217" i="10"/>
  <c r="Q172" i="10"/>
  <c r="Q171" i="10"/>
  <c r="Q151" i="10"/>
  <c r="L258" i="10"/>
  <c r="L256" i="10"/>
  <c r="L226" i="10"/>
  <c r="L225" i="10"/>
  <c r="L222" i="10"/>
  <c r="L221" i="10"/>
  <c r="L218" i="10"/>
  <c r="L217" i="10"/>
  <c r="L172" i="10"/>
  <c r="L171" i="10"/>
  <c r="L151" i="10"/>
  <c r="L150" i="10"/>
  <c r="L148" i="10"/>
  <c r="L199" i="10"/>
  <c r="L375" i="10"/>
  <c r="W369" i="10"/>
  <c r="W118" i="10"/>
  <c r="L369" i="10"/>
  <c r="L112" i="10"/>
  <c r="W130" i="10" l="1"/>
  <c r="W129" i="10"/>
  <c r="W128" i="10"/>
  <c r="W127" i="10"/>
  <c r="W126" i="10"/>
  <c r="W125" i="10"/>
  <c r="W124" i="10"/>
  <c r="W123" i="10"/>
  <c r="W122" i="10"/>
  <c r="W121" i="10"/>
  <c r="L335" i="10"/>
  <c r="L334" i="10"/>
  <c r="L333" i="10"/>
  <c r="L332" i="10"/>
  <c r="L331" i="10"/>
  <c r="L330" i="10"/>
  <c r="L329" i="10"/>
  <c r="L327" i="10"/>
  <c r="L326" i="10"/>
  <c r="L325" i="10"/>
  <c r="L260" i="10"/>
  <c r="L203" i="10"/>
  <c r="L190" i="10"/>
  <c r="L188" i="10"/>
  <c r="L186" i="10"/>
  <c r="L185" i="10"/>
  <c r="L184" i="10"/>
  <c r="L183" i="10"/>
  <c r="L182" i="10"/>
  <c r="L181" i="10"/>
  <c r="L180" i="10"/>
  <c r="L179" i="10"/>
  <c r="L169" i="10"/>
  <c r="L168" i="10"/>
  <c r="L167" i="10"/>
  <c r="L166" i="10"/>
  <c r="L165" i="10"/>
  <c r="L147" i="10"/>
  <c r="L134" i="10"/>
  <c r="L133" i="10"/>
  <c r="L132" i="10"/>
  <c r="L130" i="10"/>
  <c r="L129" i="10"/>
  <c r="L128" i="10"/>
  <c r="L127" i="10"/>
  <c r="L126" i="10"/>
  <c r="L125" i="10"/>
  <c r="L123" i="10"/>
  <c r="L122" i="10"/>
  <c r="L121" i="10"/>
  <c r="L111" i="10"/>
  <c r="L110" i="10"/>
  <c r="L109" i="10"/>
  <c r="L108" i="10"/>
  <c r="L102" i="10" l="1"/>
  <c r="L374" i="10"/>
  <c r="L324" i="10"/>
  <c r="L323" i="10"/>
  <c r="L322" i="10"/>
  <c r="L321" i="10"/>
  <c r="L292" i="10"/>
  <c r="L247" i="10"/>
  <c r="L212" i="10"/>
  <c r="L211" i="10"/>
  <c r="L210" i="10"/>
  <c r="L189" i="10"/>
  <c r="L187" i="10"/>
  <c r="L146" i="10"/>
  <c r="L145" i="10"/>
  <c r="L144" i="10"/>
  <c r="L143" i="10"/>
  <c r="L131" i="10"/>
  <c r="L117" i="10"/>
  <c r="L115" i="10"/>
  <c r="L113" i="10"/>
  <c r="L98" i="10"/>
  <c r="L97" i="10"/>
  <c r="L96" i="10"/>
  <c r="L95" i="10"/>
  <c r="L94" i="10"/>
  <c r="L93" i="10"/>
  <c r="L92" i="10"/>
  <c r="L91" i="10"/>
  <c r="L90" i="10"/>
  <c r="L89" i="10"/>
  <c r="L88" i="10"/>
  <c r="L343" i="10"/>
  <c r="L342" i="10"/>
  <c r="L341" i="10"/>
  <c r="L248" i="10"/>
  <c r="L229" i="10"/>
  <c r="L197" i="10"/>
  <c r="L170" i="10"/>
  <c r="L137" i="10"/>
  <c r="L136" i="10"/>
  <c r="L75" i="10"/>
  <c r="L377" i="10"/>
  <c r="L376" i="10"/>
  <c r="L340" i="10"/>
  <c r="L339" i="10"/>
  <c r="L338" i="10"/>
  <c r="L337" i="10"/>
  <c r="L336" i="10"/>
  <c r="L271" i="10"/>
  <c r="L270" i="10"/>
  <c r="L269" i="10"/>
  <c r="L268" i="10"/>
  <c r="L259" i="10"/>
  <c r="L228" i="10"/>
  <c r="L227" i="10"/>
  <c r="L178" i="10"/>
  <c r="L176" i="10"/>
  <c r="L175" i="10"/>
  <c r="L174" i="10"/>
  <c r="L173" i="10"/>
  <c r="L164" i="10"/>
  <c r="L163" i="10"/>
  <c r="L162" i="10"/>
  <c r="L161" i="10"/>
  <c r="L160" i="10"/>
  <c r="L159" i="10"/>
  <c r="L158" i="10"/>
  <c r="L157" i="10"/>
  <c r="L156" i="10"/>
  <c r="L155" i="10"/>
  <c r="L120" i="10"/>
  <c r="L119" i="10"/>
  <c r="L107" i="10"/>
  <c r="L106" i="10"/>
  <c r="L105" i="10"/>
  <c r="L104" i="10"/>
  <c r="L103" i="10"/>
  <c r="L80" i="10"/>
  <c r="L79" i="10"/>
  <c r="L78" i="10"/>
  <c r="L77" i="10"/>
  <c r="W76" i="10"/>
  <c r="L368" i="10"/>
  <c r="L349" i="10"/>
  <c r="L348" i="10"/>
  <c r="L347" i="10"/>
  <c r="L346" i="10"/>
  <c r="L345" i="10"/>
  <c r="L249" i="10"/>
  <c r="L101" i="10"/>
  <c r="L76" i="10"/>
  <c r="W23" i="10" l="1"/>
  <c r="L359" i="10"/>
  <c r="L358" i="10"/>
  <c r="L357" i="10"/>
  <c r="L356" i="10"/>
  <c r="L355" i="10"/>
  <c r="L354" i="10"/>
  <c r="L353" i="10"/>
  <c r="L352" i="10"/>
  <c r="L351" i="10"/>
  <c r="L350" i="10"/>
  <c r="L261" i="10"/>
  <c r="L255" i="10"/>
  <c r="L250" i="10"/>
  <c r="L209" i="10"/>
  <c r="L208" i="10"/>
  <c r="L196" i="10"/>
  <c r="L194" i="10"/>
  <c r="L193" i="10"/>
  <c r="L192" i="10"/>
  <c r="L191" i="10"/>
  <c r="L100" i="10"/>
  <c r="L74" i="10"/>
  <c r="L371" i="10"/>
  <c r="L367" i="10"/>
  <c r="L366" i="10"/>
  <c r="L365" i="10"/>
  <c r="L364" i="10"/>
  <c r="L363" i="10"/>
  <c r="L362" i="10"/>
  <c r="L361" i="10"/>
  <c r="L360" i="10"/>
  <c r="L266" i="10"/>
  <c r="L265" i="10"/>
  <c r="L264" i="10"/>
  <c r="L263" i="10"/>
  <c r="L253" i="10"/>
  <c r="L252" i="10"/>
  <c r="L231" i="10"/>
  <c r="L207" i="10"/>
  <c r="L204" i="10"/>
  <c r="L202" i="10"/>
  <c r="L200" i="10"/>
  <c r="L142" i="10"/>
  <c r="L139" i="10"/>
  <c r="L138" i="10"/>
  <c r="L87" i="10"/>
  <c r="L86" i="10"/>
  <c r="L85" i="10"/>
  <c r="L84" i="10"/>
  <c r="L82" i="10"/>
  <c r="L81" i="10"/>
  <c r="W393" i="10"/>
  <c r="W392" i="10"/>
  <c r="W391" i="10"/>
  <c r="W390" i="10"/>
  <c r="W389" i="10"/>
  <c r="W388" i="10"/>
  <c r="W387" i="10"/>
  <c r="W386" i="10"/>
  <c r="W385" i="10"/>
  <c r="W384" i="10"/>
  <c r="W383" i="10"/>
  <c r="W382" i="10"/>
  <c r="W378" i="10"/>
  <c r="W320" i="10"/>
  <c r="W319" i="10"/>
  <c r="W318" i="10"/>
  <c r="W317" i="10"/>
  <c r="W316" i="10"/>
  <c r="W294" i="10"/>
  <c r="W290" i="10"/>
  <c r="W289" i="10"/>
  <c r="W288" i="10"/>
  <c r="W276" i="10"/>
  <c r="W275" i="10"/>
  <c r="W274" i="10"/>
  <c r="W273" i="10"/>
  <c r="Q393" i="10"/>
  <c r="Q392" i="10"/>
  <c r="Q391" i="10"/>
  <c r="Q390" i="10"/>
  <c r="Q389" i="10"/>
  <c r="Q388" i="10"/>
  <c r="Q387" i="10"/>
  <c r="Q386" i="10"/>
  <c r="Q385" i="10"/>
  <c r="Q384" i="10"/>
  <c r="Q383" i="10"/>
  <c r="Q382" i="10"/>
  <c r="Q378" i="10"/>
  <c r="Q320" i="10"/>
  <c r="Q319" i="10"/>
  <c r="Q318" i="10"/>
  <c r="Q317" i="10"/>
  <c r="Q316" i="10"/>
  <c r="Q294" i="10"/>
  <c r="Q290" i="10"/>
  <c r="Q289" i="10"/>
  <c r="Q288" i="10"/>
  <c r="Q276" i="10"/>
  <c r="Q275" i="10"/>
  <c r="Q274" i="10"/>
  <c r="Q272" i="10"/>
  <c r="Q257" i="10"/>
  <c r="Q245" i="10"/>
  <c r="Q244" i="10"/>
  <c r="Q243" i="10"/>
  <c r="Q241" i="10"/>
  <c r="Q240" i="10"/>
  <c r="Q239" i="10"/>
  <c r="Q238" i="10"/>
  <c r="Q237" i="10"/>
  <c r="Q236" i="10"/>
  <c r="Q235" i="10"/>
  <c r="Q234" i="10"/>
  <c r="Q233" i="10"/>
  <c r="Q206" i="10"/>
  <c r="Q73" i="10"/>
  <c r="Q72" i="10"/>
  <c r="Q61" i="10"/>
  <c r="Q60" i="10"/>
  <c r="Q59" i="10"/>
  <c r="L393" i="10"/>
  <c r="L392" i="10"/>
  <c r="L391" i="10"/>
  <c r="L390" i="10"/>
  <c r="L389" i="10"/>
  <c r="L388" i="10"/>
  <c r="L387" i="10"/>
  <c r="L386" i="10"/>
  <c r="L385" i="10"/>
  <c r="L384" i="10"/>
  <c r="L383" i="10"/>
  <c r="L382" i="10"/>
  <c r="L378" i="10"/>
  <c r="L320" i="10"/>
  <c r="L319" i="10"/>
  <c r="L318" i="10"/>
  <c r="L317" i="10"/>
  <c r="L316" i="10"/>
  <c r="L294" i="10"/>
  <c r="L290" i="10"/>
  <c r="L289" i="10"/>
  <c r="L288" i="10"/>
  <c r="L276" i="10"/>
  <c r="L275" i="10"/>
  <c r="L274" i="10"/>
  <c r="L273" i="10"/>
  <c r="L272" i="10"/>
  <c r="L257" i="10"/>
  <c r="L245" i="10"/>
  <c r="L244" i="10"/>
  <c r="L243" i="10"/>
  <c r="L241" i="10"/>
  <c r="L240" i="10"/>
  <c r="L239" i="10"/>
  <c r="L238" i="10"/>
  <c r="L237" i="10"/>
  <c r="L235" i="10"/>
  <c r="L234" i="10"/>
  <c r="L233" i="10"/>
  <c r="L206" i="10"/>
  <c r="L73" i="10"/>
  <c r="L72" i="10"/>
  <c r="L61" i="10"/>
  <c r="L60" i="10"/>
  <c r="L59" i="10"/>
  <c r="Q45" i="10"/>
  <c r="L45" i="10"/>
  <c r="Q43" i="10"/>
  <c r="L43" i="10"/>
  <c r="Q41" i="10"/>
  <c r="L41" i="10"/>
  <c r="Q40" i="10"/>
  <c r="L40" i="10"/>
  <c r="Q38" i="10"/>
  <c r="L38" i="10"/>
  <c r="Q37" i="10"/>
  <c r="L37" i="10"/>
  <c r="Q35" i="10"/>
  <c r="L35" i="10"/>
  <c r="Q33" i="10"/>
  <c r="L33" i="10"/>
  <c r="L31" i="10"/>
  <c r="Q31" i="10"/>
  <c r="Q29" i="10"/>
  <c r="L29" i="10"/>
  <c r="Q27" i="10"/>
  <c r="L27" i="10"/>
  <c r="Q25" i="10"/>
  <c r="L25" i="10"/>
  <c r="Q23" i="10"/>
  <c r="Q22" i="10"/>
  <c r="L22" i="10"/>
  <c r="Q21" i="10"/>
  <c r="L21" i="10"/>
  <c r="W335" i="10" l="1"/>
  <c r="W334" i="10"/>
  <c r="W333" i="10"/>
  <c r="W332" i="10"/>
  <c r="W331" i="10"/>
  <c r="W330" i="10"/>
  <c r="W329" i="10"/>
  <c r="W327" i="10"/>
  <c r="W326" i="10"/>
  <c r="W325" i="10"/>
  <c r="W280" i="10"/>
  <c r="L280" i="10"/>
  <c r="W260" i="10"/>
  <c r="W203" i="10"/>
  <c r="W190" i="10"/>
  <c r="W186" i="10"/>
  <c r="W185" i="10"/>
  <c r="W184" i="10"/>
  <c r="W183" i="10"/>
  <c r="W182" i="10"/>
  <c r="W181" i="10"/>
  <c r="W180" i="10"/>
  <c r="W179" i="10"/>
  <c r="W169" i="10"/>
  <c r="W168" i="10"/>
  <c r="W167" i="10"/>
  <c r="W166" i="10"/>
  <c r="W165" i="10"/>
  <c r="W147" i="10"/>
  <c r="W134" i="10"/>
  <c r="W133" i="10"/>
  <c r="W132" i="10"/>
  <c r="W111" i="10"/>
  <c r="W110" i="10"/>
  <c r="W109" i="10"/>
  <c r="W108" i="10"/>
  <c r="L64" i="10"/>
  <c r="L62" i="10"/>
  <c r="L50" i="10"/>
  <c r="L48" i="10"/>
  <c r="L47" i="10"/>
  <c r="W171" i="10" l="1"/>
  <c r="W359" i="10"/>
  <c r="W358" i="10"/>
  <c r="W357" i="10"/>
  <c r="W356" i="10"/>
  <c r="W355" i="10"/>
  <c r="W354" i="10"/>
  <c r="W353" i="10"/>
  <c r="W352" i="10"/>
  <c r="W351" i="10"/>
  <c r="W350" i="10"/>
  <c r="W283" i="10"/>
  <c r="L283" i="10"/>
  <c r="W282" i="10"/>
  <c r="L282" i="10"/>
  <c r="W281" i="10"/>
  <c r="L281" i="10"/>
  <c r="W262" i="10"/>
  <c r="W261" i="10"/>
  <c r="W255" i="10"/>
  <c r="W250" i="10"/>
  <c r="W242" i="10"/>
  <c r="L242" i="10"/>
  <c r="W209" i="10"/>
  <c r="W208" i="10"/>
  <c r="W196" i="10"/>
  <c r="W195" i="10"/>
  <c r="W194" i="10"/>
  <c r="W193" i="10"/>
  <c r="W192" i="10"/>
  <c r="W191" i="10"/>
  <c r="W135" i="10"/>
  <c r="W100" i="10"/>
  <c r="L71" i="10"/>
  <c r="L70" i="10"/>
  <c r="L69" i="10"/>
  <c r="L68" i="10"/>
  <c r="L66" i="10"/>
  <c r="L23" i="10"/>
  <c r="W377" i="10"/>
  <c r="W376" i="10"/>
  <c r="W340" i="10"/>
  <c r="W339" i="10"/>
  <c r="W338" i="10"/>
  <c r="W337" i="10"/>
  <c r="W336" i="10"/>
  <c r="W295" i="10"/>
  <c r="L295" i="10"/>
  <c r="W279" i="10"/>
  <c r="L279" i="10"/>
  <c r="W271" i="10"/>
  <c r="W270" i="10"/>
  <c r="W269" i="10"/>
  <c r="W268" i="10"/>
  <c r="W259" i="10"/>
  <c r="W228" i="10"/>
  <c r="W227" i="10"/>
  <c r="W178" i="10"/>
  <c r="W177" i="10"/>
  <c r="W176" i="10"/>
  <c r="W175" i="10"/>
  <c r="W174" i="10"/>
  <c r="W173" i="10"/>
  <c r="W164" i="10"/>
  <c r="W163" i="10"/>
  <c r="W162" i="10"/>
  <c r="W161" i="10"/>
  <c r="W160" i="10"/>
  <c r="W159" i="10"/>
  <c r="W158" i="10"/>
  <c r="W157" i="10"/>
  <c r="W156" i="10"/>
  <c r="W155" i="10"/>
  <c r="W120" i="10"/>
  <c r="W119" i="10"/>
  <c r="W107" i="10"/>
  <c r="W106" i="10"/>
  <c r="W105" i="10"/>
  <c r="W104" i="10"/>
  <c r="W103" i="10"/>
  <c r="W368" i="10"/>
  <c r="W349" i="10"/>
  <c r="W348" i="10"/>
  <c r="W347" i="10"/>
  <c r="W346" i="10"/>
  <c r="W345" i="10"/>
  <c r="W249" i="10"/>
  <c r="W198" i="10"/>
  <c r="W101" i="10"/>
  <c r="W344" i="10" l="1"/>
  <c r="W343" i="10"/>
  <c r="W342" i="10"/>
  <c r="W341" i="10"/>
  <c r="W248" i="10"/>
  <c r="W230" i="10"/>
  <c r="W229" i="10"/>
  <c r="W197" i="10"/>
  <c r="W137" i="10"/>
  <c r="W136" i="10"/>
  <c r="L54" i="10"/>
  <c r="W379" i="10"/>
  <c r="L379" i="10"/>
  <c r="W375" i="10"/>
  <c r="W372" i="10"/>
  <c r="W315" i="10"/>
  <c r="L315" i="10"/>
  <c r="W314" i="10"/>
  <c r="L314" i="10"/>
  <c r="W313" i="10"/>
  <c r="L313" i="10"/>
  <c r="W312" i="10"/>
  <c r="L312" i="10"/>
  <c r="W311" i="10"/>
  <c r="L311" i="10"/>
  <c r="W310" i="10"/>
  <c r="L310" i="10"/>
  <c r="W309" i="10"/>
  <c r="L309" i="10"/>
  <c r="W308" i="10"/>
  <c r="L308" i="10"/>
  <c r="W307" i="10"/>
  <c r="L307" i="10"/>
  <c r="W306" i="10"/>
  <c r="L306" i="10"/>
  <c r="W305" i="10"/>
  <c r="L305" i="10"/>
  <c r="W216" i="10"/>
  <c r="W215" i="10"/>
  <c r="W214" i="10"/>
  <c r="W213" i="10"/>
  <c r="W199" i="10"/>
  <c r="W116" i="10"/>
  <c r="W112" i="10"/>
  <c r="L63" i="10"/>
  <c r="W374" i="10" l="1"/>
  <c r="W324" i="10"/>
  <c r="W323" i="10"/>
  <c r="W322" i="10"/>
  <c r="W321" i="10"/>
  <c r="W292" i="10"/>
  <c r="W247" i="10"/>
  <c r="W212" i="10"/>
  <c r="W211" i="10"/>
  <c r="W210" i="10"/>
  <c r="W189" i="10"/>
  <c r="W187" i="10"/>
  <c r="W146" i="10"/>
  <c r="W145" i="10"/>
  <c r="W144" i="10"/>
  <c r="W143" i="10"/>
  <c r="W131" i="10"/>
  <c r="W117" i="10"/>
  <c r="W115" i="10"/>
  <c r="W114" i="10"/>
  <c r="W113" i="10"/>
  <c r="W99" i="10"/>
  <c r="W98" i="10"/>
  <c r="W97" i="10"/>
  <c r="W96" i="10"/>
  <c r="W95" i="10"/>
  <c r="W94" i="10"/>
  <c r="W93" i="10"/>
  <c r="W92" i="10"/>
  <c r="W91" i="10"/>
  <c r="W90" i="10"/>
  <c r="W89" i="10"/>
  <c r="W88" i="10"/>
  <c r="L65" i="10"/>
  <c r="L53" i="10"/>
  <c r="L52" i="10"/>
  <c r="L51" i="10"/>
  <c r="W19" i="10"/>
  <c r="L19" i="10"/>
  <c r="W18" i="10"/>
  <c r="L18" i="10"/>
  <c r="W17" i="10"/>
  <c r="L17" i="10"/>
  <c r="W16" i="10"/>
  <c r="L16" i="10"/>
  <c r="W15" i="10"/>
  <c r="L15" i="10"/>
  <c r="W14" i="10"/>
  <c r="L14" i="10"/>
  <c r="W13" i="10"/>
  <c r="L13" i="10"/>
  <c r="W12" i="10"/>
  <c r="L12" i="10"/>
  <c r="W11" i="10"/>
  <c r="L11" i="10"/>
  <c r="W10" i="10"/>
  <c r="L10" i="10"/>
  <c r="W9" i="10"/>
  <c r="L9" i="10"/>
  <c r="W8" i="10"/>
  <c r="L8" i="10"/>
  <c r="W7" i="10"/>
  <c r="L7" i="10"/>
  <c r="W6" i="10"/>
  <c r="L6" i="10"/>
  <c r="W5" i="10"/>
  <c r="L5" i="10"/>
  <c r="W4" i="10"/>
  <c r="L4" i="10"/>
  <c r="W3" i="10"/>
  <c r="L3" i="10"/>
  <c r="W370" i="10"/>
  <c r="W328" i="10"/>
  <c r="W304" i="10"/>
  <c r="W303" i="10"/>
  <c r="L303" i="10"/>
  <c r="W302" i="10"/>
  <c r="Q302" i="10"/>
  <c r="W301" i="10"/>
  <c r="L301" i="10"/>
  <c r="W300" i="10"/>
  <c r="L300" i="10"/>
  <c r="W299" i="10"/>
  <c r="L299" i="10"/>
  <c r="W298" i="10"/>
  <c r="L298" i="10"/>
  <c r="W278" i="10"/>
  <c r="W277" i="10"/>
  <c r="L277" i="10"/>
  <c r="W226" i="10"/>
  <c r="W225" i="10"/>
  <c r="W224" i="10"/>
  <c r="W223" i="10"/>
  <c r="W222" i="10"/>
  <c r="W221" i="10"/>
  <c r="W220" i="10"/>
  <c r="W219" i="10"/>
  <c r="W218" i="10"/>
  <c r="W217" i="10"/>
  <c r="W172" i="10"/>
  <c r="W153" i="10"/>
  <c r="W152" i="10"/>
  <c r="W151" i="10"/>
  <c r="W150" i="10"/>
  <c r="W149" i="10"/>
  <c r="W148" i="10"/>
  <c r="Q46" i="10"/>
  <c r="L380" i="10"/>
  <c r="L286" i="10"/>
  <c r="L284" i="10"/>
  <c r="L57" i="10"/>
  <c r="L56" i="10"/>
  <c r="W373" i="10"/>
  <c r="W297" i="10"/>
  <c r="L297" i="10"/>
  <c r="W296" i="10"/>
  <c r="L296" i="10"/>
  <c r="W293" i="10"/>
  <c r="W381" i="10" l="1"/>
  <c r="W287" i="10"/>
  <c r="W291" i="10"/>
  <c r="W254" i="10"/>
  <c r="W267" i="10"/>
  <c r="W232" i="10"/>
  <c r="W170" i="10"/>
  <c r="W154" i="10"/>
  <c r="W102" i="10"/>
  <c r="W20" i="10"/>
  <c r="W2" i="10"/>
  <c r="L381" i="10" l="1"/>
  <c r="L287" i="10" l="1"/>
  <c r="L58" i="10"/>
  <c r="L44" i="10"/>
  <c r="L42" i="10"/>
  <c r="L39" i="10"/>
  <c r="L36" i="10"/>
  <c r="L34" i="10"/>
  <c r="L32" i="10"/>
  <c r="L30" i="10"/>
  <c r="L28" i="10"/>
  <c r="L26" i="10"/>
  <c r="L24" i="10"/>
  <c r="L20" i="10"/>
  <c r="L2" i="10"/>
  <c r="Z45" i="7" l="1"/>
  <c r="P45" i="7"/>
  <c r="O45" i="7"/>
  <c r="N45" i="7"/>
  <c r="M45" i="7"/>
  <c r="L45" i="7"/>
  <c r="K45" i="7"/>
  <c r="J45" i="7"/>
  <c r="I45" i="7"/>
  <c r="AI44" i="7"/>
  <c r="AI43" i="7"/>
  <c r="AI42" i="7"/>
  <c r="AI41" i="7"/>
  <c r="AI40" i="7"/>
  <c r="AI39" i="7"/>
  <c r="AI38" i="7"/>
  <c r="AI37" i="7"/>
  <c r="AI36" i="7"/>
  <c r="AI32" i="7"/>
  <c r="AI19" i="7"/>
  <c r="AI17" i="7"/>
  <c r="AI15" i="7"/>
  <c r="AI14" i="7"/>
  <c r="AI13" i="7"/>
  <c r="AI12" i="7"/>
  <c r="AI11" i="7"/>
  <c r="AI10" i="7"/>
  <c r="AI9" i="7"/>
  <c r="AI7" i="7"/>
  <c r="AG7" i="7"/>
  <c r="AE7" i="7"/>
  <c r="AD7" i="7"/>
  <c r="AC7" i="7"/>
  <c r="T7" i="7"/>
  <c r="S7" i="7"/>
  <c r="R7" i="7"/>
  <c r="AI5" i="7"/>
  <c r="AH7" i="7" l="1"/>
  <c r="AI45" i="7"/>
  <c r="AI6" i="6"/>
  <c r="AI5" i="6"/>
  <c r="AI23" i="1" l="1"/>
  <c r="AG23" i="1"/>
  <c r="AE23" i="1"/>
  <c r="AD23" i="1"/>
  <c r="AC23" i="1"/>
  <c r="T23" i="1"/>
  <c r="S23" i="1"/>
  <c r="R23" i="1"/>
  <c r="AI18" i="1"/>
  <c r="AH23" i="1" l="1"/>
  <c r="AI10" i="1"/>
  <c r="AI11" i="1"/>
  <c r="AI12" i="1"/>
  <c r="AI13" i="1"/>
  <c r="AI14" i="1"/>
  <c r="AI15" i="1"/>
  <c r="AI16" i="1"/>
  <c r="AI17" i="1"/>
  <c r="AI19" i="1"/>
  <c r="AI20" i="1"/>
  <c r="AI21" i="1"/>
  <c r="AI22"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73" i="1"/>
  <c r="AI74" i="1"/>
  <c r="AI75" i="1"/>
  <c r="AI76" i="1"/>
  <c r="AI77" i="1"/>
  <c r="AI78" i="1"/>
  <c r="AI79" i="1"/>
  <c r="AI80" i="1"/>
  <c r="AI81" i="1"/>
  <c r="AI82" i="1"/>
  <c r="AI83" i="1"/>
  <c r="AI84" i="1"/>
  <c r="AI85" i="1"/>
  <c r="AI9" i="1"/>
  <c r="AG64" i="1" l="1"/>
  <c r="AE64" i="1"/>
  <c r="AD64" i="1"/>
  <c r="AC64" i="1"/>
  <c r="T64" i="1"/>
  <c r="S64" i="1"/>
  <c r="R64" i="1"/>
  <c r="AG63" i="1"/>
  <c r="AE63" i="1"/>
  <c r="AD63" i="1"/>
  <c r="AC63" i="1"/>
  <c r="T63" i="1"/>
  <c r="AH63" i="1" s="1"/>
  <c r="S63" i="1"/>
  <c r="R63" i="1"/>
  <c r="AG62" i="1"/>
  <c r="AE62" i="1"/>
  <c r="AD62" i="1"/>
  <c r="AC62" i="1"/>
  <c r="T62" i="1"/>
  <c r="S62" i="1"/>
  <c r="R62" i="1"/>
  <c r="AG61" i="1"/>
  <c r="AE61" i="1"/>
  <c r="AD61" i="1"/>
  <c r="AC61" i="1"/>
  <c r="T61" i="1"/>
  <c r="S61" i="1"/>
  <c r="R61" i="1"/>
  <c r="AG60" i="1"/>
  <c r="AE60" i="1"/>
  <c r="AD60" i="1"/>
  <c r="AC60" i="1"/>
  <c r="T60" i="1"/>
  <c r="S60" i="1"/>
  <c r="R60" i="1"/>
  <c r="AG59" i="1"/>
  <c r="AE59" i="1"/>
  <c r="AD59" i="1"/>
  <c r="AC59" i="1"/>
  <c r="T59" i="1"/>
  <c r="AH59" i="1" s="1"/>
  <c r="S59" i="1"/>
  <c r="R59" i="1"/>
  <c r="AG58" i="1"/>
  <c r="AE58" i="1"/>
  <c r="AD58" i="1"/>
  <c r="AC58" i="1"/>
  <c r="T58" i="1"/>
  <c r="S58" i="1"/>
  <c r="R58" i="1"/>
  <c r="AG57" i="1"/>
  <c r="AE57" i="1"/>
  <c r="AD57" i="1"/>
  <c r="AC57" i="1"/>
  <c r="T57" i="1"/>
  <c r="S57" i="1"/>
  <c r="R57" i="1"/>
  <c r="AG56" i="1"/>
  <c r="AE56" i="1"/>
  <c r="AD56" i="1"/>
  <c r="AC56" i="1"/>
  <c r="T56" i="1"/>
  <c r="S56" i="1"/>
  <c r="R56" i="1"/>
  <c r="AG55" i="1"/>
  <c r="AE55" i="1"/>
  <c r="AD55" i="1"/>
  <c r="AC55" i="1"/>
  <c r="T55" i="1"/>
  <c r="AH55" i="1" s="1"/>
  <c r="S55" i="1"/>
  <c r="R55" i="1"/>
  <c r="AG54" i="1"/>
  <c r="AE54" i="1"/>
  <c r="AD54" i="1"/>
  <c r="AC54" i="1"/>
  <c r="T54" i="1"/>
  <c r="S54" i="1"/>
  <c r="R54" i="1"/>
  <c r="AG53" i="1"/>
  <c r="AE53" i="1"/>
  <c r="AD53" i="1"/>
  <c r="AC53" i="1"/>
  <c r="T53" i="1"/>
  <c r="S53" i="1"/>
  <c r="R53" i="1"/>
  <c r="AG52" i="1"/>
  <c r="AE52" i="1"/>
  <c r="AD52" i="1"/>
  <c r="AC52" i="1"/>
  <c r="T52" i="1"/>
  <c r="S52" i="1"/>
  <c r="R52" i="1"/>
  <c r="AG51" i="1"/>
  <c r="AE51" i="1"/>
  <c r="AD51" i="1"/>
  <c r="AC51" i="1"/>
  <c r="T51" i="1"/>
  <c r="AH51" i="1" s="1"/>
  <c r="S51" i="1"/>
  <c r="R51" i="1"/>
  <c r="AG50" i="1"/>
  <c r="AE50" i="1"/>
  <c r="AD50" i="1"/>
  <c r="AC50" i="1"/>
  <c r="T50" i="1"/>
  <c r="S50" i="1"/>
  <c r="R50" i="1"/>
  <c r="AG49" i="1"/>
  <c r="AE49" i="1"/>
  <c r="AD49" i="1"/>
  <c r="AC49" i="1"/>
  <c r="T49" i="1"/>
  <c r="S49" i="1"/>
  <c r="R49" i="1"/>
  <c r="AG48" i="1"/>
  <c r="AE48" i="1"/>
  <c r="AD48" i="1"/>
  <c r="AC48" i="1"/>
  <c r="T48" i="1"/>
  <c r="S48" i="1"/>
  <c r="R48" i="1"/>
  <c r="AG47" i="1"/>
  <c r="AE47" i="1"/>
  <c r="AD47" i="1"/>
  <c r="AC47" i="1"/>
  <c r="T47" i="1"/>
  <c r="AH47" i="1" s="1"/>
  <c r="S47" i="1"/>
  <c r="R47" i="1"/>
  <c r="AG46" i="1"/>
  <c r="AE46" i="1"/>
  <c r="AD46" i="1"/>
  <c r="AC46" i="1"/>
  <c r="T46" i="1"/>
  <c r="S46" i="1"/>
  <c r="R46" i="1"/>
  <c r="AG45" i="1"/>
  <c r="AE45" i="1"/>
  <c r="AD45" i="1"/>
  <c r="AC45" i="1"/>
  <c r="T45" i="1"/>
  <c r="S45" i="1"/>
  <c r="R45" i="1"/>
  <c r="AG44" i="1"/>
  <c r="AE44" i="1"/>
  <c r="AD44" i="1"/>
  <c r="AC44" i="1"/>
  <c r="T44" i="1"/>
  <c r="S44" i="1"/>
  <c r="R44" i="1"/>
  <c r="AG43" i="1"/>
  <c r="AE43" i="1"/>
  <c r="AD43" i="1"/>
  <c r="AC43" i="1"/>
  <c r="T43" i="1"/>
  <c r="AH43" i="1" s="1"/>
  <c r="S43" i="1"/>
  <c r="R43" i="1"/>
  <c r="AG42" i="1"/>
  <c r="AE42" i="1"/>
  <c r="AD42" i="1"/>
  <c r="AC42" i="1"/>
  <c r="T42" i="1"/>
  <c r="S42" i="1"/>
  <c r="R42" i="1"/>
  <c r="AG41" i="1"/>
  <c r="AE41" i="1"/>
  <c r="AD41" i="1"/>
  <c r="AC41" i="1"/>
  <c r="T41" i="1"/>
  <c r="S41" i="1"/>
  <c r="R41" i="1"/>
  <c r="AG40" i="1"/>
  <c r="AE40" i="1"/>
  <c r="AD40" i="1"/>
  <c r="AC40" i="1"/>
  <c r="T40" i="1"/>
  <c r="S40" i="1"/>
  <c r="R40" i="1"/>
  <c r="AG39" i="1"/>
  <c r="AE39" i="1"/>
  <c r="AD39" i="1"/>
  <c r="AC39" i="1"/>
  <c r="T39" i="1"/>
  <c r="AH39" i="1" s="1"/>
  <c r="S39" i="1"/>
  <c r="R39" i="1"/>
  <c r="AG38" i="1"/>
  <c r="AE38" i="1"/>
  <c r="AD38" i="1"/>
  <c r="AC38" i="1"/>
  <c r="T38" i="1"/>
  <c r="S38" i="1"/>
  <c r="R38" i="1"/>
  <c r="AG37" i="1"/>
  <c r="AE37" i="1"/>
  <c r="AD37" i="1"/>
  <c r="AC37" i="1"/>
  <c r="T37" i="1"/>
  <c r="S37" i="1"/>
  <c r="R37" i="1"/>
  <c r="AG36" i="1"/>
  <c r="AE36" i="1"/>
  <c r="AD36" i="1"/>
  <c r="AC36" i="1"/>
  <c r="T36" i="1"/>
  <c r="S36" i="1"/>
  <c r="R36" i="1"/>
  <c r="AG35" i="1"/>
  <c r="AE35" i="1"/>
  <c r="AD35" i="1"/>
  <c r="AC35" i="1"/>
  <c r="T35" i="1"/>
  <c r="AH35" i="1" s="1"/>
  <c r="S35" i="1"/>
  <c r="R35" i="1"/>
  <c r="AG34" i="1"/>
  <c r="AE34" i="1"/>
  <c r="AD34" i="1"/>
  <c r="AC34" i="1"/>
  <c r="T34" i="1"/>
  <c r="S34" i="1"/>
  <c r="R34" i="1"/>
  <c r="AG33" i="1"/>
  <c r="AE33" i="1"/>
  <c r="AD33" i="1"/>
  <c r="AC33" i="1"/>
  <c r="T33" i="1"/>
  <c r="S33" i="1"/>
  <c r="R33" i="1"/>
  <c r="AG32" i="1"/>
  <c r="AE32" i="1"/>
  <c r="AD32" i="1"/>
  <c r="AC32" i="1"/>
  <c r="T32" i="1"/>
  <c r="S32" i="1"/>
  <c r="R32" i="1"/>
  <c r="AG31" i="1"/>
  <c r="AE31" i="1"/>
  <c r="AD31" i="1"/>
  <c r="AC31" i="1"/>
  <c r="T31" i="1"/>
  <c r="AH31" i="1" s="1"/>
  <c r="S31" i="1"/>
  <c r="R31" i="1"/>
  <c r="AG30" i="1"/>
  <c r="AE30" i="1"/>
  <c r="AD30" i="1"/>
  <c r="AC30" i="1"/>
  <c r="T30" i="1"/>
  <c r="S30" i="1"/>
  <c r="R30" i="1"/>
  <c r="AG29" i="1"/>
  <c r="AE29" i="1"/>
  <c r="AD29" i="1"/>
  <c r="AC29" i="1"/>
  <c r="T29" i="1"/>
  <c r="S29" i="1"/>
  <c r="R29" i="1"/>
  <c r="AG28" i="1"/>
  <c r="AE28" i="1"/>
  <c r="AD28" i="1"/>
  <c r="AC28" i="1"/>
  <c r="T28" i="1"/>
  <c r="S28" i="1"/>
  <c r="R28" i="1"/>
  <c r="AG27" i="1"/>
  <c r="AE27" i="1"/>
  <c r="AD27" i="1"/>
  <c r="AC27" i="1"/>
  <c r="T27" i="1"/>
  <c r="AH27" i="1" s="1"/>
  <c r="S27" i="1"/>
  <c r="R27" i="1"/>
  <c r="AG26" i="1"/>
  <c r="AE26" i="1"/>
  <c r="AD26" i="1"/>
  <c r="AC26" i="1"/>
  <c r="T26" i="1"/>
  <c r="S26" i="1"/>
  <c r="R26" i="1"/>
  <c r="AG25" i="1"/>
  <c r="AE25" i="1"/>
  <c r="AD25" i="1"/>
  <c r="AC25" i="1"/>
  <c r="T25" i="1"/>
  <c r="S25" i="1"/>
  <c r="R25" i="1"/>
  <c r="AG24" i="1"/>
  <c r="AE24" i="1"/>
  <c r="AD24" i="1"/>
  <c r="AC24" i="1"/>
  <c r="T24" i="1"/>
  <c r="S24" i="1"/>
  <c r="R24" i="1"/>
  <c r="AG22" i="1"/>
  <c r="AE22" i="1"/>
  <c r="AD22" i="1"/>
  <c r="AC22" i="1"/>
  <c r="T22" i="1"/>
  <c r="S22" i="1"/>
  <c r="R22" i="1"/>
  <c r="AG21" i="1"/>
  <c r="AE21" i="1"/>
  <c r="AD21" i="1"/>
  <c r="AC21" i="1"/>
  <c r="T21" i="1"/>
  <c r="S21" i="1"/>
  <c r="R21" i="1"/>
  <c r="AG20" i="1"/>
  <c r="AE20" i="1"/>
  <c r="AD20" i="1"/>
  <c r="AC20" i="1"/>
  <c r="T20" i="1"/>
  <c r="S20" i="1"/>
  <c r="R20" i="1"/>
  <c r="AG19" i="1"/>
  <c r="AE19" i="1"/>
  <c r="AD19" i="1"/>
  <c r="AC19" i="1"/>
  <c r="T19" i="1"/>
  <c r="S19" i="1"/>
  <c r="R19" i="1"/>
  <c r="AG18" i="1"/>
  <c r="AE18" i="1"/>
  <c r="AD18" i="1"/>
  <c r="AC18" i="1"/>
  <c r="T18" i="1"/>
  <c r="S18" i="1"/>
  <c r="R18" i="1"/>
  <c r="AG17" i="1"/>
  <c r="AE17" i="1"/>
  <c r="AD17" i="1"/>
  <c r="AC17" i="1"/>
  <c r="T17" i="1"/>
  <c r="S17" i="1"/>
  <c r="R17" i="1"/>
  <c r="AG16" i="1"/>
  <c r="AE16" i="1"/>
  <c r="AD16" i="1"/>
  <c r="AC16" i="1"/>
  <c r="T16" i="1"/>
  <c r="S16" i="1"/>
  <c r="R16" i="1"/>
  <c r="AG15" i="1"/>
  <c r="AE15" i="1"/>
  <c r="AD15" i="1"/>
  <c r="AC15" i="1"/>
  <c r="T15" i="1"/>
  <c r="S15" i="1"/>
  <c r="R15" i="1"/>
  <c r="AG14" i="1"/>
  <c r="AE14" i="1"/>
  <c r="AD14" i="1"/>
  <c r="AC14" i="1"/>
  <c r="T14" i="1"/>
  <c r="S14" i="1"/>
  <c r="R14" i="1"/>
  <c r="AG13" i="1"/>
  <c r="AE13" i="1"/>
  <c r="AD13" i="1"/>
  <c r="AC13" i="1"/>
  <c r="T13" i="1"/>
  <c r="S13" i="1"/>
  <c r="R13" i="1"/>
  <c r="AG12" i="1"/>
  <c r="AE12" i="1"/>
  <c r="AD12" i="1"/>
  <c r="AC12" i="1"/>
  <c r="T12" i="1"/>
  <c r="S12" i="1"/>
  <c r="R12" i="1"/>
  <c r="AG11" i="1"/>
  <c r="AE11" i="1"/>
  <c r="AD11" i="1"/>
  <c r="AC11" i="1"/>
  <c r="T11" i="1"/>
  <c r="S11" i="1"/>
  <c r="R11" i="1"/>
  <c r="AG10" i="1"/>
  <c r="AE10" i="1"/>
  <c r="AD10" i="1"/>
  <c r="AC10" i="1"/>
  <c r="T10" i="1"/>
  <c r="S10" i="1"/>
  <c r="R10" i="1"/>
  <c r="AG9" i="1"/>
  <c r="AE9" i="1"/>
  <c r="AD9" i="1"/>
  <c r="AC9" i="1"/>
  <c r="T9" i="1"/>
  <c r="S9" i="1"/>
  <c r="R9" i="1"/>
  <c r="AH11" i="1" l="1"/>
  <c r="AH15" i="1"/>
  <c r="AH19" i="1"/>
  <c r="AH64" i="1"/>
  <c r="AH52" i="1"/>
  <c r="AH56" i="1"/>
  <c r="AH14" i="1"/>
  <c r="AH42" i="1"/>
  <c r="AH50" i="1"/>
  <c r="AH58" i="1"/>
  <c r="AH62" i="1"/>
  <c r="AH9" i="1"/>
  <c r="AH13" i="1"/>
  <c r="AH17" i="1"/>
  <c r="AH21" i="1"/>
  <c r="AH25" i="1"/>
  <c r="AH29" i="1"/>
  <c r="AH33" i="1"/>
  <c r="AH37" i="1"/>
  <c r="AH41" i="1"/>
  <c r="AH45" i="1"/>
  <c r="AH49" i="1"/>
  <c r="AH53" i="1"/>
  <c r="AH57" i="1"/>
  <c r="AH61" i="1"/>
  <c r="AH10" i="1"/>
  <c r="AH18" i="1"/>
  <c r="AH26" i="1"/>
  <c r="AH30" i="1"/>
  <c r="AH38" i="1"/>
  <c r="AH46" i="1"/>
  <c r="AH54" i="1"/>
  <c r="AH12" i="1"/>
  <c r="AH16" i="1"/>
  <c r="AH20" i="1"/>
  <c r="AH24" i="1"/>
  <c r="AH28" i="1"/>
  <c r="AH32" i="1"/>
  <c r="AH36" i="1"/>
  <c r="AH40" i="1"/>
  <c r="AH44" i="1"/>
  <c r="AH48" i="1"/>
  <c r="AH60" i="1"/>
  <c r="AH22" i="1"/>
  <c r="AH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J5" authorId="0" shapeId="0" xr:uid="{776C3C7D-41F9-46C9-A309-C55BD13E908A}">
      <text>
        <r>
          <rPr>
            <b/>
            <sz val="9"/>
            <color indexed="81"/>
            <rFont val="BIZ UDゴシック"/>
            <family val="3"/>
            <charset val="128"/>
          </rPr>
          <t>詳細を記載</t>
        </r>
      </text>
    </comment>
    <comment ref="AK5" authorId="0" shapeId="0" xr:uid="{13149190-73F8-46D2-8E60-F3CC34075BCB}">
      <text>
        <r>
          <rPr>
            <b/>
            <sz val="9"/>
            <color indexed="81"/>
            <rFont val="BIZ UDゴシック"/>
            <family val="3"/>
            <charset val="128"/>
          </rPr>
          <t>理由を簡潔に記載</t>
        </r>
      </text>
    </comment>
    <comment ref="AL5" authorId="0" shapeId="0" xr:uid="{BAB0520D-1B44-4F7C-A6C2-3AE05FCA8447}">
      <text>
        <r>
          <rPr>
            <b/>
            <sz val="9"/>
            <color indexed="81"/>
            <rFont val="BIZ UDゴシック"/>
            <family val="3"/>
            <charset val="128"/>
          </rPr>
          <t>例）前年度並み
※乖離している場合は、要因を簡潔に記載</t>
        </r>
      </text>
    </comment>
    <comment ref="AM5" authorId="0" shapeId="0" xr:uid="{0DF44190-85BF-4D27-937C-49F16F8A75DA}">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O5" authorId="0" shapeId="0" xr:uid="{F6F29C2C-A334-4E65-9BE4-400DE4FB312F}">
      <text>
        <r>
          <rPr>
            <b/>
            <sz val="9"/>
            <color indexed="81"/>
            <rFont val="BIZ UDゴシック"/>
            <family val="3"/>
            <charset val="128"/>
          </rPr>
          <t>数値のみ</t>
        </r>
      </text>
    </comment>
    <comment ref="AP5" authorId="0" shapeId="0" xr:uid="{A262546C-09F7-414A-891C-F6466F176E4E}">
      <text>
        <r>
          <rPr>
            <b/>
            <sz val="9"/>
            <color indexed="81"/>
            <rFont val="BIZ UDゴシック"/>
            <family val="3"/>
            <charset val="128"/>
          </rPr>
          <t>例）人、件、回　など</t>
        </r>
      </text>
    </comment>
  </commentList>
</comments>
</file>

<file path=xl/sharedStrings.xml><?xml version="1.0" encoding="utf-8"?>
<sst xmlns="http://schemas.openxmlformats.org/spreadsheetml/2006/main" count="7089" uniqueCount="1267">
  <si>
    <t>（単位：円）</t>
    <rPh sb="1" eb="3">
      <t>タンイ</t>
    </rPh>
    <rPh sb="4" eb="5">
      <t>エン</t>
    </rPh>
    <phoneticPr fontId="4"/>
  </si>
  <si>
    <t>○新旧科目のチェック列</t>
    <rPh sb="1" eb="3">
      <t>シンキュウ</t>
    </rPh>
    <rPh sb="3" eb="5">
      <t>カモク</t>
    </rPh>
    <rPh sb="10" eb="11">
      <t>レツ</t>
    </rPh>
    <phoneticPr fontId="4"/>
  </si>
  <si>
    <t xml:space="preserve">
科　　　目</t>
    <rPh sb="1" eb="2">
      <t>カ</t>
    </rPh>
    <rPh sb="5" eb="6">
      <t>モク</t>
    </rPh>
    <phoneticPr fontId="4"/>
  </si>
  <si>
    <t xml:space="preserve">
所　　属</t>
    <rPh sb="1" eb="2">
      <t>ショ</t>
    </rPh>
    <rPh sb="4" eb="5">
      <t>ゾク</t>
    </rPh>
    <phoneticPr fontId="4"/>
  </si>
  <si>
    <t>本　　　　　　　　　　年　　　　　　　　　　度</t>
    <rPh sb="0" eb="1">
      <t>ホン</t>
    </rPh>
    <rPh sb="11" eb="12">
      <t>トシ</t>
    </rPh>
    <rPh sb="22" eb="23">
      <t>ド</t>
    </rPh>
    <phoneticPr fontId="4"/>
  </si>
  <si>
    <t>前　　　　　　　　　　年　　　　　　　　　　度</t>
    <rPh sb="0" eb="1">
      <t>マエ</t>
    </rPh>
    <rPh sb="11" eb="12">
      <t>トシ</t>
    </rPh>
    <rPh sb="22" eb="23">
      <t>ド</t>
    </rPh>
    <phoneticPr fontId="4"/>
  </si>
  <si>
    <t>比　　　　較</t>
    <rPh sb="0" eb="1">
      <t>ヒ</t>
    </rPh>
    <rPh sb="5" eb="6">
      <t>カク</t>
    </rPh>
    <phoneticPr fontId="4"/>
  </si>
  <si>
    <t>※印：
前年度
にのみ
科目が設定さ
れてい
るもの</t>
    <rPh sb="1" eb="2">
      <t>シルシ</t>
    </rPh>
    <rPh sb="6" eb="7">
      <t>ド</t>
    </rPh>
    <rPh sb="12" eb="14">
      <t>カモク</t>
    </rPh>
    <rPh sb="15" eb="17">
      <t>セッテイ</t>
    </rPh>
    <phoneticPr fontId="4"/>
  </si>
  <si>
    <t>本年度</t>
    <rPh sb="0" eb="3">
      <t>ホンネンド</t>
    </rPh>
    <phoneticPr fontId="4"/>
  </si>
  <si>
    <t>前年度</t>
    <rPh sb="0" eb="3">
      <t>ゼンネンド</t>
    </rPh>
    <phoneticPr fontId="4"/>
  </si>
  <si>
    <t>予　　算　　現　　額</t>
    <rPh sb="0" eb="1">
      <t>ヨ</t>
    </rPh>
    <rPh sb="3" eb="4">
      <t>サン</t>
    </rPh>
    <rPh sb="6" eb="7">
      <t>ゲン</t>
    </rPh>
    <rPh sb="9" eb="10">
      <t>ガク</t>
    </rPh>
    <phoneticPr fontId="4"/>
  </si>
  <si>
    <t xml:space="preserve">
調 定 額
</t>
    <phoneticPr fontId="4"/>
  </si>
  <si>
    <t xml:space="preserve">
収入済額
</t>
    <phoneticPr fontId="4"/>
  </si>
  <si>
    <t xml:space="preserve">
不納欠損額
</t>
    <phoneticPr fontId="4"/>
  </si>
  <si>
    <t xml:space="preserve">
収入未済額
</t>
    <phoneticPr fontId="4"/>
  </si>
  <si>
    <t>予算現額と
収入済額
との比較</t>
    <rPh sb="0" eb="2">
      <t>ヨサン</t>
    </rPh>
    <rPh sb="2" eb="4">
      <t>ゲンガク</t>
    </rPh>
    <rPh sb="6" eb="8">
      <t>シュウニュウ</t>
    </rPh>
    <rPh sb="8" eb="9">
      <t>ズミ</t>
    </rPh>
    <rPh sb="9" eb="10">
      <t>ガク</t>
    </rPh>
    <rPh sb="13" eb="15">
      <t>ヒカク</t>
    </rPh>
    <phoneticPr fontId="4"/>
  </si>
  <si>
    <t>収入歩合(%)</t>
    <rPh sb="0" eb="2">
      <t>シュウニュウ</t>
    </rPh>
    <rPh sb="2" eb="4">
      <t>ブアイ</t>
    </rPh>
    <phoneticPr fontId="4"/>
  </si>
  <si>
    <t>収入済額
の構成比
    (%)</t>
    <rPh sb="0" eb="2">
      <t>シュウニュウ</t>
    </rPh>
    <rPh sb="2" eb="3">
      <t>スミ</t>
    </rPh>
    <rPh sb="3" eb="4">
      <t>ガク</t>
    </rPh>
    <phoneticPr fontId="4"/>
  </si>
  <si>
    <t xml:space="preserve">
収入済額
(A)-(C)</t>
    <rPh sb="1" eb="3">
      <t>シュウニュウ</t>
    </rPh>
    <rPh sb="3" eb="4">
      <t>ズミ</t>
    </rPh>
    <rPh sb="4" eb="5">
      <t>ガク</t>
    </rPh>
    <phoneticPr fontId="4"/>
  </si>
  <si>
    <t xml:space="preserve">
増減率
(E)/(C)</t>
    <phoneticPr fontId="4"/>
  </si>
  <si>
    <t xml:space="preserve">
構成比
(B)-(D)</t>
    <rPh sb="1" eb="3">
      <t>コウセイ</t>
    </rPh>
    <rPh sb="3" eb="4">
      <t>ヒ</t>
    </rPh>
    <phoneticPr fontId="4"/>
  </si>
  <si>
    <t>当初予算額</t>
    <rPh sb="0" eb="2">
      <t>トウショ</t>
    </rPh>
    <rPh sb="2" eb="4">
      <t>ヨサン</t>
    </rPh>
    <rPh sb="4" eb="5">
      <t>ガク</t>
    </rPh>
    <phoneticPr fontId="4"/>
  </si>
  <si>
    <t>補正予算額</t>
    <rPh sb="0" eb="2">
      <t>ホセイ</t>
    </rPh>
    <rPh sb="2" eb="4">
      <t>ヨサン</t>
    </rPh>
    <rPh sb="4" eb="5">
      <t>ガク</t>
    </rPh>
    <phoneticPr fontId="4"/>
  </si>
  <si>
    <t>継 続 費 及 び
繰 越 事 業 費
繰越財源充当額</t>
    <rPh sb="0" eb="1">
      <t>ツギ</t>
    </rPh>
    <rPh sb="2" eb="3">
      <t>ゾク</t>
    </rPh>
    <rPh sb="4" eb="5">
      <t>ヒ</t>
    </rPh>
    <rPh sb="6" eb="7">
      <t>オヨ</t>
    </rPh>
    <phoneticPr fontId="4"/>
  </si>
  <si>
    <t>計</t>
    <rPh sb="0" eb="1">
      <t>ケイ</t>
    </rPh>
    <phoneticPr fontId="4"/>
  </si>
  <si>
    <t>予算比</t>
    <rPh sb="0" eb="2">
      <t>ヨサン</t>
    </rPh>
    <rPh sb="2" eb="3">
      <t>ヒ</t>
    </rPh>
    <phoneticPr fontId="4"/>
  </si>
  <si>
    <t>調定比</t>
    <rPh sb="0" eb="2">
      <t>チョウテイ</t>
    </rPh>
    <rPh sb="2" eb="3">
      <t>ヒ</t>
    </rPh>
    <phoneticPr fontId="4"/>
  </si>
  <si>
    <t>(A)</t>
    <phoneticPr fontId="4"/>
  </si>
  <si>
    <t>(B)</t>
    <phoneticPr fontId="4"/>
  </si>
  <si>
    <t>(C)</t>
    <phoneticPr fontId="4"/>
  </si>
  <si>
    <t>(D)</t>
    <phoneticPr fontId="4"/>
  </si>
  <si>
    <t>(E)</t>
    <phoneticPr fontId="4"/>
  </si>
  <si>
    <t>(%)</t>
    <phoneticPr fontId="4"/>
  </si>
  <si>
    <t>(ﾎﾟｲﾝﾄ)</t>
    <phoneticPr fontId="4"/>
  </si>
  <si>
    <t>歳　入　決　算　の　状　況</t>
  </si>
  <si>
    <t>令和 5年度</t>
  </si>
  <si>
    <t>001　一般会計</t>
  </si>
  <si>
    <t>12</t>
  </si>
  <si>
    <t/>
  </si>
  <si>
    <t>分担金及び負担金</t>
  </si>
  <si>
    <t>01</t>
  </si>
  <si>
    <t>負担金</t>
  </si>
  <si>
    <t>総務費負担金</t>
  </si>
  <si>
    <t>総務管理費負担金</t>
  </si>
  <si>
    <t>003</t>
  </si>
  <si>
    <t>男女共同参画講演会負担金(湯河原町分)</t>
  </si>
  <si>
    <t>政策推進課</t>
  </si>
  <si>
    <t>13</t>
  </si>
  <si>
    <t>使用料及び手数料</t>
  </si>
  <si>
    <t>使用料</t>
  </si>
  <si>
    <t>総務使用料</t>
  </si>
  <si>
    <t>総務管理使用料</t>
  </si>
  <si>
    <t>004</t>
  </si>
  <si>
    <t>情報センター施設等使用料</t>
  </si>
  <si>
    <t>14</t>
  </si>
  <si>
    <t>国庫支出金</t>
  </si>
  <si>
    <t>02</t>
  </si>
  <si>
    <t>国庫補助金</t>
  </si>
  <si>
    <t>総務費国庫補助金</t>
  </si>
  <si>
    <t>04</t>
  </si>
  <si>
    <t>デジタル基盤改革支援補助金</t>
  </si>
  <si>
    <t>001</t>
  </si>
  <si>
    <t>05</t>
  </si>
  <si>
    <t>マイナポイント事業費補助金</t>
  </si>
  <si>
    <t>03</t>
  </si>
  <si>
    <t>委託金</t>
  </si>
  <si>
    <t>地方創生推進交付金</t>
  </si>
  <si>
    <t>新型コロナウイルス感染症対応地方創生臨時交付金</t>
  </si>
  <si>
    <t>物価高騰対応重点支援地方創生臨時交付金</t>
  </si>
  <si>
    <t>物価高騰対応重点支援地方創生臨時交付金（低所得世帯支援枠）</t>
  </si>
  <si>
    <t>物価高騰対応重点支援地方創生臨時交付金（給付金・一体支援枠）</t>
  </si>
  <si>
    <t>06</t>
  </si>
  <si>
    <t>デジタル田園都市国家構想交付金</t>
  </si>
  <si>
    <t>15</t>
  </si>
  <si>
    <t>県支出金</t>
  </si>
  <si>
    <t>県負担金</t>
  </si>
  <si>
    <t>市町村移譲事務交付金</t>
  </si>
  <si>
    <t>17</t>
  </si>
  <si>
    <t>寄附金</t>
  </si>
  <si>
    <t>総務費寄附金</t>
  </si>
  <si>
    <t>企画費寄附金</t>
  </si>
  <si>
    <t>まちづくり推進事業基金寄附金</t>
  </si>
  <si>
    <t>20</t>
  </si>
  <si>
    <t>諸収入</t>
  </si>
  <si>
    <t>雑入</t>
  </si>
  <si>
    <t>012</t>
  </si>
  <si>
    <t>市町村振興協会広報掲載料等交付金</t>
  </si>
  <si>
    <t>016</t>
  </si>
  <si>
    <t>情報センター複写機等使用料</t>
  </si>
  <si>
    <t>017</t>
  </si>
  <si>
    <t>情報センター自動販売機電気料</t>
  </si>
  <si>
    <t>018</t>
  </si>
  <si>
    <t>広報広告掲載料</t>
  </si>
  <si>
    <t>024</t>
  </si>
  <si>
    <t>バナー広告掲載料</t>
  </si>
  <si>
    <t>025</t>
  </si>
  <si>
    <t>ふるさと町民登録・更新料</t>
  </si>
  <si>
    <t>030</t>
  </si>
  <si>
    <t>貴船まつり懇親会参加者負担金</t>
  </si>
  <si>
    <t>040</t>
  </si>
  <si>
    <t>くらしかる真鶴参加料</t>
  </si>
  <si>
    <t>041</t>
  </si>
  <si>
    <t>情報センター自動販売機管理手数料</t>
  </si>
  <si>
    <t>047</t>
  </si>
  <si>
    <t>創作拠点施設貸付料</t>
  </si>
  <si>
    <t>068</t>
  </si>
  <si>
    <t>市町村振興協会市町村共同事業助成金（男女）</t>
  </si>
  <si>
    <t>合　　　計</t>
  </si>
  <si>
    <t xml:space="preserve">
調 定 額
</t>
  </si>
  <si>
    <t xml:space="preserve">
収入済額
</t>
  </si>
  <si>
    <t xml:space="preserve">
不納欠損額
</t>
  </si>
  <si>
    <t xml:space="preserve">
収入未済額
</t>
  </si>
  <si>
    <t xml:space="preserve">
増減率
(E)/(C)</t>
  </si>
  <si>
    <t>(A)</t>
  </si>
  <si>
    <t>(B)</t>
  </si>
  <si>
    <t>(C)</t>
  </si>
  <si>
    <t>(D)</t>
  </si>
  <si>
    <t>(E)</t>
  </si>
  <si>
    <t>(%)</t>
  </si>
  <si>
    <t>(ﾎﾟｲﾝﾄ)</t>
  </si>
  <si>
    <t>総務費委託金</t>
  </si>
  <si>
    <t>統計調査費委託金</t>
  </si>
  <si>
    <t>学校基本調査委託金</t>
  </si>
  <si>
    <t>総務防災課</t>
  </si>
  <si>
    <t>002</t>
  </si>
  <si>
    <t>市町村統計事務委託金</t>
  </si>
  <si>
    <t>就業構造基本調査委託金</t>
  </si>
  <si>
    <t>005</t>
  </si>
  <si>
    <t>住宅・土地統計調査委託金</t>
  </si>
  <si>
    <t>006</t>
  </si>
  <si>
    <t>経済センサス調査区管理経費市町村交付金</t>
  </si>
  <si>
    <t>010</t>
  </si>
  <si>
    <t>漁業センサス委託金</t>
  </si>
  <si>
    <t>014</t>
  </si>
  <si>
    <t>農林業センサス経費市町村交付金</t>
  </si>
  <si>
    <t>019</t>
  </si>
  <si>
    <t>住宅・土地統計調査単位区設定経費市町村交付金</t>
  </si>
  <si>
    <t>020</t>
  </si>
  <si>
    <t>国勢調査準備経費市町村交付金</t>
  </si>
  <si>
    <t>町長室</t>
    <rPh sb="0" eb="3">
      <t>チョウチョウシツ</t>
    </rPh>
    <phoneticPr fontId="3"/>
  </si>
  <si>
    <t>R５</t>
    <phoneticPr fontId="3"/>
  </si>
  <si>
    <t>R６</t>
    <phoneticPr fontId="3"/>
  </si>
  <si>
    <t>政策推進課</t>
    <rPh sb="0" eb="2">
      <t>セイサク</t>
    </rPh>
    <rPh sb="2" eb="4">
      <t>スイシン</t>
    </rPh>
    <rPh sb="4" eb="5">
      <t>カ</t>
    </rPh>
    <phoneticPr fontId="3"/>
  </si>
  <si>
    <t>前　年　度</t>
    <rPh sb="0" eb="1">
      <t>マエ</t>
    </rPh>
    <rPh sb="2" eb="3">
      <t>トシ</t>
    </rPh>
    <rPh sb="4" eb="5">
      <t>ド</t>
    </rPh>
    <phoneticPr fontId="4"/>
  </si>
  <si>
    <t>収入済額の差額
（R5-R4）</t>
    <rPh sb="0" eb="3">
      <t>シュウニュウズ</t>
    </rPh>
    <rPh sb="3" eb="4">
      <t>ガク</t>
    </rPh>
    <rPh sb="5" eb="7">
      <t>サガク</t>
    </rPh>
    <phoneticPr fontId="3"/>
  </si>
  <si>
    <t>収入済額の差額
（A）ー（C）
（R5-R4）</t>
    <rPh sb="0" eb="3">
      <t>シュウニュウズ</t>
    </rPh>
    <rPh sb="3" eb="4">
      <t>ガク</t>
    </rPh>
    <rPh sb="5" eb="7">
      <t>サガク</t>
    </rPh>
    <phoneticPr fontId="3"/>
  </si>
  <si>
    <t>①事業の主な概要</t>
    <rPh sb="1" eb="3">
      <t>ジギョウ</t>
    </rPh>
    <rPh sb="4" eb="5">
      <t>オモ</t>
    </rPh>
    <rPh sb="6" eb="8">
      <t>ガイヨウ</t>
    </rPh>
    <phoneticPr fontId="3"/>
  </si>
  <si>
    <t>③R6収入済額との差の理由</t>
    <rPh sb="3" eb="5">
      <t>シュウニュウ</t>
    </rPh>
    <rPh sb="5" eb="6">
      <t>スミ</t>
    </rPh>
    <rPh sb="6" eb="7">
      <t>ガク</t>
    </rPh>
    <rPh sb="9" eb="10">
      <t>サ</t>
    </rPh>
    <rPh sb="11" eb="13">
      <t>リユウ</t>
    </rPh>
    <phoneticPr fontId="3"/>
  </si>
  <si>
    <t>②R5予算現額との差の理由</t>
    <rPh sb="3" eb="5">
      <t>ヨサン</t>
    </rPh>
    <rPh sb="5" eb="6">
      <t>ゲン</t>
    </rPh>
    <rPh sb="6" eb="7">
      <t>ガク</t>
    </rPh>
    <rPh sb="9" eb="10">
      <t>サ</t>
    </rPh>
    <rPh sb="11" eb="13">
      <t>リユウ</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</si>
  <si>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</si>
  <si>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</si>
  <si>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款</t>
    <rPh sb="0" eb="1">
      <t>カン</t>
    </rPh>
    <phoneticPr fontId="4"/>
  </si>
  <si>
    <t>項</t>
    <phoneticPr fontId="3"/>
  </si>
  <si>
    <t>目</t>
    <phoneticPr fontId="3"/>
  </si>
  <si>
    <t>節</t>
    <rPh sb="0" eb="1">
      <t>セツ</t>
    </rPh>
    <phoneticPr fontId="3"/>
  </si>
  <si>
    <t>細節</t>
    <rPh sb="0" eb="2">
      <t>サイセツ</t>
    </rPh>
    <phoneticPr fontId="3"/>
  </si>
  <si>
    <t>名称</t>
    <rPh sb="0" eb="2">
      <t>メイショウ</t>
    </rPh>
    <phoneticPr fontId="3"/>
  </si>
  <si>
    <t>R5所属</t>
    <rPh sb="2" eb="3">
      <t>ショ</t>
    </rPh>
    <rPh sb="3" eb="4">
      <t>ゾク</t>
    </rPh>
    <phoneticPr fontId="4"/>
  </si>
  <si>
    <t>R6所属</t>
    <rPh sb="2" eb="3">
      <t>ショ</t>
    </rPh>
    <rPh sb="3" eb="4">
      <t>ゾク</t>
    </rPh>
    <phoneticPr fontId="4"/>
  </si>
  <si>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</si>
  <si>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</si>
  <si>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</si>
  <si>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R5計</t>
    <rPh sb="2" eb="3">
      <t>ケイ</t>
    </rPh>
    <phoneticPr fontId="4"/>
  </si>
  <si>
    <t>①事業概要</t>
    <rPh sb="1" eb="3">
      <t>ジギョウ</t>
    </rPh>
    <rPh sb="3" eb="5">
      <t>ガイヨウ</t>
    </rPh>
    <phoneticPr fontId="3"/>
  </si>
  <si>
    <t>Output
指標名</t>
    <rPh sb="7" eb="10">
      <t>シヒョウメイ</t>
    </rPh>
    <phoneticPr fontId="3"/>
  </si>
  <si>
    <t>Output
予測</t>
    <rPh sb="7" eb="9">
      <t>ヨソク</t>
    </rPh>
    <phoneticPr fontId="3"/>
  </si>
  <si>
    <t>Output
実績</t>
    <rPh sb="7" eb="9">
      <t>ジッセキ</t>
    </rPh>
    <phoneticPr fontId="3"/>
  </si>
  <si>
    <t>Output
単位</t>
    <rPh sb="7" eb="9">
      <t>タンイ</t>
    </rPh>
    <phoneticPr fontId="3"/>
  </si>
  <si>
    <t>R5収入済額</t>
    <phoneticPr fontId="4"/>
  </si>
  <si>
    <t>R4収入済額</t>
    <phoneticPr fontId="4"/>
  </si>
  <si>
    <t>収入済額
（R5-R4）</t>
    <phoneticPr fontId="3"/>
  </si>
  <si>
    <t>②R4収入済額との比較</t>
    <rPh sb="3" eb="5">
      <t>シュウニュウ</t>
    </rPh>
    <rPh sb="5" eb="6">
      <t>ズ</t>
    </rPh>
    <rPh sb="6" eb="7">
      <t>ガク</t>
    </rPh>
    <rPh sb="9" eb="11">
      <t>ヒカク</t>
    </rPh>
    <phoneticPr fontId="3"/>
  </si>
  <si>
    <t>調定額</t>
    <rPh sb="0" eb="3">
      <t>チョウテイガク</t>
    </rPh>
    <phoneticPr fontId="3"/>
  </si>
  <si>
    <t>R4当初予算額</t>
    <phoneticPr fontId="3"/>
  </si>
  <si>
    <t>R4補正予算額</t>
    <phoneticPr fontId="3"/>
  </si>
  <si>
    <t>R4継続費及び
繰越事業費
繰越額</t>
    <phoneticPr fontId="3"/>
  </si>
  <si>
    <t>R4計</t>
    <rPh sb="2" eb="3">
      <t>ケイ</t>
    </rPh>
    <phoneticPr fontId="3"/>
  </si>
  <si>
    <t>R4調定額</t>
    <rPh sb="2" eb="5">
      <t>チョウテイガク</t>
    </rPh>
    <phoneticPr fontId="3"/>
  </si>
  <si>
    <t>収入済額の差額
（R5-R4）</t>
    <phoneticPr fontId="3"/>
  </si>
  <si>
    <t>皆減</t>
  </si>
  <si>
    <t>R5予算現額と
収入済額
との比較</t>
    <phoneticPr fontId="3"/>
  </si>
  <si>
    <t>R5収入歩合(%)
予算比</t>
    <phoneticPr fontId="3"/>
  </si>
  <si>
    <t>R5収入歩合(%)
調定比</t>
    <phoneticPr fontId="3"/>
  </si>
  <si>
    <t>R5収入済額
の構成比
    (%)</t>
    <phoneticPr fontId="3"/>
  </si>
  <si>
    <t>R4不納欠損額</t>
    <phoneticPr fontId="3"/>
  </si>
  <si>
    <t>R4収入未済額</t>
    <phoneticPr fontId="3"/>
  </si>
  <si>
    <t>R4収入歩合(%)
予算比</t>
    <phoneticPr fontId="3"/>
  </si>
  <si>
    <t>R4収入歩合(%)
調定比</t>
    <phoneticPr fontId="3"/>
  </si>
  <si>
    <t>R4収入済額
の構成比
    (%)</t>
    <phoneticPr fontId="3"/>
  </si>
  <si>
    <t>R4収入済額
（比較）</t>
    <rPh sb="8" eb="10">
      <t>ヒカク</t>
    </rPh>
    <phoneticPr fontId="3"/>
  </si>
  <si>
    <t>政策推進課</t>
    <phoneticPr fontId="3"/>
  </si>
  <si>
    <t>構成比
(ﾎﾟｲﾝﾄ)
（比較）</t>
    <rPh sb="13" eb="15">
      <t>ヒカク</t>
    </rPh>
    <phoneticPr fontId="3"/>
  </si>
  <si>
    <t>増減率(%)
（比較）</t>
    <rPh sb="8" eb="10">
      <t>ヒカク</t>
    </rPh>
    <phoneticPr fontId="3"/>
  </si>
  <si>
    <t>皆増</t>
  </si>
  <si>
    <t>③R4収入済額との比較</t>
    <rPh sb="3" eb="5">
      <t>シュウニュウ</t>
    </rPh>
    <rPh sb="5" eb="6">
      <t>ズ</t>
    </rPh>
    <rPh sb="6" eb="7">
      <t>ガク</t>
    </rPh>
    <rPh sb="9" eb="11">
      <t>ヒカク</t>
    </rPh>
    <phoneticPr fontId="3"/>
  </si>
  <si>
    <t>②収入未済額の理由</t>
    <rPh sb="1" eb="3">
      <t>シュウニュウ</t>
    </rPh>
    <rPh sb="3" eb="5">
      <t>ミサイ</t>
    </rPh>
    <rPh sb="5" eb="6">
      <t>ガク</t>
    </rPh>
    <rPh sb="7" eb="9">
      <t>リユウ</t>
    </rPh>
    <phoneticPr fontId="3"/>
  </si>
  <si>
    <t>R5不納欠損額</t>
    <phoneticPr fontId="4"/>
  </si>
  <si>
    <t>R5収入未済額</t>
    <phoneticPr fontId="4"/>
  </si>
  <si>
    <t>②収入未済の理由</t>
    <rPh sb="1" eb="3">
      <t>シュウニュウ</t>
    </rPh>
    <rPh sb="3" eb="5">
      <t>ミサイ</t>
    </rPh>
    <rPh sb="6" eb="8">
      <t>リユウ</t>
    </rPh>
    <phoneticPr fontId="3"/>
  </si>
  <si>
    <t>令和５年度</t>
    <rPh sb="0" eb="2">
      <t>レイワ</t>
    </rPh>
    <rPh sb="3" eb="5">
      <t>ネンド</t>
    </rPh>
    <phoneticPr fontId="4"/>
  </si>
  <si>
    <t>-</t>
    <phoneticPr fontId="3"/>
  </si>
  <si>
    <t>道路等改修費負担金</t>
  </si>
  <si>
    <t>道路占用料</t>
  </si>
  <si>
    <t>コミュニティバス使用料</t>
  </si>
  <si>
    <t>屋外広告物許可申請手数料</t>
  </si>
  <si>
    <t>社会資本整備総合交付金</t>
  </si>
  <si>
    <t>道路メンテナンス事業補助金</t>
  </si>
  <si>
    <t>跨線橋業務委託負担金</t>
  </si>
  <si>
    <t>地籍調査事業費補助金</t>
  </si>
  <si>
    <t>港湾指定管理料</t>
  </si>
  <si>
    <t>18</t>
  </si>
  <si>
    <t>繰入金</t>
  </si>
  <si>
    <t>道路占用路面復旧事務費</t>
  </si>
  <si>
    <t>町道幅員等証明手数料</t>
  </si>
  <si>
    <t>荒井城址公園自動販売機管理手数料</t>
  </si>
  <si>
    <t>荒井城址公園管理棟電気料等</t>
  </si>
  <si>
    <t>預金利子</t>
  </si>
  <si>
    <t>会計課</t>
  </si>
  <si>
    <t>県証紙販売手数料</t>
  </si>
  <si>
    <t>その他</t>
  </si>
  <si>
    <t>幼稚園管外教育受託児童負担金</t>
  </si>
  <si>
    <t>教育課</t>
  </si>
  <si>
    <t>市町村共同事業箱根町負担金(校務支援システム)</t>
  </si>
  <si>
    <t>町立ひなづる幼稚園保育料</t>
  </si>
  <si>
    <t>博物館観覧料</t>
  </si>
  <si>
    <t>公民館使用料</t>
  </si>
  <si>
    <t>美術館観覧料</t>
  </si>
  <si>
    <t>屋外運動場施設使用料</t>
  </si>
  <si>
    <t>町立体育館使用料</t>
  </si>
  <si>
    <t>屋内運動場施設使用料</t>
  </si>
  <si>
    <t>特別支援教育就学奨励費補助金</t>
  </si>
  <si>
    <t>理科教育設備整備費等補助金</t>
  </si>
  <si>
    <t>07</t>
  </si>
  <si>
    <t>放課後子ども教室推進事業費補助金</t>
  </si>
  <si>
    <t>地域学校協働活動推進事業補助金</t>
  </si>
  <si>
    <t>日本語教育の総合的な体制づくり推進事業費補助金</t>
  </si>
  <si>
    <t>09</t>
  </si>
  <si>
    <t>青少年行政推進事業交付金</t>
  </si>
  <si>
    <t>かながわ学びづくり推進地域研究委託金</t>
  </si>
  <si>
    <t>16</t>
  </si>
  <si>
    <t>財産収入</t>
  </si>
  <si>
    <t>美術館図録等売払収入</t>
  </si>
  <si>
    <t>町立小学校に対する寄附金</t>
  </si>
  <si>
    <t>奨学基金繰入金</t>
  </si>
  <si>
    <t>学校図書等整備基金繰入金</t>
  </si>
  <si>
    <t>図書館複写機使用料</t>
  </si>
  <si>
    <t>町立体育館自動販売機電気料</t>
  </si>
  <si>
    <t>町立体育館自動販売機管理手数料</t>
  </si>
  <si>
    <t>海の学びミュージアムサポート事業補助金（博学連携）</t>
  </si>
  <si>
    <t>管外一時預かり保育受託負担金</t>
  </si>
  <si>
    <t>地方譲与税</t>
  </si>
  <si>
    <t>地方揮発油譲与税</t>
  </si>
  <si>
    <t>財務課</t>
  </si>
  <si>
    <t>自動車重量譲与税</t>
  </si>
  <si>
    <t>利子割交付金</t>
  </si>
  <si>
    <t>配当割交付金</t>
  </si>
  <si>
    <t>株式等譲渡所得割交付金</t>
  </si>
  <si>
    <t>法人事業税交付金</t>
  </si>
  <si>
    <t>地方消費税交付金</t>
  </si>
  <si>
    <t>08</t>
  </si>
  <si>
    <t>環境性能割交付金</t>
  </si>
  <si>
    <t>地方特例交付金</t>
  </si>
  <si>
    <t>10</t>
  </si>
  <si>
    <t>地方交付税</t>
  </si>
  <si>
    <t>普通交付税</t>
  </si>
  <si>
    <t>特別交付税</t>
  </si>
  <si>
    <t>11</t>
  </si>
  <si>
    <t>交通安全対策特別交付金</t>
  </si>
  <si>
    <t>真鶴町・湯河原町共有土地管理事務負担金</t>
  </si>
  <si>
    <t>宮ノ前レストハウス使用料</t>
  </si>
  <si>
    <t>造船所使用料</t>
  </si>
  <si>
    <t>行政財産目的外使用料</t>
  </si>
  <si>
    <t>市町村自治基盤強化総合補助金</t>
  </si>
  <si>
    <t>町有土地貸地料（石丁場等）</t>
  </si>
  <si>
    <t>町有土地貸地料（石丁場等）（滞納繰越分）</t>
  </si>
  <si>
    <t>町有土地貸地料（東京電力）</t>
  </si>
  <si>
    <t>町有土地貸地料（琴ケ浜駐車場）</t>
  </si>
  <si>
    <t>電柱等設置料</t>
  </si>
  <si>
    <t>高圧鉄塔線下補償料（東京電力）</t>
  </si>
  <si>
    <t>町有施設貸付料</t>
  </si>
  <si>
    <t>テレビ神奈川株式配当金</t>
  </si>
  <si>
    <t>財政調整基金繰入金</t>
  </si>
  <si>
    <t>ふるさと応援基金繰入金</t>
  </si>
  <si>
    <t>水道事業会計繰入金</t>
  </si>
  <si>
    <t>下水道事業会計繰入金</t>
  </si>
  <si>
    <t>19</t>
  </si>
  <si>
    <t>繰越金</t>
  </si>
  <si>
    <t>前年度繰越金</t>
  </si>
  <si>
    <t>繰越明許費繰越分</t>
  </si>
  <si>
    <t>事故繰越し繰越分</t>
  </si>
  <si>
    <t>水道事業会計貸付金元利収入</t>
  </si>
  <si>
    <t>市町村振興協会市町村交付金</t>
  </si>
  <si>
    <t>立木伐採補償料</t>
  </si>
  <si>
    <t>21</t>
  </si>
  <si>
    <t>町債</t>
  </si>
  <si>
    <t>過疎対策事業債（ソフト）</t>
  </si>
  <si>
    <t>過疎対策事業債（ハード）</t>
  </si>
  <si>
    <t>地方道路等整備事業債</t>
  </si>
  <si>
    <t>公共事業等債</t>
  </si>
  <si>
    <t>臨時財政対策債</t>
  </si>
  <si>
    <t>森林環境譲与税</t>
  </si>
  <si>
    <t>産業観光課</t>
  </si>
  <si>
    <t>ふれあい農園使用料</t>
  </si>
  <si>
    <t>岩ガキ出荷センター使用料</t>
  </si>
  <si>
    <t>漁港区域内占用料</t>
  </si>
  <si>
    <t>お林展望公園使用料</t>
  </si>
  <si>
    <t>お林展望公園管理棟店舗使用料（滞納繰越分）</t>
  </si>
  <si>
    <t>真鶴産業活性化センター施設使用料</t>
  </si>
  <si>
    <t>真鶴産業活性化センター設備等使用料</t>
  </si>
  <si>
    <t>農業者年金業務委託手数料</t>
  </si>
  <si>
    <t>農業委員会交付金</t>
  </si>
  <si>
    <t>農業経営基盤強化措置特別会計事務取扱交付金</t>
  </si>
  <si>
    <t>農地集積・集約化等対策推進交付金</t>
  </si>
  <si>
    <t>松くい虫被害対策自主事業補助金</t>
  </si>
  <si>
    <t>ナラ枯れ被害対策自主事業補助金</t>
  </si>
  <si>
    <t>水産業強化支援事業補助金（機能保全分）</t>
  </si>
  <si>
    <t>松くい虫被害対策自主事業交付金</t>
  </si>
  <si>
    <t>鳥獣保護管理対策事業交付金</t>
  </si>
  <si>
    <t>森林環境譲与税基金繰入金</t>
  </si>
  <si>
    <t>お林展望公園自動販売機電気料</t>
  </si>
  <si>
    <t>真鶴産業活性化センター施設使用者電気料等</t>
  </si>
  <si>
    <t>お林展望公園自動販売機管理手数料</t>
  </si>
  <si>
    <t>町税</t>
  </si>
  <si>
    <t>所得割</t>
  </si>
  <si>
    <t>税務町民課</t>
  </si>
  <si>
    <t>均等割</t>
  </si>
  <si>
    <t>滞納繰越分</t>
  </si>
  <si>
    <t>法人税割</t>
  </si>
  <si>
    <t>土地</t>
  </si>
  <si>
    <t>家屋</t>
  </si>
  <si>
    <t>償却資産</t>
  </si>
  <si>
    <t>原動機付自転車</t>
  </si>
  <si>
    <t>軽自動車</t>
  </si>
  <si>
    <t>小型特殊自動車</t>
  </si>
  <si>
    <t>二輪の小型自動車</t>
  </si>
  <si>
    <t>現年課税分</t>
  </si>
  <si>
    <t>製造たばこ</t>
  </si>
  <si>
    <t>火葬場経営費湯河原町負担金</t>
  </si>
  <si>
    <t>し尿貯留施設管理費湯河原町負担金</t>
  </si>
  <si>
    <t>火葬場使用料</t>
  </si>
  <si>
    <t>督促手数料</t>
  </si>
  <si>
    <t>税務諸証明手数料</t>
  </si>
  <si>
    <t>戸籍手数料</t>
  </si>
  <si>
    <t>住民票等手数料</t>
  </si>
  <si>
    <t>印鑑証明手数料</t>
  </si>
  <si>
    <t>船員手帳交付手数料</t>
  </si>
  <si>
    <t>登録手数料</t>
  </si>
  <si>
    <t>注射済票交付手数料</t>
  </si>
  <si>
    <t>し尿処理手数料</t>
  </si>
  <si>
    <t>一般廃棄物収集運搬手数料</t>
  </si>
  <si>
    <t>一般廃棄物処理業許可手数料</t>
  </si>
  <si>
    <t>浄化槽清掃業許可手数料</t>
  </si>
  <si>
    <t>個人番号カード交付事務費補助金</t>
  </si>
  <si>
    <t>社会保障・税番号制度システム整備費補助金（氏名ローマ字表記）</t>
  </si>
  <si>
    <t>社会保障・税番号制度システム整備費補助金（振り仮名機能整備）</t>
  </si>
  <si>
    <t>循環型社会形成推進交付金</t>
  </si>
  <si>
    <t>自衛官募集事務委託金</t>
  </si>
  <si>
    <t>中長期在留者住居地届出等事務委託金</t>
  </si>
  <si>
    <t>合併処理浄化槽設置整備事業補助金</t>
  </si>
  <si>
    <t>海岸漂着物等対策事業費補助金</t>
  </si>
  <si>
    <t>水源環境保全・再生施策市町村交付金（地下水保全）</t>
  </si>
  <si>
    <t>個人県民税徴収取扱費委託金</t>
  </si>
  <si>
    <t>人口動態調査費交付金</t>
  </si>
  <si>
    <t>町税滞納延滞金</t>
  </si>
  <si>
    <t>入所児童徴収金（滞納繰越分）</t>
  </si>
  <si>
    <t>放課後児童クラブ保護者負担金</t>
  </si>
  <si>
    <t>放課後児童クラブ保護者負担金（滞納繰越分）</t>
  </si>
  <si>
    <t>町営住宅使用料</t>
  </si>
  <si>
    <t>町営住宅使用料（滞納繰越分）</t>
  </si>
  <si>
    <t>駐車場使用料</t>
  </si>
  <si>
    <t>町営住宅目的外使用料</t>
  </si>
  <si>
    <t>障害児入所給付費等国庫負担金</t>
  </si>
  <si>
    <t>障害者自立支援事業給付費等負担金</t>
  </si>
  <si>
    <t>障害者医療費負担金</t>
  </si>
  <si>
    <t>子どものための教育・保育給付交付金</t>
  </si>
  <si>
    <t>子育てのための施設等利用給付交付金</t>
  </si>
  <si>
    <t>児童手当負担金</t>
  </si>
  <si>
    <t>養育医療費負担金</t>
  </si>
  <si>
    <t>地域生活支援事業費補助金</t>
  </si>
  <si>
    <t>子ども・子育て支援交付金</t>
  </si>
  <si>
    <t>出産・子育て応援交付金</t>
  </si>
  <si>
    <t>民生委員協議会負担金</t>
  </si>
  <si>
    <t>民生委員活動費負担金</t>
  </si>
  <si>
    <t>民生委員推薦会運営費負担金</t>
  </si>
  <si>
    <t>障害者自立支援医療費（育成医療）県費負担金</t>
  </si>
  <si>
    <t>子育てのための施設等利用給付県費負担金</t>
  </si>
  <si>
    <t>児童委員活動費負担金</t>
  </si>
  <si>
    <t>重度障害者医療費給付補助事業補助金</t>
  </si>
  <si>
    <t>市町村障害者福祉事業推進補助金</t>
  </si>
  <si>
    <t>ひとり親家庭等医療費助成事業補助金</t>
  </si>
  <si>
    <t>小児医療費助成事業補助金</t>
  </si>
  <si>
    <t>児童虐待防止対策等総合支援事業費補助金</t>
  </si>
  <si>
    <t>援護事務交付金</t>
  </si>
  <si>
    <t>人権啓発活動費委託金</t>
  </si>
  <si>
    <t>地域振興基金寄附金</t>
  </si>
  <si>
    <t>地域振興基金繰入金</t>
  </si>
  <si>
    <t>一時預かり事業利用者保険料負担金</t>
  </si>
  <si>
    <t>子どものための教育・保育給付交付金過年度精算金</t>
  </si>
  <si>
    <t>保険基盤安定制度負担金（国民健康保険分）</t>
  </si>
  <si>
    <t>介護保険低所得者保険料軽減国庫負担金</t>
  </si>
  <si>
    <t>疾病予防対策事業費等補助金</t>
  </si>
  <si>
    <t>保険基盤安定制度負担金（後期高齢者医療分）</t>
  </si>
  <si>
    <t>介護保険低所得者保険料軽減県負担金</t>
  </si>
  <si>
    <t>老人クラブ活動等事業補助金</t>
  </si>
  <si>
    <t>高年齢者労働能力活用事業費補助金</t>
  </si>
  <si>
    <t>健康増進事業補助金</t>
  </si>
  <si>
    <t>風しん予防接種事業費補助金</t>
  </si>
  <si>
    <t>感染症対策基金寄附金</t>
  </si>
  <si>
    <t>介護保険事業特別会計繰入金</t>
  </si>
  <si>
    <t>後期高齢者医療特別会計繰入金</t>
  </si>
  <si>
    <t>国民健康保険事業特別会計（事業勘定）繰入金</t>
  </si>
  <si>
    <t>県後期高齢者医療広域連合健康診査事業補助金</t>
  </si>
  <si>
    <t>所属</t>
  </si>
  <si>
    <t>収納率</t>
  </si>
  <si>
    <t>ID</t>
  </si>
  <si>
    <t>款</t>
  </si>
  <si>
    <t>項</t>
  </si>
  <si>
    <t>目</t>
  </si>
  <si>
    <t>節</t>
  </si>
  <si>
    <t>細節</t>
  </si>
  <si>
    <t>名称</t>
  </si>
  <si>
    <t>1_事業概要</t>
  </si>
  <si>
    <t>Input指標名</t>
  </si>
  <si>
    <t>Input予測</t>
  </si>
  <si>
    <t>Input実績</t>
  </si>
  <si>
    <t>Input単位</t>
  </si>
  <si>
    <t>単位収入額</t>
  </si>
  <si>
    <t>当初予算額</t>
    <phoneticPr fontId="3"/>
  </si>
  <si>
    <t>予算現額</t>
    <phoneticPr fontId="3"/>
  </si>
  <si>
    <t>収入済額</t>
    <phoneticPr fontId="3"/>
  </si>
  <si>
    <t>不納欠損額</t>
    <phoneticPr fontId="3"/>
  </si>
  <si>
    <t>収入未済額</t>
    <phoneticPr fontId="3"/>
  </si>
  <si>
    <t>収入済額
前年度比較</t>
    <phoneticPr fontId="3"/>
  </si>
  <si>
    <t>2_収入未済の理由</t>
    <phoneticPr fontId="3"/>
  </si>
  <si>
    <t>3_収入済額前年度比較</t>
    <rPh sb="6" eb="9">
      <t>ゼンネンド</t>
    </rPh>
    <rPh sb="9" eb="11">
      <t>ヒカク</t>
    </rPh>
    <phoneticPr fontId="3"/>
  </si>
  <si>
    <t>住宅借入金等特別税額控除減収補填特例交付金</t>
  </si>
  <si>
    <t>定額減税減収補填特例交付金</t>
  </si>
  <si>
    <t>健康こども課</t>
  </si>
  <si>
    <t>し尿等運搬車両修繕費負担金</t>
  </si>
  <si>
    <t>行政財産目的外使用料（庁舎敷地内）</t>
  </si>
  <si>
    <t>行政財産目的外使用料（情報センター）</t>
  </si>
  <si>
    <t>水産物荷さばき施設使用料</t>
  </si>
  <si>
    <t>ケープ真鶴店舗使用料</t>
  </si>
  <si>
    <t>保険福祉課</t>
  </si>
  <si>
    <t>社会保障・税番号制度システム整備費補助金</t>
  </si>
  <si>
    <t>町長室</t>
  </si>
  <si>
    <t>マイナンバー情報連携体制整備事業費国庫補助金</t>
  </si>
  <si>
    <t>こども政策推進事業費補助金（自治体こども計画策定支援事業）</t>
  </si>
  <si>
    <t>子ども・子育て支援事業費補助金（児童手当制度改正分）</t>
  </si>
  <si>
    <t>感染症予防事業費等国庫補助金</t>
  </si>
  <si>
    <t>母子保健衛生費国庫補助金</t>
  </si>
  <si>
    <t>公立学校情報機器活用支援体制整備費補助金</t>
  </si>
  <si>
    <t>国民年金事務費交付金</t>
  </si>
  <si>
    <t>年金生活者支援給付金支給事務費交付金</t>
  </si>
  <si>
    <t>特別児童扶養手当事務取扱交付金</t>
  </si>
  <si>
    <t>物価高騰対応重点支援地方創生臨時交付金（推奨事業枠）</t>
  </si>
  <si>
    <t>物価高騰対応重点支援地方創生臨時交付金(低所得世帯・不足給付)</t>
  </si>
  <si>
    <t>デジタル田園都市国家構想交付金（デジタル実装タイプ）</t>
  </si>
  <si>
    <t>行旅死亡人取扱費負担金</t>
  </si>
  <si>
    <t>子どものための教育・保育給付費県費負担金</t>
  </si>
  <si>
    <t>在宅障害者福祉対策推進事業補助金</t>
  </si>
  <si>
    <t>ひとり親家庭放課後児童クラブ利用料支援事業費補助金</t>
  </si>
  <si>
    <t>区域区分変更等に係る図書作成事務交付金</t>
  </si>
  <si>
    <t>神奈川県市町村地域防災力強化事業費補助金</t>
  </si>
  <si>
    <t>不登校児童生徒等の早期発見・早期支援事業補助金</t>
  </si>
  <si>
    <t>選挙管理委員会</t>
  </si>
  <si>
    <t>在外選挙特別経費交付金</t>
  </si>
  <si>
    <t>衆議院議員総選挙費委託金</t>
  </si>
  <si>
    <t>最高裁判所裁判官国民審査委託金</t>
  </si>
  <si>
    <t>全国家計構造調査委託金</t>
  </si>
  <si>
    <t>港湾指定管理料（物価高騰に伴う追加分）</t>
  </si>
  <si>
    <t>琴ケ浜町有地貸付料</t>
  </si>
  <si>
    <t>真鶴魚座店舗貸付料</t>
  </si>
  <si>
    <t>お林保全基金繰替運用利子</t>
  </si>
  <si>
    <t>お林保全基金寄附金</t>
  </si>
  <si>
    <t>町立小中学校等に対する寄附金</t>
  </si>
  <si>
    <t>観光事業に対する寄附金</t>
  </si>
  <si>
    <t>まちづくり推進事業基金繰入金</t>
  </si>
  <si>
    <t>お林保全基金繰入金</t>
  </si>
  <si>
    <t>過疎地域持続的発展特別事業基金繰入金</t>
  </si>
  <si>
    <t>感染症対策基金繰入金</t>
  </si>
  <si>
    <t>真鶴魚座・ケープ真鶴運営基金繰入金</t>
  </si>
  <si>
    <t>町債管理基金繰入金</t>
  </si>
  <si>
    <t>国民健康保険事業特別会計（施設勘定）繰入金</t>
  </si>
  <si>
    <t>看護小規模多機能型居宅介護施設運転資金貸付金元金収入</t>
  </si>
  <si>
    <t>真鶴有料道路回数券販売手数料</t>
  </si>
  <si>
    <t>職員生命保険事務手数料</t>
  </si>
  <si>
    <t>消防団員退職報償金</t>
  </si>
  <si>
    <t>お林展望公園管理棟店舗使用者電気料等</t>
  </si>
  <si>
    <t>サポートメイト養成講座参加者負担金</t>
  </si>
  <si>
    <t>子ども食育クッキング参加者負担金</t>
  </si>
  <si>
    <t>医療費高額療養費精算金</t>
  </si>
  <si>
    <t>障害児入所給付費等国庫負担金過年度精算金</t>
  </si>
  <si>
    <t>賀詞交換会参加者負担金</t>
  </si>
  <si>
    <t>し尿運搬車両売払収入</t>
  </si>
  <si>
    <t>高齢者の保健事業と介護予防等の一体的な実施事業補助金</t>
  </si>
  <si>
    <t>公衆電話手数料（真鶴聖苑分）</t>
  </si>
  <si>
    <t>公衆電話手数料（コミュニティ真鶴分）</t>
  </si>
  <si>
    <t>社会福祉協議会負担金</t>
  </si>
  <si>
    <t>真鶴聖苑火葬炉残骨灰売渡収入</t>
  </si>
  <si>
    <t>真鶴魚座指定管理者負担分</t>
  </si>
  <si>
    <t>ケープ真鶴指定管理者負担分</t>
  </si>
  <si>
    <t>真鶴魚座修繕積立金</t>
  </si>
  <si>
    <t>水産物荷さばき施設電気使用料</t>
  </si>
  <si>
    <t>真鶴魚座港湾監視カメラ電気使用料</t>
  </si>
  <si>
    <t>コミュニティ助成事業補助金</t>
  </si>
  <si>
    <t>ワクチン生産体制等緊急整備基金助成金</t>
  </si>
  <si>
    <t>港湾管理精算金（光熱水費）</t>
  </si>
  <si>
    <t>高所放水車売払収入</t>
  </si>
  <si>
    <t>障害者自立支援事業給付費等国庫負担金過年度精算金</t>
  </si>
  <si>
    <t>県後期高齢者医療広域連合市町村支援推進事業補助金</t>
  </si>
  <si>
    <t>雇用保険料（戻入不能分）</t>
  </si>
  <si>
    <t>マイナンバーカードの保険証利用に係る広報事業補助金</t>
  </si>
  <si>
    <t>総合賠償補償保険金</t>
  </si>
  <si>
    <t>琴ケ浜研修センター管理事業者負担分</t>
  </si>
  <si>
    <t>令和６年能登半島地震に係る災害救助費市町村等交付金</t>
  </si>
  <si>
    <t>教育委員会有償刊行物販売売上収入</t>
  </si>
  <si>
    <t>消防団員福祉共済加入事務費</t>
  </si>
  <si>
    <t>0001</t>
  </si>
  <si>
    <t>0002</t>
  </si>
  <si>
    <t>0003</t>
  </si>
  <si>
    <t>0004</t>
  </si>
  <si>
    <t>0005</t>
  </si>
  <si>
    <t>一時預かり事業利用者負担金</t>
  </si>
  <si>
    <t>都市基盤課</t>
  </si>
  <si>
    <t>0007</t>
  </si>
  <si>
    <t>0008</t>
  </si>
  <si>
    <t>0006</t>
  </si>
  <si>
    <t>都市計画課</t>
  </si>
  <si>
    <t>0009</t>
  </si>
  <si>
    <t>0010</t>
  </si>
  <si>
    <t>社会保障・税番号制度システム整備費補助金（旧氏記載）</t>
  </si>
  <si>
    <t>地域診療情報連携推進費補助金</t>
  </si>
  <si>
    <t>0011</t>
  </si>
  <si>
    <t>0012</t>
  </si>
  <si>
    <t>0013</t>
  </si>
  <si>
    <t>妊婦のための支援給付交付金</t>
  </si>
  <si>
    <t>0014</t>
  </si>
  <si>
    <t>妊婦のための支援給付費補助金</t>
  </si>
  <si>
    <t>0015</t>
  </si>
  <si>
    <t>NPO等と連携したこどもの居場所づくり支援事業補助金</t>
  </si>
  <si>
    <t>0016</t>
  </si>
  <si>
    <t>物価高子育て応援手当支給事業費補助金</t>
  </si>
  <si>
    <t>0017</t>
  </si>
  <si>
    <t>物価高子育て応援手当支給事務費補助金</t>
  </si>
  <si>
    <t>農業農村整備事業補助金</t>
  </si>
  <si>
    <t>物価高騰対応重点支援地方創生臨時交付金（定額減税・不足給付）</t>
  </si>
  <si>
    <t>地域づくり活動促進事業補助金</t>
  </si>
  <si>
    <t>子ども・子育て充実市町村提案事業費補助金</t>
  </si>
  <si>
    <t>市町村立学校働き方改革加速化補助金</t>
  </si>
  <si>
    <t>放課後子ども教室推進事業費補助金（全児童対策事業分）</t>
  </si>
  <si>
    <t>参議院議員通常選挙費委託金</t>
  </si>
  <si>
    <t>国勢調査経費市町村交付金</t>
  </si>
  <si>
    <t>経済センサス基礎調査準備経費交付金</t>
  </si>
  <si>
    <t>経済センサス活動調査準備経費交付金</t>
  </si>
  <si>
    <t>0018</t>
  </si>
  <si>
    <t>都市基盤課</t>
    <phoneticPr fontId="3"/>
  </si>
  <si>
    <t>高圧鉄塔線下補償料（ＪＲ東日本）</t>
  </si>
  <si>
    <t>町有土地建物売払収入</t>
  </si>
  <si>
    <t>有償刊行物売払収入（町史等）</t>
  </si>
  <si>
    <t>町指定ごみ袋売払収入</t>
  </si>
  <si>
    <t>有償刊行物売払収入（道路台帳等）</t>
  </si>
  <si>
    <t>有償刊行物売払収入（美の基準等）</t>
  </si>
  <si>
    <t>有償刊行物売払収入（真鶴手帖）</t>
  </si>
  <si>
    <t>有償刊行物売払収入（教育）</t>
  </si>
  <si>
    <t>博物館グッズ等売払収入</t>
  </si>
  <si>
    <t>ふるさと応援寄附金（ふるさと納税分）</t>
  </si>
  <si>
    <t>ふるさと応援寄附金（企業版ふるさと納税分）</t>
  </si>
  <si>
    <t>その他一般寄附金</t>
  </si>
  <si>
    <t>町立中学校に対する寄附金</t>
  </si>
  <si>
    <t>町立幼稚園に対する寄附金</t>
  </si>
  <si>
    <t>教育施設整備基金繰入金</t>
  </si>
  <si>
    <t>神奈川県町村統計事務研究会解散に伴う分配金</t>
  </si>
  <si>
    <t>庁舎自動販売機管理手数料</t>
  </si>
  <si>
    <t>庁舎自動販売機電気料</t>
  </si>
  <si>
    <t>庁舎複写機使用料</t>
  </si>
  <si>
    <t>0019</t>
  </si>
  <si>
    <t>0020</t>
  </si>
  <si>
    <t>0021</t>
  </si>
  <si>
    <t>0022</t>
  </si>
  <si>
    <t>0023</t>
  </si>
  <si>
    <t>職員貸与物再交付弁償金</t>
  </si>
  <si>
    <t>0024</t>
  </si>
  <si>
    <t>0027</t>
  </si>
  <si>
    <t>琴ケ浜研修センター経費事業者負担分</t>
  </si>
  <si>
    <t>0028</t>
  </si>
  <si>
    <t>0029</t>
  </si>
  <si>
    <t>0030</t>
  </si>
  <si>
    <t>共済保険解約返戻金</t>
  </si>
  <si>
    <t>0034</t>
  </si>
  <si>
    <t>0035</t>
  </si>
  <si>
    <t>0036</t>
  </si>
  <si>
    <t>有価物売渡収入</t>
  </si>
  <si>
    <t>0037</t>
  </si>
  <si>
    <t>引取者不明死亡人等処理費精算金</t>
  </si>
  <si>
    <t>0038</t>
  </si>
  <si>
    <t>0039</t>
  </si>
  <si>
    <t>0040</t>
  </si>
  <si>
    <t>0041</t>
  </si>
  <si>
    <t>情報センター複写機等使用料（過年度分）</t>
  </si>
  <si>
    <t>0042</t>
  </si>
  <si>
    <t>0043</t>
  </si>
  <si>
    <t>0048</t>
  </si>
  <si>
    <t>0049</t>
  </si>
  <si>
    <t>0052</t>
  </si>
  <si>
    <t>0053</t>
  </si>
  <si>
    <t>0055</t>
  </si>
  <si>
    <t>0058</t>
  </si>
  <si>
    <t>0061</t>
  </si>
  <si>
    <t>0062</t>
  </si>
  <si>
    <t>0066</t>
  </si>
  <si>
    <t>0067</t>
  </si>
  <si>
    <t>0068</t>
  </si>
  <si>
    <t>0069</t>
  </si>
  <si>
    <t>0070</t>
  </si>
  <si>
    <t>公共土木工事積算システム使用料負担金（公営企業）</t>
  </si>
  <si>
    <t>0071</t>
  </si>
  <si>
    <t>0072</t>
  </si>
  <si>
    <t>たけのこ堀り体験会参加料等</t>
  </si>
  <si>
    <t>0073</t>
  </si>
  <si>
    <t>0075</t>
  </si>
  <si>
    <t>0076</t>
  </si>
  <si>
    <t>0077</t>
  </si>
  <si>
    <t>0080</t>
  </si>
  <si>
    <t>0082</t>
  </si>
  <si>
    <t>0083</t>
  </si>
  <si>
    <t>0084</t>
  </si>
  <si>
    <t>0085</t>
  </si>
  <si>
    <t>0086</t>
  </si>
  <si>
    <t>0087</t>
  </si>
  <si>
    <t>0088</t>
  </si>
  <si>
    <t>0089</t>
  </si>
  <si>
    <t>0090</t>
  </si>
  <si>
    <t>ケープ真鶴指定管理者納付金</t>
  </si>
  <si>
    <t>0093</t>
  </si>
  <si>
    <t>0094</t>
  </si>
  <si>
    <t>0095</t>
  </si>
  <si>
    <t>0096</t>
  </si>
  <si>
    <t>0098</t>
  </si>
  <si>
    <t>0099</t>
  </si>
  <si>
    <t>海の学校参加者指導料</t>
  </si>
  <si>
    <t>0100</t>
  </si>
  <si>
    <t>0101</t>
  </si>
  <si>
    <t>0102</t>
  </si>
  <si>
    <t>高齢者の免許返納の促進に向けた効果実証調査費用</t>
  </si>
  <si>
    <t>0103</t>
  </si>
  <si>
    <t>0104</t>
  </si>
  <si>
    <t>富士箱根伊豆交流圏市町村ネットワーク会議解散に伴う清算金</t>
  </si>
  <si>
    <t>0105</t>
  </si>
  <si>
    <t>美術館 館蔵品鑑賞会参加費</t>
  </si>
  <si>
    <t>0106</t>
  </si>
  <si>
    <t>町議会議員選挙供託金</t>
  </si>
  <si>
    <t>0998</t>
  </si>
  <si>
    <t>0079</t>
  </si>
  <si>
    <t>緊急防災・減災事業債</t>
  </si>
  <si>
    <t>ガソリン税の一部が町道の延長・面積に応じて町に譲与されるもの</t>
  </si>
  <si>
    <t>自動車重量税の一部が町道の延長・面積に応じて町に譲与されるもの</t>
  </si>
  <si>
    <t>国交付決定による</t>
  </si>
  <si>
    <t>ー</t>
    <phoneticPr fontId="3"/>
  </si>
  <si>
    <t>県における法人事業税収入額の一部が町の従業者数割合に応じて交付されるもの</t>
  </si>
  <si>
    <t>地方消費税額の1/2に相当する額が基幹統計結果に応じて町に交付されるもの</t>
  </si>
  <si>
    <t>普通自動車の環境性能割が町に交付されるもの（旧：自動車取得税）</t>
  </si>
  <si>
    <t>住宅借入金等特別控除に伴う住民税の減収分を補填するため交付されるもの</t>
  </si>
  <si>
    <t>国給付金事業の執行に伴うもの(令和7年度分）</t>
    <rPh sb="1" eb="4">
      <t>キュウフキン</t>
    </rPh>
    <rPh sb="4" eb="6">
      <t>ジギョウ</t>
    </rPh>
    <rPh sb="7" eb="9">
      <t>シッコウ</t>
    </rPh>
    <rPh sb="10" eb="11">
      <t>トモナ</t>
    </rPh>
    <rPh sb="15" eb="17">
      <t>レイワ</t>
    </rPh>
    <rPh sb="18" eb="21">
      <t>ネンドブン</t>
    </rPh>
    <phoneticPr fontId="3"/>
  </si>
  <si>
    <t>災害等、普通交付税で算定できない特別な財政需要に対し交付されるもの</t>
  </si>
  <si>
    <t>町の道路交通安全対策のため、交通事故発生件数等をもとに町へ交付されるもの</t>
  </si>
  <si>
    <t>人件費の増額に伴う増</t>
    <rPh sb="0" eb="3">
      <t>ジンケンヒ</t>
    </rPh>
    <rPh sb="4" eb="6">
      <t>ゾウガク</t>
    </rPh>
    <phoneticPr fontId="3"/>
  </si>
  <si>
    <t>造船所貸付に係る使用料(真鶴ベイマリーナ)</t>
  </si>
  <si>
    <t>新規契約に伴い賃貸収入の増</t>
    <rPh sb="0" eb="4">
      <t>シンキケイヤク</t>
    </rPh>
    <rPh sb="5" eb="6">
      <t>トモナ</t>
    </rPh>
    <rPh sb="7" eb="11">
      <t>チンタイシュウニュウ</t>
    </rPh>
    <rPh sb="12" eb="13">
      <t>ゾウ</t>
    </rPh>
    <phoneticPr fontId="3"/>
  </si>
  <si>
    <t>固定資産評価替に伴う貸付料の減</t>
    <rPh sb="0" eb="4">
      <t>コテイシサン</t>
    </rPh>
    <rPh sb="4" eb="6">
      <t>ヒョウカ</t>
    </rPh>
    <rPh sb="6" eb="7">
      <t>カ</t>
    </rPh>
    <rPh sb="8" eb="9">
      <t>トモナ</t>
    </rPh>
    <rPh sb="10" eb="13">
      <t>カシツケリョウ</t>
    </rPh>
    <rPh sb="14" eb="15">
      <t>ゲン</t>
    </rPh>
    <phoneticPr fontId="3"/>
  </si>
  <si>
    <t>観光協会による施設A利用料</t>
    <rPh sb="0" eb="4">
      <t>カンコウキョウカイ</t>
    </rPh>
    <rPh sb="7" eb="9">
      <t>シセツ</t>
    </rPh>
    <rPh sb="10" eb="13">
      <t>リヨウリョウ</t>
    </rPh>
    <phoneticPr fontId="3"/>
  </si>
  <si>
    <t>観光協会による施設A利用料の減</t>
    <rPh sb="0" eb="4">
      <t>カンコウキョウカイ</t>
    </rPh>
    <rPh sb="7" eb="9">
      <t>シセツ</t>
    </rPh>
    <rPh sb="10" eb="13">
      <t>リヨウリョウ</t>
    </rPh>
    <rPh sb="14" eb="15">
      <t>ゲン</t>
    </rPh>
    <phoneticPr fontId="3"/>
  </si>
  <si>
    <t>市町村の広域連携事業や地域の課題解決への取組みに対して県から交付される。</t>
  </si>
  <si>
    <t>対象事業費の増（学校建設基本設計等）</t>
    <rPh sb="0" eb="4">
      <t>タイショウジギョウ</t>
    </rPh>
    <rPh sb="4" eb="5">
      <t>ヒ</t>
    </rPh>
    <rPh sb="6" eb="7">
      <t>ゾウ</t>
    </rPh>
    <rPh sb="8" eb="12">
      <t>ガッコウケンセツ</t>
    </rPh>
    <rPh sb="12" eb="14">
      <t>キホン</t>
    </rPh>
    <rPh sb="14" eb="16">
      <t>セッケイ</t>
    </rPh>
    <rPh sb="16" eb="17">
      <t>トウ</t>
    </rPh>
    <phoneticPr fontId="3"/>
  </si>
  <si>
    <t>町有土地（石丁場等）貸付に係る貸地料</t>
  </si>
  <si>
    <t>町有土地（石丁場等）貸付に係る貸地料のうち滞納繰越分のもの</t>
  </si>
  <si>
    <t>東京電力への町有土地貸付に係る貸地料</t>
  </si>
  <si>
    <t>観光協会が琴ケ浜広場を有料駐車場として運営その収益から必要経費を除いた額を収入とする</t>
    <rPh sb="19" eb="21">
      <t>ウンエイ</t>
    </rPh>
    <phoneticPr fontId="3"/>
  </si>
  <si>
    <t>電柱等の設置を目的とした町有土地貸付に係る貸地料</t>
  </si>
  <si>
    <t>町有地内をJR東日本の高圧送電線が横切っていることに対する3年間分の線下補償料。</t>
    <rPh sb="7" eb="10">
      <t>ヒガシニホン</t>
    </rPh>
    <rPh sb="11" eb="13">
      <t>コウアツ</t>
    </rPh>
    <rPh sb="13" eb="16">
      <t>ソウデンセン</t>
    </rPh>
    <rPh sb="30" eb="31">
      <t>ネン</t>
    </rPh>
    <rPh sb="31" eb="32">
      <t>カン</t>
    </rPh>
    <rPh sb="32" eb="33">
      <t>ブン</t>
    </rPh>
    <phoneticPr fontId="3"/>
  </si>
  <si>
    <t>町有地内を東京電力設置の高圧鉄塔線が横切っていることに対する線下補償料。</t>
  </si>
  <si>
    <t>町有施設貸付に係る貸付料</t>
  </si>
  <si>
    <t>琴ケ浜研修センター及び隣接する町有土地の貸付料</t>
  </si>
  <si>
    <t>発生土処分量の増加・単価改正</t>
    <rPh sb="0" eb="3">
      <t>ハッセイド</t>
    </rPh>
    <rPh sb="3" eb="5">
      <t>ショブン</t>
    </rPh>
    <rPh sb="5" eb="6">
      <t>リョウ</t>
    </rPh>
    <rPh sb="7" eb="9">
      <t>ゾウカ</t>
    </rPh>
    <rPh sb="10" eb="12">
      <t>タンカ</t>
    </rPh>
    <rPh sb="12" eb="14">
      <t>カイセイ</t>
    </rPh>
    <phoneticPr fontId="3"/>
  </si>
  <si>
    <t>滞納整理による収入増</t>
    <rPh sb="0" eb="2">
      <t>タイノウ</t>
    </rPh>
    <rPh sb="2" eb="4">
      <t>セイリ</t>
    </rPh>
    <rPh sb="7" eb="9">
      <t>シュウニュウ</t>
    </rPh>
    <rPh sb="9" eb="10">
      <t>ゾウ</t>
    </rPh>
    <phoneticPr fontId="3"/>
  </si>
  <si>
    <t>琴ケ浜町有地貸付料に異動</t>
    <rPh sb="0" eb="1">
      <t>コト</t>
    </rPh>
    <rPh sb="2" eb="3">
      <t>ハマ</t>
    </rPh>
    <rPh sb="3" eb="6">
      <t>チョウユウチ</t>
    </rPh>
    <rPh sb="6" eb="9">
      <t>カシツケリョウ</t>
    </rPh>
    <rPh sb="10" eb="12">
      <t>イドウ</t>
    </rPh>
    <phoneticPr fontId="3"/>
  </si>
  <si>
    <t>毎年度納入</t>
    <rPh sb="0" eb="2">
      <t>マイトシ</t>
    </rPh>
    <rPh sb="2" eb="3">
      <t>ド</t>
    </rPh>
    <rPh sb="3" eb="5">
      <t>ノウニュウ</t>
    </rPh>
    <phoneticPr fontId="3"/>
  </si>
  <si>
    <t>城北スクエア・旧岩ふれあい館貸付収入の増</t>
    <rPh sb="0" eb="2">
      <t>ジョウホク</t>
    </rPh>
    <rPh sb="7" eb="8">
      <t>キュウ</t>
    </rPh>
    <rPh sb="8" eb="9">
      <t>イワ</t>
    </rPh>
    <rPh sb="13" eb="14">
      <t>カン</t>
    </rPh>
    <rPh sb="14" eb="16">
      <t>カシツケ</t>
    </rPh>
    <rPh sb="16" eb="18">
      <t>シュウニュウ</t>
    </rPh>
    <rPh sb="19" eb="20">
      <t>ゾウ</t>
    </rPh>
    <phoneticPr fontId="3"/>
  </si>
  <si>
    <t>テレビ神奈川の株式配当金
（1,100株　550,000円分所有）</t>
  </si>
  <si>
    <t>町有地(普通財産)の売払いに伴う収入</t>
  </si>
  <si>
    <t>一般会計からの貸付残金6,300万円</t>
    <rPh sb="0" eb="4">
      <t>イッパンカイケイ</t>
    </rPh>
    <rPh sb="7" eb="11">
      <t>カシツケザンキン</t>
    </rPh>
    <rPh sb="16" eb="18">
      <t>マンエン</t>
    </rPh>
    <phoneticPr fontId="3"/>
  </si>
  <si>
    <t>町有地4箇所分・前年度売却面積減</t>
    <rPh sb="0" eb="3">
      <t>チョウユウチ</t>
    </rPh>
    <rPh sb="4" eb="6">
      <t>カショ</t>
    </rPh>
    <rPh sb="6" eb="7">
      <t>ブン</t>
    </rPh>
    <rPh sb="8" eb="11">
      <t>ゼンネンド</t>
    </rPh>
    <rPh sb="11" eb="13">
      <t>バイキャク</t>
    </rPh>
    <rPh sb="13" eb="15">
      <t>メンセキ</t>
    </rPh>
    <rPh sb="15" eb="16">
      <t>ゲン</t>
    </rPh>
    <phoneticPr fontId="3"/>
  </si>
  <si>
    <t>一般の方からの寄附</t>
    <rPh sb="0" eb="2">
      <t>イッパン</t>
    </rPh>
    <rPh sb="3" eb="4">
      <t>カタ</t>
    </rPh>
    <rPh sb="7" eb="9">
      <t>キフ</t>
    </rPh>
    <phoneticPr fontId="3"/>
  </si>
  <si>
    <t>一般の方2名及び1社からの寄附</t>
    <rPh sb="0" eb="2">
      <t>イッパン</t>
    </rPh>
    <rPh sb="3" eb="4">
      <t>カタ</t>
    </rPh>
    <rPh sb="5" eb="6">
      <t>メイ</t>
    </rPh>
    <rPh sb="6" eb="7">
      <t>オヨ</t>
    </rPh>
    <rPh sb="9" eb="10">
      <t>シャ</t>
    </rPh>
    <rPh sb="13" eb="15">
      <t>キフ</t>
    </rPh>
    <phoneticPr fontId="3"/>
  </si>
  <si>
    <t>水道事業事務兼務者2名分の人件費</t>
    <rPh sb="0" eb="2">
      <t>スイドウ</t>
    </rPh>
    <rPh sb="2" eb="4">
      <t>ジギョウ</t>
    </rPh>
    <rPh sb="4" eb="6">
      <t>ジム</t>
    </rPh>
    <rPh sb="6" eb="8">
      <t>ケンム</t>
    </rPh>
    <rPh sb="8" eb="9">
      <t>シャ</t>
    </rPh>
    <rPh sb="10" eb="11">
      <t>メイ</t>
    </rPh>
    <rPh sb="11" eb="12">
      <t>ブン</t>
    </rPh>
    <rPh sb="13" eb="16">
      <t>ジンケンヒ</t>
    </rPh>
    <phoneticPr fontId="3"/>
  </si>
  <si>
    <t>自治体における年度間の不均衡を調整するための財政調整基金からの繰り入れるもの</t>
  </si>
  <si>
    <t>町債管理基金から一般会計に繰り入れるもの</t>
  </si>
  <si>
    <t>ふるさと応援基金条例に基づき一般会計に繰り入れるもの</t>
    <rPh sb="8" eb="10">
      <t>ジョウレイ</t>
    </rPh>
    <rPh sb="11" eb="12">
      <t>モト</t>
    </rPh>
    <phoneticPr fontId="3"/>
  </si>
  <si>
    <t>一般会計・水道事業・下水道事業兼務者分</t>
    <rPh sb="0" eb="4">
      <t>イッパンカイケイ</t>
    </rPh>
    <rPh sb="5" eb="9">
      <t>スイドウジギョウ</t>
    </rPh>
    <rPh sb="10" eb="15">
      <t>ゲスイドウジギョウ</t>
    </rPh>
    <rPh sb="15" eb="17">
      <t>ケンム</t>
    </rPh>
    <rPh sb="17" eb="18">
      <t>シャ</t>
    </rPh>
    <rPh sb="18" eb="19">
      <t>ブン</t>
    </rPh>
    <phoneticPr fontId="3"/>
  </si>
  <si>
    <t>一般会計の歳入不足を補うため基金から繰入額の増</t>
    <rPh sb="0" eb="4">
      <t>イッパンカイケイ</t>
    </rPh>
    <rPh sb="5" eb="7">
      <t>サイニュウ</t>
    </rPh>
    <rPh sb="7" eb="9">
      <t>フソク</t>
    </rPh>
    <rPh sb="10" eb="11">
      <t>オギナ</t>
    </rPh>
    <rPh sb="14" eb="16">
      <t>キキン</t>
    </rPh>
    <rPh sb="18" eb="20">
      <t>クリイレ</t>
    </rPh>
    <rPh sb="20" eb="21">
      <t>ガク</t>
    </rPh>
    <rPh sb="22" eb="23">
      <t>ゾウ</t>
    </rPh>
    <phoneticPr fontId="3"/>
  </si>
  <si>
    <t>地方交付税により措置された過年度分の臨時財政対策債分を繰入</t>
    <rPh sb="0" eb="5">
      <t>チホウコウフゼイ</t>
    </rPh>
    <rPh sb="8" eb="10">
      <t>ソチ</t>
    </rPh>
    <rPh sb="13" eb="16">
      <t>カネンド</t>
    </rPh>
    <rPh sb="16" eb="17">
      <t>ブン</t>
    </rPh>
    <rPh sb="18" eb="20">
      <t>リンジ</t>
    </rPh>
    <rPh sb="20" eb="22">
      <t>ザイセイ</t>
    </rPh>
    <rPh sb="22" eb="25">
      <t>タイサクサイ</t>
    </rPh>
    <rPh sb="25" eb="26">
      <t>ブン</t>
    </rPh>
    <rPh sb="27" eb="29">
      <t>クリイレ</t>
    </rPh>
    <phoneticPr fontId="3"/>
  </si>
  <si>
    <t>繰入事業費の減</t>
    <rPh sb="0" eb="2">
      <t>クリイレ</t>
    </rPh>
    <rPh sb="2" eb="4">
      <t>ジギョウ</t>
    </rPh>
    <rPh sb="4" eb="5">
      <t>ヒ</t>
    </rPh>
    <rPh sb="6" eb="7">
      <t>ゲン</t>
    </rPh>
    <phoneticPr fontId="3"/>
  </si>
  <si>
    <t>前年度決算に伴う一般会計繰越金</t>
  </si>
  <si>
    <t>前年度から引き続き次年度に執行を予定する事業に係る繰越金</t>
  </si>
  <si>
    <t>交付税・執行残の増加による繰越金の増加</t>
    <rPh sb="0" eb="3">
      <t>コウフゼイ</t>
    </rPh>
    <rPh sb="4" eb="7">
      <t>シッコウザン</t>
    </rPh>
    <rPh sb="8" eb="10">
      <t>ゾウカ</t>
    </rPh>
    <rPh sb="13" eb="16">
      <t>クリコシキン</t>
    </rPh>
    <rPh sb="17" eb="19">
      <t>ゾウカ</t>
    </rPh>
    <phoneticPr fontId="3"/>
  </si>
  <si>
    <t>明許繰越事業費（3件）の減</t>
    <rPh sb="0" eb="2">
      <t>メイキョ</t>
    </rPh>
    <rPh sb="2" eb="4">
      <t>クリコシ</t>
    </rPh>
    <rPh sb="4" eb="6">
      <t>ジギョウ</t>
    </rPh>
    <rPh sb="6" eb="7">
      <t>ヒ</t>
    </rPh>
    <rPh sb="9" eb="10">
      <t>ケン</t>
    </rPh>
    <rPh sb="12" eb="13">
      <t>ゲン</t>
    </rPh>
    <phoneticPr fontId="3"/>
  </si>
  <si>
    <t>事故繰越事業費（1件）の減</t>
    <rPh sb="0" eb="2">
      <t>ジコ</t>
    </rPh>
    <rPh sb="2" eb="4">
      <t>クリコシ</t>
    </rPh>
    <rPh sb="4" eb="6">
      <t>ジギョウ</t>
    </rPh>
    <rPh sb="6" eb="7">
      <t>ヒ</t>
    </rPh>
    <rPh sb="9" eb="10">
      <t>ケン</t>
    </rPh>
    <rPh sb="12" eb="13">
      <t>ゲン</t>
    </rPh>
    <phoneticPr fontId="3"/>
  </si>
  <si>
    <t>水道事業からの元金分の返済無し</t>
    <rPh sb="0" eb="4">
      <t>スイドウジギョウ</t>
    </rPh>
    <rPh sb="7" eb="9">
      <t>ガンキン</t>
    </rPh>
    <rPh sb="9" eb="10">
      <t>ブン</t>
    </rPh>
    <rPh sb="11" eb="13">
      <t>ヘンサイ</t>
    </rPh>
    <rPh sb="13" eb="14">
      <t>ナ</t>
    </rPh>
    <phoneticPr fontId="3"/>
  </si>
  <si>
    <t>ジャンボ宝くじの売上の一部が、市町村規模に応じて交付されるもの</t>
  </si>
  <si>
    <t>町有地内樹木伐採に伴う補償(JR・東京電力)</t>
  </si>
  <si>
    <t>建物・土地等の共済保険解約返戻金</t>
    <rPh sb="0" eb="2">
      <t>タテモノ</t>
    </rPh>
    <rPh sb="3" eb="5">
      <t>トチ</t>
    </rPh>
    <rPh sb="5" eb="6">
      <t>トウ</t>
    </rPh>
    <rPh sb="7" eb="11">
      <t>キョウサイホケン</t>
    </rPh>
    <rPh sb="11" eb="13">
      <t>カイヤク</t>
    </rPh>
    <rPh sb="13" eb="16">
      <t>ヘンレイキン</t>
    </rPh>
    <phoneticPr fontId="3"/>
  </si>
  <si>
    <t>琴ケ浜研修センターの維持管理経費の貸付者負担分</t>
    <rPh sb="0" eb="1">
      <t>コト</t>
    </rPh>
    <rPh sb="2" eb="3">
      <t>ハマ</t>
    </rPh>
    <rPh sb="3" eb="5">
      <t>ケンシュウ</t>
    </rPh>
    <rPh sb="10" eb="14">
      <t>イジカンリ</t>
    </rPh>
    <rPh sb="14" eb="16">
      <t>ケイヒ</t>
    </rPh>
    <rPh sb="17" eb="20">
      <t>カシツケシャ</t>
    </rPh>
    <rPh sb="20" eb="23">
      <t>フタンブン</t>
    </rPh>
    <phoneticPr fontId="3"/>
  </si>
  <si>
    <t>補償額（支障木等）の減</t>
    <rPh sb="0" eb="2">
      <t>ホショウ</t>
    </rPh>
    <rPh sb="2" eb="3">
      <t>ガク</t>
    </rPh>
    <rPh sb="4" eb="7">
      <t>シショウボク</t>
    </rPh>
    <rPh sb="7" eb="8">
      <t>トウ</t>
    </rPh>
    <rPh sb="10" eb="11">
      <t>ゲン</t>
    </rPh>
    <phoneticPr fontId="3"/>
  </si>
  <si>
    <t>売買・廃車に伴う建物2件・公用車1件の保険解約返戻金</t>
    <rPh sb="0" eb="2">
      <t>バイバイ</t>
    </rPh>
    <rPh sb="3" eb="5">
      <t>ハイシャ</t>
    </rPh>
    <rPh sb="6" eb="7">
      <t>トモナ</t>
    </rPh>
    <rPh sb="8" eb="10">
      <t>タテモノ</t>
    </rPh>
    <rPh sb="11" eb="12">
      <t>ケン</t>
    </rPh>
    <rPh sb="13" eb="16">
      <t>コウヨウシャ</t>
    </rPh>
    <rPh sb="17" eb="18">
      <t>ケン</t>
    </rPh>
    <rPh sb="19" eb="21">
      <t>ホケン</t>
    </rPh>
    <rPh sb="21" eb="23">
      <t>カイヤク</t>
    </rPh>
    <rPh sb="23" eb="26">
      <t>ヘンレイキン</t>
    </rPh>
    <phoneticPr fontId="3"/>
  </si>
  <si>
    <t>廃目</t>
    <rPh sb="0" eb="1">
      <t>ハイ</t>
    </rPh>
    <rPh sb="1" eb="2">
      <t>メ</t>
    </rPh>
    <phoneticPr fontId="3"/>
  </si>
  <si>
    <t>農林水産業事業に充てる地方債</t>
    <rPh sb="0" eb="2">
      <t>ノウリン</t>
    </rPh>
    <rPh sb="2" eb="5">
      <t>スイサンギョウ</t>
    </rPh>
    <rPh sb="5" eb="7">
      <t>ジギョウ</t>
    </rPh>
    <rPh sb="8" eb="9">
      <t>ア</t>
    </rPh>
    <rPh sb="11" eb="14">
      <t>チホウサイ</t>
    </rPh>
    <phoneticPr fontId="3"/>
  </si>
  <si>
    <t>商工観光債に充てる地方債</t>
    <rPh sb="0" eb="4">
      <t>ショウコウカンコウ</t>
    </rPh>
    <rPh sb="4" eb="5">
      <t>サイ</t>
    </rPh>
    <rPh sb="6" eb="7">
      <t>ア</t>
    </rPh>
    <rPh sb="9" eb="12">
      <t>チホウサイ</t>
    </rPh>
    <phoneticPr fontId="3"/>
  </si>
  <si>
    <t>消防事業に充てる地方債</t>
    <rPh sb="0" eb="2">
      <t>ショウボウ</t>
    </rPh>
    <rPh sb="2" eb="4">
      <t>ジギョウ</t>
    </rPh>
    <rPh sb="5" eb="6">
      <t>ア</t>
    </rPh>
    <rPh sb="8" eb="11">
      <t>チホウサイ</t>
    </rPh>
    <phoneticPr fontId="3"/>
  </si>
  <si>
    <t>教育事業に充てる地方債</t>
    <rPh sb="0" eb="4">
      <t>キョウイクジギョウ</t>
    </rPh>
    <rPh sb="5" eb="6">
      <t>ア</t>
    </rPh>
    <rPh sb="8" eb="11">
      <t>チホウサイ</t>
    </rPh>
    <phoneticPr fontId="3"/>
  </si>
  <si>
    <t>地方交付税の不足を補てんするために起こす地方債</t>
  </si>
  <si>
    <t>臨時財政対策債の発行無し(地方交付税により全額措置）</t>
    <rPh sb="0" eb="4">
      <t>リンジザイセイ</t>
    </rPh>
    <rPh sb="4" eb="7">
      <t>タイサクサイ</t>
    </rPh>
    <rPh sb="8" eb="10">
      <t>ハッコウ</t>
    </rPh>
    <rPh sb="10" eb="11">
      <t>ナ</t>
    </rPh>
    <rPh sb="13" eb="15">
      <t>チホウ</t>
    </rPh>
    <rPh sb="15" eb="18">
      <t>コウフゼイ</t>
    </rPh>
    <rPh sb="21" eb="23">
      <t>ゼンガク</t>
    </rPh>
    <rPh sb="23" eb="25">
      <t>ソチ</t>
    </rPh>
    <phoneticPr fontId="3"/>
  </si>
  <si>
    <t>収入未済なし</t>
  </si>
  <si>
    <t>ー</t>
  </si>
  <si>
    <t>森林整備及びその促進に関する費用として譲与されるもの</t>
    <phoneticPr fontId="3"/>
  </si>
  <si>
    <t>想定よりも多く譲与されたため</t>
    <rPh sb="0" eb="2">
      <t>ソウテイ</t>
    </rPh>
    <rPh sb="5" eb="6">
      <t>オオ</t>
    </rPh>
    <rPh sb="7" eb="9">
      <t>ジョウヨ</t>
    </rPh>
    <phoneticPr fontId="3"/>
  </si>
  <si>
    <t>ふれあい農園使用者の使用料１区画6,300円/年、2026年度から廃止</t>
    <rPh sb="29" eb="31">
      <t>ネンド</t>
    </rPh>
    <rPh sb="33" eb="35">
      <t>ハイシ</t>
    </rPh>
    <phoneticPr fontId="3"/>
  </si>
  <si>
    <t>10区画中5区画使用、うち１区画は６月まで。2024年度は6区画使用。</t>
    <rPh sb="2" eb="5">
      <t>クカクチュウ</t>
    </rPh>
    <rPh sb="6" eb="10">
      <t>クカクシヨウ</t>
    </rPh>
    <rPh sb="14" eb="16">
      <t>クカク</t>
    </rPh>
    <rPh sb="18" eb="19">
      <t>ガツ</t>
    </rPh>
    <rPh sb="26" eb="28">
      <t>ネンド</t>
    </rPh>
    <rPh sb="30" eb="32">
      <t>クカク</t>
    </rPh>
    <rPh sb="32" eb="34">
      <t>シヨウ</t>
    </rPh>
    <phoneticPr fontId="3"/>
  </si>
  <si>
    <t>岩ガキの生産・販売を担う地域商社から使用料を徴収するもの。</t>
    <phoneticPr fontId="3"/>
  </si>
  <si>
    <t>漁港区域内の占用許可を受けたものから占用料を徴収するもの。(電柱、海水浴場等)</t>
    <rPh sb="30" eb="32">
      <t>デンチュウ</t>
    </rPh>
    <phoneticPr fontId="3"/>
  </si>
  <si>
    <t>キッチンカーの搬出期限超過により１月分（11.8㎡×170円≒2,000円）を徴収したことによるもの。</t>
    <rPh sb="7" eb="9">
      <t>ハンシュツ</t>
    </rPh>
    <rPh sb="9" eb="13">
      <t>キゲンチョウカ</t>
    </rPh>
    <rPh sb="17" eb="19">
      <t>ツキブン</t>
    </rPh>
    <rPh sb="29" eb="30">
      <t>エン</t>
    </rPh>
    <rPh sb="36" eb="37">
      <t>エン</t>
    </rPh>
    <rPh sb="39" eb="41">
      <t>チョウシュウ</t>
    </rPh>
    <phoneticPr fontId="3"/>
  </si>
  <si>
    <t>魚市場水産物荷さばき施設の使用料</t>
    <rPh sb="0" eb="3">
      <t>ウオイチバ</t>
    </rPh>
    <phoneticPr fontId="3"/>
  </si>
  <si>
    <t>お林展望公園使用料（コミュニティ広場西・東4,000円／時間、展望広場1,000円／時間、管理棟1階・2階4,000円／日）</t>
    <rPh sb="16" eb="18">
      <t>ヒロバ</t>
    </rPh>
    <rPh sb="18" eb="19">
      <t>ニシ</t>
    </rPh>
    <rPh sb="20" eb="21">
      <t>ヒガシ</t>
    </rPh>
    <rPh sb="26" eb="27">
      <t>エン</t>
    </rPh>
    <rPh sb="28" eb="30">
      <t>ジカン</t>
    </rPh>
    <rPh sb="31" eb="35">
      <t>テンボウヒロバ</t>
    </rPh>
    <rPh sb="40" eb="41">
      <t>エン</t>
    </rPh>
    <rPh sb="42" eb="44">
      <t>ジカン</t>
    </rPh>
    <rPh sb="45" eb="48">
      <t>カンリトウ</t>
    </rPh>
    <rPh sb="49" eb="50">
      <t>カイ</t>
    </rPh>
    <rPh sb="52" eb="53">
      <t>カイ</t>
    </rPh>
    <rPh sb="58" eb="59">
      <t>エン</t>
    </rPh>
    <rPh sb="60" eb="61">
      <t>ニチ</t>
    </rPh>
    <phoneticPr fontId="3"/>
  </si>
  <si>
    <t>滞納者の納付が滞ったため</t>
    <phoneticPr fontId="3"/>
  </si>
  <si>
    <t>ケープ真鶴条例第４条に基づき、シーフロント使用料を徴するもの</t>
    <phoneticPr fontId="3"/>
  </si>
  <si>
    <t>2024年度は空調の故障により営業できなかった期間について減免をおこなったため、2025年度は増額となったもの</t>
    <rPh sb="4" eb="6">
      <t>ネンド</t>
    </rPh>
    <rPh sb="7" eb="9">
      <t>クウチョウ</t>
    </rPh>
    <rPh sb="10" eb="12">
      <t>コショウ</t>
    </rPh>
    <rPh sb="15" eb="17">
      <t>エイギョウ</t>
    </rPh>
    <rPh sb="23" eb="25">
      <t>キカン</t>
    </rPh>
    <rPh sb="29" eb="31">
      <t>ゲンメン</t>
    </rPh>
    <rPh sb="44" eb="46">
      <t>ネンド</t>
    </rPh>
    <rPh sb="47" eb="49">
      <t>ゾウガク</t>
    </rPh>
    <phoneticPr fontId="3"/>
  </si>
  <si>
    <t>農業者年金加入推進等委託業務に対する手数料</t>
  </si>
  <si>
    <t>町内農道にある４つの橋梁のうち２つの橋梁について長寿命化計画を策定するもの</t>
    <rPh sb="2" eb="4">
      <t>ノウドウ</t>
    </rPh>
    <rPh sb="10" eb="12">
      <t>キョウリョウ</t>
    </rPh>
    <rPh sb="18" eb="20">
      <t>キョウリョウ</t>
    </rPh>
    <rPh sb="24" eb="28">
      <t>チョウジュミョウカ</t>
    </rPh>
    <rPh sb="28" eb="30">
      <t>ケイカク</t>
    </rPh>
    <rPh sb="31" eb="33">
      <t>サクテイ</t>
    </rPh>
    <phoneticPr fontId="3"/>
  </si>
  <si>
    <t>国の採択がされなかったため減額減し、2026年度に再度申請するもの</t>
    <rPh sb="0" eb="1">
      <t>クニ</t>
    </rPh>
    <rPh sb="2" eb="4">
      <t>サイタク</t>
    </rPh>
    <rPh sb="13" eb="16">
      <t>ゲンガクゲン</t>
    </rPh>
    <rPh sb="22" eb="24">
      <t>ネンド</t>
    </rPh>
    <rPh sb="25" eb="29">
      <t>サイドシンセイ</t>
    </rPh>
    <phoneticPr fontId="3"/>
  </si>
  <si>
    <t>農業委員会の活動に対する交付金で、農家数、農地面積、前年度の農地法取扱い件数により交付されるもの。</t>
    <phoneticPr fontId="3"/>
  </si>
  <si>
    <t>国有財産の管理等に要する経費（町内９筆分の事務費、年１回の現地確認）に対する交付金。</t>
    <phoneticPr fontId="3"/>
  </si>
  <si>
    <t>タブレット端末に関するシステム利用料及び通信費にかかる補助金（事業費の10/10）</t>
    <phoneticPr fontId="3"/>
  </si>
  <si>
    <t>松くい虫の被害防止のために実施する樹幹注入事業に充てる補助金（事業費の3/4以内）</t>
    <phoneticPr fontId="3"/>
  </si>
  <si>
    <t>町内におけるナラ枯れ被害の拡散防止のために町有地かつ森林法５条森林内で発生したナラ枯れ被害木を伐倒駆除し、事業費の3/4以内が国・県により補助されるもの。</t>
    <phoneticPr fontId="3"/>
  </si>
  <si>
    <t>岩漁港東物揚場設計監理委託料に係る県補助金（事業費の1/2）</t>
    <phoneticPr fontId="3"/>
  </si>
  <si>
    <t>2024年8月30日に発生した土砂崩れの土砂が泊地に流入し、東物揚場の工事施工が不可能となったことから、予定事業を2025年度に繰り越すこととなったもの</t>
    <rPh sb="4" eb="5">
      <t>ネン</t>
    </rPh>
    <phoneticPr fontId="3"/>
  </si>
  <si>
    <t>松くい虫の被害防止のために実施する伐倒駆除事業に充てる補助金（事業費の1/2）</t>
    <phoneticPr fontId="3"/>
  </si>
  <si>
    <t>2024年度は施工困難な場所があったこと及び事業量の減による減額</t>
    <rPh sb="4" eb="6">
      <t>ネンド</t>
    </rPh>
    <rPh sb="7" eb="9">
      <t>セコウ</t>
    </rPh>
    <rPh sb="9" eb="11">
      <t>コンナン</t>
    </rPh>
    <rPh sb="12" eb="14">
      <t>バショ</t>
    </rPh>
    <rPh sb="20" eb="21">
      <t>オヨ</t>
    </rPh>
    <rPh sb="22" eb="25">
      <t>ジギョウリョウ</t>
    </rPh>
    <rPh sb="26" eb="27">
      <t>ゲン</t>
    </rPh>
    <rPh sb="30" eb="32">
      <t>ゲンガク</t>
    </rPh>
    <phoneticPr fontId="3"/>
  </si>
  <si>
    <t>有害鳥獣による農作物被害・生活被害を防止するために行う追い払いや駆除等に必要な費用に対する交付金。</t>
    <phoneticPr fontId="3"/>
  </si>
  <si>
    <t>真鶴魚座附属店舗施設の貸付け等に関する条例第6条に基づき、貸付料を払い受けるもの</t>
    <phoneticPr fontId="3"/>
  </si>
  <si>
    <t>2024年度当初に店舗の入替えがあったため、2025年度は増額となったもの</t>
    <rPh sb="4" eb="6">
      <t>ネンド</t>
    </rPh>
    <rPh sb="6" eb="8">
      <t>トウショ</t>
    </rPh>
    <rPh sb="9" eb="11">
      <t>テンポ</t>
    </rPh>
    <rPh sb="12" eb="14">
      <t>イレカ</t>
    </rPh>
    <rPh sb="26" eb="28">
      <t>ネンド</t>
    </rPh>
    <rPh sb="29" eb="31">
      <t>ゾウガク</t>
    </rPh>
    <phoneticPr fontId="3"/>
  </si>
  <si>
    <t>『真鶴手帖』を販売した売上</t>
    <phoneticPr fontId="3"/>
  </si>
  <si>
    <t>ふるさと納税による寄附</t>
    <rPh sb="4" eb="6">
      <t>ノウゼイ</t>
    </rPh>
    <rPh sb="9" eb="11">
      <t>キフ</t>
    </rPh>
    <phoneticPr fontId="3"/>
  </si>
  <si>
    <t>お林保全基金への寄附（商工会青年部等）</t>
    <rPh sb="1" eb="4">
      <t>ハヤシホゼン</t>
    </rPh>
    <phoneticPr fontId="3"/>
  </si>
  <si>
    <t>寄付額の減少に伴うもの</t>
    <rPh sb="0" eb="3">
      <t>キフガク</t>
    </rPh>
    <rPh sb="4" eb="6">
      <t>ゲンショウ</t>
    </rPh>
    <rPh sb="7" eb="8">
      <t>トモナ</t>
    </rPh>
    <phoneticPr fontId="3"/>
  </si>
  <si>
    <t>岩海岸夏まつり花火への寄附</t>
    <phoneticPr fontId="3"/>
  </si>
  <si>
    <t>お林保全基金より繰入をし、松くい虫被害対策事業へ充当するもの</t>
    <phoneticPr fontId="3"/>
  </si>
  <si>
    <t>森林環境譲与税譲与金を活用した事業に充てるもの（マツのスプリンクラー撤去事業）</t>
    <rPh sb="34" eb="36">
      <t>テッキョ</t>
    </rPh>
    <rPh sb="36" eb="38">
      <t>ジギョウ</t>
    </rPh>
    <phoneticPr fontId="3"/>
  </si>
  <si>
    <t>魚座・ケープ真鶴運営基金からの繰入金</t>
    <phoneticPr fontId="3"/>
  </si>
  <si>
    <t>指定管理期間終了に伴い、基本協定書の規定により修繕積立金を精算し指定管理者に返還するため基金を繰り入れたもの</t>
    <phoneticPr fontId="3"/>
  </si>
  <si>
    <t>真鶴魚座の電気料のうち、漁協使用分及び魚商組合使用分を請求するもの</t>
    <phoneticPr fontId="3"/>
  </si>
  <si>
    <t>電気使用料の減に伴うもの</t>
    <rPh sb="0" eb="2">
      <t>デンキ</t>
    </rPh>
    <rPh sb="2" eb="4">
      <t>シヨウ</t>
    </rPh>
    <rPh sb="4" eb="5">
      <t>リョウ</t>
    </rPh>
    <rPh sb="6" eb="7">
      <t>ゲン</t>
    </rPh>
    <rPh sb="8" eb="9">
      <t>トモナ</t>
    </rPh>
    <phoneticPr fontId="3"/>
  </si>
  <si>
    <t>指定管理者が使用した電気使用料及び、施設維持に必要な業務委託料を請求するもの</t>
    <phoneticPr fontId="3"/>
  </si>
  <si>
    <t>電気使用料等の減に伴うもの</t>
    <rPh sb="0" eb="2">
      <t>デンキ</t>
    </rPh>
    <rPh sb="2" eb="4">
      <t>シヨウ</t>
    </rPh>
    <rPh sb="4" eb="5">
      <t>リョウ</t>
    </rPh>
    <rPh sb="5" eb="6">
      <t>トウ</t>
    </rPh>
    <rPh sb="7" eb="8">
      <t>ゲン</t>
    </rPh>
    <rPh sb="9" eb="10">
      <t>トモナ</t>
    </rPh>
    <phoneticPr fontId="3"/>
  </si>
  <si>
    <t>真鶴魚座に設置している港湾監視カメラに係る電気使用料を県に請求するもの</t>
    <phoneticPr fontId="3"/>
  </si>
  <si>
    <t>真鶴魚座の指定管理者との協定書に基づき、修繕積立金を払い受けるもの</t>
    <phoneticPr fontId="3"/>
  </si>
  <si>
    <t>2025年12月議会で指定管理者の変更について承認されたため、修繕積立金は12月分までの納付としたもの</t>
    <rPh sb="4" eb="5">
      <t>ネン</t>
    </rPh>
    <phoneticPr fontId="3"/>
  </si>
  <si>
    <t>自動販売機における管理手数料を請求</t>
    <phoneticPr fontId="3"/>
  </si>
  <si>
    <t>お林展望公園管理棟開館日の減に伴うもの</t>
    <rPh sb="1" eb="6">
      <t>ハヤシテンボウコウエン</t>
    </rPh>
    <rPh sb="6" eb="9">
      <t>カンリトウ</t>
    </rPh>
    <rPh sb="9" eb="12">
      <t>カイカンビ</t>
    </rPh>
    <rPh sb="13" eb="14">
      <t>ゲン</t>
    </rPh>
    <rPh sb="15" eb="16">
      <t>トモナ</t>
    </rPh>
    <phoneticPr fontId="3"/>
  </si>
  <si>
    <t>自販機を稼働させるための電気料金を請求</t>
    <phoneticPr fontId="3"/>
  </si>
  <si>
    <t>店舗使用者に管理棟の電気料を按分で請求するもの</t>
    <phoneticPr fontId="3"/>
  </si>
  <si>
    <t>施設使用者の使用した光熱水費を徴収するもの</t>
    <phoneticPr fontId="3"/>
  </si>
  <si>
    <t>警備保障委託料の指定管理者負担分（貝博と按分）</t>
    <phoneticPr fontId="3"/>
  </si>
  <si>
    <t>指定管理者があげた収益のうち、協議書で定められた金額を町に納付するもの</t>
    <rPh sb="9" eb="11">
      <t>シュウエキ</t>
    </rPh>
    <rPh sb="15" eb="18">
      <t>キョウギショ</t>
    </rPh>
    <rPh sb="19" eb="20">
      <t>サダ</t>
    </rPh>
    <rPh sb="24" eb="26">
      <t>キンガク</t>
    </rPh>
    <rPh sb="27" eb="28">
      <t>マチ</t>
    </rPh>
    <rPh sb="29" eb="31">
      <t>ノウフ</t>
    </rPh>
    <phoneticPr fontId="3"/>
  </si>
  <si>
    <t>下郡3町で様式の統一を図るための共同事業</t>
  </si>
  <si>
    <t>なし</t>
  </si>
  <si>
    <t>2025年度実施なし</t>
    <rPh sb="4" eb="6">
      <t>ネンド</t>
    </rPh>
    <rPh sb="6" eb="8">
      <t>ジッシ</t>
    </rPh>
    <phoneticPr fontId="3"/>
  </si>
  <si>
    <t>―</t>
  </si>
  <si>
    <t>町外に居住しひなづる幼稚園に通っている園児の施設型給付費</t>
  </si>
  <si>
    <t>公定価格の高い3歳児が2025年度は２月入園に伴い、増加(2024年度は6名、2025年度は6名)</t>
    <rPh sb="19" eb="20">
      <t>ガツ</t>
    </rPh>
    <rPh sb="20" eb="22">
      <t>ニュウエン</t>
    </rPh>
    <rPh sb="23" eb="24">
      <t>トモナ</t>
    </rPh>
    <rPh sb="26" eb="28">
      <t>ゾウカ</t>
    </rPh>
    <phoneticPr fontId="3"/>
  </si>
  <si>
    <t>町外に居住しひなづる幼稚園の預かり保育を利用している園児の施設型給付費</t>
    <phoneticPr fontId="3"/>
  </si>
  <si>
    <t>町外に居住しひなづる幼稚園の預かり保育を利用している園児の減少(2024年度は4名、2025年度は2名)</t>
    <rPh sb="29" eb="31">
      <t>ゲンショウ</t>
    </rPh>
    <phoneticPr fontId="3"/>
  </si>
  <si>
    <t>ひなづる幼稚園の預かり保育料</t>
    <phoneticPr fontId="3"/>
  </si>
  <si>
    <t>実績の減少（2024年度延べ470人、2025年度延べ392人）</t>
    <rPh sb="3" eb="5">
      <t>ゲンショウ</t>
    </rPh>
    <phoneticPr fontId="3"/>
  </si>
  <si>
    <t>公民館使用料</t>
    <rPh sb="0" eb="6">
      <t>コウミンカンシヨウリョウ</t>
    </rPh>
    <phoneticPr fontId="3"/>
  </si>
  <si>
    <t>時間単位の貸し出しに変更したため、減収した</t>
    <rPh sb="0" eb="4">
      <t>ジカンタンイ</t>
    </rPh>
    <rPh sb="5" eb="6">
      <t>カ</t>
    </rPh>
    <rPh sb="7" eb="8">
      <t>ダ</t>
    </rPh>
    <rPh sb="10" eb="12">
      <t>ヘンコウ</t>
    </rPh>
    <rPh sb="17" eb="19">
      <t>ゲンシュウ</t>
    </rPh>
    <phoneticPr fontId="3"/>
  </si>
  <si>
    <t>美術館観覧料</t>
    <rPh sb="0" eb="3">
      <t>ビジュツカン</t>
    </rPh>
    <rPh sb="3" eb="6">
      <t>カンランリョウ</t>
    </rPh>
    <phoneticPr fontId="3"/>
  </si>
  <si>
    <t>なし</t>
    <phoneticPr fontId="3"/>
  </si>
  <si>
    <t>休館中のため</t>
    <rPh sb="0" eb="2">
      <t>キュウカン</t>
    </rPh>
    <rPh sb="2" eb="3">
      <t>チュウ</t>
    </rPh>
    <phoneticPr fontId="3"/>
  </si>
  <si>
    <t>博物館観覧料</t>
    <rPh sb="0" eb="3">
      <t>ハクブツカン</t>
    </rPh>
    <rPh sb="3" eb="6">
      <t>カンランリョウ</t>
    </rPh>
    <phoneticPr fontId="3"/>
  </si>
  <si>
    <t>開館日数の増加</t>
    <rPh sb="0" eb="2">
      <t>カイカン</t>
    </rPh>
    <rPh sb="2" eb="4">
      <t>ニッスウ</t>
    </rPh>
    <rPh sb="5" eb="7">
      <t>ゾウカ</t>
    </rPh>
    <phoneticPr fontId="3"/>
  </si>
  <si>
    <t>中学校グラウンド使用料</t>
  </si>
  <si>
    <t>ほぼ前年同額</t>
  </si>
  <si>
    <t>件数増によるもの（９件増）</t>
    <rPh sb="0" eb="2">
      <t>ケンスウ</t>
    </rPh>
    <rPh sb="2" eb="3">
      <t>ゾウ</t>
    </rPh>
    <rPh sb="10" eb="11">
      <t>ケン</t>
    </rPh>
    <rPh sb="11" eb="12">
      <t>ゾウ</t>
    </rPh>
    <phoneticPr fontId="3"/>
  </si>
  <si>
    <t>小・中・岩ふれあい館体育館使用料</t>
  </si>
  <si>
    <t>小・岩ふれあい館件数減少によるもの（小15件減、中11件減、岩ふれあい館17件減）</t>
    <rPh sb="0" eb="1">
      <t>ショウ</t>
    </rPh>
    <rPh sb="2" eb="3">
      <t>イワ</t>
    </rPh>
    <rPh sb="7" eb="8">
      <t>カン</t>
    </rPh>
    <rPh sb="8" eb="10">
      <t>ケンスウ</t>
    </rPh>
    <rPh sb="10" eb="12">
      <t>ゲンショウ</t>
    </rPh>
    <rPh sb="18" eb="19">
      <t>ショウ</t>
    </rPh>
    <rPh sb="21" eb="22">
      <t>ケン</t>
    </rPh>
    <rPh sb="22" eb="23">
      <t>ゲン</t>
    </rPh>
    <rPh sb="24" eb="25">
      <t>チュウ</t>
    </rPh>
    <rPh sb="27" eb="28">
      <t>ケン</t>
    </rPh>
    <rPh sb="28" eb="29">
      <t>ゲン</t>
    </rPh>
    <rPh sb="30" eb="31">
      <t>イワ</t>
    </rPh>
    <rPh sb="35" eb="36">
      <t>カン</t>
    </rPh>
    <rPh sb="38" eb="39">
      <t>ケン</t>
    </rPh>
    <rPh sb="39" eb="40">
      <t>ゲン</t>
    </rPh>
    <phoneticPr fontId="3"/>
  </si>
  <si>
    <t>経済的理由により就学が困難であると認められる児童生徒の保護者に対し、諸経費を援助</t>
  </si>
  <si>
    <t>要保護生徒の増加(2024年度は小6　2名、2025年度は小6　1名、中3　2名)</t>
    <rPh sb="3" eb="5">
      <t>セイト</t>
    </rPh>
    <rPh sb="6" eb="8">
      <t>ゾウカ</t>
    </rPh>
    <rPh sb="16" eb="17">
      <t>ショウ</t>
    </rPh>
    <rPh sb="29" eb="30">
      <t>ショウ</t>
    </rPh>
    <rPh sb="35" eb="36">
      <t>チュウ</t>
    </rPh>
    <rPh sb="39" eb="40">
      <t>メイ</t>
    </rPh>
    <phoneticPr fontId="3"/>
  </si>
  <si>
    <t>生涯のある児童生徒が小中学校の特別支援学級で学ぶ際の、保護者の負担軽減。</t>
  </si>
  <si>
    <t>申請者の学用品費等の申請額の減少</t>
    <rPh sb="0" eb="3">
      <t>シンセイシャ</t>
    </rPh>
    <rPh sb="4" eb="8">
      <t>ガクヨウヒンヒ</t>
    </rPh>
    <rPh sb="8" eb="9">
      <t>トウ</t>
    </rPh>
    <rPh sb="10" eb="13">
      <t>シンセイガク</t>
    </rPh>
    <rPh sb="14" eb="16">
      <t>ゲンショウ</t>
    </rPh>
    <phoneticPr fontId="3"/>
  </si>
  <si>
    <t>情報機器を活用するための支援体制を整備するために必要な経費補助</t>
  </si>
  <si>
    <t>理科教育振興法に基づく整備費補助</t>
  </si>
  <si>
    <t>対象経費の増加</t>
    <rPh sb="0" eb="4">
      <t>タイショウケイヒ</t>
    </rPh>
    <rPh sb="5" eb="7">
      <t>ゾウカ</t>
    </rPh>
    <phoneticPr fontId="3"/>
  </si>
  <si>
    <t>教員の働き方改革を促進するために必要な経費補助</t>
    <rPh sb="0" eb="2">
      <t>キョウイン</t>
    </rPh>
    <rPh sb="3" eb="4">
      <t>ハタラ</t>
    </rPh>
    <rPh sb="5" eb="6">
      <t>カタ</t>
    </rPh>
    <rPh sb="6" eb="8">
      <t>カイカク</t>
    </rPh>
    <rPh sb="9" eb="11">
      <t>ソクシン</t>
    </rPh>
    <rPh sb="16" eb="18">
      <t>ヒツヨウ</t>
    </rPh>
    <rPh sb="19" eb="21">
      <t>ケイヒ</t>
    </rPh>
    <rPh sb="21" eb="23">
      <t>ホジョ</t>
    </rPh>
    <phoneticPr fontId="3"/>
  </si>
  <si>
    <t>2024年度補助なし</t>
    <phoneticPr fontId="3"/>
  </si>
  <si>
    <t>不登校及びその傾向にある児童生徒・保護者に対する支援補助</t>
  </si>
  <si>
    <t>放課後子どもいきいきクラブの運営に係る国・県補助金</t>
    <phoneticPr fontId="3"/>
  </si>
  <si>
    <t>補助対象経費の増加</t>
    <rPh sb="0" eb="6">
      <t>ホジョタイショウケイヒ</t>
    </rPh>
    <rPh sb="7" eb="9">
      <t>ゾウカ</t>
    </rPh>
    <phoneticPr fontId="3"/>
  </si>
  <si>
    <t>―</t>
    <phoneticPr fontId="3"/>
  </si>
  <si>
    <t>まなづる土曜教室の運営に係る国・県補助金</t>
    <rPh sb="4" eb="8">
      <t>ドヨウキョウシツ</t>
    </rPh>
    <rPh sb="9" eb="11">
      <t>ウンエイ</t>
    </rPh>
    <rPh sb="12" eb="13">
      <t>カカ</t>
    </rPh>
    <rPh sb="14" eb="15">
      <t>クニ</t>
    </rPh>
    <rPh sb="16" eb="17">
      <t>ケン</t>
    </rPh>
    <rPh sb="17" eb="20">
      <t>ホジョキン</t>
    </rPh>
    <phoneticPr fontId="3"/>
  </si>
  <si>
    <t>外国籍小中学生向けの日本語教室を開催</t>
  </si>
  <si>
    <t>青少年健全育成事業の実施に係る県補助金</t>
    <rPh sb="0" eb="3">
      <t>セイショウネン</t>
    </rPh>
    <rPh sb="3" eb="7">
      <t>ケンゼンイクセイ</t>
    </rPh>
    <rPh sb="7" eb="9">
      <t>ジギョウ</t>
    </rPh>
    <rPh sb="10" eb="12">
      <t>ジッシ</t>
    </rPh>
    <rPh sb="13" eb="14">
      <t>カカ</t>
    </rPh>
    <rPh sb="15" eb="19">
      <t>ケンホジョキン</t>
    </rPh>
    <phoneticPr fontId="3"/>
  </si>
  <si>
    <t>対象事業の拡充に伴う増加</t>
    <rPh sb="0" eb="2">
      <t>タイショウ</t>
    </rPh>
    <rPh sb="2" eb="4">
      <t>ジギョウ</t>
    </rPh>
    <rPh sb="5" eb="7">
      <t>カクジュウ</t>
    </rPh>
    <rPh sb="8" eb="9">
      <t>トモナ</t>
    </rPh>
    <rPh sb="10" eb="12">
      <t>ゾウカ</t>
    </rPh>
    <phoneticPr fontId="3"/>
  </si>
  <si>
    <t>小中学校の学力向上を目指した、県教委からの委託</t>
  </si>
  <si>
    <t>対象が１町増加したため、それに伴う補助額の減額</t>
    <rPh sb="0" eb="2">
      <t>タイショウ</t>
    </rPh>
    <rPh sb="4" eb="5">
      <t>マチ</t>
    </rPh>
    <rPh sb="5" eb="7">
      <t>ゾウカ</t>
    </rPh>
    <rPh sb="15" eb="16">
      <t>トモナ</t>
    </rPh>
    <rPh sb="17" eb="20">
      <t>ホジョガク</t>
    </rPh>
    <rPh sb="21" eb="23">
      <t>ゲンガク</t>
    </rPh>
    <phoneticPr fontId="3"/>
  </si>
  <si>
    <t>図録、絵はがき等からなる収入</t>
  </si>
  <si>
    <t>休館中のため</t>
    <rPh sb="0" eb="3">
      <t>キュウカンチュウ</t>
    </rPh>
    <phoneticPr fontId="3"/>
  </si>
  <si>
    <t>館内で販売している物販</t>
  </si>
  <si>
    <t>図書館リサイクルブックフェア等の寄付金</t>
  </si>
  <si>
    <t>寄附件数の減少(2024年度は7件、2025年度は3件)</t>
    <rPh sb="0" eb="2">
      <t>キフ</t>
    </rPh>
    <rPh sb="2" eb="4">
      <t>ケンスウ</t>
    </rPh>
    <rPh sb="5" eb="7">
      <t>ゲンショウ</t>
    </rPh>
    <rPh sb="16" eb="17">
      <t>ケン</t>
    </rPh>
    <rPh sb="26" eb="27">
      <t>ケン</t>
    </rPh>
    <phoneticPr fontId="3"/>
  </si>
  <si>
    <t>スクールバス利用者からの寄附金</t>
  </si>
  <si>
    <t>延べ利用者の減少(2024年度は198人、2025年度は165人)</t>
    <rPh sb="0" eb="1">
      <t>ノ</t>
    </rPh>
    <rPh sb="19" eb="20">
      <t>ニン</t>
    </rPh>
    <rPh sb="31" eb="32">
      <t>ニン</t>
    </rPh>
    <phoneticPr fontId="3"/>
  </si>
  <si>
    <t>中学校への寄附金</t>
    <rPh sb="0" eb="3">
      <t>チュウガッコウ</t>
    </rPh>
    <rPh sb="5" eb="8">
      <t>キフキン</t>
    </rPh>
    <phoneticPr fontId="3"/>
  </si>
  <si>
    <t>園バス利用者からの寄附金</t>
  </si>
  <si>
    <t>延べ利用者の減少(2024年度は195人、2025年度は145人)</t>
    <rPh sb="0" eb="1">
      <t>ノ</t>
    </rPh>
    <rPh sb="19" eb="20">
      <t>ニン</t>
    </rPh>
    <rPh sb="31" eb="32">
      <t>ニン</t>
    </rPh>
    <phoneticPr fontId="3"/>
  </si>
  <si>
    <t>小中一貫型義務教育学校の建設にあたる経費繰入</t>
    <rPh sb="0" eb="4">
      <t>ショウチュウイッカン</t>
    </rPh>
    <rPh sb="4" eb="5">
      <t>ガタ</t>
    </rPh>
    <rPh sb="5" eb="9">
      <t>ギムキョウイク</t>
    </rPh>
    <rPh sb="9" eb="11">
      <t>ガッコウ</t>
    </rPh>
    <rPh sb="12" eb="14">
      <t>ケンセツ</t>
    </rPh>
    <rPh sb="18" eb="20">
      <t>ケイヒ</t>
    </rPh>
    <phoneticPr fontId="3"/>
  </si>
  <si>
    <t>2024年度は繰入なし</t>
    <rPh sb="7" eb="9">
      <t>クリイレ</t>
    </rPh>
    <phoneticPr fontId="3"/>
  </si>
  <si>
    <t>入学支度金へ充当するための基金繰入</t>
  </si>
  <si>
    <t>2025年度は、入学支度金を物価高騰重点支援交付金を充てたため、繰入なし</t>
    <rPh sb="4" eb="6">
      <t>ネンド</t>
    </rPh>
    <rPh sb="8" eb="13">
      <t>ニュウガクシタクキン</t>
    </rPh>
    <rPh sb="14" eb="18">
      <t>ブッカコウトウ</t>
    </rPh>
    <rPh sb="26" eb="27">
      <t>ア</t>
    </rPh>
    <phoneticPr fontId="3"/>
  </si>
  <si>
    <t>学校図書整備基金からの繰入</t>
  </si>
  <si>
    <t>2024年度と同額</t>
    <rPh sb="4" eb="6">
      <t>ネンド</t>
    </rPh>
    <rPh sb="7" eb="9">
      <t>ドウガク</t>
    </rPh>
    <phoneticPr fontId="3"/>
  </si>
  <si>
    <t>公民館複写機使用料</t>
    <phoneticPr fontId="3"/>
  </si>
  <si>
    <t>ほぼ同額</t>
    <phoneticPr fontId="3"/>
  </si>
  <si>
    <t>町民センター自動販売機管理手数料</t>
    <phoneticPr fontId="3"/>
  </si>
  <si>
    <t>町民センター自動販売機電気料</t>
    <phoneticPr fontId="3"/>
  </si>
  <si>
    <t>電気代が安くなったので減収</t>
    <rPh sb="0" eb="3">
      <t>デンキダイ</t>
    </rPh>
    <rPh sb="4" eb="5">
      <t>ヤス</t>
    </rPh>
    <rPh sb="11" eb="13">
      <t>ゲンシュウ</t>
    </rPh>
    <phoneticPr fontId="3"/>
  </si>
  <si>
    <t>図書館複写機使用料</t>
    <rPh sb="3" eb="6">
      <t>フクシャキ</t>
    </rPh>
    <rPh sb="6" eb="9">
      <t>シヨウリョウ</t>
    </rPh>
    <phoneticPr fontId="3"/>
  </si>
  <si>
    <t>博物館の教育普及事業に係る補助金</t>
  </si>
  <si>
    <t>打ち切りによるもの</t>
    <rPh sb="0" eb="1">
      <t>ウ</t>
    </rPh>
    <rPh sb="2" eb="3">
      <t>キ</t>
    </rPh>
    <phoneticPr fontId="3"/>
  </si>
  <si>
    <t>海の学校で参加者から徴収する指導料</t>
    <rPh sb="0" eb="1">
      <t>ウミ</t>
    </rPh>
    <rPh sb="2" eb="4">
      <t>ガッコウ</t>
    </rPh>
    <rPh sb="5" eb="8">
      <t>サンカシャ</t>
    </rPh>
    <rPh sb="10" eb="12">
      <t>チョウシュウ</t>
    </rPh>
    <rPh sb="14" eb="17">
      <t>シドウリョウ</t>
    </rPh>
    <phoneticPr fontId="3"/>
  </si>
  <si>
    <t>2025年度より徴収</t>
    <rPh sb="4" eb="6">
      <t>ネンド</t>
    </rPh>
    <rPh sb="8" eb="10">
      <t>チョウシュウ</t>
    </rPh>
    <phoneticPr fontId="3"/>
  </si>
  <si>
    <t>町立体育館に設置している自動販売機の管理手数料</t>
  </si>
  <si>
    <t>町立体育館に設置している自動販売機の電気料</t>
  </si>
  <si>
    <t>売上減による減（28,160円減）</t>
    <rPh sb="0" eb="1">
      <t>ウ</t>
    </rPh>
    <rPh sb="6" eb="7">
      <t>ゲン</t>
    </rPh>
    <rPh sb="14" eb="15">
      <t>エン</t>
    </rPh>
    <rPh sb="15" eb="16">
      <t>ゲン</t>
    </rPh>
    <phoneticPr fontId="3"/>
  </si>
  <si>
    <t>鑑賞会にかかる参加費</t>
    <rPh sb="0" eb="3">
      <t>カンショウカイ</t>
    </rPh>
    <rPh sb="7" eb="10">
      <t>サンカヒ</t>
    </rPh>
    <phoneticPr fontId="3"/>
  </si>
  <si>
    <t>湯河原町からの雨水排水が真鶴町内に流入するため、真鶴町内の水路の改修事業に要した経費に係る湯河原町の負担分</t>
    <phoneticPr fontId="3"/>
  </si>
  <si>
    <t>一部最終年度のため減額</t>
    <rPh sb="0" eb="2">
      <t>イチブ</t>
    </rPh>
    <rPh sb="2" eb="6">
      <t>サイシュウネンド</t>
    </rPh>
    <rPh sb="9" eb="11">
      <t>ゲンガク</t>
    </rPh>
    <phoneticPr fontId="3"/>
  </si>
  <si>
    <t>町道に係る道路占用料</t>
    <phoneticPr fontId="3"/>
  </si>
  <si>
    <t>舗装維持管理計画策定</t>
    <rPh sb="0" eb="2">
      <t>ホソウ</t>
    </rPh>
    <rPh sb="2" eb="8">
      <t>イジカンリケイカク</t>
    </rPh>
    <rPh sb="8" eb="10">
      <t>サクテイ</t>
    </rPh>
    <phoneticPr fontId="3"/>
  </si>
  <si>
    <t>事業実施による</t>
    <rPh sb="0" eb="4">
      <t>ジギョウジッシ</t>
    </rPh>
    <phoneticPr fontId="3"/>
  </si>
  <si>
    <t>長坂橋補修設計</t>
    <rPh sb="0" eb="3">
      <t>ナガサカバシ</t>
    </rPh>
    <rPh sb="3" eb="7">
      <t>ホシュウセッケイ</t>
    </rPh>
    <phoneticPr fontId="3"/>
  </si>
  <si>
    <t>真鶴跨線橋の南北エレベーターのメンテナンスに伴う県の負担分</t>
    <phoneticPr fontId="3"/>
  </si>
  <si>
    <t>前年同額</t>
    <rPh sb="0" eb="4">
      <t>ゼンネンドウガク</t>
    </rPh>
    <phoneticPr fontId="3"/>
  </si>
  <si>
    <t>地籍調査事業への補助金</t>
    <phoneticPr fontId="3"/>
  </si>
  <si>
    <t>調査内容変更により増額</t>
    <rPh sb="0" eb="4">
      <t>チョウサナイヨウ</t>
    </rPh>
    <rPh sb="4" eb="6">
      <t>ヘンコウ</t>
    </rPh>
    <rPh sb="9" eb="11">
      <t>ゾウガク</t>
    </rPh>
    <phoneticPr fontId="3"/>
  </si>
  <si>
    <t>真鶴港管理事業に係る歳入</t>
    <phoneticPr fontId="3"/>
  </si>
  <si>
    <t>2025年度より真鶴港の指定管理が再開されたため増</t>
    <rPh sb="4" eb="6">
      <t>ネンド</t>
    </rPh>
    <rPh sb="8" eb="11">
      <t>マナヅルコウ</t>
    </rPh>
    <rPh sb="12" eb="16">
      <t>シテイカンリ</t>
    </rPh>
    <rPh sb="17" eb="19">
      <t>サイカイ</t>
    </rPh>
    <rPh sb="24" eb="25">
      <t>ゾウ</t>
    </rPh>
    <phoneticPr fontId="3"/>
  </si>
  <si>
    <t>真鶴港管理事業に係る歳入(物価高騰による増額分)</t>
    <phoneticPr fontId="3"/>
  </si>
  <si>
    <t>2025年度歳入無し</t>
    <rPh sb="4" eb="6">
      <t>ネンド</t>
    </rPh>
    <rPh sb="6" eb="9">
      <t>サイニュウナ</t>
    </rPh>
    <phoneticPr fontId="3"/>
  </si>
  <si>
    <t>道路台帳図等の売上金</t>
    <rPh sb="0" eb="2">
      <t>ドウロ</t>
    </rPh>
    <rPh sb="2" eb="4">
      <t>ダイチョウ</t>
    </rPh>
    <rPh sb="4" eb="5">
      <t>ズ</t>
    </rPh>
    <rPh sb="5" eb="6">
      <t>トウ</t>
    </rPh>
    <rPh sb="7" eb="8">
      <t>ウ</t>
    </rPh>
    <rPh sb="8" eb="9">
      <t>ア</t>
    </rPh>
    <rPh sb="9" eb="10">
      <t>キン</t>
    </rPh>
    <phoneticPr fontId="3"/>
  </si>
  <si>
    <t>2026年度途中からまちづくり課が都市基盤課と都市計画課にわかれ、刊行物が減ったことによる減。</t>
    <rPh sb="4" eb="6">
      <t>ネンド</t>
    </rPh>
    <rPh sb="6" eb="8">
      <t>トチュウ</t>
    </rPh>
    <rPh sb="15" eb="16">
      <t>カ</t>
    </rPh>
    <rPh sb="17" eb="19">
      <t>トシ</t>
    </rPh>
    <rPh sb="19" eb="21">
      <t>キバン</t>
    </rPh>
    <rPh sb="21" eb="22">
      <t>カ</t>
    </rPh>
    <rPh sb="23" eb="28">
      <t>トシケイカクカ</t>
    </rPh>
    <rPh sb="33" eb="36">
      <t>カンコウブツ</t>
    </rPh>
    <rPh sb="37" eb="38">
      <t>ヘ</t>
    </rPh>
    <rPh sb="45" eb="46">
      <t>ゲン</t>
    </rPh>
    <phoneticPr fontId="3"/>
  </si>
  <si>
    <t>道路境界証明手数料及び法定外公共物証明手数料</t>
    <phoneticPr fontId="3"/>
  </si>
  <si>
    <t>町道の道路掘削に伴う路面復旧事務費</t>
    <phoneticPr fontId="3"/>
  </si>
  <si>
    <t>件数、規模による</t>
    <rPh sb="0" eb="2">
      <t>ケンスウ</t>
    </rPh>
    <rPh sb="3" eb="5">
      <t>キボ</t>
    </rPh>
    <phoneticPr fontId="3"/>
  </si>
  <si>
    <t>公共土木工事積算システム共同利用に伴う公営企業会計負担分</t>
    <rPh sb="27" eb="28">
      <t>ブン</t>
    </rPh>
    <phoneticPr fontId="3"/>
  </si>
  <si>
    <t>新規</t>
    <rPh sb="0" eb="2">
      <t>シンキ</t>
    </rPh>
    <phoneticPr fontId="3"/>
  </si>
  <si>
    <t>真鶴港の光熱水費の精算に係る歳入</t>
    <phoneticPr fontId="3"/>
  </si>
  <si>
    <t>コミュニティバス運賃収入</t>
  </si>
  <si>
    <t>-</t>
  </si>
  <si>
    <t>利用者増によるもの</t>
  </si>
  <si>
    <t>利用者数</t>
    <rPh sb="0" eb="3">
      <t>リヨウシャ</t>
    </rPh>
    <rPh sb="3" eb="4">
      <t>スウ</t>
    </rPh>
    <phoneticPr fontId="3"/>
  </si>
  <si>
    <t>人</t>
    <rPh sb="0" eb="1">
      <t>ヒト</t>
    </rPh>
    <phoneticPr fontId="3"/>
  </si>
  <si>
    <t>県条例に伴う屋外広告物申請手数料</t>
  </si>
  <si>
    <t>申請数増によるもの</t>
    <rPh sb="3" eb="4">
      <t>ゾウ</t>
    </rPh>
    <phoneticPr fontId="3"/>
  </si>
  <si>
    <t>都市計画図書作成事務費県交付金</t>
  </si>
  <si>
    <t>美の基準売上金</t>
    <phoneticPr fontId="3"/>
  </si>
  <si>
    <t>歳入科目変更によるもの</t>
    <rPh sb="0" eb="2">
      <t>サイニュウ</t>
    </rPh>
    <rPh sb="2" eb="4">
      <t>カモク</t>
    </rPh>
    <rPh sb="4" eb="6">
      <t>ヘンコウ</t>
    </rPh>
    <phoneticPr fontId="3"/>
  </si>
  <si>
    <t>タケノコ売り払い収入</t>
  </si>
  <si>
    <t>ほぼ前年度並み</t>
  </si>
  <si>
    <t>自動販売機売り上げ手数料</t>
  </si>
  <si>
    <t>シルバー人材センター使用事務所実費負担</t>
  </si>
  <si>
    <t>月額見直しによるもの</t>
    <rPh sb="0" eb="2">
      <t>ゲツガク</t>
    </rPh>
    <rPh sb="2" eb="4">
      <t>ミナオ</t>
    </rPh>
    <phoneticPr fontId="3"/>
  </si>
  <si>
    <t>ふるさと町民制度（登録料：年1,000円）</t>
  </si>
  <si>
    <t>収入未済無</t>
  </si>
  <si>
    <t>更新者数減によるもの</t>
    <rPh sb="0" eb="3">
      <t>コウシンシャ</t>
    </rPh>
    <rPh sb="3" eb="4">
      <t>スウ</t>
    </rPh>
    <rPh sb="4" eb="5">
      <t>ゲン</t>
    </rPh>
    <phoneticPr fontId="3"/>
  </si>
  <si>
    <t>登録者数</t>
    <rPh sb="0" eb="4">
      <t>トウロクシャスウ</t>
    </rPh>
    <phoneticPr fontId="3"/>
  </si>
  <si>
    <t>数</t>
    <rPh sb="0" eb="1">
      <t>スウ</t>
    </rPh>
    <phoneticPr fontId="3"/>
  </si>
  <si>
    <t>くらしかる真鶴参加料（＠40,000円）</t>
  </si>
  <si>
    <t>利用用途拡充によるもの</t>
    <rPh sb="2" eb="4">
      <t>ヨウト</t>
    </rPh>
    <rPh sb="4" eb="6">
      <t>カクジュウ</t>
    </rPh>
    <phoneticPr fontId="3"/>
  </si>
  <si>
    <t>利用組数</t>
    <rPh sb="0" eb="2">
      <t>リヨウ</t>
    </rPh>
    <rPh sb="2" eb="4">
      <t>クミスウ</t>
    </rPh>
    <rPh sb="3" eb="4">
      <t>スウ</t>
    </rPh>
    <phoneticPr fontId="3"/>
  </si>
  <si>
    <t>組</t>
    <rPh sb="0" eb="1">
      <t>クミ</t>
    </rPh>
    <phoneticPr fontId="3"/>
  </si>
  <si>
    <t>高齢者免許返納支援調査費用負担金</t>
    <rPh sb="0" eb="3">
      <t>コウレイシャ</t>
    </rPh>
    <rPh sb="3" eb="5">
      <t>メンキョ</t>
    </rPh>
    <rPh sb="5" eb="7">
      <t>ヘンノウ</t>
    </rPh>
    <rPh sb="7" eb="9">
      <t>シエン</t>
    </rPh>
    <rPh sb="9" eb="11">
      <t>チョウサ</t>
    </rPh>
    <rPh sb="11" eb="13">
      <t>ヒヨウ</t>
    </rPh>
    <rPh sb="13" eb="16">
      <t>フタンキン</t>
    </rPh>
    <phoneticPr fontId="3"/>
  </si>
  <si>
    <t>後期高齢者の健康資産・データ管理システム登録手数料の経費に対する補助金</t>
  </si>
  <si>
    <t>前年度より受診者減</t>
    <rPh sb="8" eb="9">
      <t>ゲン</t>
    </rPh>
    <phoneticPr fontId="3"/>
  </si>
  <si>
    <t>受診者数</t>
  </si>
  <si>
    <t>人</t>
    <rPh sb="0" eb="1">
      <t>ニン</t>
    </rPh>
    <phoneticPr fontId="3"/>
  </si>
  <si>
    <t>高齢者の保健事業と介護予防等の一体的に実施する事業への補助金</t>
  </si>
  <si>
    <t>民間保育園へ町が支弁する給付費への補助
前年度実績報告による不足分の交付</t>
    <phoneticPr fontId="3"/>
  </si>
  <si>
    <t>町民センターにて実施した一時預かり事業に対する保険料負担分</t>
    <rPh sb="0" eb="2">
      <t>チョウミン</t>
    </rPh>
    <rPh sb="8" eb="10">
      <t>ジッシ</t>
    </rPh>
    <rPh sb="12" eb="15">
      <t>イチジアズ</t>
    </rPh>
    <rPh sb="17" eb="19">
      <t>ジギョウ</t>
    </rPh>
    <rPh sb="20" eb="21">
      <t>タイ</t>
    </rPh>
    <rPh sb="23" eb="26">
      <t>ホケンリョウ</t>
    </rPh>
    <rPh sb="26" eb="28">
      <t>フタン</t>
    </rPh>
    <rPh sb="28" eb="29">
      <t>ブン</t>
    </rPh>
    <phoneticPr fontId="3"/>
  </si>
  <si>
    <t>利用者数</t>
    <rPh sb="0" eb="4">
      <t>リヨウシャスウ</t>
    </rPh>
    <phoneticPr fontId="3"/>
  </si>
  <si>
    <t>町の食育推進計画の少年～青年期（７～19歳）の目標である「望ましい食習慣を理解し、自ら実践していく力を身につけます」に沿って、調理の方法や実践する力を身につける機会とする。（1名200円）</t>
  </si>
  <si>
    <t>食生活改善活動の推進等に必要な知識と実践のための技術を習得する真鶴町食育サポートメイト養成講座を開催し、推進員を養成することにより地域における食生活改善活動をはじめ、組織的な活動の推進を図る。（1名2,000円）</t>
  </si>
  <si>
    <t>情報センター自販機管理代行手数料（売上の８％）</t>
  </si>
  <si>
    <t>１階フロアのフリースペース化により、利用者が増えたため</t>
  </si>
  <si>
    <t>売上件数</t>
    <rPh sb="0" eb="2">
      <t>ウリアゲ</t>
    </rPh>
    <rPh sb="2" eb="4">
      <t>ケンスウ</t>
    </rPh>
    <phoneticPr fontId="3"/>
  </si>
  <si>
    <t>円</t>
    <rPh sb="0" eb="1">
      <t>エン</t>
    </rPh>
    <phoneticPr fontId="3"/>
  </si>
  <si>
    <t>情報センター自販機電気料</t>
  </si>
  <si>
    <t>電力会社変更により安価になったため</t>
  </si>
  <si>
    <t>情報センター複写機等使用料（モノクロ＠10円、カラー＠60円）</t>
  </si>
  <si>
    <t>利用実績によるもの</t>
  </si>
  <si>
    <t>出力枚数</t>
    <rPh sb="0" eb="4">
      <t>シュツリョクマイスウ</t>
    </rPh>
    <phoneticPr fontId="3"/>
  </si>
  <si>
    <t>滞納者1名完納による</t>
    <rPh sb="5" eb="7">
      <t>カンノウ</t>
    </rPh>
    <phoneticPr fontId="3"/>
  </si>
  <si>
    <t>対象人数</t>
  </si>
  <si>
    <t>放課後児童クラブを利用する保護者が負担する利用料。基本月額6,000円ひとり親・障害児世帯3,000円生活保護世帯　0円</t>
  </si>
  <si>
    <t>滞納者２名</t>
    <rPh sb="0" eb="3">
      <t>タイノウシャ</t>
    </rPh>
    <rPh sb="4" eb="5">
      <t>メイ</t>
    </rPh>
    <phoneticPr fontId="3"/>
  </si>
  <si>
    <t>放課後児童クラブの利用者が増加したため</t>
    <rPh sb="13" eb="15">
      <t>ゾウカ</t>
    </rPh>
    <phoneticPr fontId="3"/>
  </si>
  <si>
    <t>放課後児童クラブ利用者の滞納金。</t>
  </si>
  <si>
    <t>一時預かり事業利用者の負担金で一人1時間500円を徴収するもの</t>
    <rPh sb="0" eb="2">
      <t>イチジ</t>
    </rPh>
    <rPh sb="2" eb="3">
      <t>アズ</t>
    </rPh>
    <rPh sb="5" eb="7">
      <t>ジギョウ</t>
    </rPh>
    <rPh sb="7" eb="10">
      <t>リヨウシャ</t>
    </rPh>
    <rPh sb="11" eb="14">
      <t>フタンキン</t>
    </rPh>
    <rPh sb="15" eb="17">
      <t>ヒトリ</t>
    </rPh>
    <rPh sb="18" eb="20">
      <t>ジカン</t>
    </rPh>
    <rPh sb="23" eb="24">
      <t>エン</t>
    </rPh>
    <rPh sb="25" eb="27">
      <t>チョウシュウ</t>
    </rPh>
    <phoneticPr fontId="3"/>
  </si>
  <si>
    <t>所有する預金通帳に付く利子</t>
  </si>
  <si>
    <t>収入未済なし</t>
    <phoneticPr fontId="3"/>
  </si>
  <si>
    <t>ほぼ前年度並み</t>
    <phoneticPr fontId="3"/>
  </si>
  <si>
    <t>神奈川県証紙の販売に係る手数料</t>
  </si>
  <si>
    <t>2025年9月末で販売を終了したための減</t>
    <rPh sb="4" eb="5">
      <t>ネン</t>
    </rPh>
    <rPh sb="6" eb="8">
      <t>ガツマツ</t>
    </rPh>
    <rPh sb="9" eb="11">
      <t>ハンバイ</t>
    </rPh>
    <rPh sb="12" eb="14">
      <t>シュウリョウ</t>
    </rPh>
    <rPh sb="19" eb="20">
      <t>ゲン</t>
    </rPh>
    <phoneticPr fontId="3"/>
  </si>
  <si>
    <t>真鶴有料道路回数券の販売に係る手数料</t>
  </si>
  <si>
    <t>歳入予算で細々節を設定していなかったものの収入</t>
    <phoneticPr fontId="3"/>
  </si>
  <si>
    <t>歳入予算で細々節を設定していなかったものの収入が増加</t>
    <rPh sb="24" eb="26">
      <t>ゾウカ</t>
    </rPh>
    <phoneticPr fontId="3"/>
  </si>
  <si>
    <t>要保護児童生徒援助費補助金</t>
    <phoneticPr fontId="3"/>
  </si>
  <si>
    <t>2024年度は湯河原町が事務局であったため</t>
    <rPh sb="7" eb="10">
      <t>ユガワラ</t>
    </rPh>
    <phoneticPr fontId="3"/>
  </si>
  <si>
    <t>物価高騰対応重点支援地方創生臨時交付金を活用し、エネルギー・食料品価格等の物価高騰の影響を受けた生活者や消費者に対し効果的だとして推奨される支援を行うもの。（推奨事業）
・二酸化炭素排出量削減事業
・教育振興事業
・小学校管理運営事業
・小学校教育振興事業
・小学校給食事業
・中学校教育振興事業
・水道料金減免に対する財源</t>
    <rPh sb="0" eb="10">
      <t>ブッカコウトウタイオウジュウテンシエン</t>
    </rPh>
    <rPh sb="10" eb="16">
      <t>チホウソウセイリンジ</t>
    </rPh>
    <rPh sb="16" eb="19">
      <t>コウフキン</t>
    </rPh>
    <rPh sb="20" eb="22">
      <t>カツヨウ</t>
    </rPh>
    <rPh sb="30" eb="36">
      <t>ショクリョウヒンカカクトウ</t>
    </rPh>
    <rPh sb="37" eb="41">
      <t>ブッカコウトウ</t>
    </rPh>
    <rPh sb="42" eb="44">
      <t>エイキョウ</t>
    </rPh>
    <rPh sb="45" eb="46">
      <t>ウ</t>
    </rPh>
    <rPh sb="48" eb="51">
      <t>セイカツシャ</t>
    </rPh>
    <rPh sb="52" eb="55">
      <t>ショウヒシャ</t>
    </rPh>
    <rPh sb="56" eb="57">
      <t>タイ</t>
    </rPh>
    <rPh sb="58" eb="61">
      <t>コウカテキ</t>
    </rPh>
    <rPh sb="65" eb="67">
      <t>スイショウ</t>
    </rPh>
    <rPh sb="70" eb="72">
      <t>シエン</t>
    </rPh>
    <rPh sb="73" eb="74">
      <t>オコナ</t>
    </rPh>
    <rPh sb="79" eb="83">
      <t>スイショウジギョウ</t>
    </rPh>
    <rPh sb="86" eb="91">
      <t>ニサンカタンソ</t>
    </rPh>
    <rPh sb="91" eb="94">
      <t>ハイシュツリョウ</t>
    </rPh>
    <rPh sb="94" eb="96">
      <t>サクゲン</t>
    </rPh>
    <rPh sb="96" eb="98">
      <t>ジギョウ</t>
    </rPh>
    <rPh sb="100" eb="106">
      <t>キョウイクシンコウジギョウ</t>
    </rPh>
    <rPh sb="108" eb="115">
      <t>ショウガッコウカンリウンエイ</t>
    </rPh>
    <rPh sb="115" eb="117">
      <t>ジギョウ</t>
    </rPh>
    <rPh sb="119" eb="122">
      <t>ショウガッコウ</t>
    </rPh>
    <rPh sb="122" eb="128">
      <t>キョウイクシンコウジギョウ</t>
    </rPh>
    <rPh sb="130" eb="137">
      <t>ショウガッコウキュウショクジギョウ</t>
    </rPh>
    <rPh sb="139" eb="142">
      <t>チュウガッコウ</t>
    </rPh>
    <rPh sb="142" eb="148">
      <t>キョウイクシンコウジギョウ</t>
    </rPh>
    <rPh sb="150" eb="154">
      <t>スイドウリョウキン</t>
    </rPh>
    <rPh sb="154" eb="156">
      <t>ゲンメン</t>
    </rPh>
    <rPh sb="157" eb="158">
      <t>タイ</t>
    </rPh>
    <rPh sb="160" eb="162">
      <t>ザイゲン</t>
    </rPh>
    <phoneticPr fontId="3"/>
  </si>
  <si>
    <t>収入未済無</t>
    <rPh sb="0" eb="5">
      <t>シュウニュウミサイナシ</t>
    </rPh>
    <phoneticPr fontId="3"/>
  </si>
  <si>
    <t>物価高騰対応重点支援地方創生臨時交付金は年度ごとに交付額が異なるため</t>
    <rPh sb="0" eb="16">
      <t>ブッカコウトウタイオウジュウテンシエンチホウソウセイリンジ</t>
    </rPh>
    <rPh sb="16" eb="19">
      <t>コウフキン</t>
    </rPh>
    <rPh sb="20" eb="22">
      <t>ネンド</t>
    </rPh>
    <rPh sb="25" eb="28">
      <t>コウフガク</t>
    </rPh>
    <rPh sb="29" eb="30">
      <t>コト</t>
    </rPh>
    <phoneticPr fontId="3"/>
  </si>
  <si>
    <t>物価高騰対応重点支援地方創生臨時交付
金を活用し、エネルギー・食料品価格等の物価高騰の影響を受けた生活者に対する支援として、特に家計への影響が大きい低所得世帯に支援を行うもの。
・定額減税補足給付事業</t>
    <rPh sb="53" eb="54">
      <t>タイ</t>
    </rPh>
    <rPh sb="56" eb="58">
      <t>シエン</t>
    </rPh>
    <rPh sb="62" eb="63">
      <t>トク</t>
    </rPh>
    <rPh sb="64" eb="66">
      <t>カケイ</t>
    </rPh>
    <rPh sb="68" eb="70">
      <t>エイキョウ</t>
    </rPh>
    <rPh sb="71" eb="72">
      <t>オオ</t>
    </rPh>
    <rPh sb="74" eb="79">
      <t>テイショトクセタイ</t>
    </rPh>
    <rPh sb="80" eb="82">
      <t>シエン</t>
    </rPh>
    <rPh sb="83" eb="84">
      <t>オコナ</t>
    </rPh>
    <rPh sb="90" eb="94">
      <t>テイガクゲンゼイ</t>
    </rPh>
    <rPh sb="94" eb="96">
      <t>ホソク</t>
    </rPh>
    <rPh sb="96" eb="100">
      <t>キュウフジギョウ</t>
    </rPh>
    <phoneticPr fontId="3"/>
  </si>
  <si>
    <t>給付対象者の増減によるもの</t>
    <rPh sb="0" eb="5">
      <t>キュウフタイショウシャ</t>
    </rPh>
    <rPh sb="6" eb="8">
      <t>ゾウゲン</t>
    </rPh>
    <phoneticPr fontId="3"/>
  </si>
  <si>
    <t>事業実施無しのため</t>
    <rPh sb="0" eb="4">
      <t>ジギョウジッシ</t>
    </rPh>
    <rPh sb="4" eb="5">
      <t>ナ</t>
    </rPh>
    <phoneticPr fontId="3"/>
  </si>
  <si>
    <t>移譲事務（県の事務を町が処理しているもの）に対する交付金</t>
    <phoneticPr fontId="3"/>
  </si>
  <si>
    <t>動物の死体の収容等(A-36)や県立自然公園内における行為の許可等(A-12)および家庭用品品質表示法に基づく表示監視等(A-03)などにおける交付減のため</t>
    <rPh sb="16" eb="20">
      <t>ケンリツ</t>
    </rPh>
    <rPh sb="20" eb="23">
      <t>コウエンナイ</t>
    </rPh>
    <rPh sb="27" eb="29">
      <t>コウイ</t>
    </rPh>
    <rPh sb="30" eb="33">
      <t>キョカトウ</t>
    </rPh>
    <rPh sb="42" eb="46">
      <t>カテイヨウヒン</t>
    </rPh>
    <rPh sb="46" eb="48">
      <t>ヒンシツ</t>
    </rPh>
    <rPh sb="48" eb="51">
      <t>ヒョウジホウ</t>
    </rPh>
    <rPh sb="52" eb="53">
      <t>モト</t>
    </rPh>
    <rPh sb="55" eb="57">
      <t>ヒョウジ</t>
    </rPh>
    <rPh sb="57" eb="60">
      <t>カンシトウ</t>
    </rPh>
    <rPh sb="72" eb="74">
      <t>コウフ</t>
    </rPh>
    <rPh sb="74" eb="75">
      <t>ゲン</t>
    </rPh>
    <phoneticPr fontId="3"/>
  </si>
  <si>
    <t>市町村統計事務委託金</t>
    <rPh sb="0" eb="3">
      <t>シチョウソン</t>
    </rPh>
    <rPh sb="3" eb="7">
      <t>トウケイジム</t>
    </rPh>
    <rPh sb="7" eb="10">
      <t>イタクキン</t>
    </rPh>
    <phoneticPr fontId="3"/>
  </si>
  <si>
    <t>前年より交付決定額が増額したため</t>
    <rPh sb="0" eb="2">
      <t>ゼンネン</t>
    </rPh>
    <rPh sb="4" eb="9">
      <t>コウフケッテイガク</t>
    </rPh>
    <rPh sb="10" eb="12">
      <t>ゾウガク</t>
    </rPh>
    <phoneticPr fontId="3"/>
  </si>
  <si>
    <t>国勢調査経費市町村交付金</t>
    <rPh sb="0" eb="4">
      <t>コクセイチョウサ</t>
    </rPh>
    <rPh sb="4" eb="6">
      <t>ケイヒ</t>
    </rPh>
    <rPh sb="6" eb="9">
      <t>シチョウソン</t>
    </rPh>
    <rPh sb="9" eb="12">
      <t>コウフキン</t>
    </rPh>
    <phoneticPr fontId="3"/>
  </si>
  <si>
    <t>５年に１度の調査実施に合わせて交付金が支給されるため</t>
    <rPh sb="1" eb="2">
      <t>ネン</t>
    </rPh>
    <rPh sb="4" eb="5">
      <t>ド</t>
    </rPh>
    <rPh sb="6" eb="10">
      <t>チョウサジッシ</t>
    </rPh>
    <rPh sb="11" eb="12">
      <t>ア</t>
    </rPh>
    <rPh sb="15" eb="18">
      <t>コウフキン</t>
    </rPh>
    <rPh sb="19" eb="21">
      <t>シキュウ</t>
    </rPh>
    <phoneticPr fontId="3"/>
  </si>
  <si>
    <t>５年に１度の調査であり、実施年の前年に準備経費として支給されるため</t>
    <rPh sb="1" eb="2">
      <t>ネン</t>
    </rPh>
    <rPh sb="4" eb="5">
      <t>ド</t>
    </rPh>
    <rPh sb="6" eb="8">
      <t>チョウサ</t>
    </rPh>
    <rPh sb="12" eb="15">
      <t>ジッシネン</t>
    </rPh>
    <rPh sb="16" eb="18">
      <t>ゼンネン</t>
    </rPh>
    <rPh sb="19" eb="23">
      <t>ジュンビケイヒ</t>
    </rPh>
    <rPh sb="26" eb="28">
      <t>シキュウ</t>
    </rPh>
    <phoneticPr fontId="3"/>
  </si>
  <si>
    <t>学校基本調査委託金</t>
    <rPh sb="0" eb="9">
      <t>ガッコウキホンチョウサイタクキン</t>
    </rPh>
    <phoneticPr fontId="3"/>
  </si>
  <si>
    <t>前年と同額</t>
    <rPh sb="0" eb="2">
      <t>ゼンネン</t>
    </rPh>
    <rPh sb="3" eb="5">
      <t>ドウガク</t>
    </rPh>
    <phoneticPr fontId="3"/>
  </si>
  <si>
    <t>農林業センサス経費市町村交付金</t>
    <rPh sb="0" eb="3">
      <t>ノウリンギョウ</t>
    </rPh>
    <rPh sb="7" eb="9">
      <t>ケイヒ</t>
    </rPh>
    <rPh sb="9" eb="12">
      <t>シチョウソン</t>
    </rPh>
    <rPh sb="12" eb="15">
      <t>コウフキン</t>
    </rPh>
    <phoneticPr fontId="3"/>
  </si>
  <si>
    <t>2025年度は調査がなかったため</t>
    <rPh sb="4" eb="6">
      <t>ネンド</t>
    </rPh>
    <rPh sb="7" eb="9">
      <t>チョウサ</t>
    </rPh>
    <phoneticPr fontId="3"/>
  </si>
  <si>
    <t>前年と同様に調査がなかったため</t>
    <rPh sb="0" eb="2">
      <t>ゼンネン</t>
    </rPh>
    <rPh sb="3" eb="5">
      <t>ドウヨウ</t>
    </rPh>
    <rPh sb="6" eb="8">
      <t>チョウサ</t>
    </rPh>
    <phoneticPr fontId="3"/>
  </si>
  <si>
    <t>交付金がなかったため</t>
    <rPh sb="0" eb="3">
      <t>コウフキン</t>
    </rPh>
    <phoneticPr fontId="3"/>
  </si>
  <si>
    <t>経済センサス調査区管理経費市町村交付金</t>
    <rPh sb="0" eb="2">
      <t>ケイザイ</t>
    </rPh>
    <rPh sb="6" eb="13">
      <t>チョウサクカンリケイヒ</t>
    </rPh>
    <rPh sb="13" eb="19">
      <t>シチョウソンコウフキン</t>
    </rPh>
    <phoneticPr fontId="3"/>
  </si>
  <si>
    <t>企業から自治体への地方創生に資する事業への寄附</t>
    <rPh sb="0" eb="2">
      <t>キギョウ</t>
    </rPh>
    <rPh sb="4" eb="7">
      <t>ジチタイ</t>
    </rPh>
    <rPh sb="9" eb="13">
      <t>チホウソウセイ</t>
    </rPh>
    <rPh sb="14" eb="15">
      <t>シ</t>
    </rPh>
    <rPh sb="17" eb="19">
      <t>ジギョウ</t>
    </rPh>
    <rPh sb="21" eb="23">
      <t>キフ</t>
    </rPh>
    <phoneticPr fontId="3"/>
  </si>
  <si>
    <t>広範囲の津波警報を受け、災害対策への寄附を行いたい企業と警報が発令された沿岸自治体という真鶴町の条件がマッチングし、寄附収受に至った</t>
    <rPh sb="0" eb="3">
      <t>コウハンイ</t>
    </rPh>
    <rPh sb="4" eb="8">
      <t>ツナミケイホウ</t>
    </rPh>
    <rPh sb="9" eb="10">
      <t>ウ</t>
    </rPh>
    <rPh sb="12" eb="16">
      <t>サイガイタイサク</t>
    </rPh>
    <rPh sb="18" eb="20">
      <t>キフ</t>
    </rPh>
    <rPh sb="21" eb="22">
      <t>オコナ</t>
    </rPh>
    <rPh sb="25" eb="27">
      <t>キギョウ</t>
    </rPh>
    <rPh sb="28" eb="30">
      <t>ケイホウ</t>
    </rPh>
    <rPh sb="31" eb="33">
      <t>ハツレイ</t>
    </rPh>
    <rPh sb="36" eb="41">
      <t>エンガンジチタイ</t>
    </rPh>
    <rPh sb="44" eb="47">
      <t>マナヅルマチ</t>
    </rPh>
    <rPh sb="48" eb="50">
      <t>ジョウケン</t>
    </rPh>
    <rPh sb="58" eb="62">
      <t>キフシュウジュ</t>
    </rPh>
    <rPh sb="63" eb="64">
      <t>イタ</t>
    </rPh>
    <phoneticPr fontId="3"/>
  </si>
  <si>
    <t>広くまちづくりに資する事業への寄附</t>
    <rPh sb="0" eb="1">
      <t>ヒロ</t>
    </rPh>
    <rPh sb="8" eb="9">
      <t>シ</t>
    </rPh>
    <rPh sb="11" eb="13">
      <t>ジギョウ</t>
    </rPh>
    <rPh sb="15" eb="17">
      <t>キフ</t>
    </rPh>
    <phoneticPr fontId="3"/>
  </si>
  <si>
    <t>寄附申し出がなかったため</t>
    <rPh sb="0" eb="2">
      <t>キフ</t>
    </rPh>
    <rPh sb="2" eb="3">
      <t>モウ</t>
    </rPh>
    <rPh sb="4" eb="5">
      <t>デ</t>
    </rPh>
    <phoneticPr fontId="3"/>
  </si>
  <si>
    <t>まちづくり推進事業への寄付金等</t>
  </si>
  <si>
    <t>今年度は繰入せず(昨年度は教育振興事業5,460、小学校教育振興事業2,300、中学校教育振興事業2,000）</t>
    <phoneticPr fontId="3"/>
  </si>
  <si>
    <t>貴船まつり開催日に他団体の来賓をお招きし開催する懇親会の開催のため、徴収する会費。</t>
    <phoneticPr fontId="3"/>
  </si>
  <si>
    <t>参加者が前年よりも多かったため</t>
    <rPh sb="0" eb="3">
      <t>サンカシャ</t>
    </rPh>
    <rPh sb="4" eb="6">
      <t>ゼンネン</t>
    </rPh>
    <rPh sb="9" eb="10">
      <t>オオ</t>
    </rPh>
    <phoneticPr fontId="3"/>
  </si>
  <si>
    <t>広報真鶴への有料広告掲載料</t>
    <phoneticPr fontId="3"/>
  </si>
  <si>
    <t>掲載件数が増加したことに加え、掲載料単価の高い申込みがあったため</t>
    <rPh sb="23" eb="25">
      <t>モウシコ</t>
    </rPh>
    <phoneticPr fontId="3"/>
  </si>
  <si>
    <t>掲載件数</t>
  </si>
  <si>
    <t>件</t>
    <rPh sb="0" eb="1">
      <t>ケン</t>
    </rPh>
    <phoneticPr fontId="3"/>
  </si>
  <si>
    <t>町ホームページに掲載するバナー広告掲載料</t>
    <phoneticPr fontId="3"/>
  </si>
  <si>
    <t>掲載件数が増加したため</t>
    <phoneticPr fontId="3"/>
  </si>
  <si>
    <t>掲載件数</t>
    <rPh sb="0" eb="4">
      <t>ケイサイケンスウ</t>
    </rPh>
    <phoneticPr fontId="3"/>
  </si>
  <si>
    <t>市町村振興協会が実施する宝くじ広報事業の広告掲載に係る交付金</t>
    <phoneticPr fontId="3"/>
  </si>
  <si>
    <t>前年と同額</t>
  </si>
  <si>
    <t>男女共同参画講演会に係る湯河原町、真鶴町分の市町村振興協会助成金</t>
    <phoneticPr fontId="3"/>
  </si>
  <si>
    <t>講演会開催</t>
    <rPh sb="0" eb="3">
      <t>コウエンカイ</t>
    </rPh>
    <rPh sb="3" eb="5">
      <t>カイサイ</t>
    </rPh>
    <phoneticPr fontId="3"/>
  </si>
  <si>
    <t>回</t>
    <rPh sb="0" eb="1">
      <t>カイ</t>
    </rPh>
    <phoneticPr fontId="3"/>
  </si>
  <si>
    <t>神奈川県町村統計事務研究会解散に伴う分配金</t>
    <phoneticPr fontId="3"/>
  </si>
  <si>
    <t>研究会解散に伴う臨時的な雑入</t>
    <rPh sb="0" eb="5">
      <t>ケンキュウカイカイサン</t>
    </rPh>
    <rPh sb="6" eb="7">
      <t>トモナ</t>
    </rPh>
    <rPh sb="8" eb="11">
      <t>リンジテキ</t>
    </rPh>
    <rPh sb="12" eb="14">
      <t>ザツニュウ</t>
    </rPh>
    <phoneticPr fontId="3"/>
  </si>
  <si>
    <t>当会議解散に伴う清算金</t>
    <rPh sb="0" eb="1">
      <t>トウ</t>
    </rPh>
    <rPh sb="1" eb="3">
      <t>カイギ</t>
    </rPh>
    <rPh sb="3" eb="5">
      <t>カイサン</t>
    </rPh>
    <phoneticPr fontId="3"/>
  </si>
  <si>
    <t>2024年度は同事由がなかったため</t>
    <rPh sb="4" eb="6">
      <t>ネンド</t>
    </rPh>
    <rPh sb="7" eb="8">
      <t>ドウ</t>
    </rPh>
    <rPh sb="8" eb="10">
      <t>ジユウ</t>
    </rPh>
    <phoneticPr fontId="3"/>
  </si>
  <si>
    <t>円</t>
  </si>
  <si>
    <t>納税義務者は課税状況調べをもとに本年3,101人、前年2,796人で305名の増</t>
    <rPh sb="39" eb="40">
      <t>ゾウ</t>
    </rPh>
    <phoneticPr fontId="3"/>
  </si>
  <si>
    <t>督促状発送、通知、交渉したが納税されなかったため、滞納者として引き続き納税させるよう財産照会、差押え等取り組む。</t>
  </si>
  <si>
    <t>徴収率（町民税個人現年課税分として算出）</t>
  </si>
  <si>
    <t>%</t>
  </si>
  <si>
    <t>納税義務者は課税状況調べをもとに本年3,756人、前年3,731人で25名の増</t>
    <rPh sb="16" eb="17">
      <t>ホン</t>
    </rPh>
    <rPh sb="38" eb="39">
      <t>ゾウ</t>
    </rPh>
    <phoneticPr fontId="3"/>
  </si>
  <si>
    <t>給与所得等の増加により、均等割納税義務者が増したことによるもの</t>
    <rPh sb="0" eb="4">
      <t>キュウヨショトク</t>
    </rPh>
    <rPh sb="4" eb="5">
      <t>トウ</t>
    </rPh>
    <rPh sb="6" eb="8">
      <t>ゾウカ</t>
    </rPh>
    <rPh sb="12" eb="15">
      <t>キントウワ</t>
    </rPh>
    <rPh sb="15" eb="17">
      <t>ノウゼイ</t>
    </rPh>
    <rPh sb="17" eb="20">
      <t>ギムシャ</t>
    </rPh>
    <rPh sb="21" eb="22">
      <t>ゾウ</t>
    </rPh>
    <phoneticPr fontId="3"/>
  </si>
  <si>
    <t>滞納者について、財産調査、折衝、差押え等適切な手段を講じ納税させている。</t>
  </si>
  <si>
    <t>財産調査、折衝、差押え等を実施したがれ徴収率は減少した。納税された税額は前年度より少なかった。</t>
  </si>
  <si>
    <t>徴収率</t>
  </si>
  <si>
    <t>納付する法人が減少したため。</t>
    <rPh sb="7" eb="9">
      <t>ゲンショウ</t>
    </rPh>
    <phoneticPr fontId="3"/>
  </si>
  <si>
    <t>徴収率（町民税法人現年課税分として算出）</t>
  </si>
  <si>
    <t>納税義務者は課税状況調べをもとに本年243社、前年258社で15社の減</t>
  </si>
  <si>
    <t>納税者数は減であるが、規模の大きい法人の増によるため増。</t>
  </si>
  <si>
    <t>固定資産評価額の下落によるもの</t>
  </si>
  <si>
    <t>徴収率（固定資産税現年課税分として算出）</t>
  </si>
  <si>
    <t>償却資産の増によるもの</t>
  </si>
  <si>
    <t>軽自動車購入時に納付される税金を県が市町村に代わって徴収している</t>
  </si>
  <si>
    <t>軽自動車購入者増によるもの</t>
  </si>
  <si>
    <t>徴収率（軽自動車税現年課税分として算出）</t>
  </si>
  <si>
    <t>課税台数は課税状況調べをもとに本年699台、前年721台増減なし22台減</t>
    <rPh sb="34" eb="35">
      <t>ダイ</t>
    </rPh>
    <rPh sb="35" eb="36">
      <t>ゲン</t>
    </rPh>
    <phoneticPr fontId="3"/>
  </si>
  <si>
    <t>台数の減によるもの</t>
  </si>
  <si>
    <t>課税台数は課税状況調べをもとに本年1,738台、前年1,765台　27台減</t>
    <rPh sb="36" eb="37">
      <t>ゲン</t>
    </rPh>
    <phoneticPr fontId="3"/>
  </si>
  <si>
    <t>四輪車新税率適用台数の増によるもの</t>
    <rPh sb="0" eb="3">
      <t>ヨンリンシャ</t>
    </rPh>
    <rPh sb="3" eb="4">
      <t>シン</t>
    </rPh>
    <rPh sb="4" eb="8">
      <t>ゼイリツテキヨウ</t>
    </rPh>
    <rPh sb="8" eb="10">
      <t>ダイスウ</t>
    </rPh>
    <rPh sb="11" eb="12">
      <t>ゾウ</t>
    </rPh>
    <phoneticPr fontId="3"/>
  </si>
  <si>
    <t>課税台数は課税状況調べをもとに本年16台、前年14台　２台増</t>
    <rPh sb="28" eb="29">
      <t>ダイ</t>
    </rPh>
    <rPh sb="29" eb="30">
      <t>ゾウ</t>
    </rPh>
    <phoneticPr fontId="3"/>
  </si>
  <si>
    <t>台数の増によるもの</t>
    <rPh sb="3" eb="4">
      <t>ゾウ</t>
    </rPh>
    <phoneticPr fontId="3"/>
  </si>
  <si>
    <t>課税台数は課税状況調べをもとに本年91台、前年90台　１台増</t>
    <rPh sb="29" eb="30">
      <t>ゾウ</t>
    </rPh>
    <phoneticPr fontId="3"/>
  </si>
  <si>
    <t>台数の増によるもの</t>
  </si>
  <si>
    <t>町たばこ税</t>
    <rPh sb="0" eb="1">
      <t>マチ</t>
    </rPh>
    <rPh sb="4" eb="5">
      <t>ゼイ</t>
    </rPh>
    <phoneticPr fontId="3"/>
  </si>
  <si>
    <t>売上本数の減によるもの</t>
  </si>
  <si>
    <t>真鶴聖苑の運営費に係る湯河原町からの負担金</t>
    <rPh sb="0" eb="2">
      <t>マナヅル</t>
    </rPh>
    <rPh sb="2" eb="4">
      <t>セイエン</t>
    </rPh>
    <rPh sb="5" eb="8">
      <t>ウンエイヒ</t>
    </rPh>
    <rPh sb="9" eb="10">
      <t>カカ</t>
    </rPh>
    <rPh sb="11" eb="15">
      <t>ユガワラマチ</t>
    </rPh>
    <rPh sb="18" eb="21">
      <t>フタンキン</t>
    </rPh>
    <phoneticPr fontId="3"/>
  </si>
  <si>
    <t>収入未済なし</t>
    <rPh sb="0" eb="2">
      <t>シュウニュウ</t>
    </rPh>
    <rPh sb="2" eb="4">
      <t>ミサイ</t>
    </rPh>
    <phoneticPr fontId="3"/>
  </si>
  <si>
    <t>実績によるもの</t>
    <rPh sb="0" eb="2">
      <t>ジッセキ</t>
    </rPh>
    <phoneticPr fontId="3"/>
  </si>
  <si>
    <t>し尿貯留場所の運営費に係る湯河原町からの負担金</t>
    <rPh sb="1" eb="2">
      <t>ニョウ</t>
    </rPh>
    <rPh sb="2" eb="4">
      <t>チョリュウ</t>
    </rPh>
    <rPh sb="4" eb="6">
      <t>バショ</t>
    </rPh>
    <rPh sb="7" eb="10">
      <t>ウンエイヒ</t>
    </rPh>
    <rPh sb="11" eb="12">
      <t>カカ</t>
    </rPh>
    <rPh sb="13" eb="17">
      <t>ユガワラマチ</t>
    </rPh>
    <rPh sb="20" eb="23">
      <t>フタンキン</t>
    </rPh>
    <phoneticPr fontId="3"/>
  </si>
  <si>
    <t>し尿等運搬車両の運営費に係る湯河原町からの負担金</t>
    <rPh sb="1" eb="3">
      <t>ニョウトウ</t>
    </rPh>
    <rPh sb="3" eb="5">
      <t>ウンパン</t>
    </rPh>
    <rPh sb="5" eb="7">
      <t>シャリョウ</t>
    </rPh>
    <rPh sb="8" eb="11">
      <t>ウンエイヒ</t>
    </rPh>
    <rPh sb="12" eb="13">
      <t>カカ</t>
    </rPh>
    <rPh sb="14" eb="18">
      <t>ユガワラマチ</t>
    </rPh>
    <rPh sb="21" eb="24">
      <t>フタンキン</t>
    </rPh>
    <phoneticPr fontId="3"/>
  </si>
  <si>
    <t>事業執行なし</t>
    <rPh sb="0" eb="2">
      <t>ジギョウ</t>
    </rPh>
    <rPh sb="2" eb="4">
      <t>シッコウ</t>
    </rPh>
    <phoneticPr fontId="3"/>
  </si>
  <si>
    <t>---</t>
    <phoneticPr fontId="3"/>
  </si>
  <si>
    <t>町外者が真鶴聖苑を利用した場合の使用料収入</t>
    <rPh sb="0" eb="3">
      <t>チョウガイシャ</t>
    </rPh>
    <rPh sb="4" eb="6">
      <t>マナヅル</t>
    </rPh>
    <rPh sb="6" eb="8">
      <t>セイエン</t>
    </rPh>
    <rPh sb="9" eb="11">
      <t>リヨウ</t>
    </rPh>
    <rPh sb="13" eb="15">
      <t>バアイ</t>
    </rPh>
    <rPh sb="16" eb="19">
      <t>シヨウリョウ</t>
    </rPh>
    <rPh sb="19" eb="21">
      <t>シュウニュウ</t>
    </rPh>
    <phoneticPr fontId="3"/>
  </si>
  <si>
    <t>熱海市斎場が被災し熱海市民を受入を行ったため増収となった</t>
    <rPh sb="0" eb="3">
      <t>アタミシ</t>
    </rPh>
    <rPh sb="3" eb="5">
      <t>サイジョウ</t>
    </rPh>
    <rPh sb="6" eb="8">
      <t>ヒサイ</t>
    </rPh>
    <rPh sb="9" eb="11">
      <t>アタミ</t>
    </rPh>
    <rPh sb="11" eb="13">
      <t>シミン</t>
    </rPh>
    <rPh sb="14" eb="16">
      <t>ウケイ</t>
    </rPh>
    <rPh sb="17" eb="18">
      <t>オコナ</t>
    </rPh>
    <rPh sb="22" eb="24">
      <t>ゾウシュウ</t>
    </rPh>
    <phoneticPr fontId="3"/>
  </si>
  <si>
    <t>地方税法第329条の規定により未納者へ発布した場合において、本税納付に合せ徴収するもの。１件につき100円を徴収</t>
  </si>
  <si>
    <t>固定資産、所得、納税に係る証明の発行手数料。1,504件。税務関係証明については、コンビニ交付は実施していない。</t>
  </si>
  <si>
    <t>戸籍に関する手数料</t>
    <rPh sb="0" eb="2">
      <t>コセキ</t>
    </rPh>
    <rPh sb="3" eb="4">
      <t>カン</t>
    </rPh>
    <rPh sb="6" eb="9">
      <t>テスウリョウ</t>
    </rPh>
    <phoneticPr fontId="3"/>
  </si>
  <si>
    <t>住民票等に関する手数料　コンビニ交付あり</t>
    <rPh sb="0" eb="3">
      <t>ジュウミンヒョウ</t>
    </rPh>
    <rPh sb="3" eb="4">
      <t>トウ</t>
    </rPh>
    <rPh sb="5" eb="6">
      <t>カン</t>
    </rPh>
    <rPh sb="8" eb="11">
      <t>テスウリョウ</t>
    </rPh>
    <rPh sb="16" eb="18">
      <t>コウフ</t>
    </rPh>
    <phoneticPr fontId="3"/>
  </si>
  <si>
    <t>印鑑証明に関する手数料　コンビニ交付あり</t>
    <phoneticPr fontId="3"/>
  </si>
  <si>
    <t>船員手帳交付に関する手数料</t>
    <rPh sb="0" eb="2">
      <t>センイン</t>
    </rPh>
    <rPh sb="2" eb="4">
      <t>テチョウ</t>
    </rPh>
    <rPh sb="4" eb="6">
      <t>コウフ</t>
    </rPh>
    <rPh sb="7" eb="8">
      <t>カン</t>
    </rPh>
    <rPh sb="10" eb="12">
      <t>テスウ</t>
    </rPh>
    <rPh sb="12" eb="13">
      <t>リョウ</t>
    </rPh>
    <phoneticPr fontId="3"/>
  </si>
  <si>
    <t>畜犬登録に係る手数料収入</t>
    <rPh sb="0" eb="1">
      <t>チク</t>
    </rPh>
    <rPh sb="1" eb="2">
      <t>イヌ</t>
    </rPh>
    <rPh sb="2" eb="4">
      <t>トウロク</t>
    </rPh>
    <rPh sb="5" eb="6">
      <t>カカ</t>
    </rPh>
    <rPh sb="7" eb="10">
      <t>テスウリョウ</t>
    </rPh>
    <rPh sb="10" eb="12">
      <t>シュウニュウ</t>
    </rPh>
    <phoneticPr fontId="3"/>
  </si>
  <si>
    <t>畜犬の注射済票交付手数料収入</t>
    <rPh sb="0" eb="1">
      <t>チク</t>
    </rPh>
    <rPh sb="1" eb="2">
      <t>イヌ</t>
    </rPh>
    <rPh sb="3" eb="5">
      <t>チュウシャ</t>
    </rPh>
    <rPh sb="5" eb="6">
      <t>ス</t>
    </rPh>
    <rPh sb="6" eb="7">
      <t>ヒョウ</t>
    </rPh>
    <rPh sb="7" eb="9">
      <t>コウフ</t>
    </rPh>
    <rPh sb="9" eb="12">
      <t>テスウリョウ</t>
    </rPh>
    <rPh sb="12" eb="14">
      <t>シュウニュウ</t>
    </rPh>
    <phoneticPr fontId="3"/>
  </si>
  <si>
    <t>し尿の汲み取りに係る本人負担分</t>
    <rPh sb="1" eb="2">
      <t>ニョウ</t>
    </rPh>
    <rPh sb="3" eb="4">
      <t>ク</t>
    </rPh>
    <rPh sb="5" eb="6">
      <t>ト</t>
    </rPh>
    <rPh sb="8" eb="9">
      <t>カカ</t>
    </rPh>
    <rPh sb="10" eb="12">
      <t>ホンニン</t>
    </rPh>
    <rPh sb="12" eb="15">
      <t>フタンブン</t>
    </rPh>
    <phoneticPr fontId="3"/>
  </si>
  <si>
    <t>粗大ごみの収集運搬手数料収入</t>
    <rPh sb="0" eb="2">
      <t>ソダイ</t>
    </rPh>
    <rPh sb="5" eb="7">
      <t>シュウシュウ</t>
    </rPh>
    <rPh sb="7" eb="9">
      <t>ウンパン</t>
    </rPh>
    <rPh sb="9" eb="12">
      <t>テスウリョウ</t>
    </rPh>
    <rPh sb="12" eb="14">
      <t>シュウニュウ</t>
    </rPh>
    <phoneticPr fontId="3"/>
  </si>
  <si>
    <t>一般廃棄物処理業許可手数料</t>
    <phoneticPr fontId="3"/>
  </si>
  <si>
    <t>実績によるもの　8社分</t>
    <rPh sb="0" eb="2">
      <t>ジッセキ</t>
    </rPh>
    <rPh sb="9" eb="10">
      <t>シャ</t>
    </rPh>
    <rPh sb="10" eb="11">
      <t>フン</t>
    </rPh>
    <phoneticPr fontId="3"/>
  </si>
  <si>
    <t>今年度該当なし</t>
    <rPh sb="0" eb="3">
      <t>コンネンド</t>
    </rPh>
    <rPh sb="3" eb="5">
      <t>ガイトウ</t>
    </rPh>
    <phoneticPr fontId="3"/>
  </si>
  <si>
    <t>個人番号（マイナンバーカード）交付に係る補助金。当該事務に従事する会計年度職員人件費及び正職員の時間外勤務手当及び消耗品、通信運搬に係る補助金</t>
    <rPh sb="0" eb="2">
      <t>コジン</t>
    </rPh>
    <rPh sb="2" eb="4">
      <t>バンゴウ</t>
    </rPh>
    <rPh sb="15" eb="17">
      <t>コウフ</t>
    </rPh>
    <rPh sb="18" eb="19">
      <t>カカ</t>
    </rPh>
    <rPh sb="20" eb="23">
      <t>ホジョキン</t>
    </rPh>
    <rPh sb="24" eb="26">
      <t>トウガイ</t>
    </rPh>
    <rPh sb="26" eb="28">
      <t>ジム</t>
    </rPh>
    <rPh sb="29" eb="31">
      <t>ジュウジ</t>
    </rPh>
    <rPh sb="33" eb="37">
      <t>カイケイネンド</t>
    </rPh>
    <rPh sb="37" eb="39">
      <t>ショクイン</t>
    </rPh>
    <rPh sb="39" eb="42">
      <t>ジンケンヒ</t>
    </rPh>
    <rPh sb="42" eb="43">
      <t>オヨ</t>
    </rPh>
    <rPh sb="44" eb="47">
      <t>セイショクイン</t>
    </rPh>
    <rPh sb="48" eb="51">
      <t>ジカンガイ</t>
    </rPh>
    <rPh sb="51" eb="53">
      <t>キンム</t>
    </rPh>
    <rPh sb="53" eb="55">
      <t>テアテ</t>
    </rPh>
    <rPh sb="55" eb="56">
      <t>オヨ</t>
    </rPh>
    <rPh sb="57" eb="60">
      <t>ショウモウヒン</t>
    </rPh>
    <rPh sb="61" eb="65">
      <t>ツウシンウンパン</t>
    </rPh>
    <rPh sb="66" eb="67">
      <t>カカ</t>
    </rPh>
    <rPh sb="68" eb="71">
      <t>ホジョキン</t>
    </rPh>
    <phoneticPr fontId="3"/>
  </si>
  <si>
    <t>戸籍における振り仮名法制化に伴い、戸籍附票の附票証明書機能及び通知に記載する振り仮名の仮登録の改修に係る補助金</t>
    <rPh sb="0" eb="2">
      <t>コセキ</t>
    </rPh>
    <rPh sb="6" eb="7">
      <t>フ</t>
    </rPh>
    <rPh sb="8" eb="10">
      <t>ガナ</t>
    </rPh>
    <rPh sb="10" eb="13">
      <t>ホウセイカ</t>
    </rPh>
    <rPh sb="14" eb="15">
      <t>トモナ</t>
    </rPh>
    <rPh sb="17" eb="19">
      <t>コセキ</t>
    </rPh>
    <rPh sb="19" eb="21">
      <t>フヒョウ</t>
    </rPh>
    <rPh sb="22" eb="24">
      <t>フヒョウ</t>
    </rPh>
    <rPh sb="24" eb="27">
      <t>ショウメイショ</t>
    </rPh>
    <rPh sb="27" eb="29">
      <t>キノウ</t>
    </rPh>
    <rPh sb="29" eb="30">
      <t>オヨ</t>
    </rPh>
    <rPh sb="31" eb="33">
      <t>ツウチ</t>
    </rPh>
    <rPh sb="34" eb="36">
      <t>キサイ</t>
    </rPh>
    <rPh sb="38" eb="39">
      <t>フ</t>
    </rPh>
    <rPh sb="40" eb="42">
      <t>ガナ</t>
    </rPh>
    <rPh sb="43" eb="46">
      <t>カリトウロク</t>
    </rPh>
    <rPh sb="47" eb="49">
      <t>カイシュウ</t>
    </rPh>
    <rPh sb="50" eb="51">
      <t>カカ</t>
    </rPh>
    <rPh sb="52" eb="55">
      <t>ホジョキン</t>
    </rPh>
    <phoneticPr fontId="3"/>
  </si>
  <si>
    <t>合併浄化槽の設置及び改修に対する補助金の国庫分</t>
    <rPh sb="0" eb="2">
      <t>ガッペイ</t>
    </rPh>
    <rPh sb="2" eb="5">
      <t>ジョウカソウ</t>
    </rPh>
    <rPh sb="6" eb="8">
      <t>セッチ</t>
    </rPh>
    <rPh sb="8" eb="9">
      <t>オヨ</t>
    </rPh>
    <rPh sb="10" eb="12">
      <t>カイシュウ</t>
    </rPh>
    <rPh sb="13" eb="14">
      <t>タイ</t>
    </rPh>
    <rPh sb="16" eb="19">
      <t>ホジョキン</t>
    </rPh>
    <rPh sb="20" eb="22">
      <t>コッコ</t>
    </rPh>
    <rPh sb="22" eb="23">
      <t>フン</t>
    </rPh>
    <phoneticPr fontId="3"/>
  </si>
  <si>
    <t>新規1件・転換1件・撤去費2件・宅内配管1件</t>
    <rPh sb="0" eb="2">
      <t>シンキ</t>
    </rPh>
    <rPh sb="3" eb="4">
      <t>ケン</t>
    </rPh>
    <rPh sb="5" eb="7">
      <t>テンカン</t>
    </rPh>
    <rPh sb="8" eb="9">
      <t>ケン</t>
    </rPh>
    <rPh sb="10" eb="13">
      <t>テッキョヒ</t>
    </rPh>
    <rPh sb="14" eb="15">
      <t>ケン</t>
    </rPh>
    <rPh sb="16" eb="18">
      <t>タクナイ</t>
    </rPh>
    <rPh sb="18" eb="20">
      <t>ハイカン</t>
    </rPh>
    <rPh sb="21" eb="22">
      <t>ケン</t>
    </rPh>
    <phoneticPr fontId="3"/>
  </si>
  <si>
    <t>自衛官及び自衛官候補生募集事務に係る経費の国庫負担</t>
    <rPh sb="0" eb="3">
      <t>ジエイカン</t>
    </rPh>
    <rPh sb="3" eb="4">
      <t>オヨ</t>
    </rPh>
    <rPh sb="5" eb="8">
      <t>ジエイカン</t>
    </rPh>
    <rPh sb="8" eb="11">
      <t>コウホセイ</t>
    </rPh>
    <rPh sb="11" eb="13">
      <t>ボシュウ</t>
    </rPh>
    <rPh sb="13" eb="15">
      <t>ジム</t>
    </rPh>
    <rPh sb="16" eb="17">
      <t>カカ</t>
    </rPh>
    <rPh sb="18" eb="20">
      <t>ケイヒ</t>
    </rPh>
    <rPh sb="21" eb="23">
      <t>コッコ</t>
    </rPh>
    <rPh sb="23" eb="25">
      <t>フタン</t>
    </rPh>
    <phoneticPr fontId="3"/>
  </si>
  <si>
    <t>中長期在留者居住地届出に関する事務に要する経費の国庫負担</t>
    <rPh sb="0" eb="3">
      <t>チュウチョウキ</t>
    </rPh>
    <rPh sb="3" eb="5">
      <t>ザイリュウ</t>
    </rPh>
    <rPh sb="5" eb="6">
      <t>シャ</t>
    </rPh>
    <rPh sb="6" eb="9">
      <t>キョジュウチ</t>
    </rPh>
    <rPh sb="9" eb="11">
      <t>トドケデ</t>
    </rPh>
    <rPh sb="12" eb="13">
      <t>カン</t>
    </rPh>
    <rPh sb="15" eb="17">
      <t>ジム</t>
    </rPh>
    <rPh sb="21" eb="23">
      <t>ケイヒ</t>
    </rPh>
    <rPh sb="24" eb="26">
      <t>コッコ</t>
    </rPh>
    <rPh sb="26" eb="28">
      <t>フタン</t>
    </rPh>
    <phoneticPr fontId="3"/>
  </si>
  <si>
    <t>国民年金に関する事務に要する経費の国庫負担分</t>
    <rPh sb="0" eb="2">
      <t>コクミン</t>
    </rPh>
    <rPh sb="2" eb="4">
      <t>ネンキン</t>
    </rPh>
    <rPh sb="5" eb="6">
      <t>カン</t>
    </rPh>
    <rPh sb="8" eb="10">
      <t>ジム</t>
    </rPh>
    <rPh sb="11" eb="12">
      <t>ヨウ</t>
    </rPh>
    <rPh sb="14" eb="16">
      <t>ケイヒ</t>
    </rPh>
    <rPh sb="17" eb="19">
      <t>コッコ</t>
    </rPh>
    <rPh sb="19" eb="22">
      <t>フタンブン</t>
    </rPh>
    <phoneticPr fontId="3"/>
  </si>
  <si>
    <t>年金生活に関する事務に要する経費の国庫負担分</t>
    <rPh sb="17" eb="19">
      <t>コッコ</t>
    </rPh>
    <rPh sb="19" eb="22">
      <t>フタンブン</t>
    </rPh>
    <phoneticPr fontId="3"/>
  </si>
  <si>
    <t>合併浄化槽への改修に対する補助金の国庫分</t>
    <rPh sb="0" eb="2">
      <t>ガッペイ</t>
    </rPh>
    <rPh sb="2" eb="5">
      <t>ジョウカソウ</t>
    </rPh>
    <rPh sb="7" eb="9">
      <t>カイシュウ</t>
    </rPh>
    <rPh sb="10" eb="11">
      <t>タイ</t>
    </rPh>
    <rPh sb="13" eb="16">
      <t>ホジョキン</t>
    </rPh>
    <rPh sb="17" eb="19">
      <t>コッコ</t>
    </rPh>
    <rPh sb="19" eb="20">
      <t>フン</t>
    </rPh>
    <phoneticPr fontId="3"/>
  </si>
  <si>
    <t>転換1件・撤去費1件・宅内配管1件</t>
    <rPh sb="0" eb="2">
      <t>テンカン</t>
    </rPh>
    <rPh sb="3" eb="4">
      <t>ケン</t>
    </rPh>
    <rPh sb="5" eb="8">
      <t>テッキョヒ</t>
    </rPh>
    <rPh sb="9" eb="10">
      <t>ケン</t>
    </rPh>
    <rPh sb="11" eb="13">
      <t>タクナイ</t>
    </rPh>
    <rPh sb="13" eb="15">
      <t>ハイカン</t>
    </rPh>
    <rPh sb="16" eb="17">
      <t>ケン</t>
    </rPh>
    <phoneticPr fontId="3"/>
  </si>
  <si>
    <t>海岸漂着物等の対策に係る県補助金</t>
    <rPh sb="0" eb="2">
      <t>カイガン</t>
    </rPh>
    <rPh sb="2" eb="5">
      <t>ヒョウチャクブツ</t>
    </rPh>
    <rPh sb="5" eb="6">
      <t>トウ</t>
    </rPh>
    <rPh sb="7" eb="9">
      <t>タイサク</t>
    </rPh>
    <rPh sb="10" eb="11">
      <t>カカ</t>
    </rPh>
    <rPh sb="12" eb="13">
      <t>ケン</t>
    </rPh>
    <rPh sb="13" eb="16">
      <t>ホジョキン</t>
    </rPh>
    <phoneticPr fontId="3"/>
  </si>
  <si>
    <t>県からの内示による</t>
    <rPh sb="0" eb="1">
      <t>ケン</t>
    </rPh>
    <rPh sb="4" eb="6">
      <t>ナイジ</t>
    </rPh>
    <phoneticPr fontId="3"/>
  </si>
  <si>
    <t>地下水環境保全調査に係る県補助金</t>
    <rPh sb="10" eb="11">
      <t>カカ</t>
    </rPh>
    <rPh sb="12" eb="13">
      <t>ケン</t>
    </rPh>
    <rPh sb="13" eb="16">
      <t>ホジョキン</t>
    </rPh>
    <phoneticPr fontId="3"/>
  </si>
  <si>
    <t>県に代わり、町が徴収している個人県民税の徴収取扱費を納税義務者数と歳出還付額をもとに請求するもの</t>
  </si>
  <si>
    <t>歳出還付額の減によるもの</t>
  </si>
  <si>
    <t>厚生労働統計調査委託事業に関する経費</t>
    <rPh sb="0" eb="2">
      <t>コウセイ</t>
    </rPh>
    <rPh sb="2" eb="4">
      <t>ロウドウ</t>
    </rPh>
    <rPh sb="4" eb="6">
      <t>トウケイ</t>
    </rPh>
    <rPh sb="6" eb="8">
      <t>チョウサ</t>
    </rPh>
    <rPh sb="8" eb="10">
      <t>イタク</t>
    </rPh>
    <rPh sb="10" eb="12">
      <t>ジギョウ</t>
    </rPh>
    <rPh sb="13" eb="14">
      <t>カン</t>
    </rPh>
    <rPh sb="16" eb="18">
      <t>ケイヒ</t>
    </rPh>
    <phoneticPr fontId="3"/>
  </si>
  <si>
    <t>町指定ごみ袋（ビン専用）の販売収入</t>
    <rPh sb="0" eb="3">
      <t>マチシテイ</t>
    </rPh>
    <rPh sb="5" eb="6">
      <t>フクロ</t>
    </rPh>
    <rPh sb="9" eb="11">
      <t>センヨウ</t>
    </rPh>
    <rPh sb="13" eb="15">
      <t>ハンバイ</t>
    </rPh>
    <rPh sb="15" eb="17">
      <t>シュウニュウ</t>
    </rPh>
    <phoneticPr fontId="3"/>
  </si>
  <si>
    <t>町税の滞納に係る延滞金</t>
  </si>
  <si>
    <t>本年は例年並みの収入。前年が県職員による滞納整理によって増加していたもの</t>
  </si>
  <si>
    <t>真鶴聖苑で発生する残骨灰を売却して収入とするもの</t>
    <rPh sb="0" eb="2">
      <t>マナヅル</t>
    </rPh>
    <rPh sb="2" eb="4">
      <t>セイエン</t>
    </rPh>
    <rPh sb="5" eb="7">
      <t>ハッセイ</t>
    </rPh>
    <rPh sb="9" eb="10">
      <t>ザン</t>
    </rPh>
    <rPh sb="10" eb="11">
      <t>ホネ</t>
    </rPh>
    <rPh sb="11" eb="12">
      <t>ハイ</t>
    </rPh>
    <rPh sb="13" eb="15">
      <t>バイキャク</t>
    </rPh>
    <rPh sb="17" eb="19">
      <t>シュウニュウ</t>
    </rPh>
    <phoneticPr fontId="3"/>
  </si>
  <si>
    <t>公衆電話の管理手数料収入</t>
    <rPh sb="0" eb="4">
      <t>コウシュウデンワ</t>
    </rPh>
    <rPh sb="5" eb="7">
      <t>カンリ</t>
    </rPh>
    <rPh sb="7" eb="10">
      <t>テスウリョウ</t>
    </rPh>
    <rPh sb="10" eb="12">
      <t>シュウニュウ</t>
    </rPh>
    <phoneticPr fontId="3"/>
  </si>
  <si>
    <t>実績による</t>
    <rPh sb="0" eb="2">
      <t>ジッセキ</t>
    </rPh>
    <phoneticPr fontId="3"/>
  </si>
  <si>
    <t>資源ごみの布類を販売して収入とするもの</t>
    <rPh sb="0" eb="2">
      <t>シゲン</t>
    </rPh>
    <rPh sb="5" eb="6">
      <t>ヌノ</t>
    </rPh>
    <rPh sb="6" eb="7">
      <t>ルイ</t>
    </rPh>
    <rPh sb="8" eb="10">
      <t>ハンバイ</t>
    </rPh>
    <rPh sb="12" eb="14">
      <t>シュウニュウ</t>
    </rPh>
    <phoneticPr fontId="3"/>
  </si>
  <si>
    <t>引取者不明の死体の火葬等に係った費用を相続人に請求するもの</t>
    <rPh sb="0" eb="3">
      <t>ヒキトリシャ</t>
    </rPh>
    <rPh sb="3" eb="5">
      <t>フメイ</t>
    </rPh>
    <rPh sb="6" eb="8">
      <t>シタイ</t>
    </rPh>
    <rPh sb="9" eb="11">
      <t>カソウ</t>
    </rPh>
    <rPh sb="11" eb="12">
      <t>トウ</t>
    </rPh>
    <rPh sb="13" eb="14">
      <t>カカ</t>
    </rPh>
    <rPh sb="16" eb="18">
      <t>ヒヨウ</t>
    </rPh>
    <rPh sb="19" eb="22">
      <t>ソウゾクニン</t>
    </rPh>
    <rPh sb="23" eb="25">
      <t>セイキュウ</t>
    </rPh>
    <phoneticPr fontId="3"/>
  </si>
  <si>
    <t>相続人の特定に時間を要しているため</t>
    <rPh sb="0" eb="2">
      <t>ソウゾクニン</t>
    </rPh>
    <rPh sb="3" eb="5">
      <t>トクテイ</t>
    </rPh>
    <rPh sb="6" eb="8">
      <t>ジカン</t>
    </rPh>
    <rPh sb="9" eb="10">
      <t>ヨウ</t>
    </rPh>
    <phoneticPr fontId="3"/>
  </si>
  <si>
    <t>今年度は該当なし</t>
    <rPh sb="0" eb="3">
      <t>コンネンド</t>
    </rPh>
    <rPh sb="4" eb="6">
      <t>ガイトウ</t>
    </rPh>
    <phoneticPr fontId="3"/>
  </si>
  <si>
    <t>役場庁舎敷地内を例外的に使用する者に対し使用料を徴するもの</t>
  </si>
  <si>
    <t>収入未済なし</t>
    <rPh sb="0" eb="4">
      <t>シュウニュウミサイ</t>
    </rPh>
    <phoneticPr fontId="3"/>
  </si>
  <si>
    <t>前年度並み</t>
    <rPh sb="0" eb="4">
      <t>ゼンネンドナ</t>
    </rPh>
    <phoneticPr fontId="3"/>
  </si>
  <si>
    <t>中間サーバ接続機器の５年に１度のリプレイスに要する経費措置の補助金</t>
    <phoneticPr fontId="3"/>
  </si>
  <si>
    <t>補助対象事業規模の増による</t>
    <rPh sb="0" eb="2">
      <t>ホジョ</t>
    </rPh>
    <rPh sb="2" eb="6">
      <t>タイショウジギョウ</t>
    </rPh>
    <rPh sb="6" eb="8">
      <t>キボ</t>
    </rPh>
    <rPh sb="9" eb="10">
      <t>ゾウ</t>
    </rPh>
    <phoneticPr fontId="3"/>
  </si>
  <si>
    <t>マイナンバーを利用した情報連携に係るシステム改修への国庫補助金</t>
    <rPh sb="28" eb="30">
      <t>ホジョ</t>
    </rPh>
    <rPh sb="30" eb="31">
      <t>カネ</t>
    </rPh>
    <phoneticPr fontId="3"/>
  </si>
  <si>
    <t>（雑入に科目移行）</t>
    <rPh sb="1" eb="3">
      <t>ザツニュウ</t>
    </rPh>
    <rPh sb="4" eb="8">
      <t>カモクイコウ</t>
    </rPh>
    <phoneticPr fontId="3"/>
  </si>
  <si>
    <t>雑入に科目移行</t>
    <rPh sb="0" eb="2">
      <t>ザツニュウ</t>
    </rPh>
    <rPh sb="3" eb="7">
      <t>カモクイコウ</t>
    </rPh>
    <phoneticPr fontId="3"/>
  </si>
  <si>
    <t>市町村が実施する減災事業に対する県補助金</t>
    <phoneticPr fontId="3"/>
  </si>
  <si>
    <t>衆議院議員総選挙執行に係る経費委託金</t>
    <rPh sb="0" eb="3">
      <t>シュウギイン</t>
    </rPh>
    <rPh sb="3" eb="5">
      <t>ギイン</t>
    </rPh>
    <rPh sb="5" eb="8">
      <t>ソウセンキョ</t>
    </rPh>
    <rPh sb="8" eb="10">
      <t>シッコウ</t>
    </rPh>
    <rPh sb="11" eb="12">
      <t>カカ</t>
    </rPh>
    <rPh sb="13" eb="15">
      <t>ケイヒ</t>
    </rPh>
    <rPh sb="15" eb="17">
      <t>イタク</t>
    </rPh>
    <rPh sb="17" eb="18">
      <t>キン</t>
    </rPh>
    <phoneticPr fontId="3"/>
  </si>
  <si>
    <t>最高裁判所裁判官国民審査執行に係る経費委託金</t>
    <rPh sb="0" eb="2">
      <t>サイコウ</t>
    </rPh>
    <rPh sb="2" eb="4">
      <t>サイバン</t>
    </rPh>
    <rPh sb="4" eb="5">
      <t>ショ</t>
    </rPh>
    <rPh sb="5" eb="8">
      <t>サイバンカン</t>
    </rPh>
    <rPh sb="8" eb="10">
      <t>コクミン</t>
    </rPh>
    <rPh sb="10" eb="12">
      <t>シンサ</t>
    </rPh>
    <rPh sb="12" eb="14">
      <t>シッコウ</t>
    </rPh>
    <rPh sb="15" eb="16">
      <t>カカ</t>
    </rPh>
    <rPh sb="17" eb="19">
      <t>ケイヒ</t>
    </rPh>
    <rPh sb="19" eb="21">
      <t>イタク</t>
    </rPh>
    <rPh sb="21" eb="22">
      <t>キン</t>
    </rPh>
    <phoneticPr fontId="3"/>
  </si>
  <si>
    <t>参議院議員通常選挙執行に係る経費委託金</t>
    <rPh sb="0" eb="3">
      <t>サンギイン</t>
    </rPh>
    <rPh sb="3" eb="5">
      <t>ギイン</t>
    </rPh>
    <rPh sb="5" eb="7">
      <t>ツウジョウ</t>
    </rPh>
    <phoneticPr fontId="3"/>
  </si>
  <si>
    <t>在外選挙人の名簿登録に対する交付金</t>
    <rPh sb="0" eb="4">
      <t>ザイガイセンキョ</t>
    </rPh>
    <rPh sb="4" eb="5">
      <t>ニン</t>
    </rPh>
    <rPh sb="6" eb="10">
      <t>メイボトウロク</t>
    </rPh>
    <rPh sb="11" eb="12">
      <t>タイ</t>
    </rPh>
    <rPh sb="14" eb="17">
      <t>コウフキン</t>
    </rPh>
    <phoneticPr fontId="3"/>
  </si>
  <si>
    <t>参議選において１件の新規登録があったため。</t>
    <rPh sb="0" eb="2">
      <t>サンギ</t>
    </rPh>
    <rPh sb="2" eb="3">
      <t>セン</t>
    </rPh>
    <rPh sb="8" eb="9">
      <t>ケン</t>
    </rPh>
    <rPh sb="10" eb="14">
      <t>シンキトウロク</t>
    </rPh>
    <phoneticPr fontId="3"/>
  </si>
  <si>
    <t>賀詞交換会の出席者会費</t>
    <rPh sb="6" eb="9">
      <t>シュッセキシャ</t>
    </rPh>
    <rPh sb="9" eb="11">
      <t>カイヒ</t>
    </rPh>
    <phoneticPr fontId="3"/>
  </si>
  <si>
    <t>参加者数</t>
  </si>
  <si>
    <t>役場庁舎敷地内に設置されている自販機の売上手数料</t>
    <phoneticPr fontId="3"/>
  </si>
  <si>
    <t>８月以降、管理手数料を徴収しなくなったため</t>
    <rPh sb="1" eb="2">
      <t>ガツ</t>
    </rPh>
    <rPh sb="2" eb="4">
      <t>イコウ</t>
    </rPh>
    <rPh sb="5" eb="10">
      <t>カンリテスウリョウ</t>
    </rPh>
    <rPh sb="11" eb="13">
      <t>チョウシュウ</t>
    </rPh>
    <phoneticPr fontId="3"/>
  </si>
  <si>
    <t>役場庁舎敷地内に設置されている自販機の電気料相当額</t>
    <phoneticPr fontId="3"/>
  </si>
  <si>
    <t>１者分の請求を翌年度に繰り越したため。</t>
    <rPh sb="1" eb="3">
      <t>シャブン</t>
    </rPh>
    <rPh sb="4" eb="6">
      <t>セイキュウ</t>
    </rPh>
    <rPh sb="7" eb="10">
      <t>ヨクネンド</t>
    </rPh>
    <rPh sb="11" eb="12">
      <t>ク</t>
    </rPh>
    <rPh sb="13" eb="14">
      <t>コ</t>
    </rPh>
    <phoneticPr fontId="3"/>
  </si>
  <si>
    <t>庁舎複写機を使用した際に実費相当額を徴収するもの</t>
    <rPh sb="0" eb="5">
      <t>チョウシャフクシャキ</t>
    </rPh>
    <rPh sb="6" eb="8">
      <t>シヨウ</t>
    </rPh>
    <rPh sb="10" eb="11">
      <t>サイ</t>
    </rPh>
    <rPh sb="18" eb="20">
      <t>チョウシュウ</t>
    </rPh>
    <phoneticPr fontId="3"/>
  </si>
  <si>
    <t>全国町村会総合賠償補償保険が適用された保険金</t>
    <rPh sb="0" eb="5">
      <t>ゼンコクチョウソンカイ</t>
    </rPh>
    <rPh sb="5" eb="7">
      <t>ソウゴウ</t>
    </rPh>
    <rPh sb="7" eb="9">
      <t>バイショウ</t>
    </rPh>
    <rPh sb="9" eb="11">
      <t>ホショウ</t>
    </rPh>
    <rPh sb="11" eb="13">
      <t>ホケン</t>
    </rPh>
    <rPh sb="14" eb="16">
      <t>テキヨウ</t>
    </rPh>
    <rPh sb="19" eb="22">
      <t>ホケンキン</t>
    </rPh>
    <phoneticPr fontId="3"/>
  </si>
  <si>
    <t>コミュニティ活動に必要な備品等に対する助成金</t>
    <rPh sb="21" eb="22">
      <t>カネ</t>
    </rPh>
    <phoneticPr fontId="3"/>
  </si>
  <si>
    <t>5年以上在籍し退職した消防団員に支払う退職奉書金に対し、満額共済基金より納入されるもの</t>
  </si>
  <si>
    <t>福祉共済加入団員の加入者に応じて支払われる事務費</t>
  </si>
  <si>
    <t>加入者数の増による</t>
    <rPh sb="0" eb="4">
      <t>カニュウシャスウ</t>
    </rPh>
    <rPh sb="5" eb="6">
      <t>ゾウ</t>
    </rPh>
    <phoneticPr fontId="3"/>
  </si>
  <si>
    <t>職員給料から控除する生命保険料に係る事務手数料</t>
    <phoneticPr fontId="3"/>
  </si>
  <si>
    <t>団体契約者減少に伴い減額傾向</t>
    <rPh sb="0" eb="2">
      <t>ダンタイ</t>
    </rPh>
    <rPh sb="10" eb="14">
      <t>ゲンガクケイコウ</t>
    </rPh>
    <phoneticPr fontId="3"/>
  </si>
  <si>
    <t>歳出に戻入しきれなくなった雇用保険料（本人負担分）</t>
    <rPh sb="0" eb="2">
      <t>サイシュツ</t>
    </rPh>
    <rPh sb="3" eb="5">
      <t>レイニュウ</t>
    </rPh>
    <rPh sb="13" eb="18">
      <t>コヨウホケンリョウ</t>
    </rPh>
    <rPh sb="19" eb="24">
      <t>ホンニンフタンブン</t>
    </rPh>
    <phoneticPr fontId="3"/>
  </si>
  <si>
    <t>想定以上に雇用保険料が増大したことによる。</t>
    <rPh sb="0" eb="4">
      <t>ソウテイイジョウ</t>
    </rPh>
    <rPh sb="5" eb="10">
      <t>コヨウホケンリョウ</t>
    </rPh>
    <rPh sb="11" eb="13">
      <t>ゾウダイ</t>
    </rPh>
    <phoneticPr fontId="3"/>
  </si>
  <si>
    <t>職員貸与品の再交付に係る弁償金</t>
    <rPh sb="0" eb="5">
      <t>ショクインタイヨヒン</t>
    </rPh>
    <rPh sb="6" eb="9">
      <t>サイコウフ</t>
    </rPh>
    <rPh sb="10" eb="11">
      <t>カカ</t>
    </rPh>
    <rPh sb="12" eb="15">
      <t>ベンショウキン</t>
    </rPh>
    <phoneticPr fontId="3"/>
  </si>
  <si>
    <t>新規（これまで雑入-その他で処理）</t>
    <rPh sb="0" eb="2">
      <t>シンキ</t>
    </rPh>
    <rPh sb="7" eb="9">
      <t>ザツニュウ</t>
    </rPh>
    <rPh sb="12" eb="13">
      <t>ホカ</t>
    </rPh>
    <rPh sb="14" eb="16">
      <t>ショリ</t>
    </rPh>
    <phoneticPr fontId="3"/>
  </si>
  <si>
    <t>基幹業務の標準化を行う経費に措置される補助金</t>
    <rPh sb="7" eb="8">
      <t>カ</t>
    </rPh>
    <rPh sb="9" eb="10">
      <t>オコナ</t>
    </rPh>
    <phoneticPr fontId="3"/>
  </si>
  <si>
    <t>町議会議員選挙立候補に係る供託金</t>
    <rPh sb="1" eb="5">
      <t>ギカイギイン</t>
    </rPh>
    <phoneticPr fontId="3"/>
  </si>
  <si>
    <t>新規（供託金没収者１件）</t>
    <rPh sb="0" eb="2">
      <t>シンキ</t>
    </rPh>
    <rPh sb="3" eb="8">
      <t>キョウタクキンボッシュウ</t>
    </rPh>
    <rPh sb="8" eb="9">
      <t>シャ</t>
    </rPh>
    <rPh sb="10" eb="11">
      <t>ケン</t>
    </rPh>
    <phoneticPr fontId="3"/>
  </si>
  <si>
    <t>不用となった高所放水車を売却するもの</t>
    <rPh sb="0" eb="2">
      <t>フヨウ</t>
    </rPh>
    <phoneticPr fontId="3"/>
  </si>
  <si>
    <t>能登半島地震に係る市町村応援職員に係る経費交付金</t>
  </si>
  <si>
    <t>町営住宅入居者の住宅使用料※所得に応じて料金設定</t>
  </si>
  <si>
    <t>該当者が、滞納分が時効にならないよう調整して支払っており、現年度分が追い付かなかったため</t>
  </si>
  <si>
    <t>町営住宅入居者の住宅使用料で過年度のもの</t>
  </si>
  <si>
    <t>現年度分と調整及び分納誓約書のとおり支払っているため</t>
  </si>
  <si>
    <t>町営住宅入居者の駐車場使用料　料金5,000円/月</t>
  </si>
  <si>
    <t>使用者がいなかったため</t>
    <rPh sb="0" eb="3">
      <t>シヨウシャ</t>
    </rPh>
    <phoneticPr fontId="3"/>
  </si>
  <si>
    <t>空き家となった住宅を目的外使用として貸しているもの（倉庫利用）</t>
  </si>
  <si>
    <t>国民健康保険法に基づく、国の法定負担分に係る歳入（保険者支援分・未就学児均等割軽減措置分・産前産後保険料負担金）国の負担率1/2</t>
  </si>
  <si>
    <t>実績による</t>
  </si>
  <si>
    <t>障害児通所給付費、障害児相談支援給付費に係るもの　補助率1/2</t>
    <rPh sb="0" eb="3">
      <t>ショウガイジ</t>
    </rPh>
    <rPh sb="3" eb="8">
      <t>ツウショキュウフヒ</t>
    </rPh>
    <rPh sb="9" eb="12">
      <t>ショウガイジ</t>
    </rPh>
    <rPh sb="12" eb="14">
      <t>ソウダン</t>
    </rPh>
    <rPh sb="14" eb="19">
      <t>シエンキュウフヒ</t>
    </rPh>
    <rPh sb="20" eb="21">
      <t>カカ</t>
    </rPh>
    <rPh sb="25" eb="28">
      <t>ホジョリツ</t>
    </rPh>
    <phoneticPr fontId="3"/>
  </si>
  <si>
    <t>利用可能事業者が減り、サービス利用実績が減ったため</t>
    <rPh sb="0" eb="4">
      <t>リヨウカノウ</t>
    </rPh>
    <rPh sb="4" eb="7">
      <t>ジギョウシャ</t>
    </rPh>
    <rPh sb="8" eb="9">
      <t>ヘ</t>
    </rPh>
    <rPh sb="15" eb="19">
      <t>リヨウジッセキ</t>
    </rPh>
    <rPh sb="20" eb="21">
      <t>ゲン</t>
    </rPh>
    <phoneticPr fontId="3"/>
  </si>
  <si>
    <t>延人数</t>
    <rPh sb="0" eb="1">
      <t>ノ</t>
    </rPh>
    <rPh sb="1" eb="3">
      <t>ニンズウ</t>
    </rPh>
    <phoneticPr fontId="3"/>
  </si>
  <si>
    <t>障害福祉サービス費、補装具給付費、相談支援給付費に係るもの　補助率1/2</t>
    <rPh sb="0" eb="4">
      <t>ショウガイフクシ</t>
    </rPh>
    <rPh sb="8" eb="9">
      <t>ヒ</t>
    </rPh>
    <rPh sb="10" eb="13">
      <t>ホソウグ</t>
    </rPh>
    <rPh sb="13" eb="16">
      <t>キュウフヒ</t>
    </rPh>
    <rPh sb="17" eb="23">
      <t>ソウダンシエンキュウフ</t>
    </rPh>
    <rPh sb="23" eb="24">
      <t>ヒ</t>
    </rPh>
    <rPh sb="25" eb="26">
      <t>カカ</t>
    </rPh>
    <rPh sb="30" eb="33">
      <t>ホジョリツ</t>
    </rPh>
    <phoneticPr fontId="3"/>
  </si>
  <si>
    <t>更生・育成医療、療養介護支給に係る負担金　1/2負担</t>
    <rPh sb="0" eb="2">
      <t>コウセイ</t>
    </rPh>
    <rPh sb="3" eb="5">
      <t>イクセイ</t>
    </rPh>
    <rPh sb="5" eb="7">
      <t>イリョウ</t>
    </rPh>
    <rPh sb="8" eb="10">
      <t>リョウヨウ</t>
    </rPh>
    <rPh sb="10" eb="12">
      <t>カイゴ</t>
    </rPh>
    <rPh sb="12" eb="14">
      <t>シキュウ</t>
    </rPh>
    <rPh sb="15" eb="16">
      <t>カカ</t>
    </rPh>
    <rPh sb="17" eb="20">
      <t>フタンキン</t>
    </rPh>
    <rPh sb="24" eb="26">
      <t>フタン</t>
    </rPh>
    <phoneticPr fontId="3"/>
  </si>
  <si>
    <t>対象者数</t>
    <rPh sb="0" eb="4">
      <t>タイショウシャスウ</t>
    </rPh>
    <phoneticPr fontId="3"/>
  </si>
  <si>
    <t>介護保険事業特別会計から一般会計繰入金の不用額が返金されたもの。</t>
  </si>
  <si>
    <t>民生委員協議会の負担金</t>
    <rPh sb="0" eb="4">
      <t>ミンセイイイン</t>
    </rPh>
    <rPh sb="4" eb="7">
      <t>キョウギカイ</t>
    </rPh>
    <rPh sb="8" eb="11">
      <t>フタンキン</t>
    </rPh>
    <phoneticPr fontId="3"/>
  </si>
  <si>
    <t>民生委員活動の負担金</t>
    <rPh sb="0" eb="4">
      <t>ミンセイイイン</t>
    </rPh>
    <rPh sb="4" eb="6">
      <t>カツドウ</t>
    </rPh>
    <rPh sb="7" eb="10">
      <t>フタンキン</t>
    </rPh>
    <phoneticPr fontId="3"/>
  </si>
  <si>
    <t>障害児施設措置費（給付費等）県費負担金</t>
    <phoneticPr fontId="3"/>
  </si>
  <si>
    <t>障害児通所給付費、障害児相談支援給付費に係るもの</t>
    <rPh sb="0" eb="3">
      <t>ショウガイジ</t>
    </rPh>
    <rPh sb="3" eb="8">
      <t>ツウショキュウフヒ</t>
    </rPh>
    <rPh sb="9" eb="12">
      <t>ショウガイジ</t>
    </rPh>
    <rPh sb="12" eb="14">
      <t>ソウダン</t>
    </rPh>
    <rPh sb="14" eb="19">
      <t>シエンキュウフヒ</t>
    </rPh>
    <rPh sb="20" eb="21">
      <t>カカ</t>
    </rPh>
    <phoneticPr fontId="3"/>
  </si>
  <si>
    <t>民生委員推薦会の運営に要する経費</t>
    <phoneticPr fontId="3"/>
  </si>
  <si>
    <t>年度途中で民生委員児童委員が変更があったため</t>
    <phoneticPr fontId="3"/>
  </si>
  <si>
    <t>障害福祉サービス費、療養介護医療、補装具給付費、更生医療、相談支援給付費に係るもの　補助率1/2</t>
    <rPh sb="0" eb="4">
      <t>ショウガイフクシ</t>
    </rPh>
    <rPh sb="8" eb="9">
      <t>ヒ</t>
    </rPh>
    <rPh sb="10" eb="12">
      <t>リョウヨウ</t>
    </rPh>
    <rPh sb="12" eb="16">
      <t>カイゴイリョウ</t>
    </rPh>
    <rPh sb="17" eb="20">
      <t>ホソウグ</t>
    </rPh>
    <rPh sb="20" eb="23">
      <t>キュウフヒ</t>
    </rPh>
    <rPh sb="24" eb="28">
      <t>コウセイイリョウ</t>
    </rPh>
    <rPh sb="29" eb="35">
      <t>ソウダンシエンキュウフ</t>
    </rPh>
    <rPh sb="35" eb="36">
      <t>ヒ</t>
    </rPh>
    <rPh sb="37" eb="38">
      <t>カカ</t>
    </rPh>
    <rPh sb="42" eb="45">
      <t>ホジョリツ</t>
    </rPh>
    <phoneticPr fontId="3"/>
  </si>
  <si>
    <t>更生医療の利用者増による</t>
    <rPh sb="0" eb="2">
      <t>コウセイ</t>
    </rPh>
    <rPh sb="2" eb="4">
      <t>イリョウ</t>
    </rPh>
    <rPh sb="5" eb="8">
      <t>リヨウシャ</t>
    </rPh>
    <rPh sb="8" eb="9">
      <t>ゾウ</t>
    </rPh>
    <phoneticPr fontId="3"/>
  </si>
  <si>
    <t>高齢者の医療の確保に関する法律に基づき、県の法定負担分に係る歳入（低所得者均等割軽減分・社保被保険者軽減分）</t>
  </si>
  <si>
    <t>障害児(18歳未満)で身体障害を除去、軽減する治療によって確実に効果が期待できる者に対して提供される</t>
    <rPh sb="0" eb="3">
      <t>ショウガイジ</t>
    </rPh>
    <rPh sb="6" eb="7">
      <t>サイ</t>
    </rPh>
    <rPh sb="7" eb="9">
      <t>ミマン</t>
    </rPh>
    <rPh sb="11" eb="13">
      <t>シンタイ</t>
    </rPh>
    <rPh sb="13" eb="15">
      <t>ショウガイ</t>
    </rPh>
    <rPh sb="16" eb="18">
      <t>ジョキョ</t>
    </rPh>
    <rPh sb="19" eb="21">
      <t>ケイゲン</t>
    </rPh>
    <rPh sb="23" eb="25">
      <t>チリョウ</t>
    </rPh>
    <rPh sb="29" eb="31">
      <t>カクジツ</t>
    </rPh>
    <rPh sb="32" eb="34">
      <t>コウカ</t>
    </rPh>
    <rPh sb="35" eb="37">
      <t>キタイ</t>
    </rPh>
    <rPh sb="40" eb="41">
      <t>モノ</t>
    </rPh>
    <rPh sb="42" eb="43">
      <t>タイ</t>
    </rPh>
    <rPh sb="45" eb="47">
      <t>テイキョウ</t>
    </rPh>
    <phoneticPr fontId="3"/>
  </si>
  <si>
    <t>町内で身元不明者が発見された場合の葬祭費</t>
  </si>
  <si>
    <t>老人クラブ活動費県補助金・単位クラブに対する県補助金</t>
  </si>
  <si>
    <t>シルバー人材センターに対する事業費補助（県の予算の範囲内で交付）</t>
  </si>
  <si>
    <t>重度障害者医療費に係る補助金</t>
    <rPh sb="0" eb="2">
      <t>ジュウド</t>
    </rPh>
    <rPh sb="2" eb="4">
      <t>ショウガイ</t>
    </rPh>
    <rPh sb="4" eb="5">
      <t>シャ</t>
    </rPh>
    <rPh sb="5" eb="8">
      <t>イリョウヒ</t>
    </rPh>
    <rPh sb="9" eb="10">
      <t>カカ</t>
    </rPh>
    <rPh sb="11" eb="14">
      <t>ホジョキン</t>
    </rPh>
    <phoneticPr fontId="3"/>
  </si>
  <si>
    <t>補助金は支出の実績による。補助率は１/２。</t>
    <rPh sb="0" eb="3">
      <t>ホジョキン</t>
    </rPh>
    <rPh sb="4" eb="6">
      <t>シシュツ</t>
    </rPh>
    <rPh sb="7" eb="9">
      <t>ジッセキ</t>
    </rPh>
    <rPh sb="13" eb="16">
      <t>ホジョリツ</t>
    </rPh>
    <phoneticPr fontId="3"/>
  </si>
  <si>
    <t>成年後見利用支援事業、日常生活用具給付事業、地域活動支援事業(移動支援、日中一時支援等）に係るもの　補助率1/2</t>
    <rPh sb="0" eb="2">
      <t>セイネン</t>
    </rPh>
    <rPh sb="2" eb="4">
      <t>コウケン</t>
    </rPh>
    <rPh sb="4" eb="6">
      <t>リヨウ</t>
    </rPh>
    <rPh sb="6" eb="8">
      <t>シエン</t>
    </rPh>
    <rPh sb="8" eb="10">
      <t>ジギョウ</t>
    </rPh>
    <rPh sb="11" eb="13">
      <t>ニチジョウ</t>
    </rPh>
    <rPh sb="13" eb="15">
      <t>セイカツ</t>
    </rPh>
    <rPh sb="15" eb="17">
      <t>ヨウグ</t>
    </rPh>
    <rPh sb="17" eb="19">
      <t>キュウフ</t>
    </rPh>
    <rPh sb="19" eb="21">
      <t>ジギョウ</t>
    </rPh>
    <rPh sb="22" eb="24">
      <t>チイキ</t>
    </rPh>
    <rPh sb="24" eb="26">
      <t>カツドウ</t>
    </rPh>
    <rPh sb="26" eb="28">
      <t>シエン</t>
    </rPh>
    <rPh sb="28" eb="30">
      <t>ジギョウ</t>
    </rPh>
    <rPh sb="31" eb="33">
      <t>イドウ</t>
    </rPh>
    <rPh sb="33" eb="35">
      <t>シエン</t>
    </rPh>
    <rPh sb="36" eb="38">
      <t>ニッチュウ</t>
    </rPh>
    <rPh sb="38" eb="40">
      <t>イチジ</t>
    </rPh>
    <rPh sb="40" eb="43">
      <t>シエンナド</t>
    </rPh>
    <rPh sb="45" eb="46">
      <t>カカ</t>
    </rPh>
    <rPh sb="50" eb="52">
      <t>ホジョ</t>
    </rPh>
    <rPh sb="52" eb="53">
      <t>リツ</t>
    </rPh>
    <phoneticPr fontId="3"/>
  </si>
  <si>
    <t>日常生活用具決定者の減による</t>
    <rPh sb="0" eb="2">
      <t>ニチジョウ</t>
    </rPh>
    <rPh sb="2" eb="6">
      <t>セイカツヨウグ</t>
    </rPh>
    <rPh sb="6" eb="9">
      <t>ケッテイシャ</t>
    </rPh>
    <rPh sb="10" eb="11">
      <t>ゲン</t>
    </rPh>
    <phoneticPr fontId="3"/>
  </si>
  <si>
    <t>在宅障害者の住宅改修に係る補助金</t>
    <rPh sb="0" eb="2">
      <t>ザイタク</t>
    </rPh>
    <rPh sb="2" eb="5">
      <t>ショウガイシャ</t>
    </rPh>
    <rPh sb="6" eb="8">
      <t>ジュウタク</t>
    </rPh>
    <rPh sb="8" eb="10">
      <t>カイシュウ</t>
    </rPh>
    <rPh sb="11" eb="12">
      <t>カカ</t>
    </rPh>
    <rPh sb="13" eb="16">
      <t>ホジョキン</t>
    </rPh>
    <phoneticPr fontId="3"/>
  </si>
  <si>
    <t>実績なし</t>
    <rPh sb="0" eb="2">
      <t>ジッセキ</t>
    </rPh>
    <phoneticPr fontId="3"/>
  </si>
  <si>
    <t>件数</t>
    <rPh sb="0" eb="2">
      <t>ケンスウ</t>
    </rPh>
    <phoneticPr fontId="3"/>
  </si>
  <si>
    <t>障害者グループホーム、地域活動支援センター運営費に対する補助金</t>
    <rPh sb="0" eb="2">
      <t>ショウガイ</t>
    </rPh>
    <rPh sb="2" eb="3">
      <t>シャ</t>
    </rPh>
    <rPh sb="11" eb="17">
      <t>チイキカツドウシエン</t>
    </rPh>
    <rPh sb="21" eb="24">
      <t>ウンエイヒ</t>
    </rPh>
    <rPh sb="25" eb="26">
      <t>タイ</t>
    </rPh>
    <rPh sb="28" eb="31">
      <t>ホジョキン</t>
    </rPh>
    <phoneticPr fontId="3"/>
  </si>
  <si>
    <t>市町村が行う戦没者遺族及び戦傷病者等に対する援護事務の円滑な実施を図る</t>
  </si>
  <si>
    <t>人権啓発事業として国から委託されている事業</t>
  </si>
  <si>
    <t>交付申請に対して９割で計上されたため</t>
    <rPh sb="0" eb="4">
      <t>コウフシンセイ</t>
    </rPh>
    <rPh sb="5" eb="6">
      <t>タイ</t>
    </rPh>
    <rPh sb="9" eb="10">
      <t>ワリ</t>
    </rPh>
    <rPh sb="11" eb="13">
      <t>ケイジョウ</t>
    </rPh>
    <phoneticPr fontId="3"/>
  </si>
  <si>
    <t>前年度並み</t>
  </si>
  <si>
    <t>少子高齢化社会を迎え、地域における福祉活動の促進、子育て環境の充実、快適な生活環境の形成等を図るための基金。</t>
  </si>
  <si>
    <t>後期高齢者医療特別会計から一般会計繰入金の不用額が返金されたもの。</t>
  </si>
  <si>
    <t>該当なし</t>
  </si>
  <si>
    <t>国民健康保険事業特別会計（事業勘定）から一般会計繰入金の不用額が返金されたもの。</t>
  </si>
  <si>
    <t>少子高齢化社会を迎え、地域における福祉活動の促進、子育て環境の充実、快適な生活環境の形成等を図るため基金等から繰入れるもの</t>
  </si>
  <si>
    <t>第２期真鶴町地域福祉計画・地域福祉活動計画に関する計画策定委託料として社協負担分は委託費の20％。</t>
    <rPh sb="25" eb="29">
      <t>ケイカクサクテイ</t>
    </rPh>
    <rPh sb="29" eb="32">
      <t>イタクリョウ</t>
    </rPh>
    <phoneticPr fontId="3"/>
  </si>
  <si>
    <t>契約金額が当初の見積り価格より減額になったため</t>
    <rPh sb="0" eb="2">
      <t>ケイヤク</t>
    </rPh>
    <rPh sb="2" eb="4">
      <t>キンガク</t>
    </rPh>
    <rPh sb="5" eb="7">
      <t>トウショ</t>
    </rPh>
    <rPh sb="8" eb="10">
      <t>ミツ</t>
    </rPh>
    <rPh sb="11" eb="13">
      <t>カカク</t>
    </rPh>
    <rPh sb="15" eb="17">
      <t>ゲンガク</t>
    </rPh>
    <phoneticPr fontId="3"/>
  </si>
  <si>
    <t>障害児入所給付費等国庫負担金過年度精算金の支払いがあったもの</t>
    <rPh sb="0" eb="3">
      <t>ショウガイジ</t>
    </rPh>
    <rPh sb="3" eb="5">
      <t>ニュウショ</t>
    </rPh>
    <rPh sb="5" eb="9">
      <t>キュウフヒトウ</t>
    </rPh>
    <rPh sb="9" eb="11">
      <t>コッコ</t>
    </rPh>
    <rPh sb="11" eb="14">
      <t>フタンキン</t>
    </rPh>
    <rPh sb="14" eb="17">
      <t>カネンド</t>
    </rPh>
    <rPh sb="17" eb="19">
      <t>セイサン</t>
    </rPh>
    <rPh sb="19" eb="20">
      <t>キン</t>
    </rPh>
    <rPh sb="21" eb="23">
      <t>シハラ</t>
    </rPh>
    <phoneticPr fontId="3"/>
  </si>
  <si>
    <t>障害者自立支援事業給付費等国庫負担金過年度精算金の支払いがあったもの</t>
    <phoneticPr fontId="3"/>
  </si>
  <si>
    <t>医療費高額療養費精算金の支払いがあったもの</t>
  </si>
  <si>
    <t>マイナ保険証普及に係る印刷費補助</t>
  </si>
  <si>
    <t>県後期高齢者医療広域連合市町村支援推進事業補助金の支払いがあったもの</t>
  </si>
  <si>
    <t>執行無し</t>
    <rPh sb="0" eb="3">
      <t>シッコウナ</t>
    </rPh>
    <phoneticPr fontId="3"/>
  </si>
  <si>
    <t>高齢者の保険事業と介護予防の一体的実施事業補助金として計上</t>
    <rPh sb="0" eb="3">
      <t>コウレイシャ</t>
    </rPh>
    <rPh sb="4" eb="8">
      <t>ホケンジギョウ</t>
    </rPh>
    <rPh sb="9" eb="13">
      <t>カイゴヨボウ</t>
    </rPh>
    <rPh sb="14" eb="17">
      <t>イッタイテキ</t>
    </rPh>
    <rPh sb="17" eb="19">
      <t>ジッシ</t>
    </rPh>
    <rPh sb="19" eb="21">
      <t>ジギョウ</t>
    </rPh>
    <rPh sb="21" eb="24">
      <t>ホジョキン</t>
    </rPh>
    <rPh sb="27" eb="29">
      <t>ケイジョウ</t>
    </rPh>
    <phoneticPr fontId="3"/>
  </si>
  <si>
    <t>金融機関の利子に課税された税の一部が個人県民税の収入率の割合に応じて交付されるもの</t>
    <phoneticPr fontId="3"/>
  </si>
  <si>
    <t>上場株式などの配当にかかる税の一部が個人県民税の収入率の割合に応じて交付されるもの</t>
    <phoneticPr fontId="3"/>
  </si>
  <si>
    <t>株式等の譲渡をする際に課税される県税の一部が個人県民税の収入率の割合に応じて交付されるもの</t>
    <phoneticPr fontId="3"/>
  </si>
  <si>
    <t>地方公共団体間の財源不均衡を調整し、一定水準の行政サービスを提供できるよう配分</t>
    <phoneticPr fontId="3"/>
  </si>
  <si>
    <t>ルール分70,938千円、勘案分159,261千円の増</t>
    <phoneticPr fontId="3"/>
  </si>
  <si>
    <t>真鶴町と湯河原町の共有土地に関する管理事務に係る経費の内湯河原町の負担分を計上</t>
    <phoneticPr fontId="3"/>
  </si>
  <si>
    <t>宮ノ前レストハウス貸付に係る使用料(あじのや）</t>
    <phoneticPr fontId="3"/>
  </si>
  <si>
    <t>行政財産の目的外使用に係る使用料(NTT・東京電力・ドコモ)</t>
    <phoneticPr fontId="3"/>
  </si>
  <si>
    <t>琴ケ浜研修センターで契約していた維持管理費用を賃貸借契約相手が負担するもの。</t>
    <phoneticPr fontId="3"/>
  </si>
  <si>
    <t>コミュニティ真鶴に設置している公衆電話の現金の回収を行っている手数料</t>
    <phoneticPr fontId="3"/>
  </si>
  <si>
    <t>総務事業に充てる地方債</t>
    <phoneticPr fontId="3"/>
  </si>
  <si>
    <t>衛生事業に充てる地方債</t>
    <phoneticPr fontId="3"/>
  </si>
  <si>
    <t>湯河原町真鶴町衛生組合の工事の負担金</t>
    <phoneticPr fontId="3"/>
  </si>
  <si>
    <t>湯河原町真鶴町衛生組合のソフト事業の負担金</t>
    <phoneticPr fontId="3"/>
  </si>
  <si>
    <t>岩漁港東物揚場改修工事</t>
    <phoneticPr fontId="3"/>
  </si>
  <si>
    <t>対象事業無し</t>
    <phoneticPr fontId="3"/>
  </si>
  <si>
    <t>土木事業に充てる地方債</t>
    <phoneticPr fontId="3"/>
  </si>
  <si>
    <t>町道真第14号線舗装改修工事</t>
    <phoneticPr fontId="3"/>
  </si>
  <si>
    <t>消防救急デジタル無線更新工事</t>
    <phoneticPr fontId="3"/>
  </si>
  <si>
    <t>美術館改修工事</t>
    <phoneticPr fontId="3"/>
  </si>
  <si>
    <t>町史等の販売料</t>
  </si>
  <si>
    <t>2024年度は3冊販売、2025年度は4冊販売</t>
    <rPh sb="16" eb="18">
      <t>ネンド</t>
    </rPh>
    <rPh sb="20" eb="21">
      <t>サツ</t>
    </rPh>
    <rPh sb="21" eb="23">
      <t>ハンバイ</t>
    </rPh>
    <phoneticPr fontId="3"/>
  </si>
  <si>
    <t>販売冊数</t>
  </si>
  <si>
    <t>冊</t>
  </si>
  <si>
    <t>情報センター施設使用料（スタジオ、会議室、映像ホール、住民サポートコーナー等）</t>
  </si>
  <si>
    <t>役場機能一部移転に伴う貸館対象の減</t>
    <rPh sb="0" eb="4">
      <t>ヤクバキノウ</t>
    </rPh>
    <rPh sb="4" eb="8">
      <t>イチブイテン</t>
    </rPh>
    <rPh sb="9" eb="10">
      <t>トモナ</t>
    </rPh>
    <rPh sb="11" eb="13">
      <t>カシカン</t>
    </rPh>
    <rPh sb="13" eb="15">
      <t>タイショウ</t>
    </rPh>
    <rPh sb="16" eb="17">
      <t>ゲン</t>
    </rPh>
    <phoneticPr fontId="3"/>
  </si>
  <si>
    <t>1階喫茶コーナー（パン販売）使用料</t>
  </si>
  <si>
    <t>使用回数減による減収</t>
    <rPh sb="0" eb="4">
      <t>シヨウカイスウ</t>
    </rPh>
    <rPh sb="4" eb="5">
      <t>ゲン</t>
    </rPh>
    <rPh sb="8" eb="10">
      <t>ゲンシュウ</t>
    </rPh>
    <phoneticPr fontId="3"/>
  </si>
  <si>
    <t>民間保育園へ町が支弁する給付費への補助
3～5歳児：国  補助率   1/2～
2歳児：国  補助率   60.0％※参考
3～5歳児：県  補助率   1/4～
2歳児：県  補助率   20.0％　　</t>
  </si>
  <si>
    <t>入所児童数の減</t>
    <rPh sb="0" eb="4">
      <t>ニュウショジドウ</t>
    </rPh>
    <rPh sb="4" eb="5">
      <t>スウ</t>
    </rPh>
    <rPh sb="6" eb="7">
      <t>ゲン</t>
    </rPh>
    <phoneticPr fontId="3"/>
  </si>
  <si>
    <t>ひなづる幼稚園で一時預かりを利用した、認定された保護者への補助
国  補助率 1/2  県  補助率1/4</t>
  </si>
  <si>
    <t>利用者数の増</t>
    <rPh sb="0" eb="3">
      <t>リヨウシャ</t>
    </rPh>
    <rPh sb="3" eb="4">
      <t>スウ</t>
    </rPh>
    <rPh sb="5" eb="6">
      <t>ゾウ</t>
    </rPh>
    <phoneticPr fontId="3"/>
  </si>
  <si>
    <t>児童手当に関する事務の執行に要する費用を負担するもの。</t>
  </si>
  <si>
    <t>未熟児（未熟児・結核児童）医療費にかかる補助金国　補助率:1/2</t>
  </si>
  <si>
    <t>申請数</t>
  </si>
  <si>
    <t>放課後児童健全育成事業
　　国・県  補助率   1/3
利用者支援事業　
　　国補助率   2/3、県補助率1/6
一時預かり（ひなづる幼稚園）
　国・県  補助率   1/3</t>
  </si>
  <si>
    <t>こども家庭センター立ち上げでの費用が増加したため</t>
    <rPh sb="3" eb="5">
      <t>カテイ</t>
    </rPh>
    <rPh sb="9" eb="10">
      <t>タ</t>
    </rPh>
    <rPh sb="11" eb="12">
      <t>ア</t>
    </rPh>
    <phoneticPr fontId="3"/>
  </si>
  <si>
    <t>出産・子育て応援交付金事業に係る補助金(国)補助率伴走型　上期:2/3　下期:1/2給付金　上期:2/3下期:2/3</t>
  </si>
  <si>
    <t>予定数と実績の差異</t>
  </si>
  <si>
    <t>妊娠数及び出生数</t>
  </si>
  <si>
    <t>地域における児童虐待防止対策、社会的養育及び障がい児支援（巡回相談員の派遣）　補助率：1/2</t>
  </si>
  <si>
    <t>訪問巡回数</t>
  </si>
  <si>
    <t>妊婦に対する経済的支援として妊娠時５万円、出産時５万円の給付</t>
    <rPh sb="0" eb="2">
      <t>ニンプ</t>
    </rPh>
    <rPh sb="3" eb="4">
      <t>タイ</t>
    </rPh>
    <rPh sb="6" eb="9">
      <t>ケイザイテキ</t>
    </rPh>
    <rPh sb="9" eb="11">
      <t>シエン</t>
    </rPh>
    <rPh sb="14" eb="16">
      <t>ニンシン</t>
    </rPh>
    <rPh sb="16" eb="17">
      <t>ジ</t>
    </rPh>
    <rPh sb="18" eb="20">
      <t>マンエン</t>
    </rPh>
    <rPh sb="21" eb="23">
      <t>シュッサン</t>
    </rPh>
    <rPh sb="23" eb="24">
      <t>ジ</t>
    </rPh>
    <rPh sb="25" eb="27">
      <t>マンエン</t>
    </rPh>
    <rPh sb="28" eb="30">
      <t>キュウフ</t>
    </rPh>
    <phoneticPr fontId="3"/>
  </si>
  <si>
    <t>妊婦に対する経済的支援の支給事務における事務費</t>
    <rPh sb="12" eb="16">
      <t>シキュウジム</t>
    </rPh>
    <rPh sb="20" eb="23">
      <t>ジムヒ</t>
    </rPh>
    <phoneticPr fontId="3"/>
  </si>
  <si>
    <t>NPOと連携して子どもの居場所づくり整備のための費用の補助</t>
    <rPh sb="4" eb="6">
      <t>レンケイ</t>
    </rPh>
    <rPh sb="8" eb="9">
      <t>コ</t>
    </rPh>
    <rPh sb="12" eb="15">
      <t>イバショ</t>
    </rPh>
    <rPh sb="18" eb="20">
      <t>セイビ</t>
    </rPh>
    <rPh sb="24" eb="26">
      <t>ヒヨウ</t>
    </rPh>
    <rPh sb="27" eb="29">
      <t>ホジョ</t>
    </rPh>
    <phoneticPr fontId="3"/>
  </si>
  <si>
    <t>物価高の影響が長期化し、その影響を強く受けている子育て世帯を力強く支援し、我が国のこどもたちの健やかな成長を応援する観点から児童一人当たり２万円給付　国補助率10/10</t>
    <rPh sb="62" eb="64">
      <t>ジドウ</t>
    </rPh>
    <rPh sb="64" eb="67">
      <t>ヒトリア</t>
    </rPh>
    <rPh sb="70" eb="72">
      <t>マンエン</t>
    </rPh>
    <rPh sb="72" eb="74">
      <t>キュウフ</t>
    </rPh>
    <rPh sb="75" eb="76">
      <t>クニ</t>
    </rPh>
    <rPh sb="76" eb="79">
      <t>ホジョリツ</t>
    </rPh>
    <phoneticPr fontId="3"/>
  </si>
  <si>
    <t>給付金支払いのための事務費</t>
    <rPh sb="0" eb="3">
      <t>キュウフキン</t>
    </rPh>
    <rPh sb="3" eb="5">
      <t>シハラ</t>
    </rPh>
    <rPh sb="10" eb="13">
      <t>ジムヒ</t>
    </rPh>
    <phoneticPr fontId="3"/>
  </si>
  <si>
    <t>がんの早期発見・死亡者の減少を目的とした、がん検診の総合支援事業補助金。</t>
  </si>
  <si>
    <t>受診者数数</t>
    <rPh sb="4" eb="5">
      <t>スウ</t>
    </rPh>
    <phoneticPr fontId="3"/>
  </si>
  <si>
    <t>母子保健衛生費に係る補助金　国　補助率:1/2</t>
  </si>
  <si>
    <t>利用人数</t>
  </si>
  <si>
    <t>特別児童扶養手当の交付事務に係る補助金</t>
  </si>
  <si>
    <t>受給者数</t>
  </si>
  <si>
    <t>民生児童委員活動費</t>
  </si>
  <si>
    <t>未熟児（未熟児・結核児童）医療費にかかる補助金県　補助率:1/4</t>
  </si>
  <si>
    <t>交付割合変更のため</t>
  </si>
  <si>
    <t>ひとり親家庭等の医療費にかかる補助金県　補助率:1/2</t>
  </si>
  <si>
    <t>実績が予想よりも下回ったため。</t>
    <phoneticPr fontId="3"/>
  </si>
  <si>
    <t>小児医療費助成県補助対象　補助率：1/2</t>
  </si>
  <si>
    <t>補助対象者の医療費が前年より低かったため。</t>
  </si>
  <si>
    <t>出産・子育て応援交付金事業に係る補助金(県)補助率伴走型　上期:1/6　下期:1/4給付金　上期:1/6下期:1/6</t>
  </si>
  <si>
    <t>妊娠数および出生数</t>
  </si>
  <si>
    <t>放課後児童クラブ保護者負担金の内、ひとり親家庭に対し減免している分を補助するもの。　補助率　1/2</t>
  </si>
  <si>
    <t>地域における児童虐待防止対策、社会的養育及び障がい児支援（巡回相談員の派遣）　補助率：1/4</t>
  </si>
  <si>
    <t>子ども・子育て施策の更なる充実を図るため地域における課題解決に要する費用を補助するもの。補助率 県1/2</t>
    <rPh sb="0" eb="1">
      <t>コ</t>
    </rPh>
    <rPh sb="4" eb="6">
      <t>コソダ</t>
    </rPh>
    <rPh sb="7" eb="9">
      <t>シサク</t>
    </rPh>
    <rPh sb="10" eb="11">
      <t>サラ</t>
    </rPh>
    <rPh sb="13" eb="15">
      <t>ジュウジツ</t>
    </rPh>
    <rPh sb="16" eb="17">
      <t>ハカ</t>
    </rPh>
    <rPh sb="20" eb="22">
      <t>チイキ</t>
    </rPh>
    <rPh sb="26" eb="28">
      <t>カダイ</t>
    </rPh>
    <rPh sb="28" eb="30">
      <t>カイケツ</t>
    </rPh>
    <rPh sb="31" eb="32">
      <t>ヨウ</t>
    </rPh>
    <rPh sb="34" eb="36">
      <t>ヒヨウ</t>
    </rPh>
    <rPh sb="37" eb="39">
      <t>ホジョ</t>
    </rPh>
    <rPh sb="44" eb="47">
      <t>ホジョリツ</t>
    </rPh>
    <rPh sb="48" eb="49">
      <t>ケン</t>
    </rPh>
    <phoneticPr fontId="3"/>
  </si>
  <si>
    <t>健康教育・健康相談・健康診査に要する経費への補助</t>
  </si>
  <si>
    <t>風しん（任意接種）に係る補助金</t>
  </si>
  <si>
    <t>申請がなかったため。</t>
    <rPh sb="0" eb="2">
      <t>シンセイ</t>
    </rPh>
    <phoneticPr fontId="3"/>
  </si>
  <si>
    <t>申請者数</t>
  </si>
  <si>
    <t>全児童対策事業に係る経費に対する補助</t>
    <rPh sb="0" eb="3">
      <t>ゼンジドウ</t>
    </rPh>
    <rPh sb="3" eb="5">
      <t>タイサク</t>
    </rPh>
    <rPh sb="5" eb="7">
      <t>ジギョウ</t>
    </rPh>
    <rPh sb="8" eb="9">
      <t>カカ</t>
    </rPh>
    <rPh sb="10" eb="12">
      <t>ケイヒ</t>
    </rPh>
    <rPh sb="13" eb="14">
      <t>タイ</t>
    </rPh>
    <rPh sb="16" eb="18">
      <t>ホジョ</t>
    </rPh>
    <phoneticPr fontId="3"/>
  </si>
  <si>
    <t>感染症対策に関する寄付金</t>
  </si>
  <si>
    <t>感染症対策に要する経費へ充当</t>
  </si>
  <si>
    <t>財務課</t>
    <phoneticPr fontId="3"/>
  </si>
  <si>
    <t>納税義務者数の増は、2025年度に実施された定額減税が無くなったことによるもの</t>
    <rPh sb="7" eb="8">
      <t>ゾウ</t>
    </rPh>
    <rPh sb="14" eb="16">
      <t>ネンド</t>
    </rPh>
    <rPh sb="17" eb="19">
      <t>ジッシ</t>
    </rPh>
    <rPh sb="27" eb="28">
      <t>ナ</t>
    </rPh>
    <phoneticPr fontId="3"/>
  </si>
  <si>
    <t>納税者は課税状況調べをもとに2024年度46社、前年度67社で21社の減</t>
    <rPh sb="19" eb="20">
      <t>ド</t>
    </rPh>
    <rPh sb="26" eb="27">
      <t>ド</t>
    </rPh>
    <phoneticPr fontId="3"/>
  </si>
  <si>
    <t>土地は2024年７月１日時点の鑑定評価をもとに騰落率を算出し、次年度の課税価格を算定する。2024年度から2025年度に向けた評価の騰落率は地区平均で△0.66％</t>
    <phoneticPr fontId="3"/>
  </si>
  <si>
    <t>家屋は2024年中建築家屋23棟、滅失棟16で７棟の増</t>
    <phoneticPr fontId="3"/>
  </si>
  <si>
    <t>2024年中の新築家屋増によるもの</t>
    <rPh sb="5" eb="6">
      <t>チュウ</t>
    </rPh>
    <rPh sb="7" eb="9">
      <t>シンチク</t>
    </rPh>
    <rPh sb="11" eb="12">
      <t>ゾウ</t>
    </rPh>
    <phoneticPr fontId="3"/>
  </si>
  <si>
    <t>償却資産は2024年中に償却資産の申告によって増があったもの。</t>
    <phoneticPr fontId="3"/>
  </si>
  <si>
    <t>2023年度は県短期派遣職員による滞納整理を実施したため、高額の滞納が解消したことから、2024年度は例年通りであるが、徴収率は改善している。</t>
    <phoneticPr fontId="3"/>
  </si>
  <si>
    <t>毎月本数報告の集計による、2025年度6,604,966本、2024年度6,953,066本、前年34万本の減</t>
    <rPh sb="17" eb="19">
      <t>ネンド</t>
    </rPh>
    <rPh sb="28" eb="29">
      <t>ホン</t>
    </rPh>
    <phoneticPr fontId="3"/>
  </si>
  <si>
    <t>2024年度定額減税による減収分を補填するため交付されるもの</t>
    <phoneticPr fontId="3"/>
  </si>
  <si>
    <t>湯河原町からの男女共同参画講演会負担金（2025年度は真鶴町が事務局）</t>
    <rPh sb="27" eb="29">
      <t>マナヅル</t>
    </rPh>
    <phoneticPr fontId="3"/>
  </si>
  <si>
    <t>2019年以前の保育料を徴収していた頃に発生した保育料滞納額</t>
    <phoneticPr fontId="3"/>
  </si>
  <si>
    <t>2025年度事業なし</t>
    <rPh sb="4" eb="6">
      <t>ネンド</t>
    </rPh>
    <rPh sb="6" eb="8">
      <t>ジギョウ</t>
    </rPh>
    <phoneticPr fontId="3"/>
  </si>
  <si>
    <t>調定件数の減（2024　4件　→　2025　3件）</t>
    <rPh sb="0" eb="2">
      <t>チョウテイ</t>
    </rPh>
    <rPh sb="2" eb="4">
      <t>ケンスウ</t>
    </rPh>
    <rPh sb="5" eb="6">
      <t>ゲン</t>
    </rPh>
    <rPh sb="13" eb="14">
      <t>ケン</t>
    </rPh>
    <rPh sb="23" eb="24">
      <t>ケン</t>
    </rPh>
    <phoneticPr fontId="3"/>
  </si>
  <si>
    <t>魚市場内の冷凍庫及び貯氷庫を2024年11月に真鶴町漁協へ無償譲渡し漁協が管理することとなったため、2025年度から魚市場内の当該施設に係る固定資産税分（17,900円／年）を減免したもの</t>
    <rPh sb="37" eb="39">
      <t>カンリ</t>
    </rPh>
    <rPh sb="63" eb="67">
      <t>トウガイシセツ</t>
    </rPh>
    <phoneticPr fontId="3"/>
  </si>
  <si>
    <t>2025年4月からパークゴルフ主体とした運営から一般公園としての運営に転換したため</t>
    <phoneticPr fontId="3"/>
  </si>
  <si>
    <t>お林展望公園管理棟２階を使用していた方に対し、滞納分である2015年７月分～2015月８月分(125,000円)を徴収するもの。</t>
    <phoneticPr fontId="3"/>
  </si>
  <si>
    <t>2024.10月からの制度改正のため。</t>
    <phoneticPr fontId="3"/>
  </si>
  <si>
    <t>繰越明許費で2026年度に実施</t>
    <rPh sb="0" eb="2">
      <t>クリコシ</t>
    </rPh>
    <rPh sb="2" eb="4">
      <t>メイキョ</t>
    </rPh>
    <rPh sb="4" eb="5">
      <t>ヒ</t>
    </rPh>
    <rPh sb="10" eb="12">
      <t>ネンド</t>
    </rPh>
    <rPh sb="13" eb="15">
      <t>ジッシ</t>
    </rPh>
    <phoneticPr fontId="3"/>
  </si>
  <si>
    <t>2025年度該当なし</t>
    <rPh sb="4" eb="6">
      <t>ネンド</t>
    </rPh>
    <rPh sb="6" eb="8">
      <t>ガイトウ</t>
    </rPh>
    <phoneticPr fontId="3"/>
  </si>
  <si>
    <t>2025年度新規のため皆増 (出産・子育て応援交付金から新設)</t>
    <rPh sb="4" eb="6">
      <t>ネンド</t>
    </rPh>
    <rPh sb="6" eb="8">
      <t>シンキ</t>
    </rPh>
    <rPh sb="11" eb="12">
      <t>ミナ</t>
    </rPh>
    <rPh sb="12" eb="13">
      <t>ゾウ</t>
    </rPh>
    <rPh sb="15" eb="17">
      <t>シュッサン</t>
    </rPh>
    <rPh sb="18" eb="20">
      <t>コソダ</t>
    </rPh>
    <rPh sb="21" eb="23">
      <t>オウエン</t>
    </rPh>
    <rPh sb="23" eb="26">
      <t>コウフキン</t>
    </rPh>
    <rPh sb="28" eb="30">
      <t>シンセツ</t>
    </rPh>
    <phoneticPr fontId="3"/>
  </si>
  <si>
    <t>2025年度新規のため皆増</t>
    <rPh sb="4" eb="6">
      <t>ネンド</t>
    </rPh>
    <rPh sb="6" eb="8">
      <t>シンキ</t>
    </rPh>
    <rPh sb="11" eb="12">
      <t>ミナ</t>
    </rPh>
    <rPh sb="12" eb="13">
      <t>ゾウ</t>
    </rPh>
    <phoneticPr fontId="3"/>
  </si>
  <si>
    <t>2024年度に比べて実績が少なかったため</t>
    <rPh sb="4" eb="6">
      <t>ネンド</t>
    </rPh>
    <rPh sb="7" eb="8">
      <t>クラ</t>
    </rPh>
    <rPh sb="10" eb="12">
      <t>ジッセキ</t>
    </rPh>
    <rPh sb="13" eb="14">
      <t>スク</t>
    </rPh>
    <phoneticPr fontId="3"/>
  </si>
  <si>
    <t>2025年６月データ標準レイアウト改版に伴うシステム改修費（予防接種、子宮頸がん検診分）</t>
    <rPh sb="4" eb="5">
      <t>ネン</t>
    </rPh>
    <rPh sb="6" eb="7">
      <t>ガツ</t>
    </rPh>
    <rPh sb="10" eb="12">
      <t>ヒョウジュン</t>
    </rPh>
    <rPh sb="17" eb="19">
      <t>カイハン</t>
    </rPh>
    <rPh sb="20" eb="21">
      <t>トモナ</t>
    </rPh>
    <rPh sb="26" eb="29">
      <t>カイシュウヒ</t>
    </rPh>
    <rPh sb="30" eb="32">
      <t>ヨボウ</t>
    </rPh>
    <rPh sb="32" eb="34">
      <t>セッシュ</t>
    </rPh>
    <rPh sb="35" eb="38">
      <t>シキュウケイ</t>
    </rPh>
    <rPh sb="40" eb="42">
      <t>ケンシン</t>
    </rPh>
    <rPh sb="42" eb="43">
      <t>ブン</t>
    </rPh>
    <phoneticPr fontId="3"/>
  </si>
  <si>
    <t>2024年度は、利用者増のため</t>
    <phoneticPr fontId="3"/>
  </si>
  <si>
    <t>2025年度は該当なし。</t>
    <rPh sb="4" eb="6">
      <t>ネンド</t>
    </rPh>
    <rPh sb="7" eb="9">
      <t>ガイトウ</t>
    </rPh>
    <phoneticPr fontId="3"/>
  </si>
  <si>
    <t>2025年度は本事業に対する交付金がなかったため</t>
    <rPh sb="4" eb="6">
      <t>ネンド</t>
    </rPh>
    <rPh sb="7" eb="10">
      <t>ホンジギョウ</t>
    </rPh>
    <rPh sb="11" eb="12">
      <t>タイ</t>
    </rPh>
    <rPh sb="14" eb="17">
      <t>コウフキン</t>
    </rPh>
    <phoneticPr fontId="3"/>
  </si>
  <si>
    <t>2025年度から設定された科目であるため</t>
    <rPh sb="4" eb="6">
      <t>ネンド</t>
    </rPh>
    <rPh sb="8" eb="10">
      <t>セッテイ</t>
    </rPh>
    <rPh sb="13" eb="15">
      <t>カモク</t>
    </rPh>
    <phoneticPr fontId="3"/>
  </si>
  <si>
    <t>2025年度該当案件なし</t>
    <rPh sb="4" eb="6">
      <t>ネンド</t>
    </rPh>
    <rPh sb="6" eb="8">
      <t>ガイトウ</t>
    </rPh>
    <rPh sb="8" eb="10">
      <t>アンケン</t>
    </rPh>
    <phoneticPr fontId="3"/>
  </si>
  <si>
    <t>2025年度地域づくり活動促進事業
（県西地域県政総合センター地域づくり活動促進事業）
→真鶴町観光案内版改修事業に対して交付決定を受けたもの。</t>
    <rPh sb="4" eb="6">
      <t>ネンド</t>
    </rPh>
    <rPh sb="6" eb="8">
      <t>チイキ</t>
    </rPh>
    <rPh sb="11" eb="17">
      <t>カツドウソクシンジギョウ</t>
    </rPh>
    <rPh sb="19" eb="21">
      <t>ケンセイ</t>
    </rPh>
    <rPh sb="21" eb="23">
      <t>チイキ</t>
    </rPh>
    <rPh sb="23" eb="25">
      <t>ケンセイ</t>
    </rPh>
    <rPh sb="25" eb="27">
      <t>ソウゴウ</t>
    </rPh>
    <rPh sb="31" eb="33">
      <t>チイキ</t>
    </rPh>
    <rPh sb="36" eb="38">
      <t>カツドウ</t>
    </rPh>
    <rPh sb="38" eb="40">
      <t>ソクシン</t>
    </rPh>
    <rPh sb="40" eb="42">
      <t>ジギョウ</t>
    </rPh>
    <rPh sb="45" eb="48">
      <t>マナヅルマチ</t>
    </rPh>
    <rPh sb="48" eb="53">
      <t>カンコウアンナイバン</t>
    </rPh>
    <rPh sb="53" eb="55">
      <t>カイシュウ</t>
    </rPh>
    <rPh sb="55" eb="57">
      <t>ジギョウ</t>
    </rPh>
    <rPh sb="58" eb="59">
      <t>タイ</t>
    </rPh>
    <rPh sb="61" eb="65">
      <t>コウフケッテイ</t>
    </rPh>
    <rPh sb="66" eb="67">
      <t>ウ</t>
    </rPh>
    <phoneticPr fontId="3"/>
  </si>
  <si>
    <t>2024年度より新たに実施されたため</t>
    <phoneticPr fontId="3"/>
  </si>
  <si>
    <t>2025年度事業実績が少なかったため</t>
    <rPh sb="4" eb="6">
      <t>ネンド</t>
    </rPh>
    <rPh sb="6" eb="8">
      <t>ジギョウ</t>
    </rPh>
    <rPh sb="8" eb="10">
      <t>ジッセキ</t>
    </rPh>
    <rPh sb="11" eb="12">
      <t>スク</t>
    </rPh>
    <phoneticPr fontId="3"/>
  </si>
  <si>
    <t>2024年度は、６年周期を薬効期間に合わせ７年周期に改めたため事業実施を2025年度に見送り皆増となったもの。補助率3/4</t>
    <rPh sb="40" eb="42">
      <t>ネンド</t>
    </rPh>
    <rPh sb="55" eb="58">
      <t>ホジョリツ</t>
    </rPh>
    <phoneticPr fontId="3"/>
  </si>
  <si>
    <t>2024年度限り。</t>
    <rPh sb="4" eb="6">
      <t>ネンド</t>
    </rPh>
    <rPh sb="6" eb="7">
      <t>カギ</t>
    </rPh>
    <phoneticPr fontId="3"/>
  </si>
  <si>
    <t>2026.2.8執行で解散総選挙となったため。</t>
    <rPh sb="8" eb="10">
      <t>シッコウ</t>
    </rPh>
    <rPh sb="11" eb="16">
      <t>カイサンソウセンキョ</t>
    </rPh>
    <phoneticPr fontId="3"/>
  </si>
  <si>
    <t>2025.7.20執行されたため。</t>
    <rPh sb="9" eb="11">
      <t>シッコウ</t>
    </rPh>
    <phoneticPr fontId="3"/>
  </si>
  <si>
    <t>2025は該当なし。</t>
    <rPh sb="5" eb="7">
      <t>ガイトウ</t>
    </rPh>
    <phoneticPr fontId="3"/>
  </si>
  <si>
    <t>3年分を一括納入、次回2028年度予定</t>
    <rPh sb="1" eb="2">
      <t>ネン</t>
    </rPh>
    <rPh sb="2" eb="3">
      <t>ブン</t>
    </rPh>
    <rPh sb="4" eb="8">
      <t>イッカツノウニュウ</t>
    </rPh>
    <rPh sb="9" eb="11">
      <t>ジカイ</t>
    </rPh>
    <rPh sb="15" eb="17">
      <t>ネンド</t>
    </rPh>
    <rPh sb="17" eb="19">
      <t>ヨテイ</t>
    </rPh>
    <phoneticPr fontId="3"/>
  </si>
  <si>
    <t>2024年度まで、駐車場は観光協会により運営</t>
    <rPh sb="4" eb="6">
      <t>ネンド</t>
    </rPh>
    <rPh sb="9" eb="12">
      <t>チュウシャジョウ</t>
    </rPh>
    <rPh sb="13" eb="17">
      <t>カンコウキョウカイ</t>
    </rPh>
    <rPh sb="20" eb="22">
      <t>ウンエイ</t>
    </rPh>
    <phoneticPr fontId="3"/>
  </si>
  <si>
    <t>2006年度上水道事業会計への貸付に伴う利子</t>
    <phoneticPr fontId="3"/>
  </si>
  <si>
    <t>2024年度は、ふるさと納税以外の大口寄附を当課目で収入したため</t>
    <rPh sb="4" eb="6">
      <t>ネンド</t>
    </rPh>
    <rPh sb="12" eb="16">
      <t>ノウゼイイガイ</t>
    </rPh>
    <rPh sb="17" eb="21">
      <t>オオグチキフ</t>
    </rPh>
    <rPh sb="22" eb="25">
      <t>トウカモク</t>
    </rPh>
    <rPh sb="26" eb="28">
      <t>シュウニュウ</t>
    </rPh>
    <phoneticPr fontId="3"/>
  </si>
  <si>
    <t>2024年度、岩海岸夏まつりの打上花火に対し寄付(500,000円)があったもの</t>
    <phoneticPr fontId="3"/>
  </si>
  <si>
    <t>2024年度は、危険箇所が多く撤去本数が多かったため（マツのスプリンクラー撤去事業）</t>
    <rPh sb="8" eb="10">
      <t>キケン</t>
    </rPh>
    <rPh sb="10" eb="12">
      <t>カショ</t>
    </rPh>
    <rPh sb="13" eb="14">
      <t>オオ</t>
    </rPh>
    <rPh sb="15" eb="17">
      <t>テッキョ</t>
    </rPh>
    <rPh sb="17" eb="19">
      <t>ホンスウ</t>
    </rPh>
    <rPh sb="20" eb="21">
      <t>オオ</t>
    </rPh>
    <phoneticPr fontId="3"/>
  </si>
  <si>
    <t>2004年度、2006年度、2022年度の上水道事業会計への貸付に伴う元利収入。</t>
    <phoneticPr fontId="3"/>
  </si>
  <si>
    <t>創作拠点施設「ミナトラボ」に係る観光協会への貸付料（＠40,000×12月　2025.4.1～2026.3.31）</t>
    <phoneticPr fontId="3"/>
  </si>
  <si>
    <t>2024年度からの新規事業
人件費増によるもの</t>
    <rPh sb="14" eb="17">
      <t>ジンケンヒ</t>
    </rPh>
    <rPh sb="17" eb="18">
      <t>ゾウ</t>
    </rPh>
    <phoneticPr fontId="3"/>
  </si>
  <si>
    <t>2025年度から実施体制を変更したため</t>
    <rPh sb="4" eb="6">
      <t>ネンド</t>
    </rPh>
    <rPh sb="8" eb="10">
      <t>ジッシ</t>
    </rPh>
    <rPh sb="10" eb="12">
      <t>タイセイ</t>
    </rPh>
    <rPh sb="13" eb="15">
      <t>ヘンコウ</t>
    </rPh>
    <phoneticPr fontId="3"/>
  </si>
  <si>
    <t>2025年度参加者減</t>
    <rPh sb="4" eb="6">
      <t>ネンド</t>
    </rPh>
    <rPh sb="6" eb="9">
      <t>サンカシャ</t>
    </rPh>
    <rPh sb="9" eb="10">
      <t>ゲン</t>
    </rPh>
    <phoneticPr fontId="3"/>
  </si>
  <si>
    <t>2025年度増減なし</t>
    <rPh sb="4" eb="6">
      <t>ネンド</t>
    </rPh>
    <rPh sb="6" eb="8">
      <t>ゾウゲン</t>
    </rPh>
    <phoneticPr fontId="3"/>
  </si>
  <si>
    <t>2019年度より導入している照明・空調・給湯設備のリース</t>
    <phoneticPr fontId="3"/>
  </si>
  <si>
    <t>2025年度：1,068件分
2024年度：　958件分</t>
    <rPh sb="4" eb="6">
      <t>ネンド</t>
    </rPh>
    <rPh sb="12" eb="13">
      <t>ケン</t>
    </rPh>
    <rPh sb="13" eb="14">
      <t>フン</t>
    </rPh>
    <rPh sb="19" eb="21">
      <t>ネンド</t>
    </rPh>
    <rPh sb="26" eb="27">
      <t>ケン</t>
    </rPh>
    <rPh sb="27" eb="28">
      <t>フン</t>
    </rPh>
    <phoneticPr fontId="3"/>
  </si>
  <si>
    <t>2025年度新規事業</t>
    <rPh sb="4" eb="6">
      <t>ネンド</t>
    </rPh>
    <rPh sb="6" eb="8">
      <t>シンキ</t>
    </rPh>
    <rPh sb="8" eb="10">
      <t>ジギョウ</t>
    </rPh>
    <phoneticPr fontId="3"/>
  </si>
  <si>
    <t>平年値となったため（2024年６月カラーコピーが多量であった）</t>
    <rPh sb="0" eb="3">
      <t>ヘイネンチ</t>
    </rPh>
    <rPh sb="14" eb="15">
      <t>ネン</t>
    </rPh>
    <rPh sb="16" eb="17">
      <t>ガツ</t>
    </rPh>
    <rPh sb="24" eb="26">
      <t>タリョウ</t>
    </rPh>
    <phoneticPr fontId="3"/>
  </si>
  <si>
    <t>前年度負担無のため皆増</t>
    <rPh sb="3" eb="5">
      <t>フタン</t>
    </rPh>
    <rPh sb="5" eb="6">
      <t>ナシ</t>
    </rPh>
    <rPh sb="9" eb="10">
      <t>ミナ</t>
    </rPh>
    <rPh sb="10" eb="11">
      <t>ゾウ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</si>
</sst>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quot;#,###"/>
    <numFmt numFmtId="177" formatCode="#,##0.0;&quot;△ &quot;#,##0.0"/>
    <numFmt numFmtId="178" formatCode="#,##0;&quot;△&quot;#,##0"/>
    <numFmt numFmtId="179" formatCode="#,##0.0;[Red]\-#,##0.0"/>
    <numFmt numFmtId="180" formatCode="#,##0_ ;[Red]\-#,##0\ "/>
    <numFmt numFmtId="181" formatCode="0_);[Red]\(0\)"/>
    <numFmt numFmtId="182" formatCode="#,##0;[Red]&quot;△&quot;#,##0"/>
  </numFmts>
  <fonts count="25" x14ac:knownFonts="1">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8"/>
      <color theme="1"/>
      <name val="ＭＳ Ｐ明朝"/>
      <family val="1"/>
      <charset val="128"/>
    </font>
    <font>
      <sz val="9"/>
      <color theme="1"/>
      <name val="住基ネット明朝"/>
      <family val="1"/>
      <charset val="128"/>
    </font>
    <font>
      <sz val="16"/>
      <color theme="1"/>
      <name val="ＭＳ 明朝"/>
      <family val="1"/>
      <charset val="128"/>
    </font>
    <font>
      <b/>
      <sz val="9"/>
      <color theme="1"/>
      <name val="ＭＳ 明朝"/>
      <family val="1"/>
      <charset val="128"/>
    </font>
    <font>
      <sz val="11"/>
      <color theme="1"/>
      <name val="ＭＳ Ｐゴシック"/>
      <family val="2"/>
      <charset val="128"/>
      <scheme val="minor"/>
    </font>
    <font>
      <sz val="9"/>
      <color theme="1"/>
      <name val="BIZ UDゴシック"/>
      <family val="3"/>
      <charset val="128"/>
    </font>
    <font>
      <b/>
      <sz val="9"/>
      <color indexed="81"/>
      <name val="BIZ UDゴシック"/>
      <family val="3"/>
      <charset val="128"/>
    </font>
    <font>
      <sz val="11"/>
      <color theme="1"/>
      <name val="BIZ UDゴシック"/>
      <family val="3"/>
      <charset val="128"/>
    </font>
    <font>
      <sz val="14"/>
      <color theme="1"/>
      <name val="Yu Gothic UI"/>
      <family val="3"/>
      <charset val="128"/>
    </font>
    <font>
      <sz val="9"/>
      <color theme="1"/>
      <name val="Yu Gothic UI"/>
      <family val="3"/>
      <charset val="128"/>
    </font>
    <font>
      <b/>
      <sz val="9"/>
      <color theme="1"/>
      <name val="Yu Gothic UI"/>
      <family val="3"/>
      <charset val="128"/>
    </font>
    <font>
      <sz val="12"/>
      <color theme="1"/>
      <name val="Yu Gothic UI"/>
      <family val="3"/>
      <charset val="128"/>
    </font>
    <font>
      <sz val="9"/>
      <color rgb="FFFF0000"/>
      <name val="Yu Gothic UI"/>
      <family val="3"/>
      <charset val="128"/>
    </font>
    <font>
      <sz val="12"/>
      <color theme="1"/>
      <name val="BIZ UDゴシック"/>
      <family val="3"/>
      <charset val="128"/>
    </font>
    <font>
      <sz val="8"/>
      <name val="BIZ UDゴシック"/>
      <family val="3"/>
      <charset val="128"/>
    </font>
    <font>
      <sz val="8"/>
      <color theme="1"/>
      <name val="BIZ UDゴシック"/>
      <family val="3"/>
      <charset val="128"/>
    </font>
    <font>
      <sz val="8"/>
      <color theme="5" tint="0.79998168889431442"/>
      <name val="BIZ UDゴシック"/>
      <family val="3"/>
      <charset val="128"/>
    </font>
    <font>
      <sz val="7"/>
      <name val="BIZ UDゴシック"/>
      <family val="3"/>
      <charset val="128"/>
    </font>
    <font>
      <sz val="9"/>
      <name val="BIZ UDゴシック"/>
      <family val="3"/>
      <charset val="128"/>
    </font>
  </fonts>
  <fills count="13">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3" tint="0.749992370372631"/>
        <bgColor indexed="64"/>
      </patternFill>
    </fill>
    <fill>
      <patternFill patternType="solid">
        <fgColor theme="1" tint="0.499984740745262"/>
        <bgColor indexed="64"/>
      </patternFill>
    </fill>
  </fills>
  <borders count="105">
    <border>
      <left/>
      <right/>
      <top/>
      <bottom/>
      <diagonal/>
    </border>
    <border>
      <left style="thin">
        <color indexed="64"/>
      </left>
      <right/>
      <top style="thin">
        <color indexed="64"/>
      </top>
      <bottom/>
      <diagonal/>
    </border>
    <border>
      <left/>
      <right/>
      <top style="thin">
        <color auto="1"/>
      </top>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auto="1"/>
      </top>
      <bottom style="hair">
        <color auto="1"/>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auto="1"/>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style="thin">
        <color indexed="64"/>
      </left>
      <right style="thin">
        <color indexed="64"/>
      </right>
      <top style="medium">
        <color indexed="64"/>
      </top>
      <bottom style="hair">
        <color auto="1"/>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auto="1"/>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style="hair">
        <color auto="1"/>
      </top>
      <bottom style="medium">
        <color indexed="64"/>
      </bottom>
      <diagonal/>
    </border>
    <border>
      <left style="hair">
        <color indexed="64"/>
      </left>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hair">
        <color indexed="64"/>
      </left>
      <right/>
      <top/>
      <bottom style="thin">
        <color indexed="64"/>
      </bottom>
      <diagonal/>
    </border>
    <border>
      <left style="medium">
        <color indexed="64"/>
      </left>
      <right style="hair">
        <color indexed="64"/>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bottom style="hair">
        <color indexed="64"/>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medium">
        <color theme="8"/>
      </left>
      <right style="medium">
        <color theme="8"/>
      </right>
      <top style="medium">
        <color theme="8"/>
      </top>
      <bottom style="medium">
        <color theme="8"/>
      </bottom>
      <diagonal/>
    </border>
    <border>
      <left/>
      <right/>
      <top style="medium">
        <color theme="8"/>
      </top>
      <bottom style="medium">
        <color theme="8"/>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527">
    <xf numFmtId="0" fontId="0" fillId="0" borderId="0" xfId="0">
      <alignment vertical="center"/>
    </xf>
    <xf numFmtId="0" fontId="5" fillId="0" borderId="0" xfId="1" applyFont="1">
      <alignment vertical="center"/>
    </xf>
    <xf numFmtId="0" fontId="2"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0" xfId="1" applyFont="1" applyAlignment="1">
      <alignment horizontal="center" vertical="center"/>
    </xf>
    <xf numFmtId="0" fontId="7" fillId="0" borderId="0" xfId="1" applyFont="1" applyAlignment="1">
      <alignment horizontal="left"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26" xfId="1" applyFont="1" applyBorder="1" applyAlignment="1">
      <alignment horizontal="center" vertical="center"/>
    </xf>
    <xf numFmtId="49" fontId="5" fillId="0" borderId="32" xfId="1" applyNumberFormat="1" applyFont="1" applyBorder="1" applyAlignment="1">
      <alignment horizontal="center" vertical="center"/>
    </xf>
    <xf numFmtId="0" fontId="7" fillId="0" borderId="12" xfId="1" applyFont="1" applyBorder="1" applyAlignment="1">
      <alignment vertical="center" wrapText="1"/>
    </xf>
    <xf numFmtId="176" fontId="5" fillId="0" borderId="31" xfId="2" applyNumberFormat="1" applyFont="1" applyBorder="1">
      <alignment vertical="center"/>
    </xf>
    <xf numFmtId="176" fontId="5" fillId="0" borderId="32" xfId="2" applyNumberFormat="1" applyFont="1" applyBorder="1">
      <alignment vertical="center"/>
    </xf>
    <xf numFmtId="177" fontId="5" fillId="0" borderId="32" xfId="2" applyNumberFormat="1" applyFont="1" applyBorder="1">
      <alignment vertical="center"/>
    </xf>
    <xf numFmtId="178" fontId="5" fillId="0" borderId="31" xfId="2" applyNumberFormat="1" applyFont="1" applyBorder="1">
      <alignment vertical="center"/>
    </xf>
    <xf numFmtId="177" fontId="5" fillId="0" borderId="15" xfId="2" applyNumberFormat="1" applyFont="1" applyBorder="1">
      <alignment vertical="center"/>
    </xf>
    <xf numFmtId="177" fontId="5" fillId="0" borderId="22" xfId="2" applyNumberFormat="1" applyFont="1" applyBorder="1">
      <alignment vertical="center"/>
    </xf>
    <xf numFmtId="0" fontId="7" fillId="0" borderId="12" xfId="1" applyFont="1" applyBorder="1" applyAlignment="1">
      <alignment horizontal="center" vertical="center" wrapText="1"/>
    </xf>
    <xf numFmtId="0" fontId="0" fillId="0" borderId="0" xfId="0" applyAlignment="1">
      <alignment horizontal="center" vertical="center"/>
    </xf>
    <xf numFmtId="0" fontId="7" fillId="0" borderId="22" xfId="1" applyFont="1" applyBorder="1" applyAlignment="1">
      <alignment horizontal="center" vertical="center" wrapText="1"/>
    </xf>
    <xf numFmtId="176" fontId="5" fillId="0" borderId="0" xfId="1" applyNumberFormat="1" applyFont="1">
      <alignment vertical="center"/>
    </xf>
    <xf numFmtId="0" fontId="5" fillId="0" borderId="23" xfId="1" applyFont="1" applyBorder="1">
      <alignment vertical="center"/>
    </xf>
    <xf numFmtId="0" fontId="5" fillId="0" borderId="23" xfId="1" applyFont="1" applyBorder="1" applyAlignment="1">
      <alignment horizontal="right" vertical="center"/>
    </xf>
    <xf numFmtId="0" fontId="5" fillId="0" borderId="10" xfId="1" applyFont="1" applyBorder="1" applyAlignment="1">
      <alignment horizontal="right" vertical="center"/>
    </xf>
    <xf numFmtId="49" fontId="5" fillId="0" borderId="42" xfId="1" applyNumberFormat="1" applyFont="1" applyBorder="1" applyAlignment="1">
      <alignment horizontal="center" vertical="center"/>
    </xf>
    <xf numFmtId="49" fontId="5" fillId="0" borderId="43" xfId="1" applyNumberFormat="1" applyFont="1" applyBorder="1" applyAlignment="1">
      <alignment horizontal="center" vertical="center"/>
    </xf>
    <xf numFmtId="0" fontId="7" fillId="0" borderId="44" xfId="1" applyFont="1" applyBorder="1" applyAlignment="1">
      <alignment vertical="center" wrapText="1"/>
    </xf>
    <xf numFmtId="0" fontId="7" fillId="0" borderId="45" xfId="1" applyFont="1" applyBorder="1" applyAlignment="1">
      <alignment horizontal="center" vertical="center" wrapText="1"/>
    </xf>
    <xf numFmtId="0" fontId="7" fillId="0" borderId="44" xfId="1" applyFont="1" applyBorder="1" applyAlignment="1">
      <alignment horizontal="center" vertical="center" wrapText="1"/>
    </xf>
    <xf numFmtId="176" fontId="5" fillId="0" borderId="46" xfId="2" applyNumberFormat="1" applyFont="1" applyBorder="1">
      <alignment vertical="center"/>
    </xf>
    <xf numFmtId="176" fontId="5" fillId="0" borderId="43" xfId="2" applyNumberFormat="1" applyFont="1" applyBorder="1">
      <alignment vertical="center"/>
    </xf>
    <xf numFmtId="177" fontId="5" fillId="0" borderId="43" xfId="2" applyNumberFormat="1" applyFont="1" applyBorder="1">
      <alignment vertical="center"/>
    </xf>
    <xf numFmtId="177" fontId="5" fillId="0" borderId="45" xfId="2" applyNumberFormat="1" applyFont="1" applyBorder="1">
      <alignment vertical="center"/>
    </xf>
    <xf numFmtId="178" fontId="5" fillId="0" borderId="46" xfId="2" applyNumberFormat="1" applyFont="1" applyBorder="1">
      <alignment vertical="center"/>
    </xf>
    <xf numFmtId="176" fontId="5" fillId="0" borderId="49" xfId="1" applyNumberFormat="1" applyFont="1" applyBorder="1">
      <alignment vertical="center"/>
    </xf>
    <xf numFmtId="49" fontId="5" fillId="0" borderId="51" xfId="1" applyNumberFormat="1" applyFont="1" applyBorder="1" applyAlignment="1">
      <alignment horizontal="center" vertical="center"/>
    </xf>
    <xf numFmtId="49" fontId="5" fillId="0" borderId="52" xfId="1" applyNumberFormat="1" applyFont="1" applyBorder="1" applyAlignment="1">
      <alignment horizontal="center" vertical="center"/>
    </xf>
    <xf numFmtId="49" fontId="5" fillId="0" borderId="53" xfId="1" applyNumberFormat="1" applyFont="1" applyBorder="1" applyAlignment="1">
      <alignment horizontal="center" vertical="center"/>
    </xf>
    <xf numFmtId="0" fontId="7" fillId="0" borderId="54" xfId="1" applyFont="1" applyBorder="1" applyAlignment="1">
      <alignment vertical="center" wrapText="1"/>
    </xf>
    <xf numFmtId="0" fontId="7" fillId="0" borderId="55" xfId="1" applyFont="1" applyBorder="1" applyAlignment="1">
      <alignment horizontal="center" vertical="center" wrapText="1"/>
    </xf>
    <xf numFmtId="0" fontId="7" fillId="0" borderId="54" xfId="1" applyFont="1" applyBorder="1" applyAlignment="1">
      <alignment horizontal="center" vertical="center" wrapText="1"/>
    </xf>
    <xf numFmtId="176" fontId="5" fillId="0" borderId="56" xfId="2" applyNumberFormat="1" applyFont="1" applyBorder="1">
      <alignment vertical="center"/>
    </xf>
    <xf numFmtId="176" fontId="5" fillId="0" borderId="53" xfId="2" applyNumberFormat="1" applyFont="1" applyBorder="1">
      <alignment vertical="center"/>
    </xf>
    <xf numFmtId="177" fontId="5" fillId="0" borderId="53" xfId="2" applyNumberFormat="1" applyFont="1" applyBorder="1">
      <alignment vertical="center"/>
    </xf>
    <xf numFmtId="177" fontId="5" fillId="0" borderId="55" xfId="2" applyNumberFormat="1" applyFont="1" applyBorder="1">
      <alignment vertical="center"/>
    </xf>
    <xf numFmtId="178" fontId="5" fillId="0" borderId="56" xfId="2" applyNumberFormat="1" applyFont="1" applyBorder="1">
      <alignment vertical="center"/>
    </xf>
    <xf numFmtId="176" fontId="5" fillId="0" borderId="59" xfId="1" applyNumberFormat="1" applyFont="1" applyBorder="1">
      <alignment vertical="center"/>
    </xf>
    <xf numFmtId="49" fontId="5" fillId="0" borderId="62" xfId="1" applyNumberFormat="1" applyFont="1" applyBorder="1" applyAlignment="1">
      <alignment horizontal="center" vertical="center"/>
    </xf>
    <xf numFmtId="49" fontId="5" fillId="0" borderId="63" xfId="1" applyNumberFormat="1" applyFont="1" applyBorder="1" applyAlignment="1">
      <alignment horizontal="center" vertical="center"/>
    </xf>
    <xf numFmtId="0" fontId="7" fillId="0" borderId="64" xfId="1" applyFont="1" applyBorder="1" applyAlignment="1">
      <alignment vertical="center" wrapText="1"/>
    </xf>
    <xf numFmtId="0" fontId="7" fillId="0" borderId="65" xfId="1" applyFont="1" applyBorder="1" applyAlignment="1">
      <alignment horizontal="center" vertical="center" wrapText="1"/>
    </xf>
    <xf numFmtId="0" fontId="7" fillId="0" borderId="64" xfId="1" applyFont="1" applyBorder="1" applyAlignment="1">
      <alignment horizontal="center" vertical="center" wrapText="1"/>
    </xf>
    <xf numFmtId="176" fontId="5" fillId="0" borderId="66" xfId="2" applyNumberFormat="1" applyFont="1" applyBorder="1">
      <alignment vertical="center"/>
    </xf>
    <xf numFmtId="176" fontId="5" fillId="0" borderId="63" xfId="2" applyNumberFormat="1" applyFont="1" applyBorder="1">
      <alignment vertical="center"/>
    </xf>
    <xf numFmtId="177" fontId="5" fillId="0" borderId="63" xfId="2" applyNumberFormat="1" applyFont="1" applyBorder="1">
      <alignment vertical="center"/>
    </xf>
    <xf numFmtId="177" fontId="5" fillId="0" borderId="65" xfId="2" applyNumberFormat="1" applyFont="1" applyBorder="1">
      <alignment vertical="center"/>
    </xf>
    <xf numFmtId="178" fontId="5" fillId="0" borderId="66" xfId="2" applyNumberFormat="1" applyFont="1" applyBorder="1">
      <alignment vertical="center"/>
    </xf>
    <xf numFmtId="176" fontId="5" fillId="0" borderId="64" xfId="1" applyNumberFormat="1" applyFont="1" applyBorder="1">
      <alignment vertical="center"/>
    </xf>
    <xf numFmtId="176" fontId="5" fillId="0" borderId="28" xfId="2" applyNumberFormat="1" applyFont="1" applyBorder="1">
      <alignment vertical="center"/>
    </xf>
    <xf numFmtId="176" fontId="5" fillId="0" borderId="29" xfId="2" applyNumberFormat="1" applyFont="1" applyBorder="1">
      <alignment vertical="center"/>
    </xf>
    <xf numFmtId="177" fontId="5" fillId="0" borderId="29" xfId="2" applyNumberFormat="1" applyFont="1" applyBorder="1">
      <alignment vertical="center"/>
    </xf>
    <xf numFmtId="177" fontId="5" fillId="0" borderId="27" xfId="2" applyNumberFormat="1" applyFont="1" applyBorder="1">
      <alignment vertical="center"/>
    </xf>
    <xf numFmtId="178" fontId="5" fillId="0" borderId="28" xfId="2" applyNumberFormat="1" applyFont="1" applyBorder="1">
      <alignment vertical="center"/>
    </xf>
    <xf numFmtId="0" fontId="5" fillId="0" borderId="80" xfId="1" applyFont="1" applyBorder="1" applyAlignment="1">
      <alignment horizontal="center" vertical="center"/>
    </xf>
    <xf numFmtId="0" fontId="5" fillId="0" borderId="59" xfId="1" applyFont="1" applyBorder="1" applyAlignment="1">
      <alignment horizontal="center" vertical="center"/>
    </xf>
    <xf numFmtId="0" fontId="5" fillId="0" borderId="83" xfId="1" applyFont="1" applyBorder="1">
      <alignment vertical="center"/>
    </xf>
    <xf numFmtId="0" fontId="5" fillId="0" borderId="83" xfId="1" applyFont="1" applyBorder="1" applyAlignment="1">
      <alignment horizontal="center" vertical="center"/>
    </xf>
    <xf numFmtId="0" fontId="5" fillId="0" borderId="84"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right" vertical="center"/>
    </xf>
    <xf numFmtId="0" fontId="5" fillId="0" borderId="40" xfId="1" applyFont="1" applyBorder="1">
      <alignment vertical="center"/>
    </xf>
    <xf numFmtId="0" fontId="5" fillId="0" borderId="41" xfId="1" applyFont="1" applyBorder="1">
      <alignment vertical="center"/>
    </xf>
    <xf numFmtId="176" fontId="5" fillId="0" borderId="87" xfId="1" applyNumberFormat="1" applyFont="1" applyBorder="1">
      <alignment vertical="center"/>
    </xf>
    <xf numFmtId="176" fontId="5" fillId="0" borderId="22" xfId="1" applyNumberFormat="1" applyFont="1" applyBorder="1">
      <alignment vertical="center"/>
    </xf>
    <xf numFmtId="0" fontId="5" fillId="0" borderId="91" xfId="1" applyFont="1" applyBorder="1" applyAlignment="1">
      <alignment horizontal="right" vertical="center"/>
    </xf>
    <xf numFmtId="176" fontId="9" fillId="0" borderId="43" xfId="2" applyNumberFormat="1" applyFont="1" applyBorder="1">
      <alignment vertical="center"/>
    </xf>
    <xf numFmtId="176" fontId="9" fillId="0" borderId="32" xfId="2" applyNumberFormat="1" applyFont="1" applyBorder="1">
      <alignment vertical="center"/>
    </xf>
    <xf numFmtId="176" fontId="9" fillId="0" borderId="53" xfId="2" applyNumberFormat="1" applyFont="1" applyBorder="1">
      <alignment vertical="center"/>
    </xf>
    <xf numFmtId="176" fontId="9" fillId="0" borderId="63" xfId="2" applyNumberFormat="1" applyFont="1" applyBorder="1">
      <alignment vertical="center"/>
    </xf>
    <xf numFmtId="176" fontId="9" fillId="0" borderId="29" xfId="2" applyNumberFormat="1" applyFont="1" applyBorder="1">
      <alignment vertical="center"/>
    </xf>
    <xf numFmtId="176" fontId="9" fillId="0" borderId="48" xfId="2" applyNumberFormat="1" applyFont="1" applyBorder="1">
      <alignment vertical="center"/>
    </xf>
    <xf numFmtId="176" fontId="9" fillId="0" borderId="13" xfId="2" applyNumberFormat="1" applyFont="1" applyBorder="1">
      <alignment vertical="center"/>
    </xf>
    <xf numFmtId="176" fontId="9" fillId="0" borderId="58" xfId="2" applyNumberFormat="1" applyFont="1" applyBorder="1">
      <alignment vertical="center"/>
    </xf>
    <xf numFmtId="176" fontId="9" fillId="0" borderId="68" xfId="2" applyNumberFormat="1" applyFont="1" applyBorder="1">
      <alignment vertical="center"/>
    </xf>
    <xf numFmtId="176" fontId="9" fillId="0" borderId="30" xfId="2" applyNumberFormat="1" applyFont="1" applyBorder="1">
      <alignment vertical="center"/>
    </xf>
    <xf numFmtId="0" fontId="5" fillId="0" borderId="93" xfId="1" applyFont="1" applyBorder="1">
      <alignment vertical="center"/>
    </xf>
    <xf numFmtId="0" fontId="11" fillId="0" borderId="0" xfId="1" applyFont="1">
      <alignment vertical="center"/>
    </xf>
    <xf numFmtId="0" fontId="11" fillId="0" borderId="0" xfId="1" applyFont="1" applyAlignment="1">
      <alignment horizontal="center" vertical="center"/>
    </xf>
    <xf numFmtId="49" fontId="11" fillId="2" borderId="12" xfId="1" applyNumberFormat="1" applyFont="1" applyFill="1" applyBorder="1" applyAlignment="1">
      <alignment horizontal="center" vertical="center"/>
    </xf>
    <xf numFmtId="0" fontId="11" fillId="2" borderId="12" xfId="1" applyFont="1" applyFill="1" applyBorder="1" applyAlignment="1">
      <alignment vertical="center" wrapText="1"/>
    </xf>
    <xf numFmtId="0" fontId="11" fillId="2" borderId="12" xfId="1" applyFont="1" applyFill="1" applyBorder="1" applyAlignment="1">
      <alignment horizontal="center" vertical="center" wrapText="1"/>
    </xf>
    <xf numFmtId="49" fontId="11" fillId="0" borderId="12" xfId="1" applyNumberFormat="1" applyFont="1" applyBorder="1" applyAlignment="1">
      <alignment horizontal="center" vertical="center"/>
    </xf>
    <xf numFmtId="0" fontId="11" fillId="0" borderId="12" xfId="1" applyFont="1" applyBorder="1" applyAlignment="1">
      <alignment vertical="center" wrapText="1"/>
    </xf>
    <xf numFmtId="0" fontId="11" fillId="0" borderId="12" xfId="1" applyFont="1" applyBorder="1" applyAlignment="1">
      <alignment horizontal="center" vertical="center" wrapText="1"/>
    </xf>
    <xf numFmtId="0" fontId="11" fillId="0" borderId="94" xfId="1" applyFont="1" applyBorder="1" applyAlignment="1">
      <alignment vertical="center" wrapText="1"/>
    </xf>
    <xf numFmtId="0" fontId="11" fillId="0" borderId="94" xfId="1" applyFont="1" applyBorder="1">
      <alignment vertical="center"/>
    </xf>
    <xf numFmtId="49" fontId="5" fillId="6" borderId="62" xfId="1" applyNumberFormat="1" applyFont="1" applyFill="1" applyBorder="1" applyAlignment="1">
      <alignment horizontal="center" vertical="center"/>
    </xf>
    <xf numFmtId="49" fontId="5" fillId="6" borderId="63" xfId="1" applyNumberFormat="1" applyFont="1" applyFill="1" applyBorder="1" applyAlignment="1">
      <alignment horizontal="center" vertical="center"/>
    </xf>
    <xf numFmtId="0" fontId="7" fillId="6" borderId="64" xfId="1" applyFont="1" applyFill="1" applyBorder="1" applyAlignment="1">
      <alignment vertical="center" wrapText="1"/>
    </xf>
    <xf numFmtId="0" fontId="7" fillId="6" borderId="65" xfId="1" applyFont="1" applyFill="1" applyBorder="1" applyAlignment="1">
      <alignment horizontal="center" vertical="center" wrapText="1"/>
    </xf>
    <xf numFmtId="0" fontId="7" fillId="6" borderId="64" xfId="1" applyFont="1" applyFill="1" applyBorder="1" applyAlignment="1">
      <alignment horizontal="center" vertical="center" wrapText="1"/>
    </xf>
    <xf numFmtId="176" fontId="5" fillId="6" borderId="66" xfId="2" applyNumberFormat="1" applyFont="1" applyFill="1" applyBorder="1">
      <alignment vertical="center"/>
    </xf>
    <xf numFmtId="176" fontId="5" fillId="6" borderId="63" xfId="2" applyNumberFormat="1" applyFont="1" applyFill="1" applyBorder="1">
      <alignment vertical="center"/>
    </xf>
    <xf numFmtId="176" fontId="9" fillId="6" borderId="63" xfId="2" applyNumberFormat="1" applyFont="1" applyFill="1" applyBorder="1">
      <alignment vertical="center"/>
    </xf>
    <xf numFmtId="177" fontId="5" fillId="6" borderId="63" xfId="2" applyNumberFormat="1" applyFont="1" applyFill="1" applyBorder="1">
      <alignment vertical="center"/>
    </xf>
    <xf numFmtId="177" fontId="5" fillId="6" borderId="65" xfId="2" applyNumberFormat="1" applyFont="1" applyFill="1" applyBorder="1">
      <alignment vertical="center"/>
    </xf>
    <xf numFmtId="176" fontId="9" fillId="6" borderId="68" xfId="2" applyNumberFormat="1" applyFont="1" applyFill="1" applyBorder="1">
      <alignment vertical="center"/>
    </xf>
    <xf numFmtId="178" fontId="5" fillId="6" borderId="66" xfId="2" applyNumberFormat="1" applyFont="1" applyFill="1" applyBorder="1">
      <alignment vertical="center"/>
    </xf>
    <xf numFmtId="176" fontId="5" fillId="6" borderId="64" xfId="1" applyNumberFormat="1" applyFont="1" applyFill="1" applyBorder="1">
      <alignment vertical="center"/>
    </xf>
    <xf numFmtId="0" fontId="5" fillId="6" borderId="41" xfId="1" applyFont="1" applyFill="1" applyBorder="1">
      <alignment vertical="center"/>
    </xf>
    <xf numFmtId="0" fontId="5" fillId="6" borderId="93" xfId="1" applyFont="1" applyFill="1" applyBorder="1">
      <alignment vertical="center"/>
    </xf>
    <xf numFmtId="0" fontId="5" fillId="6" borderId="0" xfId="1" applyFont="1" applyFill="1">
      <alignment vertical="center"/>
    </xf>
    <xf numFmtId="49" fontId="5" fillId="6" borderId="52" xfId="1" applyNumberFormat="1" applyFont="1" applyFill="1" applyBorder="1" applyAlignment="1">
      <alignment horizontal="center" vertical="center"/>
    </xf>
    <xf numFmtId="49" fontId="5" fillId="6" borderId="53" xfId="1" applyNumberFormat="1" applyFont="1" applyFill="1" applyBorder="1" applyAlignment="1">
      <alignment horizontal="center" vertical="center"/>
    </xf>
    <xf numFmtId="0" fontId="7" fillId="6" borderId="54" xfId="1" applyFont="1" applyFill="1" applyBorder="1" applyAlignment="1">
      <alignment vertical="center" wrapText="1"/>
    </xf>
    <xf numFmtId="0" fontId="7" fillId="6" borderId="55" xfId="1" applyFont="1" applyFill="1" applyBorder="1" applyAlignment="1">
      <alignment horizontal="center" vertical="center" wrapText="1"/>
    </xf>
    <xf numFmtId="0" fontId="7" fillId="6" borderId="54" xfId="1" applyFont="1" applyFill="1" applyBorder="1" applyAlignment="1">
      <alignment horizontal="center" vertical="center" wrapText="1"/>
    </xf>
    <xf numFmtId="176" fontId="5" fillId="6" borderId="56" xfId="2" applyNumberFormat="1" applyFont="1" applyFill="1" applyBorder="1">
      <alignment vertical="center"/>
    </xf>
    <xf numFmtId="176" fontId="5" fillId="6" borderId="53" xfId="2" applyNumberFormat="1" applyFont="1" applyFill="1" applyBorder="1">
      <alignment vertical="center"/>
    </xf>
    <xf numFmtId="176" fontId="9" fillId="6" borderId="53" xfId="2" applyNumberFormat="1" applyFont="1" applyFill="1" applyBorder="1">
      <alignment vertical="center"/>
    </xf>
    <xf numFmtId="177" fontId="5" fillId="6" borderId="53" xfId="2" applyNumberFormat="1" applyFont="1" applyFill="1" applyBorder="1">
      <alignment vertical="center"/>
    </xf>
    <xf numFmtId="177" fontId="5" fillId="6" borderId="55" xfId="2" applyNumberFormat="1" applyFont="1" applyFill="1" applyBorder="1">
      <alignment vertical="center"/>
    </xf>
    <xf numFmtId="176" fontId="9" fillId="6" borderId="58" xfId="2" applyNumberFormat="1" applyFont="1" applyFill="1" applyBorder="1">
      <alignment vertical="center"/>
    </xf>
    <xf numFmtId="178" fontId="5" fillId="6" borderId="56" xfId="2" applyNumberFormat="1" applyFont="1" applyFill="1" applyBorder="1">
      <alignment vertical="center"/>
    </xf>
    <xf numFmtId="176" fontId="5" fillId="6" borderId="59" xfId="1" applyNumberFormat="1" applyFont="1" applyFill="1" applyBorder="1">
      <alignment vertical="center"/>
    </xf>
    <xf numFmtId="0" fontId="7" fillId="6" borderId="12" xfId="1" applyFont="1" applyFill="1" applyBorder="1" applyAlignment="1">
      <alignment vertical="center" wrapText="1"/>
    </xf>
    <xf numFmtId="0" fontId="5" fillId="6" borderId="79" xfId="1" applyFont="1" applyFill="1" applyBorder="1">
      <alignment vertical="center"/>
    </xf>
    <xf numFmtId="0" fontId="5" fillId="6" borderId="39" xfId="1" applyFont="1" applyFill="1" applyBorder="1">
      <alignment vertical="center"/>
    </xf>
    <xf numFmtId="49" fontId="5" fillId="6" borderId="72" xfId="1" applyNumberFormat="1" applyFont="1" applyFill="1" applyBorder="1" applyAlignment="1">
      <alignment horizontal="center" vertical="center"/>
    </xf>
    <xf numFmtId="49" fontId="5" fillId="6" borderId="23" xfId="1" applyNumberFormat="1" applyFont="1" applyFill="1" applyBorder="1" applyAlignment="1">
      <alignment horizontal="center" vertical="center"/>
    </xf>
    <xf numFmtId="0" fontId="7" fillId="6" borderId="0" xfId="1" applyFont="1" applyFill="1" applyAlignment="1">
      <alignment vertical="center" wrapText="1"/>
    </xf>
    <xf numFmtId="0" fontId="7" fillId="6" borderId="10" xfId="1" applyFont="1" applyFill="1" applyBorder="1" applyAlignment="1">
      <alignment horizontal="center" vertical="center" wrapText="1"/>
    </xf>
    <xf numFmtId="0" fontId="7" fillId="6" borderId="0" xfId="1" applyFont="1" applyFill="1" applyAlignment="1">
      <alignment horizontal="center" vertical="center" wrapText="1"/>
    </xf>
    <xf numFmtId="176" fontId="5" fillId="6" borderId="24" xfId="2" applyNumberFormat="1" applyFont="1" applyFill="1" applyBorder="1">
      <alignment vertical="center"/>
    </xf>
    <xf numFmtId="176" fontId="5" fillId="6" borderId="23" xfId="2" applyNumberFormat="1" applyFont="1" applyFill="1" applyBorder="1">
      <alignment vertical="center"/>
    </xf>
    <xf numFmtId="176" fontId="9" fillId="6" borderId="23" xfId="2" applyNumberFormat="1" applyFont="1" applyFill="1" applyBorder="1">
      <alignment vertical="center"/>
    </xf>
    <xf numFmtId="177" fontId="5" fillId="6" borderId="23" xfId="2" applyNumberFormat="1" applyFont="1" applyFill="1" applyBorder="1">
      <alignment vertical="center"/>
    </xf>
    <xf numFmtId="177" fontId="5" fillId="6" borderId="10" xfId="2" applyNumberFormat="1" applyFont="1" applyFill="1" applyBorder="1">
      <alignment vertical="center"/>
    </xf>
    <xf numFmtId="176" fontId="9" fillId="6" borderId="9" xfId="2" applyNumberFormat="1" applyFont="1" applyFill="1" applyBorder="1">
      <alignment vertical="center"/>
    </xf>
    <xf numFmtId="178" fontId="5" fillId="6" borderId="24" xfId="2" applyNumberFormat="1" applyFont="1" applyFill="1" applyBorder="1">
      <alignment vertical="center"/>
    </xf>
    <xf numFmtId="176" fontId="5" fillId="6" borderId="0" xfId="1" applyNumberFormat="1" applyFont="1" applyFill="1">
      <alignment vertical="center"/>
    </xf>
    <xf numFmtId="176" fontId="5" fillId="0" borderId="56" xfId="2" applyNumberFormat="1" applyFont="1" applyFill="1" applyBorder="1">
      <alignment vertical="center"/>
    </xf>
    <xf numFmtId="176" fontId="5" fillId="0" borderId="53" xfId="2" applyNumberFormat="1" applyFont="1" applyFill="1" applyBorder="1">
      <alignment vertical="center"/>
    </xf>
    <xf numFmtId="176" fontId="9" fillId="0" borderId="53" xfId="2" applyNumberFormat="1" applyFont="1" applyFill="1" applyBorder="1">
      <alignment vertical="center"/>
    </xf>
    <xf numFmtId="177" fontId="5" fillId="0" borderId="53" xfId="2" applyNumberFormat="1" applyFont="1" applyFill="1" applyBorder="1">
      <alignment vertical="center"/>
    </xf>
    <xf numFmtId="177" fontId="5" fillId="0" borderId="55" xfId="2" applyNumberFormat="1" applyFont="1" applyFill="1" applyBorder="1">
      <alignment vertical="center"/>
    </xf>
    <xf numFmtId="176" fontId="9" fillId="0" borderId="58" xfId="2" applyNumberFormat="1" applyFont="1" applyFill="1" applyBorder="1">
      <alignment vertical="center"/>
    </xf>
    <xf numFmtId="178" fontId="5" fillId="0" borderId="56" xfId="2" applyNumberFormat="1" applyFont="1" applyFill="1" applyBorder="1">
      <alignment vertical="center"/>
    </xf>
    <xf numFmtId="0" fontId="13" fillId="0" borderId="0" xfId="0" applyFont="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49" fontId="11" fillId="2" borderId="11" xfId="1" applyNumberFormat="1" applyFont="1" applyFill="1" applyBorder="1" applyAlignment="1">
      <alignment horizontal="center" vertical="center"/>
    </xf>
    <xf numFmtId="38" fontId="11" fillId="0" borderId="12" xfId="3" applyFont="1" applyFill="1" applyBorder="1">
      <alignment vertical="center"/>
    </xf>
    <xf numFmtId="49" fontId="11" fillId="0" borderId="11" xfId="1" applyNumberFormat="1" applyFont="1" applyBorder="1" applyAlignment="1">
      <alignment horizontal="center" vertical="center"/>
    </xf>
    <xf numFmtId="38" fontId="11" fillId="0" borderId="102" xfId="3" applyFont="1" applyFill="1" applyBorder="1">
      <alignment vertical="center"/>
    </xf>
    <xf numFmtId="49" fontId="11" fillId="0" borderId="94" xfId="1" applyNumberFormat="1" applyFont="1" applyBorder="1" applyAlignment="1">
      <alignment horizontal="center" vertical="center"/>
    </xf>
    <xf numFmtId="0" fontId="11" fillId="0" borderId="94" xfId="1" applyFont="1" applyBorder="1" applyAlignment="1">
      <alignment horizontal="center" vertical="center" wrapText="1"/>
    </xf>
    <xf numFmtId="176" fontId="11" fillId="0" borderId="94" xfId="2" applyNumberFormat="1" applyFont="1" applyBorder="1">
      <alignment vertical="center"/>
    </xf>
    <xf numFmtId="178" fontId="11" fillId="0" borderId="94" xfId="2" applyNumberFormat="1" applyFont="1" applyFill="1" applyBorder="1">
      <alignment vertical="center"/>
    </xf>
    <xf numFmtId="38" fontId="11" fillId="2" borderId="12" xfId="3" applyFont="1" applyFill="1" applyBorder="1">
      <alignment vertical="center"/>
    </xf>
    <xf numFmtId="38" fontId="11" fillId="0" borderId="102" xfId="3" applyFont="1" applyBorder="1">
      <alignment vertical="center"/>
    </xf>
    <xf numFmtId="38" fontId="11" fillId="4" borderId="12" xfId="3" applyFont="1" applyFill="1" applyBorder="1">
      <alignment vertical="center"/>
    </xf>
    <xf numFmtId="38" fontId="11" fillId="4" borderId="102" xfId="3" applyFont="1" applyFill="1" applyBorder="1">
      <alignment vertical="center"/>
    </xf>
    <xf numFmtId="176" fontId="11" fillId="4" borderId="94" xfId="2" applyNumberFormat="1" applyFont="1" applyFill="1" applyBorder="1">
      <alignment vertical="center"/>
    </xf>
    <xf numFmtId="0" fontId="11" fillId="4" borderId="5" xfId="1" applyFont="1" applyFill="1" applyBorder="1" applyAlignment="1">
      <alignment horizontal="center" vertical="center"/>
    </xf>
    <xf numFmtId="0" fontId="11" fillId="4" borderId="0" xfId="1" applyFont="1" applyFill="1">
      <alignment vertical="center"/>
    </xf>
    <xf numFmtId="179" fontId="11" fillId="4" borderId="12" xfId="3" applyNumberFormat="1" applyFont="1" applyFill="1" applyBorder="1">
      <alignment vertical="center"/>
    </xf>
    <xf numFmtId="179" fontId="11" fillId="2" borderId="12" xfId="3" applyNumberFormat="1" applyFont="1" applyFill="1" applyBorder="1">
      <alignment vertical="center"/>
    </xf>
    <xf numFmtId="0" fontId="14" fillId="0" borderId="0" xfId="1" applyFont="1">
      <alignment vertical="center"/>
    </xf>
    <xf numFmtId="0" fontId="15" fillId="0" borderId="0" xfId="1" applyFont="1">
      <alignment vertical="center"/>
    </xf>
    <xf numFmtId="0" fontId="15" fillId="0" borderId="0" xfId="1" applyFont="1" applyAlignment="1">
      <alignment horizontal="center" vertical="center"/>
    </xf>
    <xf numFmtId="0" fontId="15" fillId="0" borderId="0" xfId="1" applyFont="1" applyAlignment="1">
      <alignment vertical="center" wrapText="1"/>
    </xf>
    <xf numFmtId="0" fontId="16" fillId="7" borderId="0" xfId="1" applyFont="1" applyFill="1" applyAlignment="1">
      <alignment horizontal="centerContinuous" vertical="center" wrapText="1"/>
    </xf>
    <xf numFmtId="0" fontId="15" fillId="7" borderId="0" xfId="1" applyFont="1" applyFill="1" applyAlignment="1">
      <alignment horizontal="centerContinuous" vertical="center" wrapText="1"/>
    </xf>
    <xf numFmtId="0" fontId="17" fillId="7" borderId="0" xfId="1" applyFont="1" applyFill="1" applyAlignment="1">
      <alignment horizontal="centerContinuous" vertical="center"/>
    </xf>
    <xf numFmtId="0" fontId="17" fillId="0" borderId="0" xfId="1" applyFont="1">
      <alignment vertical="center"/>
    </xf>
    <xf numFmtId="0" fontId="15" fillId="0" borderId="4"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5" xfId="1" applyFont="1" applyBorder="1" applyAlignment="1">
      <alignment horizontal="center" vertical="center"/>
    </xf>
    <xf numFmtId="0" fontId="15" fillId="4" borderId="5" xfId="1" applyFont="1" applyFill="1" applyBorder="1" applyAlignment="1">
      <alignment horizontal="center" vertical="center"/>
    </xf>
    <xf numFmtId="0" fontId="15" fillId="4" borderId="5" xfId="1" applyFont="1" applyFill="1" applyBorder="1" applyAlignment="1">
      <alignment horizontal="center" vertical="center" wrapText="1"/>
    </xf>
    <xf numFmtId="49" fontId="15" fillId="2" borderId="11" xfId="1" applyNumberFormat="1" applyFont="1" applyFill="1" applyBorder="1" applyAlignment="1">
      <alignment horizontal="center" vertical="center"/>
    </xf>
    <xf numFmtId="49" fontId="15" fillId="2" borderId="12" xfId="1" applyNumberFormat="1" applyFont="1" applyFill="1" applyBorder="1" applyAlignment="1">
      <alignment horizontal="center" vertical="center"/>
    </xf>
    <xf numFmtId="0" fontId="15" fillId="2" borderId="12" xfId="1" applyFont="1" applyFill="1" applyBorder="1" applyAlignment="1">
      <alignment vertical="center" wrapText="1"/>
    </xf>
    <xf numFmtId="0" fontId="15" fillId="2" borderId="12" xfId="1" applyFont="1" applyFill="1" applyBorder="1" applyAlignment="1">
      <alignment horizontal="center" vertical="center" wrapText="1"/>
    </xf>
    <xf numFmtId="38" fontId="15" fillId="2" borderId="12" xfId="3" applyFont="1" applyFill="1" applyBorder="1">
      <alignment vertical="center"/>
    </xf>
    <xf numFmtId="179" fontId="15" fillId="2" borderId="12" xfId="3" applyNumberFormat="1" applyFont="1" applyFill="1" applyBorder="1">
      <alignment vertical="center"/>
    </xf>
    <xf numFmtId="0" fontId="15" fillId="4" borderId="12" xfId="1" applyFont="1" applyFill="1" applyBorder="1" applyAlignment="1">
      <alignment horizontal="center" vertical="center"/>
    </xf>
    <xf numFmtId="0" fontId="15" fillId="4" borderId="100" xfId="1" applyFont="1" applyFill="1" applyBorder="1" applyAlignment="1">
      <alignment horizontal="center" vertical="center"/>
    </xf>
    <xf numFmtId="49" fontId="15" fillId="0" borderId="11" xfId="1" applyNumberFormat="1" applyFont="1" applyBorder="1" applyAlignment="1">
      <alignment horizontal="center" vertical="center"/>
    </xf>
    <xf numFmtId="49" fontId="15" fillId="0" borderId="12" xfId="1" applyNumberFormat="1" applyFont="1" applyBorder="1" applyAlignment="1">
      <alignment horizontal="center" vertical="center"/>
    </xf>
    <xf numFmtId="0" fontId="15" fillId="0" borderId="12" xfId="1" applyFont="1" applyBorder="1" applyAlignment="1">
      <alignment vertical="center" wrapText="1"/>
    </xf>
    <xf numFmtId="0" fontId="15" fillId="0" borderId="12" xfId="1" applyFont="1" applyBorder="1" applyAlignment="1">
      <alignment horizontal="center" vertical="center" wrapText="1"/>
    </xf>
    <xf numFmtId="38" fontId="15" fillId="0" borderId="12" xfId="3" applyFont="1" applyFill="1" applyBorder="1">
      <alignment vertical="center"/>
    </xf>
    <xf numFmtId="38" fontId="15" fillId="4" borderId="12" xfId="3" applyFont="1" applyFill="1" applyBorder="1">
      <alignment vertical="center"/>
    </xf>
    <xf numFmtId="179" fontId="15" fillId="4" borderId="12" xfId="3" applyNumberFormat="1" applyFont="1" applyFill="1" applyBorder="1">
      <alignment vertical="center"/>
    </xf>
    <xf numFmtId="0" fontId="15" fillId="0" borderId="12" xfId="1" applyFont="1" applyBorder="1" applyAlignment="1">
      <alignment horizontal="center" vertical="center"/>
    </xf>
    <xf numFmtId="0" fontId="15" fillId="0" borderId="100" xfId="1" applyFont="1" applyBorder="1" applyAlignment="1">
      <alignment horizontal="center" vertical="center"/>
    </xf>
    <xf numFmtId="38" fontId="15" fillId="0" borderId="102" xfId="3" applyFont="1" applyFill="1" applyBorder="1">
      <alignment vertical="center"/>
    </xf>
    <xf numFmtId="38" fontId="15" fillId="4" borderId="102" xfId="3" applyFont="1" applyFill="1" applyBorder="1">
      <alignment vertical="center"/>
    </xf>
    <xf numFmtId="0" fontId="15" fillId="4" borderId="102" xfId="1" applyFont="1" applyFill="1" applyBorder="1">
      <alignment vertical="center"/>
    </xf>
    <xf numFmtId="0" fontId="15" fillId="4" borderId="103" xfId="1" applyFont="1" applyFill="1" applyBorder="1">
      <alignment vertical="center"/>
    </xf>
    <xf numFmtId="0" fontId="18" fillId="3" borderId="95" xfId="1" applyFont="1" applyFill="1" applyBorder="1" applyAlignment="1">
      <alignment vertical="center" wrapText="1"/>
    </xf>
    <xf numFmtId="0" fontId="18" fillId="3" borderId="96" xfId="1" applyFont="1" applyFill="1" applyBorder="1" applyAlignment="1">
      <alignment vertical="center" wrapText="1"/>
    </xf>
    <xf numFmtId="0" fontId="18" fillId="3" borderId="97" xfId="1" applyFont="1" applyFill="1" applyBorder="1" applyAlignment="1">
      <alignment vertical="center" wrapText="1"/>
    </xf>
    <xf numFmtId="0" fontId="15" fillId="5" borderId="98" xfId="1" applyFont="1" applyFill="1" applyBorder="1" applyAlignment="1">
      <alignment vertical="center" wrapText="1"/>
    </xf>
    <xf numFmtId="0" fontId="15" fillId="5" borderId="99" xfId="1" applyFont="1" applyFill="1" applyBorder="1" applyAlignment="1">
      <alignment vertical="center" wrapText="1"/>
    </xf>
    <xf numFmtId="0" fontId="5" fillId="4" borderId="23" xfId="1" applyFont="1" applyFill="1" applyBorder="1">
      <alignment vertical="center"/>
    </xf>
    <xf numFmtId="176" fontId="5" fillId="4" borderId="43" xfId="2" applyNumberFormat="1" applyFont="1" applyFill="1" applyBorder="1">
      <alignment vertical="center"/>
    </xf>
    <xf numFmtId="176" fontId="5" fillId="4" borderId="32" xfId="2" applyNumberFormat="1" applyFont="1" applyFill="1" applyBorder="1">
      <alignment vertical="center"/>
    </xf>
    <xf numFmtId="176" fontId="5" fillId="4" borderId="53" xfId="2" applyNumberFormat="1" applyFont="1" applyFill="1" applyBorder="1">
      <alignment vertical="center"/>
    </xf>
    <xf numFmtId="176" fontId="5" fillId="4" borderId="63" xfId="2" applyNumberFormat="1" applyFont="1" applyFill="1" applyBorder="1">
      <alignment vertical="center"/>
    </xf>
    <xf numFmtId="176" fontId="5" fillId="4" borderId="23" xfId="2" applyNumberFormat="1" applyFont="1" applyFill="1" applyBorder="1">
      <alignment vertical="center"/>
    </xf>
    <xf numFmtId="176" fontId="5" fillId="4" borderId="29" xfId="2" applyNumberFormat="1" applyFont="1" applyFill="1" applyBorder="1">
      <alignment vertical="center"/>
    </xf>
    <xf numFmtId="0" fontId="5" fillId="4" borderId="23" xfId="1" applyFont="1" applyFill="1" applyBorder="1" applyAlignment="1">
      <alignment horizontal="center" vertical="center"/>
    </xf>
    <xf numFmtId="0" fontId="5" fillId="4" borderId="10" xfId="1" applyFont="1" applyFill="1" applyBorder="1" applyAlignment="1">
      <alignment horizontal="center" vertical="center"/>
    </xf>
    <xf numFmtId="177" fontId="5" fillId="4" borderId="43" xfId="2" applyNumberFormat="1" applyFont="1" applyFill="1" applyBorder="1">
      <alignment vertical="center"/>
    </xf>
    <xf numFmtId="177" fontId="5" fillId="4" borderId="47" xfId="2" applyNumberFormat="1" applyFont="1" applyFill="1" applyBorder="1">
      <alignment vertical="center"/>
    </xf>
    <xf numFmtId="177" fontId="5" fillId="4" borderId="45" xfId="2" applyNumberFormat="1" applyFont="1" applyFill="1" applyBorder="1">
      <alignment vertical="center"/>
    </xf>
    <xf numFmtId="177" fontId="5" fillId="4" borderId="32" xfId="2" applyNumberFormat="1" applyFont="1" applyFill="1" applyBorder="1">
      <alignment vertical="center"/>
    </xf>
    <xf numFmtId="177" fontId="5" fillId="4" borderId="15" xfId="2" applyNumberFormat="1" applyFont="1" applyFill="1" applyBorder="1">
      <alignment vertical="center"/>
    </xf>
    <xf numFmtId="177" fontId="5" fillId="4" borderId="22" xfId="2" applyNumberFormat="1" applyFont="1" applyFill="1" applyBorder="1">
      <alignment vertical="center"/>
    </xf>
    <xf numFmtId="177" fontId="5" fillId="4" borderId="53" xfId="2" applyNumberFormat="1" applyFont="1" applyFill="1" applyBorder="1">
      <alignment vertical="center"/>
    </xf>
    <xf numFmtId="177" fontId="5" fillId="4" borderId="57" xfId="2" applyNumberFormat="1" applyFont="1" applyFill="1" applyBorder="1">
      <alignment vertical="center"/>
    </xf>
    <xf numFmtId="177" fontId="5" fillId="4" borderId="55" xfId="2" applyNumberFormat="1" applyFont="1" applyFill="1" applyBorder="1">
      <alignment vertical="center"/>
    </xf>
    <xf numFmtId="177" fontId="5" fillId="4" borderId="63" xfId="2" applyNumberFormat="1" applyFont="1" applyFill="1" applyBorder="1">
      <alignment vertical="center"/>
    </xf>
    <xf numFmtId="177" fontId="5" fillId="4" borderId="67" xfId="2" applyNumberFormat="1" applyFont="1" applyFill="1" applyBorder="1">
      <alignment vertical="center"/>
    </xf>
    <xf numFmtId="177" fontId="5" fillId="4" borderId="65" xfId="2" applyNumberFormat="1" applyFont="1" applyFill="1" applyBorder="1">
      <alignment vertical="center"/>
    </xf>
    <xf numFmtId="177" fontId="5" fillId="4" borderId="23" xfId="2" applyNumberFormat="1" applyFont="1" applyFill="1" applyBorder="1">
      <alignment vertical="center"/>
    </xf>
    <xf numFmtId="177" fontId="5" fillId="4" borderId="36" xfId="2" applyNumberFormat="1" applyFont="1" applyFill="1" applyBorder="1">
      <alignment vertical="center"/>
    </xf>
    <xf numFmtId="177" fontId="5" fillId="4" borderId="10" xfId="2" applyNumberFormat="1" applyFont="1" applyFill="1" applyBorder="1">
      <alignment vertical="center"/>
    </xf>
    <xf numFmtId="177" fontId="5" fillId="4" borderId="29" xfId="2" applyNumberFormat="1" applyFont="1" applyFill="1" applyBorder="1">
      <alignment vertical="center"/>
    </xf>
    <xf numFmtId="177" fontId="5" fillId="4" borderId="71" xfId="2" applyNumberFormat="1" applyFont="1" applyFill="1" applyBorder="1">
      <alignment vertical="center"/>
    </xf>
    <xf numFmtId="177" fontId="5" fillId="4" borderId="27" xfId="2" applyNumberFormat="1" applyFont="1" applyFill="1" applyBorder="1">
      <alignment vertical="center"/>
    </xf>
    <xf numFmtId="0" fontId="5" fillId="4" borderId="9" xfId="1" applyFont="1" applyFill="1" applyBorder="1" applyAlignment="1">
      <alignment horizontal="center" vertical="center"/>
    </xf>
    <xf numFmtId="176" fontId="5" fillId="4" borderId="46" xfId="2" applyNumberFormat="1" applyFont="1" applyFill="1" applyBorder="1">
      <alignment vertical="center"/>
    </xf>
    <xf numFmtId="176" fontId="5" fillId="4" borderId="48" xfId="2" applyNumberFormat="1" applyFont="1" applyFill="1" applyBorder="1">
      <alignment vertical="center"/>
    </xf>
    <xf numFmtId="176" fontId="5" fillId="4" borderId="31" xfId="2" applyNumberFormat="1" applyFont="1" applyFill="1" applyBorder="1">
      <alignment vertical="center"/>
    </xf>
    <xf numFmtId="176" fontId="5" fillId="4" borderId="13" xfId="2" applyNumberFormat="1" applyFont="1" applyFill="1" applyBorder="1">
      <alignment vertical="center"/>
    </xf>
    <xf numFmtId="176" fontId="5" fillId="4" borderId="56" xfId="2" applyNumberFormat="1" applyFont="1" applyFill="1" applyBorder="1">
      <alignment vertical="center"/>
    </xf>
    <xf numFmtId="176" fontId="5" fillId="4" borderId="58" xfId="2" applyNumberFormat="1" applyFont="1" applyFill="1" applyBorder="1">
      <alignment vertical="center"/>
    </xf>
    <xf numFmtId="176" fontId="5" fillId="4" borderId="66" xfId="2" applyNumberFormat="1" applyFont="1" applyFill="1" applyBorder="1">
      <alignment vertical="center"/>
    </xf>
    <xf numFmtId="176" fontId="5" fillId="4" borderId="68" xfId="2" applyNumberFormat="1" applyFont="1" applyFill="1" applyBorder="1">
      <alignment vertical="center"/>
    </xf>
    <xf numFmtId="176" fontId="5" fillId="4" borderId="24" xfId="2" applyNumberFormat="1" applyFont="1" applyFill="1" applyBorder="1">
      <alignment vertical="center"/>
    </xf>
    <xf numFmtId="176" fontId="5" fillId="4" borderId="9" xfId="2" applyNumberFormat="1" applyFont="1" applyFill="1" applyBorder="1">
      <alignment vertical="center"/>
    </xf>
    <xf numFmtId="176" fontId="5" fillId="4" borderId="28" xfId="2" applyNumberFormat="1" applyFont="1" applyFill="1" applyBorder="1">
      <alignment vertical="center"/>
    </xf>
    <xf numFmtId="176" fontId="5" fillId="4" borderId="30" xfId="2" applyNumberFormat="1" applyFont="1" applyFill="1" applyBorder="1">
      <alignment vertical="center"/>
    </xf>
    <xf numFmtId="0" fontId="5" fillId="4" borderId="8" xfId="1" applyFont="1" applyFill="1" applyBorder="1" applyAlignment="1">
      <alignment horizontal="center" vertical="center"/>
    </xf>
    <xf numFmtId="0" fontId="5" fillId="4" borderId="0" xfId="1" applyFont="1" applyFill="1" applyAlignment="1">
      <alignment horizontal="center" vertical="center"/>
    </xf>
    <xf numFmtId="0" fontId="5" fillId="4" borderId="50" xfId="1" applyFont="1" applyFill="1" applyBorder="1" applyAlignment="1">
      <alignment horizontal="center" vertical="center"/>
    </xf>
    <xf numFmtId="49" fontId="5" fillId="4" borderId="46" xfId="1" applyNumberFormat="1" applyFont="1" applyFill="1" applyBorder="1" applyAlignment="1">
      <alignment horizontal="center" vertical="center"/>
    </xf>
    <xf numFmtId="49" fontId="5" fillId="4" borderId="43" xfId="1" applyNumberFormat="1" applyFont="1" applyFill="1" applyBorder="1" applyAlignment="1">
      <alignment horizontal="center" vertical="center"/>
    </xf>
    <xf numFmtId="0" fontId="7" fillId="4" borderId="44" xfId="1" applyFont="1" applyFill="1" applyBorder="1" applyAlignment="1">
      <alignment vertical="center" wrapText="1"/>
    </xf>
    <xf numFmtId="0" fontId="7" fillId="4" borderId="45" xfId="1" applyFont="1" applyFill="1" applyBorder="1" applyAlignment="1">
      <alignment vertical="center" wrapText="1"/>
    </xf>
    <xf numFmtId="0" fontId="7" fillId="4" borderId="47" xfId="1" applyFont="1" applyFill="1" applyBorder="1" applyAlignment="1">
      <alignment vertical="center" wrapText="1"/>
    </xf>
    <xf numFmtId="0" fontId="5" fillId="4" borderId="33" xfId="1" applyFont="1" applyFill="1" applyBorder="1" applyAlignment="1">
      <alignment horizontal="center" vertical="center"/>
    </xf>
    <xf numFmtId="49" fontId="5" fillId="4" borderId="31" xfId="1" applyNumberFormat="1" applyFont="1" applyFill="1" applyBorder="1" applyAlignment="1">
      <alignment horizontal="center" vertical="center"/>
    </xf>
    <xf numFmtId="49" fontId="5" fillId="4" borderId="32" xfId="1" applyNumberFormat="1" applyFont="1" applyFill="1" applyBorder="1" applyAlignment="1">
      <alignment horizontal="center" vertical="center"/>
    </xf>
    <xf numFmtId="0" fontId="7" fillId="4" borderId="12" xfId="1" applyFont="1" applyFill="1" applyBorder="1" applyAlignment="1">
      <alignment vertical="center" wrapText="1"/>
    </xf>
    <xf numFmtId="0" fontId="7" fillId="4" borderId="22" xfId="1" applyFont="1" applyFill="1" applyBorder="1" applyAlignment="1">
      <alignment vertical="center" wrapText="1"/>
    </xf>
    <xf numFmtId="0" fontId="7" fillId="4" borderId="15" xfId="1" applyFont="1" applyFill="1" applyBorder="1" applyAlignment="1">
      <alignment vertical="center" wrapText="1"/>
    </xf>
    <xf numFmtId="0" fontId="5" fillId="4" borderId="60" xfId="1" applyFont="1" applyFill="1" applyBorder="1" applyAlignment="1">
      <alignment horizontal="center" vertical="center"/>
    </xf>
    <xf numFmtId="49" fontId="5" fillId="4" borderId="56" xfId="1" applyNumberFormat="1" applyFont="1" applyFill="1" applyBorder="1" applyAlignment="1">
      <alignment horizontal="center" vertical="center"/>
    </xf>
    <xf numFmtId="49" fontId="5" fillId="4" borderId="53" xfId="1" applyNumberFormat="1" applyFont="1" applyFill="1" applyBorder="1" applyAlignment="1">
      <alignment horizontal="center" vertical="center"/>
    </xf>
    <xf numFmtId="0" fontId="7" fillId="4" borderId="54" xfId="1" applyFont="1" applyFill="1" applyBorder="1" applyAlignment="1">
      <alignment vertical="center" wrapText="1"/>
    </xf>
    <xf numFmtId="0" fontId="7" fillId="4" borderId="55" xfId="1" applyFont="1" applyFill="1" applyBorder="1" applyAlignment="1">
      <alignment vertical="center" wrapText="1"/>
    </xf>
    <xf numFmtId="0" fontId="7" fillId="4" borderId="57" xfId="1" applyFont="1" applyFill="1" applyBorder="1" applyAlignment="1">
      <alignment vertical="center" wrapText="1"/>
    </xf>
    <xf numFmtId="0" fontId="5" fillId="4" borderId="69" xfId="1" applyFont="1" applyFill="1" applyBorder="1" applyAlignment="1">
      <alignment horizontal="center" vertical="center"/>
    </xf>
    <xf numFmtId="49" fontId="5" fillId="4" borderId="66" xfId="1" applyNumberFormat="1" applyFont="1" applyFill="1" applyBorder="1" applyAlignment="1">
      <alignment horizontal="center" vertical="center"/>
    </xf>
    <xf numFmtId="49" fontId="5" fillId="4" borderId="63" xfId="1" applyNumberFormat="1" applyFont="1" applyFill="1" applyBorder="1" applyAlignment="1">
      <alignment horizontal="center" vertical="center"/>
    </xf>
    <xf numFmtId="0" fontId="7" fillId="4" borderId="64" xfId="1" applyFont="1" applyFill="1" applyBorder="1" applyAlignment="1">
      <alignment vertical="center" wrapText="1"/>
    </xf>
    <xf numFmtId="0" fontId="7" fillId="4" borderId="65" xfId="1" applyFont="1" applyFill="1" applyBorder="1" applyAlignment="1">
      <alignment vertical="center" wrapText="1"/>
    </xf>
    <xf numFmtId="0" fontId="7" fillId="4" borderId="67" xfId="1" applyFont="1" applyFill="1" applyBorder="1" applyAlignment="1">
      <alignment vertical="center" wrapText="1"/>
    </xf>
    <xf numFmtId="0" fontId="5" fillId="4" borderId="18" xfId="1" applyFont="1" applyFill="1" applyBorder="1" applyAlignment="1">
      <alignment horizontal="center" vertical="center"/>
    </xf>
    <xf numFmtId="49" fontId="5" fillId="4" borderId="24" xfId="1" applyNumberFormat="1" applyFont="1" applyFill="1" applyBorder="1" applyAlignment="1">
      <alignment horizontal="center" vertical="center"/>
    </xf>
    <xf numFmtId="49" fontId="5" fillId="4" borderId="23" xfId="1" applyNumberFormat="1" applyFont="1" applyFill="1" applyBorder="1" applyAlignment="1">
      <alignment horizontal="center" vertical="center"/>
    </xf>
    <xf numFmtId="0" fontId="7" fillId="4" borderId="0" xfId="1" applyFont="1" applyFill="1" applyAlignment="1">
      <alignment vertical="center" wrapText="1"/>
    </xf>
    <xf numFmtId="0" fontId="7" fillId="4" borderId="10" xfId="1" applyFont="1" applyFill="1" applyBorder="1" applyAlignment="1">
      <alignment vertical="center" wrapText="1"/>
    </xf>
    <xf numFmtId="0" fontId="7" fillId="4" borderId="36" xfId="1" applyFont="1" applyFill="1" applyBorder="1" applyAlignment="1">
      <alignment vertical="center" wrapText="1"/>
    </xf>
    <xf numFmtId="0" fontId="5" fillId="4" borderId="0" xfId="1" applyFont="1" applyFill="1">
      <alignment vertical="center"/>
    </xf>
    <xf numFmtId="0" fontId="5" fillId="4" borderId="83" xfId="1" applyFont="1" applyFill="1" applyBorder="1">
      <alignment vertical="center"/>
    </xf>
    <xf numFmtId="0" fontId="5" fillId="4" borderId="83" xfId="1" applyFont="1" applyFill="1" applyBorder="1" applyAlignment="1">
      <alignment horizontal="center" vertical="center"/>
    </xf>
    <xf numFmtId="0" fontId="5" fillId="4" borderId="81" xfId="1" applyFont="1" applyFill="1" applyBorder="1" applyAlignment="1">
      <alignment horizontal="center" vertical="center"/>
    </xf>
    <xf numFmtId="0" fontId="5" fillId="4" borderId="84" xfId="1" applyFont="1" applyFill="1" applyBorder="1" applyAlignment="1">
      <alignment horizontal="center" vertical="center"/>
    </xf>
    <xf numFmtId="0" fontId="5" fillId="4" borderId="86" xfId="1" applyFont="1" applyFill="1" applyBorder="1" applyAlignment="1">
      <alignment horizontal="center" vertical="center"/>
    </xf>
    <xf numFmtId="0" fontId="5" fillId="4" borderId="59" xfId="1" applyFont="1" applyFill="1" applyBorder="1" applyAlignment="1">
      <alignment horizontal="center" vertical="center"/>
    </xf>
    <xf numFmtId="0" fontId="5" fillId="4" borderId="78" xfId="1" applyFont="1" applyFill="1" applyBorder="1" applyAlignment="1">
      <alignment horizontal="center" vertical="center"/>
    </xf>
    <xf numFmtId="49" fontId="5" fillId="4" borderId="88" xfId="1" applyNumberFormat="1" applyFont="1" applyFill="1" applyBorder="1" applyAlignment="1">
      <alignment horizontal="center" vertical="center"/>
    </xf>
    <xf numFmtId="49" fontId="5" fillId="4" borderId="89" xfId="1" applyNumberFormat="1" applyFont="1" applyFill="1" applyBorder="1" applyAlignment="1">
      <alignment horizontal="center" vertical="center"/>
    </xf>
    <xf numFmtId="0" fontId="7" fillId="4" borderId="49" xfId="1" applyFont="1" applyFill="1" applyBorder="1" applyAlignment="1">
      <alignment vertical="center" wrapText="1"/>
    </xf>
    <xf numFmtId="0" fontId="7" fillId="4" borderId="75" xfId="1" applyFont="1" applyFill="1" applyBorder="1" applyAlignment="1">
      <alignment vertical="center" wrapText="1"/>
    </xf>
    <xf numFmtId="0" fontId="7" fillId="4" borderId="90" xfId="1" applyFont="1" applyFill="1" applyBorder="1" applyAlignment="1">
      <alignment vertical="center" wrapText="1"/>
    </xf>
    <xf numFmtId="0" fontId="5" fillId="4" borderId="85" xfId="1" applyFont="1" applyFill="1" applyBorder="1" applyAlignment="1">
      <alignment horizontal="center" vertical="center"/>
    </xf>
    <xf numFmtId="49" fontId="5" fillId="4" borderId="82" xfId="1" applyNumberFormat="1" applyFont="1" applyFill="1" applyBorder="1" applyAlignment="1">
      <alignment horizontal="center" vertical="center"/>
    </xf>
    <xf numFmtId="49" fontId="5" fillId="4" borderId="83" xfId="1" applyNumberFormat="1" applyFont="1" applyFill="1" applyBorder="1" applyAlignment="1">
      <alignment horizontal="center" vertical="center"/>
    </xf>
    <xf numFmtId="0" fontId="7" fillId="4" borderId="59" xfId="1" applyFont="1" applyFill="1" applyBorder="1" applyAlignment="1">
      <alignment vertical="center" wrapText="1"/>
    </xf>
    <xf numFmtId="0" fontId="7" fillId="4" borderId="81" xfId="1" applyFont="1" applyFill="1" applyBorder="1" applyAlignment="1">
      <alignment vertical="center" wrapText="1"/>
    </xf>
    <xf numFmtId="0" fontId="7" fillId="4" borderId="91" xfId="1" applyFont="1" applyFill="1" applyBorder="1" applyAlignment="1">
      <alignment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4" borderId="12" xfId="1" applyFont="1" applyFill="1" applyBorder="1" applyAlignment="1">
      <alignment horizontal="center" vertical="center"/>
    </xf>
    <xf numFmtId="0" fontId="17" fillId="4" borderId="100" xfId="1" applyFont="1" applyFill="1" applyBorder="1" applyAlignment="1">
      <alignment horizontal="center" vertical="center"/>
    </xf>
    <xf numFmtId="0" fontId="17" fillId="0" borderId="12" xfId="1" applyFont="1" applyBorder="1" applyAlignment="1">
      <alignment horizontal="center" vertical="center"/>
    </xf>
    <xf numFmtId="0" fontId="17" fillId="0" borderId="100" xfId="1" applyFont="1" applyBorder="1" applyAlignment="1">
      <alignment horizontal="center" vertical="center"/>
    </xf>
    <xf numFmtId="0" fontId="17" fillId="4" borderId="102" xfId="1" applyFont="1" applyFill="1" applyBorder="1">
      <alignment vertical="center"/>
    </xf>
    <xf numFmtId="0" fontId="17" fillId="4" borderId="103" xfId="1" applyFont="1" applyFill="1" applyBorder="1">
      <alignment vertical="center"/>
    </xf>
    <xf numFmtId="0" fontId="19" fillId="0" borderId="94" xfId="1" applyFont="1" applyBorder="1">
      <alignment vertical="center"/>
    </xf>
    <xf numFmtId="0" fontId="19" fillId="0" borderId="5" xfId="1" applyFont="1" applyBorder="1" applyAlignment="1">
      <alignment horizontal="center" vertical="center" wrapText="1"/>
    </xf>
    <xf numFmtId="0" fontId="19" fillId="0" borderId="6" xfId="1" applyFont="1" applyBorder="1" applyAlignment="1">
      <alignment horizontal="center" vertical="center" wrapText="1"/>
    </xf>
    <xf numFmtId="0" fontId="19" fillId="4" borderId="12" xfId="1" applyFont="1" applyFill="1" applyBorder="1" applyAlignment="1">
      <alignment horizontal="center" vertical="center"/>
    </xf>
    <xf numFmtId="0" fontId="19" fillId="4" borderId="100" xfId="1" applyFont="1" applyFill="1" applyBorder="1" applyAlignment="1">
      <alignment horizontal="center" vertical="center"/>
    </xf>
    <xf numFmtId="0" fontId="19" fillId="0" borderId="12" xfId="1" applyFont="1" applyBorder="1" applyAlignment="1">
      <alignment horizontal="center" vertical="center"/>
    </xf>
    <xf numFmtId="0" fontId="19" fillId="0" borderId="100" xfId="1" applyFont="1" applyBorder="1" applyAlignment="1">
      <alignment horizontal="center" vertical="center"/>
    </xf>
    <xf numFmtId="0" fontId="19" fillId="4" borderId="102" xfId="1" applyFont="1" applyFill="1" applyBorder="1">
      <alignment vertical="center"/>
    </xf>
    <xf numFmtId="0" fontId="19" fillId="4" borderId="103" xfId="1" applyFont="1" applyFill="1" applyBorder="1">
      <alignment vertical="center"/>
    </xf>
    <xf numFmtId="0" fontId="19" fillId="0" borderId="0" xfId="1" applyFont="1">
      <alignment vertical="center"/>
    </xf>
    <xf numFmtId="0" fontId="17" fillId="4" borderId="20" xfId="1" applyFont="1" applyFill="1" applyBorder="1" applyAlignment="1">
      <alignment horizontal="center" vertical="center"/>
    </xf>
    <xf numFmtId="0" fontId="17" fillId="4" borderId="94" xfId="1" applyFont="1" applyFill="1" applyBorder="1" applyAlignment="1">
      <alignment horizontal="center" vertical="center"/>
    </xf>
    <xf numFmtId="0" fontId="20" fillId="8" borderId="104" xfId="0" applyFont="1" applyFill="1" applyBorder="1" applyAlignment="1">
      <alignment horizontal="center" vertical="center" shrinkToFit="1"/>
    </xf>
    <xf numFmtId="0" fontId="20" fillId="8" borderId="104" xfId="1" applyFont="1" applyFill="1" applyBorder="1" applyAlignment="1">
      <alignment horizontal="center" vertical="center" shrinkToFit="1"/>
    </xf>
    <xf numFmtId="0" fontId="20" fillId="6" borderId="104" xfId="1" applyFont="1" applyFill="1" applyBorder="1" applyAlignment="1">
      <alignment horizontal="center" vertical="center" shrinkToFit="1"/>
    </xf>
    <xf numFmtId="0" fontId="20" fillId="0" borderId="0" xfId="0" applyFont="1" applyAlignment="1">
      <alignment horizontal="center" vertical="center" shrinkToFit="1"/>
    </xf>
    <xf numFmtId="0" fontId="20" fillId="0" borderId="0" xfId="1" applyFont="1" applyAlignment="1">
      <alignment horizontal="center" vertical="center" shrinkToFit="1"/>
    </xf>
    <xf numFmtId="0" fontId="20" fillId="0" borderId="0" xfId="1" applyFont="1" applyAlignment="1">
      <alignment horizontal="right" vertical="center" shrinkToFit="1"/>
    </xf>
    <xf numFmtId="0" fontId="20" fillId="0" borderId="0" xfId="1" applyFont="1" applyAlignment="1">
      <alignment horizontal="left" vertical="center" shrinkToFit="1"/>
    </xf>
    <xf numFmtId="180" fontId="20" fillId="0" borderId="0" xfId="3" applyNumberFormat="1" applyFont="1" applyFill="1" applyBorder="1" applyAlignment="1">
      <alignment vertical="center" shrinkToFit="1"/>
    </xf>
    <xf numFmtId="180" fontId="20" fillId="0" borderId="0" xfId="1" applyNumberFormat="1" applyFont="1" applyAlignment="1">
      <alignment vertical="center" shrinkToFit="1"/>
    </xf>
    <xf numFmtId="0" fontId="20" fillId="0" borderId="0" xfId="0" applyFont="1" applyAlignment="1">
      <alignment vertical="center" shrinkToFit="1"/>
    </xf>
    <xf numFmtId="180" fontId="20" fillId="0" borderId="0" xfId="2" applyNumberFormat="1" applyFont="1" applyFill="1" applyBorder="1" applyAlignment="1">
      <alignment vertical="center" shrinkToFit="1"/>
    </xf>
    <xf numFmtId="0" fontId="20" fillId="0" borderId="0" xfId="0" applyFont="1" applyAlignment="1">
      <alignment horizontal="right" vertical="center" shrinkToFit="1"/>
    </xf>
    <xf numFmtId="0" fontId="20" fillId="0" borderId="0" xfId="1" applyFont="1" applyAlignment="1">
      <alignment vertical="center" shrinkToFit="1"/>
    </xf>
    <xf numFmtId="0" fontId="20" fillId="8" borderId="104" xfId="1" applyFont="1" applyFill="1" applyBorder="1" applyAlignment="1">
      <alignment horizontal="center" vertical="center" wrapText="1" shrinkToFit="1"/>
    </xf>
    <xf numFmtId="181" fontId="20" fillId="0" borderId="104" xfId="1" quotePrefix="1" applyNumberFormat="1" applyFont="1" applyBorder="1" applyAlignment="1">
      <alignment horizontal="right" vertical="center" shrinkToFit="1"/>
    </xf>
    <xf numFmtId="0" fontId="20" fillId="2" borderId="104" xfId="1" applyFont="1" applyFill="1" applyBorder="1" applyAlignment="1">
      <alignment horizontal="right" vertical="center" shrinkToFit="1"/>
    </xf>
    <xf numFmtId="0" fontId="20" fillId="2" borderId="104" xfId="1" applyFont="1" applyFill="1" applyBorder="1" applyAlignment="1">
      <alignment horizontal="left" vertical="center" shrinkToFit="1"/>
    </xf>
    <xf numFmtId="182" fontId="20" fillId="2" borderId="104" xfId="3" applyNumberFormat="1" applyFont="1" applyFill="1" applyBorder="1" applyAlignment="1">
      <alignment horizontal="right" vertical="center" shrinkToFit="1"/>
    </xf>
    <xf numFmtId="9" fontId="20" fillId="2" borderId="104" xfId="4" applyFont="1" applyFill="1" applyBorder="1" applyAlignment="1">
      <alignment horizontal="right" vertical="center" shrinkToFit="1"/>
    </xf>
    <xf numFmtId="182" fontId="20" fillId="2" borderId="104" xfId="1" applyNumberFormat="1" applyFont="1" applyFill="1" applyBorder="1" applyAlignment="1">
      <alignment horizontal="right" vertical="center" shrinkToFit="1"/>
    </xf>
    <xf numFmtId="0" fontId="20" fillId="9" borderId="104" xfId="1" applyFont="1" applyFill="1" applyBorder="1" applyAlignment="1">
      <alignment horizontal="left" vertical="center" shrinkToFit="1"/>
    </xf>
    <xf numFmtId="0" fontId="20" fillId="9" borderId="104" xfId="1" applyFont="1" applyFill="1" applyBorder="1" applyAlignment="1">
      <alignment horizontal="right" vertical="center" shrinkToFit="1"/>
    </xf>
    <xf numFmtId="0" fontId="20" fillId="0" borderId="104" xfId="1" applyFont="1" applyBorder="1" applyAlignment="1">
      <alignment horizontal="right" vertical="center" shrinkToFit="1"/>
    </xf>
    <xf numFmtId="0" fontId="20" fillId="0" borderId="104" xfId="1" applyFont="1" applyBorder="1" applyAlignment="1">
      <alignment horizontal="left" vertical="center" shrinkToFit="1"/>
    </xf>
    <xf numFmtId="182" fontId="20" fillId="0" borderId="104" xfId="3" applyNumberFormat="1" applyFont="1" applyFill="1" applyBorder="1" applyAlignment="1">
      <alignment horizontal="right" vertical="center" shrinkToFit="1"/>
    </xf>
    <xf numFmtId="9" fontId="20" fillId="0" borderId="104" xfId="4" applyFont="1" applyFill="1" applyBorder="1" applyAlignment="1">
      <alignment horizontal="right" vertical="center" shrinkToFit="1"/>
    </xf>
    <xf numFmtId="182" fontId="20" fillId="0" borderId="104" xfId="1" applyNumberFormat="1" applyFont="1" applyBorder="1" applyAlignment="1">
      <alignment horizontal="right" vertical="center" shrinkToFit="1"/>
    </xf>
    <xf numFmtId="2" fontId="20" fillId="0" borderId="104" xfId="1" applyNumberFormat="1" applyFont="1" applyBorder="1" applyAlignment="1">
      <alignment horizontal="right" vertical="center" shrinkToFit="1"/>
    </xf>
    <xf numFmtId="49" fontId="20" fillId="0" borderId="104" xfId="1" applyNumberFormat="1" applyFont="1" applyBorder="1" applyAlignment="1">
      <alignment horizontal="right" vertical="center" shrinkToFit="1"/>
    </xf>
    <xf numFmtId="182" fontId="20" fillId="0" borderId="104" xfId="2" applyNumberFormat="1" applyFont="1" applyFill="1" applyBorder="1" applyAlignment="1">
      <alignment horizontal="right" vertical="center" shrinkToFit="1"/>
    </xf>
    <xf numFmtId="49" fontId="20" fillId="2" borderId="104" xfId="1" applyNumberFormat="1" applyFont="1" applyFill="1" applyBorder="1" applyAlignment="1">
      <alignment horizontal="right" vertical="center" shrinkToFit="1"/>
    </xf>
    <xf numFmtId="182" fontId="20" fillId="2" borderId="104" xfId="2" applyNumberFormat="1" applyFont="1" applyFill="1" applyBorder="1" applyAlignment="1">
      <alignment horizontal="right" vertical="center" shrinkToFit="1"/>
    </xf>
    <xf numFmtId="38" fontId="20" fillId="0" borderId="104" xfId="3" applyFont="1" applyFill="1" applyBorder="1" applyAlignment="1">
      <alignment horizontal="right" vertical="center" shrinkToFit="1"/>
    </xf>
    <xf numFmtId="38" fontId="20" fillId="0" borderId="104" xfId="3" applyFont="1" applyFill="1" applyBorder="1" applyAlignment="1">
      <alignment horizontal="left" vertical="center" shrinkToFit="1"/>
    </xf>
    <xf numFmtId="38" fontId="20" fillId="2" borderId="104" xfId="3" applyFont="1" applyFill="1" applyBorder="1" applyAlignment="1">
      <alignment horizontal="right" vertical="center" shrinkToFit="1"/>
    </xf>
    <xf numFmtId="38" fontId="20" fillId="2" borderId="104" xfId="3" applyFont="1" applyFill="1" applyBorder="1" applyAlignment="1">
      <alignment horizontal="left" vertical="center" shrinkToFit="1"/>
    </xf>
    <xf numFmtId="38" fontId="20" fillId="9" borderId="104" xfId="3" applyFont="1" applyFill="1" applyBorder="1" applyAlignment="1">
      <alignment horizontal="left" vertical="center" shrinkToFit="1"/>
    </xf>
    <xf numFmtId="0" fontId="20" fillId="9" borderId="104" xfId="0" applyFont="1" applyFill="1" applyBorder="1" applyAlignment="1">
      <alignment horizontal="left" vertical="center" shrinkToFit="1"/>
    </xf>
    <xf numFmtId="182" fontId="21" fillId="0" borderId="104" xfId="2" applyNumberFormat="1" applyFont="1" applyFill="1" applyBorder="1" applyAlignment="1">
      <alignment horizontal="right" vertical="center" shrinkToFit="1"/>
    </xf>
    <xf numFmtId="9" fontId="20" fillId="10" borderId="104" xfId="4" applyFont="1" applyFill="1" applyBorder="1" applyAlignment="1">
      <alignment horizontal="right" vertical="center" shrinkToFit="1"/>
    </xf>
    <xf numFmtId="38" fontId="20" fillId="10" borderId="104" xfId="3" applyFont="1" applyFill="1" applyBorder="1" applyAlignment="1">
      <alignment horizontal="left" vertical="center" shrinkToFit="1"/>
    </xf>
    <xf numFmtId="0" fontId="20" fillId="10" borderId="104" xfId="1" applyFont="1" applyFill="1" applyBorder="1" applyAlignment="1">
      <alignment horizontal="left" vertical="center" shrinkToFit="1"/>
    </xf>
    <xf numFmtId="0" fontId="20" fillId="10" borderId="104" xfId="1" applyFont="1" applyFill="1" applyBorder="1" applyAlignment="1">
      <alignment horizontal="right" vertical="center" shrinkToFit="1"/>
    </xf>
    <xf numFmtId="182" fontId="20" fillId="10" borderId="104" xfId="1" applyNumberFormat="1" applyFont="1" applyFill="1" applyBorder="1" applyAlignment="1">
      <alignment horizontal="right" vertical="center" shrinkToFit="1"/>
    </xf>
    <xf numFmtId="182" fontId="22" fillId="0" borderId="104" xfId="1" applyNumberFormat="1" applyFont="1" applyBorder="1" applyAlignment="1">
      <alignment horizontal="right" vertical="center" shrinkToFit="1"/>
    </xf>
    <xf numFmtId="9" fontId="21" fillId="0" borderId="104" xfId="4" applyFont="1" applyFill="1" applyBorder="1" applyAlignment="1">
      <alignment horizontal="right" vertical="center" shrinkToFit="1"/>
    </xf>
    <xf numFmtId="182" fontId="21" fillId="0" borderId="104" xfId="1" applyNumberFormat="1" applyFont="1" applyBorder="1" applyAlignment="1">
      <alignment horizontal="right" vertical="center" shrinkToFit="1"/>
    </xf>
    <xf numFmtId="0" fontId="23" fillId="0" borderId="104" xfId="1" applyFont="1" applyBorder="1" applyAlignment="1">
      <alignment horizontal="left" vertical="center" wrapText="1" shrinkToFit="1"/>
    </xf>
    <xf numFmtId="0" fontId="23" fillId="0" borderId="104" xfId="1" applyFont="1" applyBorder="1" applyAlignment="1">
      <alignment horizontal="left" vertical="center" shrinkToFit="1"/>
    </xf>
    <xf numFmtId="0" fontId="20" fillId="10" borderId="104" xfId="1" applyFont="1" applyFill="1" applyBorder="1" applyAlignment="1">
      <alignment horizontal="left" vertical="center" wrapText="1" shrinkToFit="1"/>
    </xf>
    <xf numFmtId="0" fontId="20" fillId="0" borderId="104" xfId="1" applyFont="1" applyBorder="1" applyAlignment="1">
      <alignment horizontal="left" vertical="center" wrapText="1" shrinkToFit="1"/>
    </xf>
    <xf numFmtId="3" fontId="20" fillId="0" borderId="104" xfId="1" applyNumberFormat="1" applyFont="1" applyBorder="1" applyAlignment="1">
      <alignment horizontal="right" vertical="center" shrinkToFit="1"/>
    </xf>
    <xf numFmtId="0" fontId="20" fillId="0" borderId="104" xfId="1" applyFont="1" applyBorder="1" applyAlignment="1">
      <alignment horizontal="left" vertical="center" wrapText="1"/>
    </xf>
    <xf numFmtId="0" fontId="20" fillId="0" borderId="104" xfId="1" applyFont="1" applyBorder="1" applyAlignment="1">
      <alignment vertical="center" shrinkToFit="1"/>
    </xf>
    <xf numFmtId="0" fontId="20" fillId="0" borderId="104" xfId="1" applyFont="1" applyBorder="1" applyAlignment="1">
      <alignment horizontal="center" vertical="center" shrinkToFit="1"/>
    </xf>
    <xf numFmtId="182" fontId="20" fillId="10" borderId="104" xfId="3" applyNumberFormat="1" applyFont="1" applyFill="1" applyBorder="1" applyAlignment="1">
      <alignment horizontal="right" vertical="center" shrinkToFit="1"/>
    </xf>
    <xf numFmtId="180" fontId="20" fillId="10" borderId="0" xfId="3" applyNumberFormat="1" applyFont="1" applyFill="1" applyBorder="1" applyAlignment="1">
      <alignment vertical="center" shrinkToFit="1"/>
    </xf>
    <xf numFmtId="180" fontId="20" fillId="10" borderId="0" xfId="1" applyNumberFormat="1" applyFont="1" applyFill="1" applyAlignment="1">
      <alignment vertical="center" shrinkToFit="1"/>
    </xf>
    <xf numFmtId="0" fontId="20" fillId="10" borderId="0" xfId="0" applyFont="1" applyFill="1" applyAlignment="1">
      <alignment vertical="center" shrinkToFit="1"/>
    </xf>
    <xf numFmtId="49" fontId="20" fillId="10" borderId="104" xfId="1" applyNumberFormat="1" applyFont="1" applyFill="1" applyBorder="1" applyAlignment="1">
      <alignment horizontal="right" vertical="center" shrinkToFit="1"/>
    </xf>
    <xf numFmtId="0" fontId="20" fillId="10" borderId="0" xfId="1" applyFont="1" applyFill="1" applyAlignment="1">
      <alignment vertical="center" shrinkToFit="1"/>
    </xf>
    <xf numFmtId="9" fontId="21" fillId="10" borderId="104" xfId="4" applyFont="1" applyFill="1" applyBorder="1" applyAlignment="1">
      <alignment horizontal="right" vertical="center" shrinkToFit="1"/>
    </xf>
    <xf numFmtId="0" fontId="20" fillId="11" borderId="0" xfId="1" applyFont="1" applyFill="1" applyAlignment="1">
      <alignment vertical="center" shrinkToFit="1"/>
    </xf>
    <xf numFmtId="0" fontId="20" fillId="11" borderId="0" xfId="0" applyFont="1" applyFill="1" applyAlignment="1">
      <alignment vertical="center" shrinkToFit="1"/>
    </xf>
    <xf numFmtId="38" fontId="20" fillId="0" borderId="104" xfId="3" applyFont="1" applyFill="1" applyBorder="1" applyAlignment="1">
      <alignment horizontal="left" vertical="center" wrapText="1" shrinkToFit="1"/>
    </xf>
    <xf numFmtId="0" fontId="20" fillId="0" borderId="104" xfId="1" quotePrefix="1" applyFont="1" applyBorder="1" applyAlignment="1">
      <alignment horizontal="left" vertical="center" wrapText="1" shrinkToFit="1"/>
    </xf>
    <xf numFmtId="180" fontId="20" fillId="6" borderId="0" xfId="2" applyNumberFormat="1" applyFont="1" applyFill="1" applyBorder="1" applyAlignment="1">
      <alignment vertical="center" shrinkToFit="1"/>
    </xf>
    <xf numFmtId="0" fontId="20" fillId="6" borderId="0" xfId="0" applyFont="1" applyFill="1" applyAlignment="1">
      <alignment vertical="center" shrinkToFit="1"/>
    </xf>
    <xf numFmtId="0" fontId="20" fillId="6" borderId="0" xfId="1" applyFont="1" applyFill="1" applyAlignment="1">
      <alignment vertical="center" shrinkToFit="1"/>
    </xf>
    <xf numFmtId="0" fontId="23" fillId="0" borderId="104" xfId="1" applyFont="1" applyBorder="1" applyAlignment="1">
      <alignment horizontal="left" vertical="center" wrapText="1"/>
    </xf>
    <xf numFmtId="38" fontId="20" fillId="0" borderId="104" xfId="3" applyFont="1" applyFill="1" applyBorder="1" applyAlignment="1">
      <alignment horizontal="left" vertical="center" wrapText="1"/>
    </xf>
    <xf numFmtId="0" fontId="20" fillId="10" borderId="104" xfId="1" applyFont="1" applyFill="1" applyBorder="1" applyAlignment="1">
      <alignment horizontal="left" vertical="center" wrapText="1"/>
    </xf>
    <xf numFmtId="0" fontId="20" fillId="0" borderId="104" xfId="1" applyFont="1" applyBorder="1" applyAlignment="1">
      <alignment horizontal="right" vertical="center" wrapText="1"/>
    </xf>
    <xf numFmtId="0" fontId="20" fillId="0" borderId="104" xfId="1" applyFont="1" applyBorder="1" applyAlignment="1">
      <alignment vertical="center" wrapText="1" shrinkToFit="1"/>
    </xf>
    <xf numFmtId="0" fontId="20" fillId="0" borderId="104" xfId="1" quotePrefix="1" applyFont="1" applyBorder="1" applyAlignment="1">
      <alignment horizontal="left" vertical="center" wrapText="1"/>
    </xf>
    <xf numFmtId="182" fontId="20" fillId="0" borderId="104" xfId="1" applyNumberFormat="1" applyFont="1" applyBorder="1" applyAlignment="1">
      <alignment horizontal="right" vertical="center" wrapText="1"/>
    </xf>
    <xf numFmtId="182" fontId="20" fillId="10" borderId="104" xfId="2" applyNumberFormat="1" applyFont="1" applyFill="1" applyBorder="1" applyAlignment="1">
      <alignment horizontal="right" vertical="center" shrinkToFit="1"/>
    </xf>
    <xf numFmtId="0" fontId="24" fillId="0" borderId="104" xfId="1" applyFont="1" applyBorder="1" applyAlignment="1">
      <alignment horizontal="left" vertical="center" shrinkToFit="1"/>
    </xf>
    <xf numFmtId="0" fontId="20" fillId="12" borderId="104" xfId="1" applyFont="1" applyFill="1" applyBorder="1" applyAlignment="1">
      <alignment horizontal="left" vertical="center" shrinkToFit="1"/>
    </xf>
    <xf numFmtId="0" fontId="20" fillId="12" borderId="104" xfId="1" applyFont="1" applyFill="1" applyBorder="1" applyAlignment="1">
      <alignment horizontal="right" vertical="center" shrinkToFit="1"/>
    </xf>
    <xf numFmtId="0" fontId="23" fillId="12" borderId="104" xfId="1" applyFont="1" applyFill="1" applyBorder="1" applyAlignment="1">
      <alignment horizontal="left" vertical="center" wrapText="1" shrinkToFit="1"/>
    </xf>
    <xf numFmtId="0" fontId="23" fillId="12" borderId="104" xfId="1" applyFont="1" applyFill="1" applyBorder="1" applyAlignment="1">
      <alignment horizontal="left" vertical="center" shrinkToFit="1"/>
    </xf>
    <xf numFmtId="9" fontId="20" fillId="0" borderId="104" xfId="4" applyFont="1" applyBorder="1" applyAlignment="1">
      <alignment horizontal="right" vertical="center" shrinkToFit="1"/>
    </xf>
    <xf numFmtId="0" fontId="20" fillId="12" borderId="104" xfId="1" applyFont="1" applyFill="1" applyBorder="1" applyAlignment="1">
      <alignment vertical="center" shrinkToFit="1"/>
    </xf>
    <xf numFmtId="182" fontId="20" fillId="12" borderId="104" xfId="2" applyNumberFormat="1" applyFont="1" applyFill="1" applyBorder="1" applyAlignment="1">
      <alignment horizontal="right" vertical="center" shrinkToFit="1"/>
    </xf>
    <xf numFmtId="38" fontId="20" fillId="12" borderId="104" xfId="3" applyFont="1" applyFill="1" applyBorder="1" applyAlignment="1">
      <alignment horizontal="left" vertical="center" shrinkToFit="1"/>
    </xf>
    <xf numFmtId="38" fontId="20" fillId="12" borderId="104" xfId="3" applyFont="1" applyFill="1" applyBorder="1" applyAlignment="1">
      <alignment horizontal="right" vertical="center" shrinkToFit="1"/>
    </xf>
    <xf numFmtId="182" fontId="20" fillId="12" borderId="104" xfId="3" applyNumberFormat="1" applyFont="1" applyFill="1" applyBorder="1" applyAlignment="1">
      <alignment horizontal="right" vertical="center" shrinkToFit="1"/>
    </xf>
    <xf numFmtId="182" fontId="20" fillId="0" borderId="104" xfId="3" applyNumberFormat="1" applyFont="1" applyFill="1" applyBorder="1" applyAlignment="1">
      <alignment horizontal="right" vertical="center"/>
    </xf>
    <xf numFmtId="0" fontId="20" fillId="2" borderId="0" xfId="1" applyFont="1" applyFill="1" applyAlignment="1">
      <alignment horizontal="right" vertical="center" shrinkToFit="1"/>
    </xf>
    <xf numFmtId="182" fontId="20" fillId="12" borderId="104" xfId="1" applyNumberFormat="1" applyFont="1" applyFill="1" applyBorder="1" applyAlignment="1">
      <alignment horizontal="right" vertical="center" shrinkToFit="1"/>
    </xf>
    <xf numFmtId="9" fontId="21" fillId="2" borderId="104" xfId="4" applyFont="1" applyFill="1" applyBorder="1" applyAlignment="1">
      <alignment horizontal="right" vertical="center" shrinkToFit="1"/>
    </xf>
    <xf numFmtId="0" fontId="20" fillId="12" borderId="104" xfId="1" applyFont="1" applyFill="1" applyBorder="1" applyAlignment="1">
      <alignment horizontal="left" vertical="center" wrapText="1"/>
    </xf>
    <xf numFmtId="182" fontId="20" fillId="0" borderId="104" xfId="2" applyNumberFormat="1" applyFont="1" applyFill="1" applyBorder="1" applyAlignment="1">
      <alignment horizontal="left" vertical="top" wrapText="1"/>
    </xf>
    <xf numFmtId="182" fontId="20" fillId="0" borderId="104" xfId="2" applyNumberFormat="1" applyFont="1" applyFill="1" applyBorder="1" applyAlignment="1">
      <alignment horizontal="left" vertical="center" wrapText="1"/>
    </xf>
    <xf numFmtId="182" fontId="20" fillId="0" borderId="104" xfId="3" applyNumberFormat="1" applyFont="1" applyFill="1" applyBorder="1" applyAlignment="1">
      <alignment horizontal="left" vertical="center" wrapText="1"/>
    </xf>
    <xf numFmtId="182" fontId="20" fillId="0" borderId="104" xfId="2" applyNumberFormat="1" applyFont="1" applyFill="1" applyBorder="1" applyAlignment="1">
      <alignment horizontal="left" vertical="center" shrinkToFit="1"/>
    </xf>
    <xf numFmtId="182" fontId="20" fillId="0" borderId="104" xfId="3" applyNumberFormat="1" applyFont="1" applyFill="1" applyBorder="1" applyAlignment="1">
      <alignment horizontal="left" vertical="center" shrinkToFit="1"/>
    </xf>
    <xf numFmtId="0" fontId="20" fillId="0" borderId="104" xfId="1" applyFont="1" applyBorder="1" applyAlignment="1">
      <alignment horizontal="left" vertical="center"/>
    </xf>
    <xf numFmtId="38" fontId="20" fillId="10" borderId="104" xfId="3" applyFont="1" applyFill="1" applyBorder="1" applyAlignment="1">
      <alignment horizontal="left" vertical="center" wrapText="1"/>
    </xf>
    <xf numFmtId="0" fontId="20" fillId="2" borderId="104" xfId="1" applyFont="1" applyFill="1" applyBorder="1" applyAlignment="1">
      <alignment horizontal="left" vertical="center" wrapText="1"/>
    </xf>
    <xf numFmtId="38" fontId="20" fillId="2" borderId="104" xfId="3" applyFont="1" applyFill="1" applyBorder="1" applyAlignment="1">
      <alignment horizontal="left" vertical="center" wrapText="1"/>
    </xf>
    <xf numFmtId="0" fontId="21" fillId="10" borderId="104" xfId="1" applyFont="1" applyFill="1" applyBorder="1" applyAlignment="1">
      <alignment horizontal="left" vertical="center" wrapText="1"/>
    </xf>
    <xf numFmtId="0" fontId="20" fillId="9" borderId="104" xfId="1" applyFont="1" applyFill="1" applyBorder="1" applyAlignment="1">
      <alignment horizontal="left" vertical="center" wrapText="1"/>
    </xf>
    <xf numFmtId="181" fontId="20" fillId="8" borderId="104" xfId="1" quotePrefix="1" applyNumberFormat="1" applyFont="1" applyFill="1" applyBorder="1" applyAlignment="1">
      <alignment horizontal="right" vertical="center" shrinkToFit="1"/>
    </xf>
    <xf numFmtId="49" fontId="15" fillId="0" borderId="101" xfId="1" applyNumberFormat="1" applyFont="1" applyBorder="1" applyAlignment="1">
      <alignment horizontal="center" vertical="center"/>
    </xf>
    <xf numFmtId="49" fontId="15" fillId="0" borderId="102" xfId="1" applyNumberFormat="1" applyFont="1" applyBorder="1" applyAlignment="1">
      <alignment horizontal="center" vertical="center"/>
    </xf>
    <xf numFmtId="0" fontId="11" fillId="0" borderId="101" xfId="1" applyFont="1" applyBorder="1" applyAlignment="1">
      <alignment horizontal="center" vertical="center"/>
    </xf>
    <xf numFmtId="0" fontId="11" fillId="0" borderId="102" xfId="1" applyFont="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90" xfId="1" applyFont="1" applyBorder="1" applyAlignment="1">
      <alignment horizontal="center" vertical="center" wrapText="1"/>
    </xf>
    <xf numFmtId="0" fontId="5" fillId="0" borderId="92"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8" xfId="1" applyFont="1" applyBorder="1" applyAlignment="1">
      <alignment horizontal="center" vertical="center"/>
    </xf>
    <xf numFmtId="0" fontId="8" fillId="0" borderId="38" xfId="1" applyFont="1" applyBorder="1" applyAlignment="1">
      <alignment horizontal="center" vertical="center" wrapText="1"/>
    </xf>
    <xf numFmtId="0" fontId="8" fillId="0" borderId="39" xfId="1" applyFont="1" applyBorder="1" applyAlignment="1">
      <alignment horizontal="center" vertical="center"/>
    </xf>
    <xf numFmtId="0" fontId="5" fillId="0" borderId="75" xfId="1" applyFont="1" applyBorder="1" applyAlignment="1">
      <alignment horizontal="center" vertical="center" wrapText="1"/>
    </xf>
    <xf numFmtId="0" fontId="5" fillId="0" borderId="10" xfId="1" applyFont="1" applyBorder="1" applyAlignment="1">
      <alignment horizontal="center" vertical="center"/>
    </xf>
    <xf numFmtId="0" fontId="5" fillId="0" borderId="81" xfId="1" applyFont="1" applyBorder="1" applyAlignment="1">
      <alignment horizontal="center" vertical="center"/>
    </xf>
    <xf numFmtId="0" fontId="5" fillId="4" borderId="14" xfId="1" applyFont="1" applyFill="1" applyBorder="1" applyAlignment="1">
      <alignment horizontal="center" vertical="center"/>
    </xf>
    <xf numFmtId="0" fontId="5" fillId="4" borderId="23" xfId="1" applyFont="1" applyFill="1" applyBorder="1" applyAlignment="1">
      <alignment horizontal="center" vertical="center"/>
    </xf>
    <xf numFmtId="0" fontId="5" fillId="4" borderId="17" xfId="1" applyFont="1" applyFill="1" applyBorder="1" applyAlignment="1">
      <alignment horizontal="center" vertical="center"/>
    </xf>
    <xf numFmtId="0" fontId="5" fillId="4" borderId="24" xfId="1" applyFont="1" applyFill="1" applyBorder="1" applyAlignment="1">
      <alignment horizontal="center" vertical="center"/>
    </xf>
    <xf numFmtId="0" fontId="5" fillId="4" borderId="14" xfId="1" applyFont="1" applyFill="1" applyBorder="1" applyAlignment="1">
      <alignment horizontal="center" vertical="center" wrapText="1"/>
    </xf>
    <xf numFmtId="0" fontId="5" fillId="4" borderId="2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5" fillId="4" borderId="6"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0" xfId="1" applyFont="1" applyFill="1" applyBorder="1" applyAlignment="1">
      <alignment horizontal="center" vertical="center" wrapText="1"/>
    </xf>
    <xf numFmtId="0" fontId="5" fillId="4" borderId="21"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5" fillId="4" borderId="0" xfId="1" applyFont="1" applyFill="1" applyAlignment="1">
      <alignment horizontal="center" vertical="center" wrapText="1"/>
    </xf>
    <xf numFmtId="0" fontId="5" fillId="4" borderId="9"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0"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0" borderId="14" xfId="1" applyFont="1" applyBorder="1" applyAlignment="1">
      <alignment horizontal="center" wrapText="1"/>
    </xf>
    <xf numFmtId="0" fontId="5" fillId="0" borderId="23" xfId="1" applyFont="1" applyBorder="1" applyAlignment="1">
      <alignment horizontal="center" wrapText="1"/>
    </xf>
    <xf numFmtId="0" fontId="5" fillId="4" borderId="22" xfId="1" applyFont="1" applyFill="1" applyBorder="1" applyAlignment="1">
      <alignment horizontal="center" vertical="center" wrapText="1"/>
    </xf>
    <xf numFmtId="0" fontId="5" fillId="0" borderId="17" xfId="1" applyFont="1" applyBorder="1" applyAlignment="1">
      <alignment horizontal="center" vertical="center"/>
    </xf>
    <xf numFmtId="0" fontId="5" fillId="0" borderId="24" xfId="1" applyFont="1" applyBorder="1" applyAlignment="1">
      <alignment horizontal="center" vertical="center"/>
    </xf>
    <xf numFmtId="0" fontId="5" fillId="0" borderId="14" xfId="1" applyFont="1" applyBorder="1" applyAlignment="1">
      <alignment horizontal="center" vertical="center"/>
    </xf>
    <xf numFmtId="0" fontId="5" fillId="0" borderId="23" xfId="1" applyFont="1" applyBorder="1" applyAlignment="1">
      <alignment horizontal="center" vertical="center"/>
    </xf>
    <xf numFmtId="0" fontId="5" fillId="0" borderId="14" xfId="1" applyFont="1" applyBorder="1" applyAlignment="1">
      <alignment horizontal="center" vertical="center" wrapText="1"/>
    </xf>
    <xf numFmtId="0" fontId="5" fillId="0" borderId="23" xfId="1" applyFont="1" applyBorder="1" applyAlignment="1">
      <alignment horizontal="center" vertical="center" wrapText="1"/>
    </xf>
    <xf numFmtId="0" fontId="5" fillId="4" borderId="14" xfId="1" applyFont="1" applyFill="1" applyBorder="1" applyAlignment="1">
      <alignment horizontal="center" wrapText="1"/>
    </xf>
    <xf numFmtId="0" fontId="5" fillId="4" borderId="23" xfId="1" applyFont="1" applyFill="1" applyBorder="1" applyAlignment="1">
      <alignment horizontal="center" wrapText="1"/>
    </xf>
    <xf numFmtId="0" fontId="5" fillId="4" borderId="15" xfId="1" applyFont="1" applyFill="1" applyBorder="1" applyAlignment="1">
      <alignment horizontal="center" vertical="center"/>
    </xf>
    <xf numFmtId="0" fontId="5" fillId="4" borderId="13" xfId="1" applyFont="1" applyFill="1" applyBorder="1" applyAlignment="1">
      <alignment horizontal="center" vertical="center"/>
    </xf>
    <xf numFmtId="0" fontId="5" fillId="4" borderId="16" xfId="1" applyFont="1" applyFill="1" applyBorder="1" applyAlignment="1">
      <alignment horizontal="center" vertical="center" wrapText="1" shrinkToFit="1"/>
    </xf>
    <xf numFmtId="0" fontId="5" fillId="4" borderId="10" xfId="1" applyFont="1" applyFill="1" applyBorder="1" applyAlignment="1">
      <alignment horizontal="center" vertical="center" wrapText="1" shrinkToFit="1"/>
    </xf>
    <xf numFmtId="0" fontId="5" fillId="0" borderId="17" xfId="1" applyFont="1" applyBorder="1" applyAlignment="1">
      <alignment horizontal="center" vertical="center" wrapText="1"/>
    </xf>
    <xf numFmtId="0" fontId="5" fillId="0" borderId="24" xfId="1" applyFont="1" applyBorder="1" applyAlignment="1">
      <alignment horizontal="center" vertical="center" wrapText="1"/>
    </xf>
    <xf numFmtId="0" fontId="6" fillId="4" borderId="7" xfId="1" applyFont="1" applyFill="1" applyBorder="1" applyAlignment="1">
      <alignment vertical="center" wrapText="1" shrinkToFit="1"/>
    </xf>
    <xf numFmtId="0" fontId="6" fillId="4" borderId="18" xfId="1" applyFont="1" applyFill="1" applyBorder="1" applyAlignment="1">
      <alignment vertical="center" wrapText="1" shrinkToFit="1"/>
    </xf>
    <xf numFmtId="0" fontId="2" fillId="0" borderId="0" xfId="1" applyFont="1" applyAlignment="1">
      <alignment horizontal="center"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4" borderId="11"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6"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76" xfId="1" applyFont="1" applyBorder="1" applyAlignment="1">
      <alignment horizontal="center" vertical="center"/>
    </xf>
    <xf numFmtId="0" fontId="5" fillId="0" borderId="44" xfId="1" applyFont="1" applyBorder="1" applyAlignment="1">
      <alignment horizontal="center" vertical="center"/>
    </xf>
    <xf numFmtId="0" fontId="5" fillId="4" borderId="82" xfId="1" applyFont="1" applyFill="1" applyBorder="1" applyAlignment="1">
      <alignment horizontal="center" vertical="center"/>
    </xf>
    <xf numFmtId="0" fontId="5" fillId="4" borderId="83" xfId="1" applyFont="1" applyFill="1" applyBorder="1" applyAlignment="1">
      <alignment horizontal="center" vertical="center" wrapTex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70" xfId="1" applyFont="1" applyBorder="1" applyAlignment="1">
      <alignment horizontal="center" vertical="center"/>
    </xf>
    <xf numFmtId="0" fontId="5" fillId="0" borderId="73" xfId="1" applyFont="1" applyBorder="1" applyAlignment="1">
      <alignment horizontal="center" vertical="center" wrapText="1"/>
    </xf>
    <xf numFmtId="0" fontId="5" fillId="0" borderId="49" xfId="1" applyFont="1" applyBorder="1" applyAlignment="1">
      <alignment horizontal="center" vertical="center"/>
    </xf>
    <xf numFmtId="0" fontId="5" fillId="0" borderId="74" xfId="1" applyFont="1" applyBorder="1" applyAlignment="1">
      <alignment horizontal="center" vertical="center"/>
    </xf>
    <xf numFmtId="0" fontId="5" fillId="0" borderId="79" xfId="1" applyFont="1" applyBorder="1" applyAlignment="1">
      <alignment horizontal="center" vertical="center"/>
    </xf>
    <xf numFmtId="0" fontId="5" fillId="0" borderId="77" xfId="1" applyFont="1" applyBorder="1" applyAlignment="1">
      <alignment horizontal="center" vertical="center"/>
    </xf>
    <xf numFmtId="0" fontId="5" fillId="4" borderId="83" xfId="1" applyFont="1" applyFill="1" applyBorder="1" applyAlignment="1">
      <alignment horizontal="center" vertical="center"/>
    </xf>
    <xf numFmtId="0" fontId="8" fillId="0" borderId="40"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center" vertical="center"/>
    </xf>
    <xf numFmtId="0" fontId="5" fillId="0" borderId="83" xfId="1" applyFont="1" applyBorder="1" applyAlignment="1">
      <alignment horizontal="center" vertical="center" wrapText="1"/>
    </xf>
    <xf numFmtId="0" fontId="6" fillId="4" borderId="78" xfId="1" applyFont="1" applyFill="1" applyBorder="1" applyAlignment="1">
      <alignment vertical="center" wrapText="1" shrinkToFit="1"/>
    </xf>
    <xf numFmtId="0" fontId="6" fillId="4" borderId="85" xfId="1" applyFont="1" applyFill="1" applyBorder="1" applyAlignment="1">
      <alignment vertical="center" wrapText="1" shrinkToFit="1"/>
    </xf>
    <xf numFmtId="0" fontId="5" fillId="4" borderId="76" xfId="1" applyFont="1" applyFill="1" applyBorder="1" applyAlignment="1">
      <alignment horizontal="center" vertical="center" wrapText="1"/>
    </xf>
    <xf numFmtId="0" fontId="5" fillId="4" borderId="44" xfId="1" applyFont="1" applyFill="1" applyBorder="1" applyAlignment="1">
      <alignment horizontal="center" vertical="center" wrapText="1"/>
    </xf>
    <xf numFmtId="0" fontId="5" fillId="4" borderId="77" xfId="1" applyFont="1" applyFill="1" applyBorder="1" applyAlignment="1">
      <alignment horizontal="center" vertical="center" wrapText="1"/>
    </xf>
    <xf numFmtId="0" fontId="5" fillId="0" borderId="61" xfId="1" applyFont="1" applyBorder="1" applyAlignment="1">
      <alignment horizontal="center" vertical="center" wrapText="1"/>
    </xf>
  </cellXfs>
  <cellStyles count="5">
    <cellStyle name="パーセント" xfId="4" builtinId="5"/>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36</xdr:col>
      <xdr:colOff>161926</xdr:colOff>
      <xdr:row>0</xdr:row>
      <xdr:rowOff>76200</xdr:rowOff>
    </xdr:from>
    <xdr:to>
      <xdr:col>37</xdr:col>
      <xdr:colOff>1533525</xdr:colOff>
      <xdr:row>1</xdr:row>
      <xdr:rowOff>180975</xdr:rowOff>
    </xdr:to>
    <xdr:sp macro="" textlink="">
      <xdr:nvSpPr>
        <xdr:cNvPr id="2" name="正方形/長方形 1">
          <a:extLst>
            <a:ext uri="{FF2B5EF4-FFF2-40B4-BE49-F238E27FC236}">
              <a16:creationId xmlns:a16="http://schemas.microsoft.com/office/drawing/2014/main" id="{9FC628FD-8B9A-4A82-9CBF-6ADE5E19F3A9}"/>
            </a:ext>
          </a:extLst>
        </xdr:cNvPr>
        <xdr:cNvSpPr/>
      </xdr:nvSpPr>
      <xdr:spPr>
        <a:xfrm>
          <a:off x="14678026" y="76200"/>
          <a:ext cx="3057524" cy="361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latin typeface="BIZ UDPゴシック" panose="020B0400000000000000" pitchFamily="50" charset="-128"/>
              <a:ea typeface="BIZ UDPゴシック" panose="020B0400000000000000" pitchFamily="50" charset="-128"/>
            </a:rPr>
            <a:t>記載なしの場合は　</a:t>
          </a:r>
          <a:r>
            <a:rPr kumimoji="1" lang="en-US" altLang="ja-JP" sz="1100" b="0">
              <a:latin typeface="BIZ UDPゴシック" panose="020B0400000000000000" pitchFamily="50" charset="-128"/>
              <a:ea typeface="BIZ UDPゴシック" panose="020B0400000000000000" pitchFamily="50" charset="-128"/>
            </a:rPr>
            <a:t>-</a:t>
          </a:r>
          <a:r>
            <a:rPr kumimoji="1" lang="ja-JP" altLang="en-US" sz="1100" b="0">
              <a:latin typeface="BIZ UDPゴシック" panose="020B0400000000000000" pitchFamily="50" charset="-128"/>
              <a:ea typeface="BIZ UDPゴシック" panose="020B0400000000000000" pitchFamily="50" charset="-128"/>
            </a:rPr>
            <a:t>　を入力してください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D9FA8-FA8F-49F7-86DD-0C2991D1D8CF}">
  <sheetPr>
    <tabColor theme="7" tint="0.39997558519241921"/>
    <pageSetUpPr fitToPage="1"/>
  </sheetPr>
  <dimension ref="A1:AP45"/>
  <sheetViews>
    <sheetView zoomScaleNormal="100" workbookViewId="0">
      <pane xSplit="6" ySplit="3" topLeftCell="AJ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9.5" style="90" bestFit="1" customWidth="1"/>
    <col min="13" max="13" width="10.875" style="170" hidden="1" customWidth="1"/>
    <col min="14" max="14" width="14" style="90" bestFit="1" customWidth="1"/>
    <col min="15" max="16" width="15.62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75" style="90" bestFit="1" customWidth="1"/>
    <col min="36" max="36" width="15.875" style="320" bestFit="1" customWidth="1"/>
    <col min="37" max="37" width="22.125" style="320" bestFit="1" customWidth="1"/>
    <col min="38" max="38" width="26.25" style="320" bestFit="1" customWidth="1"/>
    <col min="39" max="42" width="11.875" style="32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80"/>
      <c r="AK1" s="180"/>
      <c r="AL1" s="180"/>
      <c r="AM1" s="180"/>
      <c r="AN1" s="180"/>
      <c r="AO1" s="180"/>
      <c r="AP1" s="180"/>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80"/>
      <c r="AK2" s="180"/>
      <c r="AL2" s="180"/>
      <c r="AM2" s="180"/>
      <c r="AN2" s="180"/>
      <c r="AO2" s="180"/>
      <c r="AP2" s="180"/>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thickBot="1" x14ac:dyDescent="0.2">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1" t="s">
        <v>38</v>
      </c>
      <c r="S4" s="191" t="s">
        <v>38</v>
      </c>
      <c r="T4" s="191">
        <v>0</v>
      </c>
      <c r="U4" s="190">
        <v>30000</v>
      </c>
      <c r="V4" s="190">
        <v>0</v>
      </c>
      <c r="W4" s="190">
        <v>0</v>
      </c>
      <c r="X4" s="190">
        <v>30000</v>
      </c>
      <c r="Y4" s="190">
        <v>30000</v>
      </c>
      <c r="Z4" s="190">
        <v>30000</v>
      </c>
      <c r="AA4" s="190">
        <v>0</v>
      </c>
      <c r="AB4" s="190">
        <v>0</v>
      </c>
      <c r="AC4" s="191">
        <v>100</v>
      </c>
      <c r="AD4" s="191">
        <v>100</v>
      </c>
      <c r="AE4" s="191">
        <v>1.9366865908249008E-2</v>
      </c>
      <c r="AF4" s="190">
        <v>-30000</v>
      </c>
      <c r="AG4" s="191" t="s">
        <v>179</v>
      </c>
      <c r="AH4" s="191">
        <v>-1.9366865908249008E-2</v>
      </c>
      <c r="AI4" s="190">
        <v>-30000</v>
      </c>
      <c r="AJ4" s="321"/>
      <c r="AK4" s="305"/>
      <c r="AL4" s="305"/>
      <c r="AM4" s="305"/>
      <c r="AN4" s="305"/>
      <c r="AO4" s="305"/>
      <c r="AP4" s="306"/>
    </row>
    <row r="5" spans="1:42" ht="24" customHeight="1" thickBot="1" x14ac:dyDescent="0.2">
      <c r="A5" s="194" t="s">
        <v>37</v>
      </c>
      <c r="B5" s="195" t="s">
        <v>40</v>
      </c>
      <c r="C5" s="195" t="s">
        <v>40</v>
      </c>
      <c r="D5" s="195" t="s">
        <v>40</v>
      </c>
      <c r="E5" s="195" t="s">
        <v>44</v>
      </c>
      <c r="F5" s="196" t="s">
        <v>45</v>
      </c>
      <c r="G5" s="197" t="s">
        <v>46</v>
      </c>
      <c r="H5" s="197" t="s">
        <v>190</v>
      </c>
      <c r="I5" s="198">
        <v>0</v>
      </c>
      <c r="J5" s="198">
        <v>0</v>
      </c>
      <c r="K5" s="198">
        <v>0</v>
      </c>
      <c r="L5" s="198">
        <v>0</v>
      </c>
      <c r="M5" s="199"/>
      <c r="N5" s="198"/>
      <c r="O5" s="198"/>
      <c r="P5" s="198"/>
      <c r="Q5" s="199"/>
      <c r="R5" s="200"/>
      <c r="S5" s="200"/>
      <c r="T5" s="200"/>
      <c r="U5" s="199"/>
      <c r="V5" s="199"/>
      <c r="W5" s="199"/>
      <c r="X5" s="199"/>
      <c r="Y5" s="199"/>
      <c r="Z5" s="198">
        <v>30000</v>
      </c>
      <c r="AA5" s="199"/>
      <c r="AB5" s="199"/>
      <c r="AC5" s="200"/>
      <c r="AD5" s="200"/>
      <c r="AE5" s="200"/>
      <c r="AF5" s="199"/>
      <c r="AG5" s="200"/>
      <c r="AH5" s="200"/>
      <c r="AI5" s="198">
        <f>N5-Z5</f>
        <v>-30000</v>
      </c>
      <c r="AJ5" s="207" t="s">
        <v>200</v>
      </c>
      <c r="AK5" s="208" t="s">
        <v>200</v>
      </c>
      <c r="AL5" s="209" t="s">
        <v>200</v>
      </c>
      <c r="AM5" s="210" t="s">
        <v>200</v>
      </c>
      <c r="AN5" s="210" t="s">
        <v>200</v>
      </c>
      <c r="AO5" s="211" t="s">
        <v>200</v>
      </c>
      <c r="AP5" s="210" t="s">
        <v>200</v>
      </c>
    </row>
    <row r="6" spans="1:42" ht="24" customHeight="1" x14ac:dyDescent="0.15">
      <c r="A6" s="186" t="s">
        <v>47</v>
      </c>
      <c r="B6" s="187" t="s">
        <v>38</v>
      </c>
      <c r="C6" s="187" t="s">
        <v>38</v>
      </c>
      <c r="D6" s="187" t="s">
        <v>38</v>
      </c>
      <c r="E6" s="187" t="s">
        <v>38</v>
      </c>
      <c r="F6" s="188" t="s">
        <v>48</v>
      </c>
      <c r="G6" s="189" t="s">
        <v>38</v>
      </c>
      <c r="H6" s="189"/>
      <c r="I6" s="190">
        <v>320000</v>
      </c>
      <c r="J6" s="190">
        <v>0</v>
      </c>
      <c r="K6" s="190">
        <v>0</v>
      </c>
      <c r="L6" s="190">
        <v>320000</v>
      </c>
      <c r="M6" s="190">
        <v>374760</v>
      </c>
      <c r="N6" s="190">
        <v>374760</v>
      </c>
      <c r="O6" s="190">
        <v>0</v>
      </c>
      <c r="P6" s="190">
        <v>0</v>
      </c>
      <c r="Q6" s="190">
        <v>54760</v>
      </c>
      <c r="R6" s="191">
        <v>117.1125</v>
      </c>
      <c r="S6" s="191">
        <v>100</v>
      </c>
      <c r="T6" s="191">
        <v>0.24780987869522608</v>
      </c>
      <c r="U6" s="190">
        <v>1303000</v>
      </c>
      <c r="V6" s="190">
        <v>0</v>
      </c>
      <c r="W6" s="190">
        <v>0</v>
      </c>
      <c r="X6" s="190">
        <v>1303000</v>
      </c>
      <c r="Y6" s="190">
        <v>272000</v>
      </c>
      <c r="Z6" s="190">
        <v>272000</v>
      </c>
      <c r="AA6" s="190">
        <v>0</v>
      </c>
      <c r="AB6" s="190">
        <v>0</v>
      </c>
      <c r="AC6" s="191">
        <v>20.874904067536455</v>
      </c>
      <c r="AD6" s="191">
        <v>100</v>
      </c>
      <c r="AE6" s="191">
        <v>0.17559291756812434</v>
      </c>
      <c r="AF6" s="190">
        <v>102760</v>
      </c>
      <c r="AG6" s="191">
        <v>37.779411764705884</v>
      </c>
      <c r="AH6" s="191">
        <v>7.2216961127101742E-2</v>
      </c>
      <c r="AI6" s="190">
        <v>102760</v>
      </c>
      <c r="AJ6" s="322"/>
      <c r="AK6" s="305"/>
      <c r="AL6" s="305"/>
      <c r="AM6" s="305"/>
      <c r="AN6" s="305"/>
      <c r="AO6" s="305"/>
      <c r="AP6" s="306"/>
    </row>
    <row r="7" spans="1:42" ht="24" customHeight="1" x14ac:dyDescent="0.15">
      <c r="A7" s="194" t="s">
        <v>47</v>
      </c>
      <c r="B7" s="195" t="s">
        <v>40</v>
      </c>
      <c r="C7" s="195" t="s">
        <v>40</v>
      </c>
      <c r="D7" s="195" t="s">
        <v>40</v>
      </c>
      <c r="E7" s="195" t="s">
        <v>52</v>
      </c>
      <c r="F7" s="196" t="s">
        <v>53</v>
      </c>
      <c r="G7" s="197" t="s">
        <v>46</v>
      </c>
      <c r="H7" s="197" t="s">
        <v>190</v>
      </c>
      <c r="I7" s="198">
        <v>320000</v>
      </c>
      <c r="J7" s="198">
        <v>0</v>
      </c>
      <c r="K7" s="198">
        <v>0</v>
      </c>
      <c r="L7" s="198">
        <v>320000</v>
      </c>
      <c r="M7" s="199">
        <v>374760</v>
      </c>
      <c r="N7" s="198">
        <v>374760</v>
      </c>
      <c r="O7" s="198">
        <v>0</v>
      </c>
      <c r="P7" s="198">
        <v>0</v>
      </c>
      <c r="Q7" s="199">
        <v>54760</v>
      </c>
      <c r="R7" s="200">
        <f t="shared" ref="R7" si="0">IF(OR(N7="", L7="", L7=0), "", N7/L7*100)</f>
        <v>117.1125</v>
      </c>
      <c r="S7" s="200">
        <f t="shared" ref="S7" si="1">IF(OR(N7="", M7="", M7=0), "", N7/M7*100)</f>
        <v>100</v>
      </c>
      <c r="T7" s="200" t="str">
        <f>IF(OR(N7="", N53="", N53=0), "", N7/N$64*100)</f>
        <v/>
      </c>
      <c r="U7" s="199">
        <v>1303000</v>
      </c>
      <c r="V7" s="199">
        <v>0</v>
      </c>
      <c r="W7" s="199">
        <v>0</v>
      </c>
      <c r="X7" s="199">
        <v>1303000</v>
      </c>
      <c r="Y7" s="199">
        <v>272000</v>
      </c>
      <c r="Z7" s="198">
        <v>272000</v>
      </c>
      <c r="AA7" s="199">
        <v>0</v>
      </c>
      <c r="AB7" s="199">
        <v>0</v>
      </c>
      <c r="AC7" s="200">
        <f>IF(OR(Z7="", X7="", X7=0), "", Z7/X7*100)</f>
        <v>20.874904067536455</v>
      </c>
      <c r="AD7" s="200">
        <f>IF(OR(Z7="", Y7="", Y7=0), "", Z7/Y7*100)</f>
        <v>100</v>
      </c>
      <c r="AE7" s="200" t="str">
        <f>IF(OR(Z7="", Z53="", Z53=0), "", Z7/Z$64*100)</f>
        <v/>
      </c>
      <c r="AF7" s="199">
        <v>102760</v>
      </c>
      <c r="AG7" s="200">
        <f>IF(AF7=0, 0, IF(AND(OR(N7="", N7=0), Z7&lt;&gt;"", Z7&lt;&gt;0), "皆減", IF(AND(OR(Z7="", Z7=0), N7&lt;&gt;"", N7&lt;&gt;0), "皆増", AF7/Z7*100)))</f>
        <v>37.779411764705884</v>
      </c>
      <c r="AH7" s="200" t="str">
        <f t="shared" ref="AH7" si="2">IF(T7="", IF(AE7="", "", 0-AE7), IF(AE7="", T7, T7-AE7))</f>
        <v/>
      </c>
      <c r="AI7" s="198">
        <f>N7-Z7</f>
        <v>102760</v>
      </c>
      <c r="AJ7" s="307"/>
      <c r="AK7" s="307"/>
      <c r="AL7" s="307"/>
      <c r="AM7" s="307"/>
      <c r="AN7" s="307"/>
      <c r="AO7" s="307"/>
      <c r="AP7" s="308"/>
    </row>
    <row r="8" spans="1:42" ht="24" customHeight="1" x14ac:dyDescent="0.15">
      <c r="A8" s="186" t="s">
        <v>54</v>
      </c>
      <c r="B8" s="187" t="s">
        <v>38</v>
      </c>
      <c r="C8" s="187" t="s">
        <v>38</v>
      </c>
      <c r="D8" s="187" t="s">
        <v>38</v>
      </c>
      <c r="E8" s="187" t="s">
        <v>38</v>
      </c>
      <c r="F8" s="188" t="s">
        <v>55</v>
      </c>
      <c r="G8" s="189" t="s">
        <v>38</v>
      </c>
      <c r="H8" s="189"/>
      <c r="I8" s="190">
        <v>12698000</v>
      </c>
      <c r="J8" s="190">
        <v>167279000</v>
      </c>
      <c r="K8" s="190">
        <v>7349000</v>
      </c>
      <c r="L8" s="190">
        <v>187326000</v>
      </c>
      <c r="M8" s="190">
        <v>147432618</v>
      </c>
      <c r="N8" s="190">
        <v>147432618</v>
      </c>
      <c r="O8" s="190">
        <v>0</v>
      </c>
      <c r="P8" s="190">
        <v>0</v>
      </c>
      <c r="Q8" s="190">
        <v>-39893382</v>
      </c>
      <c r="R8" s="191">
        <v>78.703766695493414</v>
      </c>
      <c r="S8" s="191">
        <v>100</v>
      </c>
      <c r="T8" s="191">
        <v>97.4897512602722</v>
      </c>
      <c r="U8" s="190">
        <v>87717000</v>
      </c>
      <c r="V8" s="190">
        <v>70402000</v>
      </c>
      <c r="W8" s="190">
        <v>0</v>
      </c>
      <c r="X8" s="190">
        <v>158119000</v>
      </c>
      <c r="Y8" s="190">
        <v>150600389</v>
      </c>
      <c r="Z8" s="190">
        <v>150600389</v>
      </c>
      <c r="AA8" s="190">
        <v>0</v>
      </c>
      <c r="AB8" s="190">
        <v>0</v>
      </c>
      <c r="AC8" s="191">
        <v>95.244966765537356</v>
      </c>
      <c r="AD8" s="191">
        <v>100</v>
      </c>
      <c r="AE8" s="191">
        <v>97.221917983104632</v>
      </c>
      <c r="AF8" s="190">
        <v>-3167771</v>
      </c>
      <c r="AG8" s="191">
        <v>-2.1034281657798375</v>
      </c>
      <c r="AH8" s="191">
        <v>0.26783327716756844</v>
      </c>
      <c r="AI8" s="190">
        <v>-3167771</v>
      </c>
      <c r="AJ8" s="305"/>
      <c r="AK8" s="305"/>
      <c r="AL8" s="305"/>
      <c r="AM8" s="305"/>
      <c r="AN8" s="305"/>
      <c r="AO8" s="305"/>
      <c r="AP8" s="306"/>
    </row>
    <row r="9" spans="1:42" ht="24" customHeight="1" x14ac:dyDescent="0.15">
      <c r="A9" s="194" t="s">
        <v>54</v>
      </c>
      <c r="B9" s="195" t="s">
        <v>56</v>
      </c>
      <c r="C9" s="195" t="s">
        <v>40</v>
      </c>
      <c r="D9" s="195" t="s">
        <v>59</v>
      </c>
      <c r="E9" s="195" t="s">
        <v>61</v>
      </c>
      <c r="F9" s="196" t="s">
        <v>60</v>
      </c>
      <c r="G9" s="197" t="s">
        <v>46</v>
      </c>
      <c r="H9" s="197" t="s">
        <v>139</v>
      </c>
      <c r="I9" s="198">
        <v>320000</v>
      </c>
      <c r="J9" s="198">
        <v>0</v>
      </c>
      <c r="K9" s="198">
        <v>0</v>
      </c>
      <c r="L9" s="198">
        <v>320000</v>
      </c>
      <c r="M9" s="199">
        <v>374760</v>
      </c>
      <c r="N9" s="198">
        <v>374760</v>
      </c>
      <c r="O9" s="198">
        <v>0</v>
      </c>
      <c r="P9" s="198">
        <v>0</v>
      </c>
      <c r="Q9" s="199">
        <v>54760</v>
      </c>
      <c r="R9" s="200">
        <v>117.1125</v>
      </c>
      <c r="S9" s="200">
        <v>100</v>
      </c>
      <c r="T9" s="200">
        <v>0.24780987869522608</v>
      </c>
      <c r="U9" s="199">
        <v>1303000</v>
      </c>
      <c r="V9" s="199">
        <v>0</v>
      </c>
      <c r="W9" s="199">
        <v>0</v>
      </c>
      <c r="X9" s="199">
        <v>1303000</v>
      </c>
      <c r="Y9" s="199">
        <v>272000</v>
      </c>
      <c r="Z9" s="198">
        <v>272000</v>
      </c>
      <c r="AA9" s="199">
        <v>0</v>
      </c>
      <c r="AB9" s="199">
        <v>0</v>
      </c>
      <c r="AC9" s="200">
        <v>20.874904067536455</v>
      </c>
      <c r="AD9" s="200">
        <v>100</v>
      </c>
      <c r="AE9" s="200">
        <v>0.17559291756812434</v>
      </c>
      <c r="AF9" s="199">
        <v>102760</v>
      </c>
      <c r="AG9" s="200">
        <v>37.779411764705884</v>
      </c>
      <c r="AH9" s="200">
        <v>7.2216961127101742E-2</v>
      </c>
      <c r="AI9" s="198">
        <f>N9-Z9</f>
        <v>102760</v>
      </c>
      <c r="AJ9" s="307"/>
      <c r="AK9" s="307"/>
      <c r="AL9" s="307"/>
      <c r="AM9" s="307"/>
      <c r="AN9" s="307"/>
      <c r="AO9" s="307"/>
      <c r="AP9" s="308"/>
    </row>
    <row r="10" spans="1:42" ht="24" customHeight="1" x14ac:dyDescent="0.15">
      <c r="A10" s="194" t="s">
        <v>54</v>
      </c>
      <c r="B10" s="195" t="s">
        <v>56</v>
      </c>
      <c r="C10" s="195" t="s">
        <v>40</v>
      </c>
      <c r="D10" s="195" t="s">
        <v>62</v>
      </c>
      <c r="E10" s="195" t="s">
        <v>61</v>
      </c>
      <c r="F10" s="196" t="s">
        <v>63</v>
      </c>
      <c r="G10" s="197" t="s">
        <v>46</v>
      </c>
      <c r="H10" s="197" t="s">
        <v>190</v>
      </c>
      <c r="I10" s="198">
        <v>0</v>
      </c>
      <c r="J10" s="198">
        <v>0</v>
      </c>
      <c r="K10" s="198">
        <v>0</v>
      </c>
      <c r="L10" s="198">
        <v>0</v>
      </c>
      <c r="M10" s="199">
        <v>0</v>
      </c>
      <c r="N10" s="198">
        <v>0</v>
      </c>
      <c r="O10" s="198">
        <v>0</v>
      </c>
      <c r="P10" s="198">
        <v>0</v>
      </c>
      <c r="Q10" s="199">
        <v>0</v>
      </c>
      <c r="R10" s="200" t="s">
        <v>38</v>
      </c>
      <c r="S10" s="200" t="s">
        <v>38</v>
      </c>
      <c r="T10" s="200">
        <v>0</v>
      </c>
      <c r="U10" s="199">
        <v>0</v>
      </c>
      <c r="V10" s="199">
        <v>751000</v>
      </c>
      <c r="W10" s="199">
        <v>0</v>
      </c>
      <c r="X10" s="199">
        <v>751000</v>
      </c>
      <c r="Y10" s="199">
        <v>728000</v>
      </c>
      <c r="Z10" s="198">
        <v>728000</v>
      </c>
      <c r="AA10" s="199">
        <v>0</v>
      </c>
      <c r="AB10" s="199">
        <v>0</v>
      </c>
      <c r="AC10" s="200">
        <v>96.937416777629821</v>
      </c>
      <c r="AD10" s="200">
        <v>100</v>
      </c>
      <c r="AE10" s="200">
        <v>0.46996927937350924</v>
      </c>
      <c r="AF10" s="199">
        <v>-728000</v>
      </c>
      <c r="AG10" s="200" t="s">
        <v>179</v>
      </c>
      <c r="AH10" s="200">
        <v>-0.46996927937350924</v>
      </c>
      <c r="AI10" s="198">
        <f t="shared" ref="AI10:AI19" si="3">N10-Z10</f>
        <v>-728000</v>
      </c>
      <c r="AJ10" s="307"/>
      <c r="AK10" s="307"/>
      <c r="AL10" s="307"/>
      <c r="AM10" s="307"/>
      <c r="AN10" s="307"/>
      <c r="AO10" s="307"/>
      <c r="AP10" s="308"/>
    </row>
    <row r="11" spans="1:42" ht="24" customHeight="1" x14ac:dyDescent="0.15">
      <c r="A11" s="194" t="s">
        <v>54</v>
      </c>
      <c r="B11" s="195" t="s">
        <v>64</v>
      </c>
      <c r="C11" s="195" t="s">
        <v>64</v>
      </c>
      <c r="D11" s="195" t="s">
        <v>40</v>
      </c>
      <c r="E11" s="195" t="s">
        <v>61</v>
      </c>
      <c r="F11" s="196" t="s">
        <v>66</v>
      </c>
      <c r="G11" s="197" t="s">
        <v>46</v>
      </c>
      <c r="H11" s="197" t="s">
        <v>190</v>
      </c>
      <c r="I11" s="198">
        <v>0</v>
      </c>
      <c r="J11" s="198">
        <v>0</v>
      </c>
      <c r="K11" s="198">
        <v>0</v>
      </c>
      <c r="L11" s="198">
        <v>0</v>
      </c>
      <c r="M11" s="199">
        <v>0</v>
      </c>
      <c r="N11" s="198">
        <v>0</v>
      </c>
      <c r="O11" s="198">
        <v>0</v>
      </c>
      <c r="P11" s="198">
        <v>0</v>
      </c>
      <c r="Q11" s="199">
        <v>0</v>
      </c>
      <c r="R11" s="200" t="s">
        <v>38</v>
      </c>
      <c r="S11" s="200" t="s">
        <v>38</v>
      </c>
      <c r="T11" s="200">
        <v>0</v>
      </c>
      <c r="U11" s="199">
        <v>10652000</v>
      </c>
      <c r="V11" s="199">
        <v>-968000</v>
      </c>
      <c r="W11" s="199">
        <v>0</v>
      </c>
      <c r="X11" s="199">
        <v>9684000</v>
      </c>
      <c r="Y11" s="199">
        <v>9537389</v>
      </c>
      <c r="Z11" s="198">
        <v>9537389</v>
      </c>
      <c r="AA11" s="199">
        <v>0</v>
      </c>
      <c r="AB11" s="199">
        <v>0</v>
      </c>
      <c r="AC11" s="200">
        <v>98.486049153242462</v>
      </c>
      <c r="AD11" s="200">
        <v>100</v>
      </c>
      <c r="AE11" s="200">
        <v>6.15697779592697</v>
      </c>
      <c r="AF11" s="199">
        <v>-9537389</v>
      </c>
      <c r="AG11" s="200" t="s">
        <v>179</v>
      </c>
      <c r="AH11" s="200">
        <v>-6.15697779592697</v>
      </c>
      <c r="AI11" s="198">
        <f t="shared" si="3"/>
        <v>-9537389</v>
      </c>
      <c r="AJ11" s="307"/>
      <c r="AK11" s="307"/>
      <c r="AL11" s="307"/>
      <c r="AM11" s="307"/>
      <c r="AN11" s="307"/>
      <c r="AO11" s="307"/>
      <c r="AP11" s="308"/>
    </row>
    <row r="12" spans="1:42" ht="24" customHeight="1" x14ac:dyDescent="0.15">
      <c r="A12" s="194" t="s">
        <v>54</v>
      </c>
      <c r="B12" s="195" t="s">
        <v>64</v>
      </c>
      <c r="C12" s="195" t="s">
        <v>59</v>
      </c>
      <c r="D12" s="195" t="s">
        <v>40</v>
      </c>
      <c r="E12" s="195" t="s">
        <v>61</v>
      </c>
      <c r="F12" s="196" t="s">
        <v>67</v>
      </c>
      <c r="G12" s="197" t="s">
        <v>46</v>
      </c>
      <c r="H12" s="197" t="s">
        <v>190</v>
      </c>
      <c r="I12" s="198">
        <v>0</v>
      </c>
      <c r="J12" s="198">
        <v>69007000</v>
      </c>
      <c r="K12" s="198">
        <v>7349000</v>
      </c>
      <c r="L12" s="198">
        <v>76356000</v>
      </c>
      <c r="M12" s="199">
        <v>69358315</v>
      </c>
      <c r="N12" s="198">
        <v>69358315</v>
      </c>
      <c r="O12" s="198">
        <v>0</v>
      </c>
      <c r="P12" s="198">
        <v>0</v>
      </c>
      <c r="Q12" s="199">
        <v>-6997685</v>
      </c>
      <c r="R12" s="200">
        <v>90.835448425794965</v>
      </c>
      <c r="S12" s="200">
        <v>100</v>
      </c>
      <c r="T12" s="200">
        <v>45.863154089698156</v>
      </c>
      <c r="U12" s="199">
        <v>77065000</v>
      </c>
      <c r="V12" s="199">
        <v>70619000</v>
      </c>
      <c r="W12" s="199">
        <v>0</v>
      </c>
      <c r="X12" s="199">
        <v>147684000</v>
      </c>
      <c r="Y12" s="199">
        <v>140335000</v>
      </c>
      <c r="Z12" s="198">
        <v>140335000</v>
      </c>
      <c r="AA12" s="199">
        <v>0</v>
      </c>
      <c r="AB12" s="199">
        <v>0</v>
      </c>
      <c r="AC12" s="200">
        <v>95.023834674033751</v>
      </c>
      <c r="AD12" s="200">
        <v>100</v>
      </c>
      <c r="AE12" s="200">
        <v>90.594970907804154</v>
      </c>
      <c r="AF12" s="199">
        <v>-70976685</v>
      </c>
      <c r="AG12" s="200">
        <v>-50.576609541454374</v>
      </c>
      <c r="AH12" s="200">
        <v>-44.731816818105997</v>
      </c>
      <c r="AI12" s="198">
        <f t="shared" si="3"/>
        <v>-70976685</v>
      </c>
      <c r="AJ12" s="307"/>
      <c r="AK12" s="307"/>
      <c r="AL12" s="307"/>
      <c r="AM12" s="307"/>
      <c r="AN12" s="307"/>
      <c r="AO12" s="307"/>
      <c r="AP12" s="308"/>
    </row>
    <row r="13" spans="1:42" ht="24" customHeight="1" x14ac:dyDescent="0.15">
      <c r="A13" s="194" t="s">
        <v>54</v>
      </c>
      <c r="B13" s="195" t="s">
        <v>64</v>
      </c>
      <c r="C13" s="195" t="s">
        <v>59</v>
      </c>
      <c r="D13" s="195" t="s">
        <v>56</v>
      </c>
      <c r="E13" s="195" t="s">
        <v>61</v>
      </c>
      <c r="F13" s="196" t="s">
        <v>69</v>
      </c>
      <c r="G13" s="197" t="s">
        <v>46</v>
      </c>
      <c r="H13" s="197" t="s">
        <v>190</v>
      </c>
      <c r="I13" s="198">
        <v>0</v>
      </c>
      <c r="J13" s="198">
        <v>73339000</v>
      </c>
      <c r="K13" s="198">
        <v>0</v>
      </c>
      <c r="L13" s="198">
        <v>73339000</v>
      </c>
      <c r="M13" s="199">
        <v>67570000</v>
      </c>
      <c r="N13" s="198">
        <v>67570000</v>
      </c>
      <c r="O13" s="198">
        <v>0</v>
      </c>
      <c r="P13" s="198">
        <v>0</v>
      </c>
      <c r="Q13" s="199">
        <v>-5769000</v>
      </c>
      <c r="R13" s="200">
        <v>92.133789661707951</v>
      </c>
      <c r="S13" s="200">
        <v>100</v>
      </c>
      <c r="T13" s="200">
        <v>44.680631613396379</v>
      </c>
      <c r="U13" s="199" t="s">
        <v>38</v>
      </c>
      <c r="V13" s="199" t="s">
        <v>38</v>
      </c>
      <c r="W13" s="199" t="s">
        <v>38</v>
      </c>
      <c r="X13" s="199" t="s">
        <v>38</v>
      </c>
      <c r="Y13" s="199" t="s">
        <v>38</v>
      </c>
      <c r="Z13" s="198">
        <v>0</v>
      </c>
      <c r="AA13" s="199" t="s">
        <v>38</v>
      </c>
      <c r="AB13" s="199" t="s">
        <v>38</v>
      </c>
      <c r="AC13" s="200" t="s">
        <v>38</v>
      </c>
      <c r="AD13" s="200" t="s">
        <v>38</v>
      </c>
      <c r="AE13" s="200">
        <v>0</v>
      </c>
      <c r="AF13" s="199">
        <v>67570000</v>
      </c>
      <c r="AG13" s="200" t="s">
        <v>193</v>
      </c>
      <c r="AH13" s="200">
        <v>44.680631613396379</v>
      </c>
      <c r="AI13" s="198">
        <f t="shared" si="3"/>
        <v>67570000</v>
      </c>
      <c r="AJ13" s="307"/>
      <c r="AK13" s="307"/>
      <c r="AL13" s="307"/>
      <c r="AM13" s="307"/>
      <c r="AN13" s="307"/>
      <c r="AO13" s="307"/>
      <c r="AP13" s="308"/>
    </row>
    <row r="14" spans="1:42" ht="24" customHeight="1" x14ac:dyDescent="0.15">
      <c r="A14" s="194" t="s">
        <v>54</v>
      </c>
      <c r="B14" s="195" t="s">
        <v>64</v>
      </c>
      <c r="C14" s="195" t="s">
        <v>59</v>
      </c>
      <c r="D14" s="195" t="s">
        <v>56</v>
      </c>
      <c r="E14" s="195" t="s">
        <v>44</v>
      </c>
      <c r="F14" s="196" t="s">
        <v>70</v>
      </c>
      <c r="G14" s="197" t="s">
        <v>46</v>
      </c>
      <c r="H14" s="197" t="s">
        <v>190</v>
      </c>
      <c r="I14" s="198">
        <v>0</v>
      </c>
      <c r="J14" s="198">
        <v>26678000</v>
      </c>
      <c r="K14" s="198">
        <v>0</v>
      </c>
      <c r="L14" s="198">
        <v>26678000</v>
      </c>
      <c r="M14" s="199">
        <v>267000</v>
      </c>
      <c r="N14" s="198">
        <v>267000</v>
      </c>
      <c r="O14" s="198">
        <v>0</v>
      </c>
      <c r="P14" s="198">
        <v>0</v>
      </c>
      <c r="Q14" s="199">
        <v>-26411000</v>
      </c>
      <c r="R14" s="200">
        <v>1.0008246495239523</v>
      </c>
      <c r="S14" s="200">
        <v>100</v>
      </c>
      <c r="T14" s="200">
        <v>0.17655362795289084</v>
      </c>
      <c r="U14" s="199" t="s">
        <v>38</v>
      </c>
      <c r="V14" s="199" t="s">
        <v>38</v>
      </c>
      <c r="W14" s="199" t="s">
        <v>38</v>
      </c>
      <c r="X14" s="199" t="s">
        <v>38</v>
      </c>
      <c r="Y14" s="199" t="s">
        <v>38</v>
      </c>
      <c r="Z14" s="198">
        <v>0</v>
      </c>
      <c r="AA14" s="199" t="s">
        <v>38</v>
      </c>
      <c r="AB14" s="199" t="s">
        <v>38</v>
      </c>
      <c r="AC14" s="200" t="s">
        <v>38</v>
      </c>
      <c r="AD14" s="200" t="s">
        <v>38</v>
      </c>
      <c r="AE14" s="200">
        <v>0</v>
      </c>
      <c r="AF14" s="199">
        <v>267000</v>
      </c>
      <c r="AG14" s="200" t="s">
        <v>193</v>
      </c>
      <c r="AH14" s="200">
        <v>0.17655362795289084</v>
      </c>
      <c r="AI14" s="198">
        <f t="shared" si="3"/>
        <v>267000</v>
      </c>
      <c r="AJ14" s="307"/>
      <c r="AK14" s="307"/>
      <c r="AL14" s="307"/>
      <c r="AM14" s="307"/>
      <c r="AN14" s="307"/>
      <c r="AO14" s="307"/>
      <c r="AP14" s="308"/>
    </row>
    <row r="15" spans="1:42" ht="24" customHeight="1" x14ac:dyDescent="0.15">
      <c r="A15" s="194" t="s">
        <v>54</v>
      </c>
      <c r="B15" s="195" t="s">
        <v>64</v>
      </c>
      <c r="C15" s="195" t="s">
        <v>71</v>
      </c>
      <c r="D15" s="195" t="s">
        <v>40</v>
      </c>
      <c r="E15" s="195" t="s">
        <v>61</v>
      </c>
      <c r="F15" s="196" t="s">
        <v>72</v>
      </c>
      <c r="G15" s="197" t="s">
        <v>46</v>
      </c>
      <c r="H15" s="197" t="s">
        <v>139</v>
      </c>
      <c r="I15" s="198">
        <v>9926000</v>
      </c>
      <c r="J15" s="198">
        <v>-1745000</v>
      </c>
      <c r="K15" s="198">
        <v>0</v>
      </c>
      <c r="L15" s="198">
        <v>8181000</v>
      </c>
      <c r="M15" s="199">
        <v>7465303</v>
      </c>
      <c r="N15" s="198">
        <v>7465303</v>
      </c>
      <c r="O15" s="198">
        <v>0</v>
      </c>
      <c r="P15" s="198">
        <v>0</v>
      </c>
      <c r="Q15" s="199">
        <v>-715697</v>
      </c>
      <c r="R15" s="200">
        <v>91.251717393961613</v>
      </c>
      <c r="S15" s="200">
        <v>100</v>
      </c>
      <c r="T15" s="200">
        <v>4.9364281963205983</v>
      </c>
      <c r="U15" s="199">
        <v>0</v>
      </c>
      <c r="V15" s="199">
        <v>0</v>
      </c>
      <c r="W15" s="199">
        <v>0</v>
      </c>
      <c r="X15" s="199">
        <v>0</v>
      </c>
      <c r="Y15" s="199">
        <v>0</v>
      </c>
      <c r="Z15" s="198">
        <v>0</v>
      </c>
      <c r="AA15" s="199">
        <v>0</v>
      </c>
      <c r="AB15" s="199">
        <v>0</v>
      </c>
      <c r="AC15" s="200" t="s">
        <v>38</v>
      </c>
      <c r="AD15" s="200" t="s">
        <v>38</v>
      </c>
      <c r="AE15" s="200">
        <v>0</v>
      </c>
      <c r="AF15" s="199">
        <v>7465303</v>
      </c>
      <c r="AG15" s="200" t="s">
        <v>193</v>
      </c>
      <c r="AH15" s="200">
        <v>4.9364281963205983</v>
      </c>
      <c r="AI15" s="198">
        <f t="shared" si="3"/>
        <v>7465303</v>
      </c>
      <c r="AJ15" s="307"/>
      <c r="AK15" s="307"/>
      <c r="AL15" s="307"/>
      <c r="AM15" s="307"/>
      <c r="AN15" s="307"/>
      <c r="AO15" s="307"/>
      <c r="AP15" s="308"/>
    </row>
    <row r="16" spans="1:42" ht="24" customHeight="1" x14ac:dyDescent="0.15">
      <c r="A16" s="186" t="s">
        <v>73</v>
      </c>
      <c r="B16" s="187" t="s">
        <v>38</v>
      </c>
      <c r="C16" s="187" t="s">
        <v>38</v>
      </c>
      <c r="D16" s="187" t="s">
        <v>38</v>
      </c>
      <c r="E16" s="187" t="s">
        <v>38</v>
      </c>
      <c r="F16" s="188" t="s">
        <v>74</v>
      </c>
      <c r="G16" s="189" t="s">
        <v>38</v>
      </c>
      <c r="H16" s="189"/>
      <c r="I16" s="190">
        <v>1597000</v>
      </c>
      <c r="J16" s="190">
        <v>0</v>
      </c>
      <c r="K16" s="190">
        <v>0</v>
      </c>
      <c r="L16" s="190">
        <v>1597000</v>
      </c>
      <c r="M16" s="190">
        <v>1597666</v>
      </c>
      <c r="N16" s="190">
        <v>1597666</v>
      </c>
      <c r="O16" s="190">
        <v>0</v>
      </c>
      <c r="P16" s="190">
        <v>0</v>
      </c>
      <c r="Q16" s="190">
        <v>666</v>
      </c>
      <c r="R16" s="191">
        <v>100.04170319348779</v>
      </c>
      <c r="S16" s="191">
        <v>100</v>
      </c>
      <c r="T16" s="191">
        <v>1.0564559121984392</v>
      </c>
      <c r="U16" s="190">
        <v>2558000</v>
      </c>
      <c r="V16" s="190">
        <v>0</v>
      </c>
      <c r="W16" s="190">
        <v>0</v>
      </c>
      <c r="X16" s="190">
        <v>2558000</v>
      </c>
      <c r="Y16" s="190">
        <v>2558599</v>
      </c>
      <c r="Z16" s="190">
        <v>2558599</v>
      </c>
      <c r="AA16" s="190">
        <v>0</v>
      </c>
      <c r="AB16" s="190">
        <v>0</v>
      </c>
      <c r="AC16" s="191">
        <v>100.02341673182174</v>
      </c>
      <c r="AD16" s="191">
        <v>100</v>
      </c>
      <c r="AE16" s="191">
        <v>1.6517347915326668</v>
      </c>
      <c r="AF16" s="190">
        <v>-960933</v>
      </c>
      <c r="AG16" s="191">
        <v>-37.556998967012802</v>
      </c>
      <c r="AH16" s="191">
        <v>-0.59527887933422763</v>
      </c>
      <c r="AI16" s="190">
        <v>-960933</v>
      </c>
      <c r="AJ16" s="305"/>
      <c r="AK16" s="305"/>
      <c r="AL16" s="305"/>
      <c r="AM16" s="305"/>
      <c r="AN16" s="305"/>
      <c r="AO16" s="305"/>
      <c r="AP16" s="306"/>
    </row>
    <row r="17" spans="1:42" ht="24" customHeight="1" x14ac:dyDescent="0.15">
      <c r="A17" s="194" t="s">
        <v>73</v>
      </c>
      <c r="B17" s="195" t="s">
        <v>40</v>
      </c>
      <c r="C17" s="195" t="s">
        <v>59</v>
      </c>
      <c r="D17" s="195" t="s">
        <v>40</v>
      </c>
      <c r="E17" s="195" t="s">
        <v>61</v>
      </c>
      <c r="F17" s="196" t="s">
        <v>76</v>
      </c>
      <c r="G17" s="197" t="s">
        <v>46</v>
      </c>
      <c r="H17" s="197" t="s">
        <v>190</v>
      </c>
      <c r="I17" s="198">
        <v>1597000</v>
      </c>
      <c r="J17" s="198">
        <v>0</v>
      </c>
      <c r="K17" s="198">
        <v>0</v>
      </c>
      <c r="L17" s="198">
        <v>1597000</v>
      </c>
      <c r="M17" s="199">
        <v>1597666</v>
      </c>
      <c r="N17" s="198">
        <v>1597666</v>
      </c>
      <c r="O17" s="198">
        <v>0</v>
      </c>
      <c r="P17" s="198">
        <v>0</v>
      </c>
      <c r="Q17" s="199">
        <v>666</v>
      </c>
      <c r="R17" s="200">
        <v>100.04170319348779</v>
      </c>
      <c r="S17" s="200">
        <v>100</v>
      </c>
      <c r="T17" s="200">
        <v>1.0564559121984392</v>
      </c>
      <c r="U17" s="199">
        <v>2558000</v>
      </c>
      <c r="V17" s="199">
        <v>0</v>
      </c>
      <c r="W17" s="199">
        <v>0</v>
      </c>
      <c r="X17" s="199">
        <v>2558000</v>
      </c>
      <c r="Y17" s="199">
        <v>2558599</v>
      </c>
      <c r="Z17" s="198">
        <v>2558599</v>
      </c>
      <c r="AA17" s="199">
        <v>0</v>
      </c>
      <c r="AB17" s="199">
        <v>0</v>
      </c>
      <c r="AC17" s="200">
        <v>100.02341673182174</v>
      </c>
      <c r="AD17" s="200">
        <v>100</v>
      </c>
      <c r="AE17" s="200">
        <v>1.6517347915326668</v>
      </c>
      <c r="AF17" s="199">
        <v>-960933</v>
      </c>
      <c r="AG17" s="200">
        <v>-37.556998967012802</v>
      </c>
      <c r="AH17" s="200">
        <v>-0.59527887933422763</v>
      </c>
      <c r="AI17" s="198">
        <f t="shared" si="3"/>
        <v>-960933</v>
      </c>
      <c r="AJ17" s="307"/>
      <c r="AK17" s="307"/>
      <c r="AL17" s="307"/>
      <c r="AM17" s="307"/>
      <c r="AN17" s="307"/>
      <c r="AO17" s="307"/>
      <c r="AP17" s="308"/>
    </row>
    <row r="18" spans="1:42" ht="24" customHeight="1" x14ac:dyDescent="0.15">
      <c r="A18" s="186" t="s">
        <v>77</v>
      </c>
      <c r="B18" s="187" t="s">
        <v>38</v>
      </c>
      <c r="C18" s="187" t="s">
        <v>38</v>
      </c>
      <c r="D18" s="187" t="s">
        <v>38</v>
      </c>
      <c r="E18" s="187" t="s">
        <v>38</v>
      </c>
      <c r="F18" s="188" t="s">
        <v>78</v>
      </c>
      <c r="G18" s="189" t="s">
        <v>38</v>
      </c>
      <c r="H18" s="189"/>
      <c r="I18" s="190">
        <v>0</v>
      </c>
      <c r="J18" s="190">
        <v>0</v>
      </c>
      <c r="K18" s="190">
        <v>0</v>
      </c>
      <c r="L18" s="190">
        <v>0</v>
      </c>
      <c r="M18" s="190">
        <v>0</v>
      </c>
      <c r="N18" s="190">
        <v>0</v>
      </c>
      <c r="O18" s="190">
        <v>0</v>
      </c>
      <c r="P18" s="190">
        <v>0</v>
      </c>
      <c r="Q18" s="190">
        <v>0</v>
      </c>
      <c r="R18" s="191" t="s">
        <v>38</v>
      </c>
      <c r="S18" s="191" t="s">
        <v>38</v>
      </c>
      <c r="T18" s="191">
        <v>0</v>
      </c>
      <c r="U18" s="190">
        <v>0</v>
      </c>
      <c r="V18" s="190">
        <v>10000</v>
      </c>
      <c r="W18" s="190">
        <v>0</v>
      </c>
      <c r="X18" s="190">
        <v>10000</v>
      </c>
      <c r="Y18" s="190">
        <v>10000</v>
      </c>
      <c r="Z18" s="190">
        <v>10000</v>
      </c>
      <c r="AA18" s="190">
        <v>0</v>
      </c>
      <c r="AB18" s="190">
        <v>0</v>
      </c>
      <c r="AC18" s="191">
        <v>100</v>
      </c>
      <c r="AD18" s="191">
        <v>100</v>
      </c>
      <c r="AE18" s="191">
        <v>6.4556219694163353E-3</v>
      </c>
      <c r="AF18" s="190">
        <v>-10000</v>
      </c>
      <c r="AG18" s="191" t="s">
        <v>179</v>
      </c>
      <c r="AH18" s="191">
        <v>-6.4556219694163353E-3</v>
      </c>
      <c r="AI18" s="190">
        <v>-10000</v>
      </c>
      <c r="AJ18" s="305"/>
      <c r="AK18" s="305"/>
      <c r="AL18" s="305"/>
      <c r="AM18" s="305"/>
      <c r="AN18" s="305"/>
      <c r="AO18" s="305"/>
      <c r="AP18" s="306"/>
    </row>
    <row r="19" spans="1:42" ht="24" customHeight="1" x14ac:dyDescent="0.15">
      <c r="A19" s="194" t="s">
        <v>77</v>
      </c>
      <c r="B19" s="195" t="s">
        <v>40</v>
      </c>
      <c r="C19" s="195" t="s">
        <v>62</v>
      </c>
      <c r="D19" s="195" t="s">
        <v>40</v>
      </c>
      <c r="E19" s="195" t="s">
        <v>61</v>
      </c>
      <c r="F19" s="196" t="s">
        <v>81</v>
      </c>
      <c r="G19" s="197" t="s">
        <v>46</v>
      </c>
      <c r="H19" s="197" t="s">
        <v>190</v>
      </c>
      <c r="I19" s="198">
        <v>0</v>
      </c>
      <c r="J19" s="198">
        <v>0</v>
      </c>
      <c r="K19" s="198">
        <v>0</v>
      </c>
      <c r="L19" s="198">
        <v>0</v>
      </c>
      <c r="M19" s="199">
        <v>0</v>
      </c>
      <c r="N19" s="198">
        <v>0</v>
      </c>
      <c r="O19" s="198">
        <v>0</v>
      </c>
      <c r="P19" s="198">
        <v>0</v>
      </c>
      <c r="Q19" s="199">
        <v>0</v>
      </c>
      <c r="R19" s="200" t="s">
        <v>38</v>
      </c>
      <c r="S19" s="200" t="s">
        <v>38</v>
      </c>
      <c r="T19" s="200">
        <v>0</v>
      </c>
      <c r="U19" s="199">
        <v>0</v>
      </c>
      <c r="V19" s="199">
        <v>10000</v>
      </c>
      <c r="W19" s="199">
        <v>0</v>
      </c>
      <c r="X19" s="199">
        <v>10000</v>
      </c>
      <c r="Y19" s="199">
        <v>10000</v>
      </c>
      <c r="Z19" s="198">
        <v>10000</v>
      </c>
      <c r="AA19" s="199">
        <v>0</v>
      </c>
      <c r="AB19" s="199">
        <v>0</v>
      </c>
      <c r="AC19" s="200">
        <v>100</v>
      </c>
      <c r="AD19" s="200">
        <v>100</v>
      </c>
      <c r="AE19" s="200">
        <v>6.4556219694163353E-3</v>
      </c>
      <c r="AF19" s="199">
        <v>-10000</v>
      </c>
      <c r="AG19" s="200" t="s">
        <v>179</v>
      </c>
      <c r="AH19" s="200">
        <v>-6.4556219694163353E-3</v>
      </c>
      <c r="AI19" s="198">
        <f t="shared" si="3"/>
        <v>-10000</v>
      </c>
      <c r="AJ19" s="307"/>
      <c r="AK19" s="307"/>
      <c r="AL19" s="307"/>
      <c r="AM19" s="307"/>
      <c r="AN19" s="307"/>
      <c r="AO19" s="307"/>
      <c r="AP19" s="308"/>
    </row>
    <row r="20" spans="1:42" ht="24" customHeight="1" x14ac:dyDescent="0.15">
      <c r="A20" s="186" t="s">
        <v>82</v>
      </c>
      <c r="B20" s="187" t="s">
        <v>38</v>
      </c>
      <c r="C20" s="187" t="s">
        <v>38</v>
      </c>
      <c r="D20" s="187" t="s">
        <v>38</v>
      </c>
      <c r="E20" s="187" t="s">
        <v>38</v>
      </c>
      <c r="F20" s="188" t="s">
        <v>83</v>
      </c>
      <c r="G20" s="189" t="s">
        <v>38</v>
      </c>
      <c r="H20" s="189"/>
      <c r="I20" s="190">
        <v>2203000</v>
      </c>
      <c r="J20" s="190">
        <v>-250000</v>
      </c>
      <c r="K20" s="190">
        <v>0</v>
      </c>
      <c r="L20" s="190">
        <v>1953000</v>
      </c>
      <c r="M20" s="190">
        <v>1823794</v>
      </c>
      <c r="N20" s="190">
        <v>1823794</v>
      </c>
      <c r="O20" s="190">
        <v>0</v>
      </c>
      <c r="P20" s="190">
        <v>0</v>
      </c>
      <c r="Q20" s="190">
        <v>-129206</v>
      </c>
      <c r="R20" s="191">
        <v>93.384229390681</v>
      </c>
      <c r="S20" s="191">
        <v>100</v>
      </c>
      <c r="T20" s="191">
        <v>1.2059829488341369</v>
      </c>
      <c r="U20" s="190">
        <v>2421000</v>
      </c>
      <c r="V20" s="190">
        <v>-680000</v>
      </c>
      <c r="W20" s="190">
        <v>0</v>
      </c>
      <c r="X20" s="190">
        <v>1741000</v>
      </c>
      <c r="Y20" s="190">
        <v>1432754</v>
      </c>
      <c r="Z20" s="190">
        <v>1432754</v>
      </c>
      <c r="AA20" s="190">
        <v>0</v>
      </c>
      <c r="AB20" s="190">
        <v>0</v>
      </c>
      <c r="AC20" s="191">
        <v>82.294887995404935</v>
      </c>
      <c r="AD20" s="191">
        <v>100</v>
      </c>
      <c r="AE20" s="191">
        <v>0.92493181991691342</v>
      </c>
      <c r="AF20" s="190">
        <v>391040</v>
      </c>
      <c r="AG20" s="191">
        <v>27.29289187117956</v>
      </c>
      <c r="AH20" s="191">
        <v>0.2810511289172235</v>
      </c>
      <c r="AI20" s="190">
        <v>391040</v>
      </c>
      <c r="AJ20" s="305"/>
      <c r="AK20" s="305"/>
      <c r="AL20" s="305"/>
      <c r="AM20" s="305"/>
      <c r="AN20" s="305"/>
      <c r="AO20" s="305"/>
      <c r="AP20" s="306"/>
    </row>
    <row r="21" spans="1:42" ht="24" customHeight="1" x14ac:dyDescent="0.15">
      <c r="A21" s="194" t="s">
        <v>82</v>
      </c>
      <c r="B21" s="195" t="s">
        <v>59</v>
      </c>
      <c r="C21" s="195" t="s">
        <v>40</v>
      </c>
      <c r="D21" s="195" t="s">
        <v>40</v>
      </c>
      <c r="E21" s="195" t="s">
        <v>85</v>
      </c>
      <c r="F21" s="196" t="s">
        <v>86</v>
      </c>
      <c r="G21" s="197" t="s">
        <v>46</v>
      </c>
      <c r="H21" s="197" t="s">
        <v>139</v>
      </c>
      <c r="I21" s="198">
        <v>220000</v>
      </c>
      <c r="J21" s="198">
        <v>0</v>
      </c>
      <c r="K21" s="198">
        <v>0</v>
      </c>
      <c r="L21" s="198">
        <v>220000</v>
      </c>
      <c r="M21" s="199">
        <v>0</v>
      </c>
      <c r="N21" s="198">
        <v>0</v>
      </c>
      <c r="O21" s="198">
        <v>0</v>
      </c>
      <c r="P21" s="198">
        <v>0</v>
      </c>
      <c r="Q21" s="199">
        <v>-220000</v>
      </c>
      <c r="R21" s="200">
        <v>0</v>
      </c>
      <c r="S21" s="200" t="s">
        <v>38</v>
      </c>
      <c r="T21" s="200">
        <v>0</v>
      </c>
      <c r="U21" s="199">
        <v>220000</v>
      </c>
      <c r="V21" s="199">
        <v>-30000</v>
      </c>
      <c r="W21" s="199">
        <v>0</v>
      </c>
      <c r="X21" s="199">
        <v>190000</v>
      </c>
      <c r="Y21" s="199">
        <v>190000</v>
      </c>
      <c r="Z21" s="198">
        <v>190000</v>
      </c>
      <c r="AA21" s="199">
        <v>0</v>
      </c>
      <c r="AB21" s="199">
        <v>0</v>
      </c>
      <c r="AC21" s="200">
        <v>100</v>
      </c>
      <c r="AD21" s="200">
        <v>100</v>
      </c>
      <c r="AE21" s="200">
        <v>0.12265681741891038</v>
      </c>
      <c r="AF21" s="199">
        <v>-190000</v>
      </c>
      <c r="AG21" s="200" t="s">
        <v>179</v>
      </c>
      <c r="AH21" s="200">
        <v>-0.12265681741891038</v>
      </c>
      <c r="AI21" s="198">
        <v>-190000</v>
      </c>
      <c r="AJ21" s="307"/>
      <c r="AK21" s="307"/>
      <c r="AL21" s="307"/>
      <c r="AM21" s="307"/>
      <c r="AN21" s="307"/>
      <c r="AO21" s="307"/>
      <c r="AP21" s="308"/>
    </row>
    <row r="22" spans="1:42" ht="24" customHeight="1" x14ac:dyDescent="0.15">
      <c r="A22" s="194" t="s">
        <v>82</v>
      </c>
      <c r="B22" s="195" t="s">
        <v>59</v>
      </c>
      <c r="C22" s="195" t="s">
        <v>40</v>
      </c>
      <c r="D22" s="195" t="s">
        <v>40</v>
      </c>
      <c r="E22" s="195" t="s">
        <v>87</v>
      </c>
      <c r="F22" s="196" t="s">
        <v>88</v>
      </c>
      <c r="G22" s="197" t="s">
        <v>46</v>
      </c>
      <c r="H22" s="197" t="s">
        <v>190</v>
      </c>
      <c r="I22" s="198">
        <v>11000</v>
      </c>
      <c r="J22" s="198">
        <v>0</v>
      </c>
      <c r="K22" s="198">
        <v>0</v>
      </c>
      <c r="L22" s="198">
        <v>11000</v>
      </c>
      <c r="M22" s="199">
        <v>10880</v>
      </c>
      <c r="N22" s="198">
        <v>10880</v>
      </c>
      <c r="O22" s="198">
        <v>0</v>
      </c>
      <c r="P22" s="198">
        <v>0</v>
      </c>
      <c r="Q22" s="199">
        <v>-120</v>
      </c>
      <c r="R22" s="200">
        <v>98.909090909090907</v>
      </c>
      <c r="S22" s="200">
        <v>100</v>
      </c>
      <c r="T22" s="200">
        <v>7.1943950266945781E-3</v>
      </c>
      <c r="U22" s="199">
        <v>29000</v>
      </c>
      <c r="V22" s="199">
        <v>0</v>
      </c>
      <c r="W22" s="199">
        <v>0</v>
      </c>
      <c r="X22" s="199">
        <v>29000</v>
      </c>
      <c r="Y22" s="199">
        <v>5160</v>
      </c>
      <c r="Z22" s="198">
        <v>5160</v>
      </c>
      <c r="AA22" s="199">
        <v>0</v>
      </c>
      <c r="AB22" s="199">
        <v>0</v>
      </c>
      <c r="AC22" s="200">
        <v>17.793103448275861</v>
      </c>
      <c r="AD22" s="200">
        <v>100</v>
      </c>
      <c r="AE22" s="200">
        <v>3.3311009362188291E-3</v>
      </c>
      <c r="AF22" s="199">
        <v>5720</v>
      </c>
      <c r="AG22" s="200">
        <v>110.85271317829456</v>
      </c>
      <c r="AH22" s="200">
        <v>3.863294090475749E-3</v>
      </c>
      <c r="AI22" s="198">
        <v>5720</v>
      </c>
      <c r="AJ22" s="307"/>
      <c r="AK22" s="307"/>
      <c r="AL22" s="307"/>
      <c r="AM22" s="307"/>
      <c r="AN22" s="307"/>
      <c r="AO22" s="307"/>
      <c r="AP22" s="308"/>
    </row>
    <row r="23" spans="1:42" ht="24" customHeight="1" x14ac:dyDescent="0.15">
      <c r="A23" s="194" t="s">
        <v>82</v>
      </c>
      <c r="B23" s="195" t="s">
        <v>59</v>
      </c>
      <c r="C23" s="195" t="s">
        <v>40</v>
      </c>
      <c r="D23" s="195" t="s">
        <v>40</v>
      </c>
      <c r="E23" s="195" t="s">
        <v>89</v>
      </c>
      <c r="F23" s="196" t="s">
        <v>90</v>
      </c>
      <c r="G23" s="197" t="s">
        <v>46</v>
      </c>
      <c r="H23" s="197" t="s">
        <v>190</v>
      </c>
      <c r="I23" s="198">
        <v>36000</v>
      </c>
      <c r="J23" s="198">
        <v>0</v>
      </c>
      <c r="K23" s="198">
        <v>0</v>
      </c>
      <c r="L23" s="198">
        <v>36000</v>
      </c>
      <c r="M23" s="199">
        <v>29653</v>
      </c>
      <c r="N23" s="198">
        <v>29653</v>
      </c>
      <c r="O23" s="198">
        <v>0</v>
      </c>
      <c r="P23" s="198">
        <v>0</v>
      </c>
      <c r="Q23" s="199">
        <v>-6347</v>
      </c>
      <c r="R23" s="200">
        <v>82.36944444444444</v>
      </c>
      <c r="S23" s="200">
        <v>100</v>
      </c>
      <c r="T23" s="200">
        <v>1.96080326954572E-2</v>
      </c>
      <c r="U23" s="199">
        <v>29000</v>
      </c>
      <c r="V23" s="199">
        <v>0</v>
      </c>
      <c r="W23" s="199">
        <v>0</v>
      </c>
      <c r="X23" s="199">
        <v>29000</v>
      </c>
      <c r="Y23" s="199">
        <v>29787</v>
      </c>
      <c r="Z23" s="198">
        <v>29787</v>
      </c>
      <c r="AA23" s="199">
        <v>0</v>
      </c>
      <c r="AB23" s="199">
        <v>0</v>
      </c>
      <c r="AC23" s="200">
        <v>102.71379310344828</v>
      </c>
      <c r="AD23" s="200">
        <v>100</v>
      </c>
      <c r="AE23" s="200">
        <v>1.922936116030044E-2</v>
      </c>
      <c r="AF23" s="199">
        <v>-134</v>
      </c>
      <c r="AG23" s="200">
        <v>-0.44986067747675162</v>
      </c>
      <c r="AH23" s="200">
        <v>3.7867153515675975E-4</v>
      </c>
      <c r="AI23" s="198">
        <v>-134</v>
      </c>
      <c r="AJ23" s="307"/>
      <c r="AK23" s="307"/>
      <c r="AL23" s="307"/>
      <c r="AM23" s="307"/>
      <c r="AN23" s="307"/>
      <c r="AO23" s="307"/>
      <c r="AP23" s="308"/>
    </row>
    <row r="24" spans="1:42" ht="24" customHeight="1" x14ac:dyDescent="0.15">
      <c r="A24" s="194" t="s">
        <v>82</v>
      </c>
      <c r="B24" s="195" t="s">
        <v>59</v>
      </c>
      <c r="C24" s="195" t="s">
        <v>40</v>
      </c>
      <c r="D24" s="195" t="s">
        <v>40</v>
      </c>
      <c r="E24" s="195" t="s">
        <v>91</v>
      </c>
      <c r="F24" s="196" t="s">
        <v>92</v>
      </c>
      <c r="G24" s="197" t="s">
        <v>46</v>
      </c>
      <c r="H24" s="197" t="s">
        <v>139</v>
      </c>
      <c r="I24" s="198">
        <v>429000</v>
      </c>
      <c r="J24" s="198">
        <v>0</v>
      </c>
      <c r="K24" s="198">
        <v>0</v>
      </c>
      <c r="L24" s="198">
        <v>429000</v>
      </c>
      <c r="M24" s="199">
        <v>612000</v>
      </c>
      <c r="N24" s="198">
        <v>612000</v>
      </c>
      <c r="O24" s="198">
        <v>0</v>
      </c>
      <c r="P24" s="198">
        <v>0</v>
      </c>
      <c r="Q24" s="199">
        <v>183000</v>
      </c>
      <c r="R24" s="200">
        <v>142.65734265734267</v>
      </c>
      <c r="S24" s="200">
        <v>100</v>
      </c>
      <c r="T24" s="200">
        <v>0.40468472025157004</v>
      </c>
      <c r="U24" s="199">
        <v>441000</v>
      </c>
      <c r="V24" s="199">
        <v>0</v>
      </c>
      <c r="W24" s="199">
        <v>0</v>
      </c>
      <c r="X24" s="199">
        <v>441000</v>
      </c>
      <c r="Y24" s="199">
        <v>387000</v>
      </c>
      <c r="Z24" s="198">
        <v>387000</v>
      </c>
      <c r="AA24" s="199">
        <v>0</v>
      </c>
      <c r="AB24" s="199">
        <v>0</v>
      </c>
      <c r="AC24" s="200">
        <v>87.755102040816325</v>
      </c>
      <c r="AD24" s="200">
        <v>100</v>
      </c>
      <c r="AE24" s="200">
        <v>0.2498325702164122</v>
      </c>
      <c r="AF24" s="199">
        <v>225000</v>
      </c>
      <c r="AG24" s="200">
        <v>58.139534883720934</v>
      </c>
      <c r="AH24" s="200">
        <v>0.15485215003515784</v>
      </c>
      <c r="AI24" s="198">
        <v>225000</v>
      </c>
      <c r="AJ24" s="307"/>
      <c r="AK24" s="307"/>
      <c r="AL24" s="307"/>
      <c r="AM24" s="307"/>
      <c r="AN24" s="307"/>
      <c r="AO24" s="307"/>
      <c r="AP24" s="308"/>
    </row>
    <row r="25" spans="1:42" ht="24" customHeight="1" x14ac:dyDescent="0.15">
      <c r="A25" s="194" t="s">
        <v>82</v>
      </c>
      <c r="B25" s="195" t="s">
        <v>59</v>
      </c>
      <c r="C25" s="195" t="s">
        <v>40</v>
      </c>
      <c r="D25" s="195" t="s">
        <v>40</v>
      </c>
      <c r="E25" s="195" t="s">
        <v>93</v>
      </c>
      <c r="F25" s="196" t="s">
        <v>94</v>
      </c>
      <c r="G25" s="197" t="s">
        <v>46</v>
      </c>
      <c r="H25" s="197" t="s">
        <v>139</v>
      </c>
      <c r="I25" s="198">
        <v>50000</v>
      </c>
      <c r="J25" s="198">
        <v>0</v>
      </c>
      <c r="K25" s="198">
        <v>0</v>
      </c>
      <c r="L25" s="198">
        <v>50000</v>
      </c>
      <c r="M25" s="199">
        <v>100000</v>
      </c>
      <c r="N25" s="198">
        <v>100000</v>
      </c>
      <c r="O25" s="198">
        <v>0</v>
      </c>
      <c r="P25" s="198">
        <v>0</v>
      </c>
      <c r="Q25" s="199">
        <v>50000</v>
      </c>
      <c r="R25" s="200">
        <v>200</v>
      </c>
      <c r="S25" s="200">
        <v>100</v>
      </c>
      <c r="T25" s="200">
        <v>6.6124954289472224E-2</v>
      </c>
      <c r="U25" s="199">
        <v>50000</v>
      </c>
      <c r="V25" s="199">
        <v>0</v>
      </c>
      <c r="W25" s="199">
        <v>0</v>
      </c>
      <c r="X25" s="199">
        <v>50000</v>
      </c>
      <c r="Y25" s="199">
        <v>27500</v>
      </c>
      <c r="Z25" s="198">
        <v>27500</v>
      </c>
      <c r="AA25" s="199">
        <v>0</v>
      </c>
      <c r="AB25" s="199">
        <v>0</v>
      </c>
      <c r="AC25" s="200">
        <v>55.000000000000007</v>
      </c>
      <c r="AD25" s="200">
        <v>100</v>
      </c>
      <c r="AE25" s="200">
        <v>1.7752960415894924E-2</v>
      </c>
      <c r="AF25" s="199">
        <v>72500</v>
      </c>
      <c r="AG25" s="200">
        <v>263.63636363636363</v>
      </c>
      <c r="AH25" s="200">
        <v>4.8371993873577296E-2</v>
      </c>
      <c r="AI25" s="198">
        <v>72500</v>
      </c>
      <c r="AJ25" s="307"/>
      <c r="AK25" s="307"/>
      <c r="AL25" s="307"/>
      <c r="AM25" s="307"/>
      <c r="AN25" s="307"/>
      <c r="AO25" s="307"/>
      <c r="AP25" s="308"/>
    </row>
    <row r="26" spans="1:42" ht="24" customHeight="1" x14ac:dyDescent="0.15">
      <c r="A26" s="194" t="s">
        <v>82</v>
      </c>
      <c r="B26" s="195" t="s">
        <v>59</v>
      </c>
      <c r="C26" s="195" t="s">
        <v>40</v>
      </c>
      <c r="D26" s="195" t="s">
        <v>40</v>
      </c>
      <c r="E26" s="195" t="s">
        <v>95</v>
      </c>
      <c r="F26" s="196" t="s">
        <v>96</v>
      </c>
      <c r="G26" s="197" t="s">
        <v>46</v>
      </c>
      <c r="H26" s="197" t="s">
        <v>190</v>
      </c>
      <c r="I26" s="198">
        <v>50000</v>
      </c>
      <c r="J26" s="198">
        <v>0</v>
      </c>
      <c r="K26" s="198">
        <v>0</v>
      </c>
      <c r="L26" s="198">
        <v>50000</v>
      </c>
      <c r="M26" s="199">
        <v>76000</v>
      </c>
      <c r="N26" s="198">
        <v>76000</v>
      </c>
      <c r="O26" s="198">
        <v>0</v>
      </c>
      <c r="P26" s="198">
        <v>0</v>
      </c>
      <c r="Q26" s="199">
        <v>26000</v>
      </c>
      <c r="R26" s="200">
        <v>152</v>
      </c>
      <c r="S26" s="200">
        <v>100</v>
      </c>
      <c r="T26" s="200">
        <v>5.0254965259998896E-2</v>
      </c>
      <c r="U26" s="199">
        <v>65000</v>
      </c>
      <c r="V26" s="199">
        <v>0</v>
      </c>
      <c r="W26" s="199">
        <v>0</v>
      </c>
      <c r="X26" s="199">
        <v>65000</v>
      </c>
      <c r="Y26" s="199">
        <v>63000</v>
      </c>
      <c r="Z26" s="198">
        <v>63000</v>
      </c>
      <c r="AA26" s="199">
        <v>0</v>
      </c>
      <c r="AB26" s="199">
        <v>0</v>
      </c>
      <c r="AC26" s="200">
        <v>96.92307692307692</v>
      </c>
      <c r="AD26" s="200">
        <v>100</v>
      </c>
      <c r="AE26" s="200">
        <v>4.0670418407322918E-2</v>
      </c>
      <c r="AF26" s="199">
        <v>13000</v>
      </c>
      <c r="AG26" s="200">
        <v>20.634920634920633</v>
      </c>
      <c r="AH26" s="200">
        <v>9.5845468526759778E-3</v>
      </c>
      <c r="AI26" s="198">
        <v>13000</v>
      </c>
      <c r="AJ26" s="307"/>
      <c r="AK26" s="307"/>
      <c r="AL26" s="307"/>
      <c r="AM26" s="307"/>
      <c r="AN26" s="307"/>
      <c r="AO26" s="307"/>
      <c r="AP26" s="308"/>
    </row>
    <row r="27" spans="1:42" ht="24" customHeight="1" x14ac:dyDescent="0.15">
      <c r="A27" s="194" t="s">
        <v>82</v>
      </c>
      <c r="B27" s="195" t="s">
        <v>59</v>
      </c>
      <c r="C27" s="195" t="s">
        <v>40</v>
      </c>
      <c r="D27" s="195" t="s">
        <v>40</v>
      </c>
      <c r="E27" s="195" t="s">
        <v>97</v>
      </c>
      <c r="F27" s="196" t="s">
        <v>98</v>
      </c>
      <c r="G27" s="197" t="s">
        <v>46</v>
      </c>
      <c r="H27" s="197" t="s">
        <v>139</v>
      </c>
      <c r="I27" s="198">
        <v>250000</v>
      </c>
      <c r="J27" s="198">
        <v>-250000</v>
      </c>
      <c r="K27" s="198">
        <v>0</v>
      </c>
      <c r="L27" s="198">
        <v>0</v>
      </c>
      <c r="M27" s="199">
        <v>0</v>
      </c>
      <c r="N27" s="198">
        <v>0</v>
      </c>
      <c r="O27" s="198">
        <v>0</v>
      </c>
      <c r="P27" s="198">
        <v>0</v>
      </c>
      <c r="Q27" s="199">
        <v>0</v>
      </c>
      <c r="R27" s="200" t="s">
        <v>38</v>
      </c>
      <c r="S27" s="200" t="s">
        <v>38</v>
      </c>
      <c r="T27" s="200">
        <v>0</v>
      </c>
      <c r="U27" s="199">
        <v>250000</v>
      </c>
      <c r="V27" s="199">
        <v>-250000</v>
      </c>
      <c r="W27" s="199">
        <v>0</v>
      </c>
      <c r="X27" s="199">
        <v>0</v>
      </c>
      <c r="Y27" s="199">
        <v>0</v>
      </c>
      <c r="Z27" s="198">
        <v>0</v>
      </c>
      <c r="AA27" s="199">
        <v>0</v>
      </c>
      <c r="AB27" s="199">
        <v>0</v>
      </c>
      <c r="AC27" s="200" t="s">
        <v>38</v>
      </c>
      <c r="AD27" s="200" t="s">
        <v>38</v>
      </c>
      <c r="AE27" s="200">
        <v>0</v>
      </c>
      <c r="AF27" s="199">
        <v>0</v>
      </c>
      <c r="AG27" s="200">
        <v>0</v>
      </c>
      <c r="AH27" s="200">
        <v>0</v>
      </c>
      <c r="AI27" s="198">
        <v>0</v>
      </c>
      <c r="AJ27" s="307"/>
      <c r="AK27" s="307"/>
      <c r="AL27" s="307"/>
      <c r="AM27" s="307"/>
      <c r="AN27" s="307"/>
      <c r="AO27" s="307"/>
      <c r="AP27" s="308"/>
    </row>
    <row r="28" spans="1:42" ht="24" customHeight="1" x14ac:dyDescent="0.15">
      <c r="A28" s="194" t="s">
        <v>82</v>
      </c>
      <c r="B28" s="195" t="s">
        <v>59</v>
      </c>
      <c r="C28" s="195" t="s">
        <v>40</v>
      </c>
      <c r="D28" s="195" t="s">
        <v>40</v>
      </c>
      <c r="E28" s="195" t="s">
        <v>99</v>
      </c>
      <c r="F28" s="196" t="s">
        <v>100</v>
      </c>
      <c r="G28" s="197" t="s">
        <v>46</v>
      </c>
      <c r="H28" s="197" t="s">
        <v>190</v>
      </c>
      <c r="I28" s="198">
        <v>600000</v>
      </c>
      <c r="J28" s="198">
        <v>0</v>
      </c>
      <c r="K28" s="198">
        <v>0</v>
      </c>
      <c r="L28" s="198">
        <v>600000</v>
      </c>
      <c r="M28" s="199">
        <v>440000</v>
      </c>
      <c r="N28" s="198">
        <v>440000</v>
      </c>
      <c r="O28" s="198">
        <v>0</v>
      </c>
      <c r="P28" s="198">
        <v>0</v>
      </c>
      <c r="Q28" s="199">
        <v>-160000</v>
      </c>
      <c r="R28" s="200">
        <v>73.333333333333329</v>
      </c>
      <c r="S28" s="200">
        <v>100</v>
      </c>
      <c r="T28" s="200">
        <v>0.29094979887367778</v>
      </c>
      <c r="U28" s="199">
        <v>800000</v>
      </c>
      <c r="V28" s="199">
        <v>-400000</v>
      </c>
      <c r="W28" s="199">
        <v>0</v>
      </c>
      <c r="X28" s="199">
        <v>400000</v>
      </c>
      <c r="Y28" s="199">
        <v>240000</v>
      </c>
      <c r="Z28" s="198">
        <v>240000</v>
      </c>
      <c r="AA28" s="199">
        <v>0</v>
      </c>
      <c r="AB28" s="199">
        <v>0</v>
      </c>
      <c r="AC28" s="200">
        <v>60</v>
      </c>
      <c r="AD28" s="200">
        <v>100</v>
      </c>
      <c r="AE28" s="200">
        <v>0.15493492726599206</v>
      </c>
      <c r="AF28" s="199">
        <v>200000</v>
      </c>
      <c r="AG28" s="200">
        <v>83.333333333333343</v>
      </c>
      <c r="AH28" s="200">
        <v>0.13601487160768572</v>
      </c>
      <c r="AI28" s="198">
        <v>200000</v>
      </c>
      <c r="AJ28" s="307"/>
      <c r="AK28" s="307"/>
      <c r="AL28" s="307"/>
      <c r="AM28" s="307"/>
      <c r="AN28" s="307"/>
      <c r="AO28" s="307"/>
      <c r="AP28" s="308"/>
    </row>
    <row r="29" spans="1:42" ht="24" customHeight="1" x14ac:dyDescent="0.15">
      <c r="A29" s="194" t="s">
        <v>82</v>
      </c>
      <c r="B29" s="195" t="s">
        <v>59</v>
      </c>
      <c r="C29" s="195" t="s">
        <v>40</v>
      </c>
      <c r="D29" s="195" t="s">
        <v>40</v>
      </c>
      <c r="E29" s="195" t="s">
        <v>101</v>
      </c>
      <c r="F29" s="196" t="s">
        <v>102</v>
      </c>
      <c r="G29" s="197" t="s">
        <v>46</v>
      </c>
      <c r="H29" s="197" t="s">
        <v>190</v>
      </c>
      <c r="I29" s="198">
        <v>17000</v>
      </c>
      <c r="J29" s="198">
        <v>0</v>
      </c>
      <c r="K29" s="198">
        <v>0</v>
      </c>
      <c r="L29" s="198">
        <v>17000</v>
      </c>
      <c r="M29" s="199">
        <v>15261</v>
      </c>
      <c r="N29" s="198">
        <v>15261</v>
      </c>
      <c r="O29" s="198">
        <v>0</v>
      </c>
      <c r="P29" s="198">
        <v>0</v>
      </c>
      <c r="Q29" s="199">
        <v>-1739</v>
      </c>
      <c r="R29" s="200">
        <v>89.770588235294113</v>
      </c>
      <c r="S29" s="200">
        <v>100</v>
      </c>
      <c r="T29" s="200">
        <v>1.0091329274116356E-2</v>
      </c>
      <c r="U29" s="199">
        <v>57000</v>
      </c>
      <c r="V29" s="199">
        <v>0</v>
      </c>
      <c r="W29" s="199">
        <v>0</v>
      </c>
      <c r="X29" s="199">
        <v>57000</v>
      </c>
      <c r="Y29" s="199">
        <v>10307</v>
      </c>
      <c r="Z29" s="198">
        <v>10307</v>
      </c>
      <c r="AA29" s="199">
        <v>0</v>
      </c>
      <c r="AB29" s="199">
        <v>0</v>
      </c>
      <c r="AC29" s="200">
        <v>18.082456140350878</v>
      </c>
      <c r="AD29" s="200">
        <v>100</v>
      </c>
      <c r="AE29" s="200">
        <v>6.6538095638774171E-3</v>
      </c>
      <c r="AF29" s="199">
        <v>4954</v>
      </c>
      <c r="AG29" s="200">
        <v>48.064422237314446</v>
      </c>
      <c r="AH29" s="200">
        <v>3.4375197102389388E-3</v>
      </c>
      <c r="AI29" s="198">
        <v>4954</v>
      </c>
      <c r="AJ29" s="307"/>
      <c r="AK29" s="307"/>
      <c r="AL29" s="307"/>
      <c r="AM29" s="307"/>
      <c r="AN29" s="307"/>
      <c r="AO29" s="307"/>
      <c r="AP29" s="308"/>
    </row>
    <row r="30" spans="1:42" ht="24" customHeight="1" x14ac:dyDescent="0.15">
      <c r="A30" s="194" t="s">
        <v>82</v>
      </c>
      <c r="B30" s="195" t="s">
        <v>59</v>
      </c>
      <c r="C30" s="195" t="s">
        <v>40</v>
      </c>
      <c r="D30" s="195" t="s">
        <v>40</v>
      </c>
      <c r="E30" s="195" t="s">
        <v>103</v>
      </c>
      <c r="F30" s="196" t="s">
        <v>104</v>
      </c>
      <c r="G30" s="197" t="s">
        <v>46</v>
      </c>
      <c r="H30" s="197" t="s">
        <v>190</v>
      </c>
      <c r="I30" s="198">
        <v>480000</v>
      </c>
      <c r="J30" s="198">
        <v>0</v>
      </c>
      <c r="K30" s="198">
        <v>0</v>
      </c>
      <c r="L30" s="198">
        <v>480000</v>
      </c>
      <c r="M30" s="199">
        <v>480000</v>
      </c>
      <c r="N30" s="198">
        <v>480000</v>
      </c>
      <c r="O30" s="198">
        <v>0</v>
      </c>
      <c r="P30" s="198">
        <v>0</v>
      </c>
      <c r="Q30" s="199">
        <v>0</v>
      </c>
      <c r="R30" s="200">
        <v>100</v>
      </c>
      <c r="S30" s="200">
        <v>100</v>
      </c>
      <c r="T30" s="200">
        <v>0.31739978058946666</v>
      </c>
      <c r="U30" s="199">
        <v>480000</v>
      </c>
      <c r="V30" s="199">
        <v>0</v>
      </c>
      <c r="W30" s="199">
        <v>0</v>
      </c>
      <c r="X30" s="199">
        <v>480000</v>
      </c>
      <c r="Y30" s="199">
        <v>480000</v>
      </c>
      <c r="Z30" s="198">
        <v>480000</v>
      </c>
      <c r="AA30" s="199">
        <v>0</v>
      </c>
      <c r="AB30" s="199">
        <v>0</v>
      </c>
      <c r="AC30" s="200">
        <v>100</v>
      </c>
      <c r="AD30" s="200">
        <v>100</v>
      </c>
      <c r="AE30" s="200">
        <v>0.30986985453198412</v>
      </c>
      <c r="AF30" s="199">
        <v>0</v>
      </c>
      <c r="AG30" s="200">
        <v>0</v>
      </c>
      <c r="AH30" s="200">
        <v>7.5299260574825388E-3</v>
      </c>
      <c r="AI30" s="198">
        <v>0</v>
      </c>
      <c r="AJ30" s="307"/>
      <c r="AK30" s="307"/>
      <c r="AL30" s="307"/>
      <c r="AM30" s="307"/>
      <c r="AN30" s="307"/>
      <c r="AO30" s="307"/>
      <c r="AP30" s="308"/>
    </row>
    <row r="31" spans="1:42" ht="24" customHeight="1" x14ac:dyDescent="0.15">
      <c r="A31" s="194" t="s">
        <v>82</v>
      </c>
      <c r="B31" s="195" t="s">
        <v>59</v>
      </c>
      <c r="C31" s="195" t="s">
        <v>40</v>
      </c>
      <c r="D31" s="195" t="s">
        <v>40</v>
      </c>
      <c r="E31" s="195" t="s">
        <v>105</v>
      </c>
      <c r="F31" s="196" t="s">
        <v>106</v>
      </c>
      <c r="G31" s="197" t="s">
        <v>46</v>
      </c>
      <c r="H31" s="197" t="s">
        <v>190</v>
      </c>
      <c r="I31" s="198">
        <v>60000</v>
      </c>
      <c r="J31" s="198">
        <v>0</v>
      </c>
      <c r="K31" s="198">
        <v>0</v>
      </c>
      <c r="L31" s="198">
        <v>60000</v>
      </c>
      <c r="M31" s="199">
        <v>60000</v>
      </c>
      <c r="N31" s="198">
        <v>60000</v>
      </c>
      <c r="O31" s="198">
        <v>0</v>
      </c>
      <c r="P31" s="198">
        <v>0</v>
      </c>
      <c r="Q31" s="199">
        <v>0</v>
      </c>
      <c r="R31" s="200">
        <v>100</v>
      </c>
      <c r="S31" s="200">
        <v>100</v>
      </c>
      <c r="T31" s="200">
        <v>3.9674972573683333E-2</v>
      </c>
      <c r="U31" s="199">
        <v>0</v>
      </c>
      <c r="V31" s="199">
        <v>0</v>
      </c>
      <c r="W31" s="199">
        <v>0</v>
      </c>
      <c r="X31" s="199">
        <v>0</v>
      </c>
      <c r="Y31" s="199">
        <v>0</v>
      </c>
      <c r="Z31" s="198">
        <v>0</v>
      </c>
      <c r="AA31" s="199">
        <v>0</v>
      </c>
      <c r="AB31" s="199">
        <v>0</v>
      </c>
      <c r="AC31" s="200" t="s">
        <v>38</v>
      </c>
      <c r="AD31" s="200" t="s">
        <v>38</v>
      </c>
      <c r="AE31" s="200">
        <v>0</v>
      </c>
      <c r="AF31" s="199">
        <v>60000</v>
      </c>
      <c r="AG31" s="200" t="s">
        <v>193</v>
      </c>
      <c r="AH31" s="200">
        <v>3.9674972573683333E-2</v>
      </c>
      <c r="AI31" s="198">
        <v>60000</v>
      </c>
      <c r="AJ31" s="307"/>
      <c r="AK31" s="307"/>
      <c r="AL31" s="307"/>
      <c r="AM31" s="307"/>
      <c r="AN31" s="307"/>
      <c r="AO31" s="307"/>
      <c r="AP31" s="308"/>
    </row>
    <row r="32" spans="1:42" ht="24" customHeight="1" x14ac:dyDescent="0.15">
      <c r="A32" s="428" t="s">
        <v>107</v>
      </c>
      <c r="B32" s="429"/>
      <c r="C32" s="429"/>
      <c r="D32" s="429"/>
      <c r="E32" s="429"/>
      <c r="F32" s="429"/>
      <c r="G32" s="429"/>
      <c r="H32" s="429"/>
      <c r="I32" s="203">
        <v>16818000</v>
      </c>
      <c r="J32" s="203">
        <v>167029000</v>
      </c>
      <c r="K32" s="203">
        <v>7349000</v>
      </c>
      <c r="L32" s="203">
        <v>191196000</v>
      </c>
      <c r="M32" s="204"/>
      <c r="N32" s="203">
        <v>151228838</v>
      </c>
      <c r="O32" s="203">
        <v>151228838</v>
      </c>
      <c r="P32" s="203">
        <v>151228838</v>
      </c>
      <c r="Q32" s="204"/>
      <c r="R32" s="204"/>
      <c r="S32" s="204"/>
      <c r="T32" s="204"/>
      <c r="U32" s="204"/>
      <c r="V32" s="204"/>
      <c r="W32" s="204"/>
      <c r="X32" s="204"/>
      <c r="Y32" s="204"/>
      <c r="Z32" s="203">
        <v>154903742</v>
      </c>
      <c r="AA32" s="204"/>
      <c r="AB32" s="204"/>
      <c r="AC32" s="204"/>
      <c r="AD32" s="204"/>
      <c r="AE32" s="204"/>
      <c r="AF32" s="204"/>
      <c r="AG32" s="204"/>
      <c r="AH32" s="204"/>
      <c r="AI32" s="203">
        <f>N32-Z32</f>
        <v>-3674904</v>
      </c>
      <c r="AJ32" s="309"/>
      <c r="AK32" s="309"/>
      <c r="AL32" s="309"/>
      <c r="AM32" s="309"/>
      <c r="AN32" s="309"/>
      <c r="AO32" s="309"/>
      <c r="AP32" s="310"/>
    </row>
    <row r="33" spans="1:42" ht="40.5" customHeight="1" x14ac:dyDescent="0.15">
      <c r="A33" s="160"/>
      <c r="B33" s="160"/>
      <c r="C33" s="160"/>
      <c r="D33" s="160"/>
      <c r="E33" s="160"/>
      <c r="F33" s="98"/>
      <c r="G33" s="161"/>
      <c r="H33" s="161"/>
      <c r="I33" s="162"/>
      <c r="J33" s="162"/>
      <c r="K33" s="162"/>
      <c r="L33" s="162"/>
      <c r="M33" s="168"/>
      <c r="N33" s="162"/>
      <c r="O33" s="162"/>
      <c r="P33" s="162"/>
      <c r="Q33" s="168"/>
      <c r="R33" s="168"/>
      <c r="S33" s="168"/>
      <c r="T33" s="168"/>
      <c r="U33" s="168"/>
      <c r="V33" s="168"/>
      <c r="W33" s="168"/>
      <c r="X33" s="168"/>
      <c r="Y33" s="168"/>
      <c r="Z33" s="162"/>
      <c r="AA33" s="168"/>
      <c r="AB33" s="168"/>
      <c r="AC33" s="168"/>
      <c r="AD33" s="168"/>
      <c r="AE33" s="168"/>
      <c r="AF33" s="168"/>
      <c r="AG33" s="168"/>
      <c r="AH33" s="168"/>
      <c r="AI33" s="163"/>
      <c r="AJ33" s="311"/>
      <c r="AK33" s="311"/>
      <c r="AL33" s="311"/>
      <c r="AM33" s="311"/>
      <c r="AN33" s="311"/>
      <c r="AO33" s="311"/>
      <c r="AP33" s="311"/>
    </row>
    <row r="34" spans="1:42" ht="40.5" customHeight="1" x14ac:dyDescent="0.15">
      <c r="A34" s="153" t="s">
        <v>151</v>
      </c>
      <c r="B34" s="154" t="s">
        <v>152</v>
      </c>
      <c r="C34" s="154" t="s">
        <v>153</v>
      </c>
      <c r="D34" s="155" t="s">
        <v>154</v>
      </c>
      <c r="E34" s="155" t="s">
        <v>155</v>
      </c>
      <c r="F34" s="155" t="s">
        <v>156</v>
      </c>
      <c r="G34" s="154" t="s">
        <v>157</v>
      </c>
      <c r="H34" s="154" t="s">
        <v>158</v>
      </c>
      <c r="I34" s="155" t="s">
        <v>159</v>
      </c>
      <c r="J34" s="155" t="s">
        <v>160</v>
      </c>
      <c r="K34" s="154" t="s">
        <v>161</v>
      </c>
      <c r="L34" s="155" t="s">
        <v>162</v>
      </c>
      <c r="M34" s="169"/>
      <c r="N34" s="154" t="s">
        <v>168</v>
      </c>
      <c r="O34" s="154"/>
      <c r="P34" s="154"/>
      <c r="Q34" s="169"/>
      <c r="R34" s="169"/>
      <c r="S34" s="169"/>
      <c r="T34" s="169"/>
      <c r="U34" s="169"/>
      <c r="V34" s="169"/>
      <c r="W34" s="169"/>
      <c r="X34" s="169"/>
      <c r="Y34" s="169"/>
      <c r="Z34" s="154" t="s">
        <v>169</v>
      </c>
      <c r="AA34" s="169"/>
      <c r="AB34" s="169"/>
      <c r="AC34" s="169"/>
      <c r="AD34" s="169"/>
      <c r="AE34" s="169"/>
      <c r="AF34" s="169"/>
      <c r="AG34" s="169"/>
      <c r="AH34" s="169"/>
      <c r="AI34" s="154" t="s">
        <v>170</v>
      </c>
      <c r="AJ34" s="312" t="s">
        <v>163</v>
      </c>
      <c r="AK34" s="312" t="s">
        <v>195</v>
      </c>
      <c r="AL34" s="312" t="s">
        <v>171</v>
      </c>
      <c r="AM34" s="312" t="s">
        <v>164</v>
      </c>
      <c r="AN34" s="312" t="s">
        <v>165</v>
      </c>
      <c r="AO34" s="312" t="s">
        <v>166</v>
      </c>
      <c r="AP34" s="313" t="s">
        <v>167</v>
      </c>
    </row>
    <row r="35" spans="1:42" ht="24" customHeight="1" x14ac:dyDescent="0.15">
      <c r="A35" s="156" t="s">
        <v>73</v>
      </c>
      <c r="B35" s="92" t="s">
        <v>38</v>
      </c>
      <c r="C35" s="92" t="s">
        <v>38</v>
      </c>
      <c r="D35" s="92" t="s">
        <v>38</v>
      </c>
      <c r="E35" s="92" t="s">
        <v>38</v>
      </c>
      <c r="F35" s="93" t="s">
        <v>74</v>
      </c>
      <c r="G35" s="94" t="s">
        <v>38</v>
      </c>
      <c r="H35" s="94"/>
      <c r="I35" s="164">
        <v>686000</v>
      </c>
      <c r="J35" s="164">
        <v>12000</v>
      </c>
      <c r="K35" s="164">
        <v>0</v>
      </c>
      <c r="L35" s="164">
        <v>698000</v>
      </c>
      <c r="M35" s="164">
        <v>661107</v>
      </c>
      <c r="N35" s="164">
        <v>661107</v>
      </c>
      <c r="O35" s="164">
        <v>0</v>
      </c>
      <c r="P35" s="164">
        <v>0</v>
      </c>
      <c r="Q35" s="164">
        <v>-36893</v>
      </c>
      <c r="R35" s="172" t="s">
        <v>38</v>
      </c>
      <c r="S35" s="172" t="s">
        <v>38</v>
      </c>
      <c r="T35" s="172" t="s">
        <v>38</v>
      </c>
      <c r="U35" s="164">
        <v>151000</v>
      </c>
      <c r="V35" s="164">
        <v>18000</v>
      </c>
      <c r="W35" s="164">
        <v>0</v>
      </c>
      <c r="X35" s="164">
        <v>169000</v>
      </c>
      <c r="Y35" s="164">
        <v>165790</v>
      </c>
      <c r="Z35" s="164">
        <v>165790</v>
      </c>
      <c r="AA35" s="164">
        <v>0</v>
      </c>
      <c r="AB35" s="164">
        <v>0</v>
      </c>
      <c r="AC35" s="172" t="s">
        <v>38</v>
      </c>
      <c r="AD35" s="172" t="s">
        <v>38</v>
      </c>
      <c r="AE35" s="172" t="s">
        <v>38</v>
      </c>
      <c r="AF35" s="164">
        <v>495317</v>
      </c>
      <c r="AG35" s="172" t="s">
        <v>38</v>
      </c>
      <c r="AH35" s="172" t="s">
        <v>38</v>
      </c>
      <c r="AI35" s="164">
        <v>495317</v>
      </c>
      <c r="AJ35" s="314"/>
      <c r="AK35" s="314"/>
      <c r="AL35" s="314"/>
      <c r="AM35" s="314"/>
      <c r="AN35" s="314"/>
      <c r="AO35" s="314"/>
      <c r="AP35" s="315"/>
    </row>
    <row r="36" spans="1:42" ht="24" customHeight="1" x14ac:dyDescent="0.15">
      <c r="A36" s="158" t="s">
        <v>73</v>
      </c>
      <c r="B36" s="95" t="s">
        <v>64</v>
      </c>
      <c r="C36" s="95" t="s">
        <v>40</v>
      </c>
      <c r="D36" s="95" t="s">
        <v>59</v>
      </c>
      <c r="E36" s="95" t="s">
        <v>61</v>
      </c>
      <c r="F36" s="96" t="s">
        <v>122</v>
      </c>
      <c r="G36" s="97" t="s">
        <v>123</v>
      </c>
      <c r="H36" s="97" t="s">
        <v>142</v>
      </c>
      <c r="I36" s="157">
        <v>6000</v>
      </c>
      <c r="J36" s="157">
        <v>1000</v>
      </c>
      <c r="K36" s="157">
        <v>0</v>
      </c>
      <c r="L36" s="157">
        <v>7000</v>
      </c>
      <c r="M36" s="166">
        <v>7000</v>
      </c>
      <c r="N36" s="157">
        <v>7000</v>
      </c>
      <c r="O36" s="157">
        <v>0</v>
      </c>
      <c r="P36" s="157">
        <v>0</v>
      </c>
      <c r="Q36" s="166">
        <v>0</v>
      </c>
      <c r="R36" s="171" t="s">
        <v>38</v>
      </c>
      <c r="S36" s="171" t="s">
        <v>38</v>
      </c>
      <c r="T36" s="171" t="s">
        <v>38</v>
      </c>
      <c r="U36" s="166">
        <v>6000</v>
      </c>
      <c r="V36" s="166">
        <v>0</v>
      </c>
      <c r="W36" s="166">
        <v>0</v>
      </c>
      <c r="X36" s="166">
        <v>6000</v>
      </c>
      <c r="Y36" s="166">
        <v>6500</v>
      </c>
      <c r="Z36" s="157">
        <v>6500</v>
      </c>
      <c r="AA36" s="166">
        <v>0</v>
      </c>
      <c r="AB36" s="166">
        <v>0</v>
      </c>
      <c r="AC36" s="171" t="s">
        <v>38</v>
      </c>
      <c r="AD36" s="171" t="s">
        <v>38</v>
      </c>
      <c r="AE36" s="171" t="s">
        <v>38</v>
      </c>
      <c r="AF36" s="166">
        <v>500</v>
      </c>
      <c r="AG36" s="171" t="s">
        <v>38</v>
      </c>
      <c r="AH36" s="171" t="s">
        <v>38</v>
      </c>
      <c r="AI36" s="157">
        <f t="shared" ref="AI36:AI44" si="4">N36-Z36</f>
        <v>500</v>
      </c>
      <c r="AJ36" s="316"/>
      <c r="AK36" s="316"/>
      <c r="AL36" s="316"/>
      <c r="AM36" s="316"/>
      <c r="AN36" s="316"/>
      <c r="AO36" s="316"/>
      <c r="AP36" s="317"/>
    </row>
    <row r="37" spans="1:42" ht="24" customHeight="1" x14ac:dyDescent="0.15">
      <c r="A37" s="158" t="s">
        <v>73</v>
      </c>
      <c r="B37" s="95" t="s">
        <v>64</v>
      </c>
      <c r="C37" s="95" t="s">
        <v>40</v>
      </c>
      <c r="D37" s="95" t="s">
        <v>59</v>
      </c>
      <c r="E37" s="95" t="s">
        <v>124</v>
      </c>
      <c r="F37" s="96" t="s">
        <v>125</v>
      </c>
      <c r="G37" s="97" t="s">
        <v>123</v>
      </c>
      <c r="H37" s="97" t="s">
        <v>142</v>
      </c>
      <c r="I37" s="157">
        <v>55000</v>
      </c>
      <c r="J37" s="157">
        <v>4000</v>
      </c>
      <c r="K37" s="157">
        <v>0</v>
      </c>
      <c r="L37" s="157">
        <v>59000</v>
      </c>
      <c r="M37" s="166">
        <v>59000</v>
      </c>
      <c r="N37" s="157">
        <v>59000</v>
      </c>
      <c r="O37" s="157">
        <v>0</v>
      </c>
      <c r="P37" s="157">
        <v>0</v>
      </c>
      <c r="Q37" s="166">
        <v>0</v>
      </c>
      <c r="R37" s="171" t="s">
        <v>38</v>
      </c>
      <c r="S37" s="171" t="s">
        <v>38</v>
      </c>
      <c r="T37" s="171" t="s">
        <v>38</v>
      </c>
      <c r="U37" s="166">
        <v>55000</v>
      </c>
      <c r="V37" s="166">
        <v>3000</v>
      </c>
      <c r="W37" s="166">
        <v>0</v>
      </c>
      <c r="X37" s="166">
        <v>58000</v>
      </c>
      <c r="Y37" s="166">
        <v>58000</v>
      </c>
      <c r="Z37" s="157">
        <v>58000</v>
      </c>
      <c r="AA37" s="166">
        <v>0</v>
      </c>
      <c r="AB37" s="166">
        <v>0</v>
      </c>
      <c r="AC37" s="171" t="s">
        <v>38</v>
      </c>
      <c r="AD37" s="171" t="s">
        <v>38</v>
      </c>
      <c r="AE37" s="171" t="s">
        <v>38</v>
      </c>
      <c r="AF37" s="166">
        <v>1000</v>
      </c>
      <c r="AG37" s="171" t="s">
        <v>38</v>
      </c>
      <c r="AH37" s="171" t="s">
        <v>38</v>
      </c>
      <c r="AI37" s="157">
        <f t="shared" si="4"/>
        <v>1000</v>
      </c>
      <c r="AJ37" s="316"/>
      <c r="AK37" s="316"/>
      <c r="AL37" s="316"/>
      <c r="AM37" s="316"/>
      <c r="AN37" s="316"/>
      <c r="AO37" s="316"/>
      <c r="AP37" s="317"/>
    </row>
    <row r="38" spans="1:42" ht="24" customHeight="1" x14ac:dyDescent="0.15">
      <c r="A38" s="158" t="s">
        <v>73</v>
      </c>
      <c r="B38" s="95" t="s">
        <v>64</v>
      </c>
      <c r="C38" s="95" t="s">
        <v>40</v>
      </c>
      <c r="D38" s="95" t="s">
        <v>59</v>
      </c>
      <c r="E38" s="95" t="s">
        <v>52</v>
      </c>
      <c r="F38" s="96" t="s">
        <v>126</v>
      </c>
      <c r="G38" s="97" t="s">
        <v>123</v>
      </c>
      <c r="H38" s="97" t="s">
        <v>142</v>
      </c>
      <c r="I38" s="157">
        <v>0</v>
      </c>
      <c r="J38" s="157">
        <v>0</v>
      </c>
      <c r="K38" s="157">
        <v>0</v>
      </c>
      <c r="L38" s="157">
        <v>0</v>
      </c>
      <c r="M38" s="166">
        <v>0</v>
      </c>
      <c r="N38" s="157">
        <v>0</v>
      </c>
      <c r="O38" s="157">
        <v>0</v>
      </c>
      <c r="P38" s="157">
        <v>0</v>
      </c>
      <c r="Q38" s="166">
        <v>0</v>
      </c>
      <c r="R38" s="171" t="s">
        <v>38</v>
      </c>
      <c r="S38" s="171" t="s">
        <v>38</v>
      </c>
      <c r="T38" s="171" t="s">
        <v>38</v>
      </c>
      <c r="U38" s="166">
        <v>60000</v>
      </c>
      <c r="V38" s="166">
        <v>9000</v>
      </c>
      <c r="W38" s="166">
        <v>0</v>
      </c>
      <c r="X38" s="166">
        <v>69000</v>
      </c>
      <c r="Y38" s="166">
        <v>65290</v>
      </c>
      <c r="Z38" s="157">
        <v>65290</v>
      </c>
      <c r="AA38" s="166">
        <v>0</v>
      </c>
      <c r="AB38" s="166">
        <v>0</v>
      </c>
      <c r="AC38" s="171" t="s">
        <v>38</v>
      </c>
      <c r="AD38" s="171" t="s">
        <v>38</v>
      </c>
      <c r="AE38" s="171" t="s">
        <v>38</v>
      </c>
      <c r="AF38" s="166">
        <v>-65290</v>
      </c>
      <c r="AG38" s="171" t="s">
        <v>38</v>
      </c>
      <c r="AH38" s="171" t="s">
        <v>38</v>
      </c>
      <c r="AI38" s="157">
        <f t="shared" si="4"/>
        <v>-65290</v>
      </c>
      <c r="AJ38" s="316"/>
      <c r="AK38" s="316"/>
      <c r="AL38" s="316"/>
      <c r="AM38" s="316"/>
      <c r="AN38" s="316"/>
      <c r="AO38" s="316"/>
      <c r="AP38" s="317"/>
    </row>
    <row r="39" spans="1:42" ht="24" customHeight="1" x14ac:dyDescent="0.15">
      <c r="A39" s="158" t="s">
        <v>73</v>
      </c>
      <c r="B39" s="95" t="s">
        <v>64</v>
      </c>
      <c r="C39" s="95" t="s">
        <v>40</v>
      </c>
      <c r="D39" s="95" t="s">
        <v>59</v>
      </c>
      <c r="E39" s="95" t="s">
        <v>127</v>
      </c>
      <c r="F39" s="96" t="s">
        <v>128</v>
      </c>
      <c r="G39" s="97" t="s">
        <v>123</v>
      </c>
      <c r="H39" s="97" t="s">
        <v>142</v>
      </c>
      <c r="I39" s="157">
        <v>260000</v>
      </c>
      <c r="J39" s="157">
        <v>15000</v>
      </c>
      <c r="K39" s="157">
        <v>0</v>
      </c>
      <c r="L39" s="157">
        <v>275000</v>
      </c>
      <c r="M39" s="166">
        <v>243095</v>
      </c>
      <c r="N39" s="157">
        <v>243095</v>
      </c>
      <c r="O39" s="157">
        <v>0</v>
      </c>
      <c r="P39" s="157">
        <v>0</v>
      </c>
      <c r="Q39" s="166">
        <v>-31905</v>
      </c>
      <c r="R39" s="171" t="s">
        <v>38</v>
      </c>
      <c r="S39" s="171" t="s">
        <v>38</v>
      </c>
      <c r="T39" s="171" t="s">
        <v>38</v>
      </c>
      <c r="U39" s="166">
        <v>0</v>
      </c>
      <c r="V39" s="166">
        <v>0</v>
      </c>
      <c r="W39" s="166">
        <v>0</v>
      </c>
      <c r="X39" s="166">
        <v>0</v>
      </c>
      <c r="Y39" s="166">
        <v>0</v>
      </c>
      <c r="Z39" s="157">
        <v>0</v>
      </c>
      <c r="AA39" s="166">
        <v>0</v>
      </c>
      <c r="AB39" s="166">
        <v>0</v>
      </c>
      <c r="AC39" s="171" t="s">
        <v>38</v>
      </c>
      <c r="AD39" s="171" t="s">
        <v>38</v>
      </c>
      <c r="AE39" s="171" t="s">
        <v>38</v>
      </c>
      <c r="AF39" s="166">
        <v>243095</v>
      </c>
      <c r="AG39" s="171" t="s">
        <v>38</v>
      </c>
      <c r="AH39" s="171" t="s">
        <v>38</v>
      </c>
      <c r="AI39" s="157">
        <f t="shared" si="4"/>
        <v>243095</v>
      </c>
      <c r="AJ39" s="316"/>
      <c r="AK39" s="316"/>
      <c r="AL39" s="316"/>
      <c r="AM39" s="316"/>
      <c r="AN39" s="316"/>
      <c r="AO39" s="316"/>
      <c r="AP39" s="317"/>
    </row>
    <row r="40" spans="1:42" ht="24" customHeight="1" x14ac:dyDescent="0.15">
      <c r="A40" s="158" t="s">
        <v>73</v>
      </c>
      <c r="B40" s="95" t="s">
        <v>64</v>
      </c>
      <c r="C40" s="95" t="s">
        <v>40</v>
      </c>
      <c r="D40" s="95" t="s">
        <v>59</v>
      </c>
      <c r="E40" s="95" t="s">
        <v>129</v>
      </c>
      <c r="F40" s="96" t="s">
        <v>130</v>
      </c>
      <c r="G40" s="97" t="s">
        <v>123</v>
      </c>
      <c r="H40" s="97" t="s">
        <v>142</v>
      </c>
      <c r="I40" s="157">
        <v>0</v>
      </c>
      <c r="J40" s="157">
        <v>4000</v>
      </c>
      <c r="K40" s="157">
        <v>0</v>
      </c>
      <c r="L40" s="157">
        <v>4000</v>
      </c>
      <c r="M40" s="166">
        <v>4000</v>
      </c>
      <c r="N40" s="157">
        <v>4000</v>
      </c>
      <c r="O40" s="157">
        <v>0</v>
      </c>
      <c r="P40" s="157">
        <v>0</v>
      </c>
      <c r="Q40" s="166">
        <v>0</v>
      </c>
      <c r="R40" s="171" t="s">
        <v>38</v>
      </c>
      <c r="S40" s="171" t="s">
        <v>38</v>
      </c>
      <c r="T40" s="171" t="s">
        <v>38</v>
      </c>
      <c r="U40" s="166">
        <v>4000</v>
      </c>
      <c r="V40" s="166">
        <v>0</v>
      </c>
      <c r="W40" s="166">
        <v>0</v>
      </c>
      <c r="X40" s="166">
        <v>4000</v>
      </c>
      <c r="Y40" s="166">
        <v>4000</v>
      </c>
      <c r="Z40" s="157">
        <v>4000</v>
      </c>
      <c r="AA40" s="166">
        <v>0</v>
      </c>
      <c r="AB40" s="166">
        <v>0</v>
      </c>
      <c r="AC40" s="171" t="s">
        <v>38</v>
      </c>
      <c r="AD40" s="171" t="s">
        <v>38</v>
      </c>
      <c r="AE40" s="171" t="s">
        <v>38</v>
      </c>
      <c r="AF40" s="166">
        <v>0</v>
      </c>
      <c r="AG40" s="171" t="s">
        <v>38</v>
      </c>
      <c r="AH40" s="171" t="s">
        <v>38</v>
      </c>
      <c r="AI40" s="157">
        <f t="shared" si="4"/>
        <v>0</v>
      </c>
      <c r="AJ40" s="316"/>
      <c r="AK40" s="316"/>
      <c r="AL40" s="316"/>
      <c r="AM40" s="316"/>
      <c r="AN40" s="316"/>
      <c r="AO40" s="316"/>
      <c r="AP40" s="317"/>
    </row>
    <row r="41" spans="1:42" ht="24" customHeight="1" x14ac:dyDescent="0.15">
      <c r="A41" s="158" t="s">
        <v>73</v>
      </c>
      <c r="B41" s="95" t="s">
        <v>64</v>
      </c>
      <c r="C41" s="95" t="s">
        <v>40</v>
      </c>
      <c r="D41" s="95" t="s">
        <v>59</v>
      </c>
      <c r="E41" s="95" t="s">
        <v>131</v>
      </c>
      <c r="F41" s="96" t="s">
        <v>132</v>
      </c>
      <c r="G41" s="97" t="s">
        <v>123</v>
      </c>
      <c r="H41" s="97" t="s">
        <v>142</v>
      </c>
      <c r="I41" s="157">
        <v>365000</v>
      </c>
      <c r="J41" s="157">
        <v>-18000</v>
      </c>
      <c r="K41" s="157">
        <v>0</v>
      </c>
      <c r="L41" s="157">
        <v>347000</v>
      </c>
      <c r="M41" s="166">
        <v>347000</v>
      </c>
      <c r="N41" s="157">
        <v>347000</v>
      </c>
      <c r="O41" s="157">
        <v>0</v>
      </c>
      <c r="P41" s="157">
        <v>0</v>
      </c>
      <c r="Q41" s="166">
        <v>0</v>
      </c>
      <c r="R41" s="171" t="s">
        <v>38</v>
      </c>
      <c r="S41" s="171" t="s">
        <v>38</v>
      </c>
      <c r="T41" s="171" t="s">
        <v>38</v>
      </c>
      <c r="U41" s="166">
        <v>0</v>
      </c>
      <c r="V41" s="166">
        <v>0</v>
      </c>
      <c r="W41" s="166">
        <v>0</v>
      </c>
      <c r="X41" s="166">
        <v>0</v>
      </c>
      <c r="Y41" s="166">
        <v>0</v>
      </c>
      <c r="Z41" s="157">
        <v>0</v>
      </c>
      <c r="AA41" s="166">
        <v>0</v>
      </c>
      <c r="AB41" s="166">
        <v>0</v>
      </c>
      <c r="AC41" s="171" t="s">
        <v>38</v>
      </c>
      <c r="AD41" s="171" t="s">
        <v>38</v>
      </c>
      <c r="AE41" s="171" t="s">
        <v>38</v>
      </c>
      <c r="AF41" s="166">
        <v>347000</v>
      </c>
      <c r="AG41" s="171" t="s">
        <v>38</v>
      </c>
      <c r="AH41" s="171" t="s">
        <v>38</v>
      </c>
      <c r="AI41" s="157">
        <f t="shared" si="4"/>
        <v>347000</v>
      </c>
      <c r="AJ41" s="316"/>
      <c r="AK41" s="316"/>
      <c r="AL41" s="316"/>
      <c r="AM41" s="316"/>
      <c r="AN41" s="316"/>
      <c r="AO41" s="316"/>
      <c r="AP41" s="317"/>
    </row>
    <row r="42" spans="1:42" ht="24" customHeight="1" x14ac:dyDescent="0.15">
      <c r="A42" s="158" t="s">
        <v>73</v>
      </c>
      <c r="B42" s="95" t="s">
        <v>64</v>
      </c>
      <c r="C42" s="95" t="s">
        <v>40</v>
      </c>
      <c r="D42" s="95" t="s">
        <v>59</v>
      </c>
      <c r="E42" s="95" t="s">
        <v>133</v>
      </c>
      <c r="F42" s="96" t="s">
        <v>134</v>
      </c>
      <c r="G42" s="97" t="s">
        <v>123</v>
      </c>
      <c r="H42" s="97" t="s">
        <v>142</v>
      </c>
      <c r="I42" s="157">
        <v>0</v>
      </c>
      <c r="J42" s="157">
        <v>3000</v>
      </c>
      <c r="K42" s="157">
        <v>0</v>
      </c>
      <c r="L42" s="157">
        <v>3000</v>
      </c>
      <c r="M42" s="166">
        <v>1012</v>
      </c>
      <c r="N42" s="157">
        <v>1012</v>
      </c>
      <c r="O42" s="157">
        <v>0</v>
      </c>
      <c r="P42" s="157">
        <v>0</v>
      </c>
      <c r="Q42" s="166">
        <v>-1988</v>
      </c>
      <c r="R42" s="171" t="s">
        <v>38</v>
      </c>
      <c r="S42" s="171" t="s">
        <v>38</v>
      </c>
      <c r="T42" s="171" t="s">
        <v>38</v>
      </c>
      <c r="U42" s="166">
        <v>0</v>
      </c>
      <c r="V42" s="166">
        <v>0</v>
      </c>
      <c r="W42" s="166">
        <v>0</v>
      </c>
      <c r="X42" s="166">
        <v>0</v>
      </c>
      <c r="Y42" s="166">
        <v>0</v>
      </c>
      <c r="Z42" s="157">
        <v>0</v>
      </c>
      <c r="AA42" s="166">
        <v>0</v>
      </c>
      <c r="AB42" s="166">
        <v>0</v>
      </c>
      <c r="AC42" s="171" t="s">
        <v>38</v>
      </c>
      <c r="AD42" s="171" t="s">
        <v>38</v>
      </c>
      <c r="AE42" s="171" t="s">
        <v>38</v>
      </c>
      <c r="AF42" s="166">
        <v>1012</v>
      </c>
      <c r="AG42" s="171" t="s">
        <v>38</v>
      </c>
      <c r="AH42" s="171" t="s">
        <v>38</v>
      </c>
      <c r="AI42" s="157">
        <f t="shared" si="4"/>
        <v>1012</v>
      </c>
      <c r="AJ42" s="316"/>
      <c r="AK42" s="316"/>
      <c r="AL42" s="316"/>
      <c r="AM42" s="316"/>
      <c r="AN42" s="316"/>
      <c r="AO42" s="316"/>
      <c r="AP42" s="317"/>
    </row>
    <row r="43" spans="1:42" ht="24" customHeight="1" x14ac:dyDescent="0.15">
      <c r="A43" s="158" t="s">
        <v>73</v>
      </c>
      <c r="B43" s="95" t="s">
        <v>64</v>
      </c>
      <c r="C43" s="95" t="s">
        <v>40</v>
      </c>
      <c r="D43" s="95" t="s">
        <v>59</v>
      </c>
      <c r="E43" s="95" t="s">
        <v>135</v>
      </c>
      <c r="F43" s="96" t="s">
        <v>136</v>
      </c>
      <c r="G43" s="97" t="s">
        <v>123</v>
      </c>
      <c r="H43" s="97" t="s">
        <v>142</v>
      </c>
      <c r="I43" s="157">
        <v>0</v>
      </c>
      <c r="J43" s="157">
        <v>0</v>
      </c>
      <c r="K43" s="157">
        <v>0</v>
      </c>
      <c r="L43" s="157">
        <v>0</v>
      </c>
      <c r="M43" s="166">
        <v>0</v>
      </c>
      <c r="N43" s="157">
        <v>0</v>
      </c>
      <c r="O43" s="157">
        <v>0</v>
      </c>
      <c r="P43" s="157">
        <v>0</v>
      </c>
      <c r="Q43" s="166">
        <v>0</v>
      </c>
      <c r="R43" s="171" t="s">
        <v>38</v>
      </c>
      <c r="S43" s="171" t="s">
        <v>38</v>
      </c>
      <c r="T43" s="171" t="s">
        <v>38</v>
      </c>
      <c r="U43" s="166">
        <v>26000</v>
      </c>
      <c r="V43" s="166">
        <v>6000</v>
      </c>
      <c r="W43" s="166">
        <v>0</v>
      </c>
      <c r="X43" s="166">
        <v>32000</v>
      </c>
      <c r="Y43" s="166">
        <v>32000</v>
      </c>
      <c r="Z43" s="157">
        <v>32000</v>
      </c>
      <c r="AA43" s="166">
        <v>0</v>
      </c>
      <c r="AB43" s="166">
        <v>0</v>
      </c>
      <c r="AC43" s="171" t="s">
        <v>38</v>
      </c>
      <c r="AD43" s="171" t="s">
        <v>38</v>
      </c>
      <c r="AE43" s="171" t="s">
        <v>38</v>
      </c>
      <c r="AF43" s="166">
        <v>-32000</v>
      </c>
      <c r="AG43" s="171" t="s">
        <v>38</v>
      </c>
      <c r="AH43" s="171" t="s">
        <v>38</v>
      </c>
      <c r="AI43" s="157">
        <f t="shared" si="4"/>
        <v>-32000</v>
      </c>
      <c r="AJ43" s="316"/>
      <c r="AK43" s="316"/>
      <c r="AL43" s="316"/>
      <c r="AM43" s="316"/>
      <c r="AN43" s="316"/>
      <c r="AO43" s="316"/>
      <c r="AP43" s="317"/>
    </row>
    <row r="44" spans="1:42" ht="24" customHeight="1" x14ac:dyDescent="0.15">
      <c r="A44" s="158" t="s">
        <v>73</v>
      </c>
      <c r="B44" s="95" t="s">
        <v>64</v>
      </c>
      <c r="C44" s="95" t="s">
        <v>40</v>
      </c>
      <c r="D44" s="95" t="s">
        <v>59</v>
      </c>
      <c r="E44" s="95" t="s">
        <v>137</v>
      </c>
      <c r="F44" s="96" t="s">
        <v>138</v>
      </c>
      <c r="G44" s="97" t="s">
        <v>123</v>
      </c>
      <c r="H44" s="97" t="s">
        <v>142</v>
      </c>
      <c r="I44" s="157">
        <v>0</v>
      </c>
      <c r="J44" s="157">
        <v>3000</v>
      </c>
      <c r="K44" s="157">
        <v>0</v>
      </c>
      <c r="L44" s="157">
        <v>3000</v>
      </c>
      <c r="M44" s="166">
        <v>0</v>
      </c>
      <c r="N44" s="157">
        <v>0</v>
      </c>
      <c r="O44" s="157">
        <v>0</v>
      </c>
      <c r="P44" s="157">
        <v>0</v>
      </c>
      <c r="Q44" s="166">
        <v>-3000</v>
      </c>
      <c r="R44" s="171" t="s">
        <v>38</v>
      </c>
      <c r="S44" s="171" t="s">
        <v>38</v>
      </c>
      <c r="T44" s="171" t="s">
        <v>38</v>
      </c>
      <c r="U44" s="166" t="s">
        <v>38</v>
      </c>
      <c r="V44" s="166" t="s">
        <v>38</v>
      </c>
      <c r="W44" s="166" t="s">
        <v>38</v>
      </c>
      <c r="X44" s="166" t="s">
        <v>38</v>
      </c>
      <c r="Y44" s="166" t="s">
        <v>38</v>
      </c>
      <c r="Z44" s="157">
        <v>0</v>
      </c>
      <c r="AA44" s="166" t="s">
        <v>38</v>
      </c>
      <c r="AB44" s="166" t="s">
        <v>38</v>
      </c>
      <c r="AC44" s="171" t="s">
        <v>38</v>
      </c>
      <c r="AD44" s="171" t="s">
        <v>38</v>
      </c>
      <c r="AE44" s="171" t="s">
        <v>38</v>
      </c>
      <c r="AF44" s="166">
        <v>0</v>
      </c>
      <c r="AG44" s="171" t="s">
        <v>38</v>
      </c>
      <c r="AH44" s="171" t="s">
        <v>38</v>
      </c>
      <c r="AI44" s="157">
        <f t="shared" si="4"/>
        <v>0</v>
      </c>
      <c r="AJ44" s="316"/>
      <c r="AK44" s="316"/>
      <c r="AL44" s="316"/>
      <c r="AM44" s="316"/>
      <c r="AN44" s="316"/>
      <c r="AO44" s="316"/>
      <c r="AP44" s="317"/>
    </row>
    <row r="45" spans="1:42" ht="27.75" customHeight="1" x14ac:dyDescent="0.15">
      <c r="A45" s="430" t="s">
        <v>107</v>
      </c>
      <c r="B45" s="431"/>
      <c r="C45" s="431"/>
      <c r="D45" s="431"/>
      <c r="E45" s="431"/>
      <c r="F45" s="431"/>
      <c r="G45" s="431"/>
      <c r="H45" s="431"/>
      <c r="I45" s="165">
        <f>SUM(I35:I44)</f>
        <v>1372000</v>
      </c>
      <c r="J45" s="165">
        <f t="shared" ref="J45:Z45" si="5">SUM(J35:J44)</f>
        <v>24000</v>
      </c>
      <c r="K45" s="165">
        <f t="shared" si="5"/>
        <v>0</v>
      </c>
      <c r="L45" s="165">
        <f t="shared" si="5"/>
        <v>1396000</v>
      </c>
      <c r="M45" s="167">
        <f t="shared" si="5"/>
        <v>1322214</v>
      </c>
      <c r="N45" s="165">
        <f t="shared" si="5"/>
        <v>1322214</v>
      </c>
      <c r="O45" s="165">
        <f t="shared" si="5"/>
        <v>0</v>
      </c>
      <c r="P45" s="165">
        <f t="shared" si="5"/>
        <v>0</v>
      </c>
      <c r="Q45" s="167"/>
      <c r="R45" s="167"/>
      <c r="S45" s="167"/>
      <c r="T45" s="167"/>
      <c r="U45" s="167"/>
      <c r="V45" s="167"/>
      <c r="W45" s="167"/>
      <c r="X45" s="167"/>
      <c r="Y45" s="167"/>
      <c r="Z45" s="165">
        <f t="shared" si="5"/>
        <v>331580</v>
      </c>
      <c r="AA45" s="167"/>
      <c r="AB45" s="167"/>
      <c r="AC45" s="167"/>
      <c r="AD45" s="167"/>
      <c r="AE45" s="167"/>
      <c r="AF45" s="167"/>
      <c r="AG45" s="167"/>
      <c r="AH45" s="167"/>
      <c r="AI45" s="159">
        <f>N45-Z45</f>
        <v>990634</v>
      </c>
      <c r="AJ45" s="318"/>
      <c r="AK45" s="318"/>
      <c r="AL45" s="318"/>
      <c r="AM45" s="318"/>
      <c r="AN45" s="318"/>
      <c r="AO45" s="318"/>
      <c r="AP45" s="319"/>
    </row>
  </sheetData>
  <autoFilter ref="A3:AP40" xr:uid="{CBBE0AF3-7730-4C4B-86AE-0E0FCE37E4FD}"/>
  <mergeCells count="2">
    <mergeCell ref="A32:H32"/>
    <mergeCell ref="A45:H45"/>
  </mergeCells>
  <phoneticPr fontId="3"/>
  <pageMargins left="0.25" right="0.25" top="0.75" bottom="0.75" header="0.3" footer="0.3"/>
  <pageSetup paperSize="8" scale="8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D769-BBCE-4818-BFF6-61E2A27DE35B}">
  <sheetPr>
    <tabColor theme="7" tint="0.39997558519241921"/>
    <pageSetUpPr fitToPage="1"/>
  </sheetPr>
  <dimension ref="A1:XEZ393"/>
  <sheetViews>
    <sheetView tabSelected="1" view="pageBreakPreview" zoomScale="80" zoomScaleNormal="100" zoomScaleSheetLayoutView="80" workbookViewId="0">
      <pane xSplit="7" ySplit="1" topLeftCell="H151" activePane="bottomRight" state="frozen"/>
      <selection pane="topRight" activeCell="G1" sqref="G1"/>
      <selection pane="bottomLeft" activeCell="A4" sqref="A4"/>
      <selection pane="bottomRight" activeCell="P151" sqref="P151"/>
    </sheetView>
  </sheetViews>
  <sheetFormatPr defaultColWidth="9" defaultRowHeight="21" customHeight="1" x14ac:dyDescent="0.15"/>
  <cols>
    <col min="1" max="1" width="6.625" style="334" customWidth="1"/>
    <col min="2" max="6" width="3.625" style="328" customWidth="1"/>
    <col min="7" max="7" width="24.625" style="329" customWidth="1"/>
    <col min="8" max="8" width="9.625" style="329" customWidth="1"/>
    <col min="9" max="9" width="9" style="328" customWidth="1"/>
    <col min="10" max="12" width="10.625" style="328" customWidth="1"/>
    <col min="13" max="13" width="5.625" style="328" customWidth="1"/>
    <col min="14" max="14" width="9.25" style="328" bestFit="1" customWidth="1"/>
    <col min="15" max="15" width="10.625" style="328" customWidth="1"/>
    <col min="16" max="17" width="24.875" style="329" customWidth="1"/>
    <col min="18" max="18" width="38" style="329" customWidth="1"/>
    <col min="19" max="19" width="13.625" style="329" customWidth="1"/>
    <col min="20" max="23" width="5.625" style="328" customWidth="1"/>
    <col min="24" max="24" width="10.875" style="335" customWidth="1"/>
    <col min="25" max="25" width="15.125" style="335" customWidth="1"/>
    <col min="26" max="27" width="16.25" style="335" customWidth="1"/>
    <col min="28" max="28" width="14" style="335" customWidth="1"/>
    <col min="29" max="30" width="15.625" style="335" customWidth="1"/>
    <col min="31" max="31" width="15.25" style="335" customWidth="1"/>
    <col min="32" max="32" width="9.5" style="335" customWidth="1"/>
    <col min="33" max="33" width="12.5" style="335" customWidth="1"/>
    <col min="34" max="35" width="15.625" style="335" customWidth="1"/>
    <col min="36" max="37" width="16.25" style="335" customWidth="1"/>
    <col min="38" max="39" width="14" style="335" customWidth="1"/>
    <col min="40" max="40" width="12.875" style="335" customWidth="1"/>
    <col min="41" max="41" width="12.375" style="335" customWidth="1"/>
    <col min="42" max="16384" width="9" style="332"/>
  </cols>
  <sheetData>
    <row r="1" spans="1:41" s="326" customFormat="1" ht="21" customHeight="1" x14ac:dyDescent="0.15">
      <c r="A1" s="323" t="s">
        <v>414</v>
      </c>
      <c r="B1" s="324" t="s">
        <v>415</v>
      </c>
      <c r="C1" s="324" t="s">
        <v>416</v>
      </c>
      <c r="D1" s="324" t="s">
        <v>417</v>
      </c>
      <c r="E1" s="324" t="s">
        <v>418</v>
      </c>
      <c r="F1" s="324" t="s">
        <v>419</v>
      </c>
      <c r="G1" s="324" t="s">
        <v>420</v>
      </c>
      <c r="H1" s="324" t="s">
        <v>412</v>
      </c>
      <c r="I1" s="324" t="s">
        <v>427</v>
      </c>
      <c r="J1" s="324" t="s">
        <v>428</v>
      </c>
      <c r="K1" s="324" t="s">
        <v>429</v>
      </c>
      <c r="L1" s="324" t="s">
        <v>413</v>
      </c>
      <c r="M1" s="324" t="s">
        <v>430</v>
      </c>
      <c r="N1" s="324" t="s">
        <v>431</v>
      </c>
      <c r="O1" s="336" t="s">
        <v>432</v>
      </c>
      <c r="P1" s="325" t="s">
        <v>421</v>
      </c>
      <c r="Q1" s="325" t="s">
        <v>433</v>
      </c>
      <c r="R1" s="325" t="s">
        <v>434</v>
      </c>
      <c r="S1" s="325" t="s">
        <v>422</v>
      </c>
      <c r="T1" s="325" t="s">
        <v>423</v>
      </c>
      <c r="U1" s="325" t="s">
        <v>424</v>
      </c>
      <c r="V1" s="325" t="s">
        <v>425</v>
      </c>
      <c r="W1" s="324" t="s">
        <v>426</v>
      </c>
      <c r="X1" s="327"/>
      <c r="Y1" s="327"/>
      <c r="Z1" s="327"/>
      <c r="AA1" s="327"/>
      <c r="AB1" s="327"/>
      <c r="AC1" s="327"/>
      <c r="AD1" s="327"/>
      <c r="AE1" s="327"/>
      <c r="AF1" s="327"/>
      <c r="AG1" s="327"/>
      <c r="AH1" s="327"/>
      <c r="AI1" s="327"/>
      <c r="AJ1" s="327"/>
      <c r="AK1" s="327"/>
      <c r="AL1" s="327"/>
      <c r="AM1" s="327"/>
      <c r="AN1" s="327"/>
      <c r="AO1" s="327"/>
    </row>
    <row r="2" spans="1:41" ht="21.6" customHeight="1" x14ac:dyDescent="0.15">
      <c r="A2" s="337">
        <v>25110000</v>
      </c>
      <c r="B2" s="338" t="s">
        <v>40</v>
      </c>
      <c r="C2" s="338" t="s">
        <v>38</v>
      </c>
      <c r="D2" s="338" t="s">
        <v>38</v>
      </c>
      <c r="E2" s="338" t="s">
        <v>38</v>
      </c>
      <c r="F2" s="338" t="s">
        <v>38</v>
      </c>
      <c r="G2" s="423" t="s">
        <v>322</v>
      </c>
      <c r="H2" s="339"/>
      <c r="I2" s="340">
        <v>875981000</v>
      </c>
      <c r="J2" s="340">
        <v>873581000</v>
      </c>
      <c r="K2" s="340">
        <v>905400850</v>
      </c>
      <c r="L2" s="341">
        <f>K2/J2</f>
        <v>1.0364246131726766</v>
      </c>
      <c r="M2" s="340">
        <v>779101</v>
      </c>
      <c r="N2" s="340">
        <v>50660514</v>
      </c>
      <c r="O2" s="342">
        <v>2179876</v>
      </c>
      <c r="P2" s="343"/>
      <c r="Q2" s="343"/>
      <c r="R2" s="343"/>
      <c r="S2" s="343"/>
      <c r="T2" s="344"/>
      <c r="U2" s="344"/>
      <c r="V2" s="344"/>
      <c r="W2" s="344" t="e">
        <f>K2/U2</f>
        <v>#DIV/0!</v>
      </c>
      <c r="X2" s="330"/>
      <c r="Y2" s="330"/>
      <c r="Z2" s="330"/>
      <c r="AA2" s="330"/>
      <c r="AB2" s="330"/>
      <c r="AC2" s="330"/>
      <c r="AD2" s="330"/>
      <c r="AE2" s="330"/>
      <c r="AF2" s="330"/>
      <c r="AG2" s="330"/>
      <c r="AH2" s="331"/>
      <c r="AI2" s="331"/>
      <c r="AJ2" s="331"/>
      <c r="AK2" s="331"/>
      <c r="AL2" s="331"/>
      <c r="AM2" s="331"/>
      <c r="AN2" s="331"/>
      <c r="AO2" s="331"/>
    </row>
    <row r="3" spans="1:41" ht="43.15" customHeight="1" x14ac:dyDescent="0.15">
      <c r="A3" s="337">
        <v>25110001</v>
      </c>
      <c r="B3" s="345" t="s">
        <v>40</v>
      </c>
      <c r="C3" s="345" t="s">
        <v>40</v>
      </c>
      <c r="D3" s="345" t="s">
        <v>40</v>
      </c>
      <c r="E3" s="345" t="s">
        <v>40</v>
      </c>
      <c r="F3" s="345" t="s">
        <v>518</v>
      </c>
      <c r="G3" s="375" t="s">
        <v>323</v>
      </c>
      <c r="H3" s="364" t="s">
        <v>324</v>
      </c>
      <c r="I3" s="347">
        <v>302992000</v>
      </c>
      <c r="J3" s="347">
        <v>302992000</v>
      </c>
      <c r="K3" s="347">
        <v>319509719</v>
      </c>
      <c r="L3" s="362">
        <f t="shared" ref="L3:L19" si="0">K3/J3</f>
        <v>1.0545153634419391</v>
      </c>
      <c r="M3" s="347">
        <v>0</v>
      </c>
      <c r="N3" s="347">
        <v>4202825</v>
      </c>
      <c r="O3" s="349">
        <v>144164</v>
      </c>
      <c r="P3" s="373" t="s">
        <v>972</v>
      </c>
      <c r="Q3" s="373" t="s">
        <v>973</v>
      </c>
      <c r="R3" s="373" t="s">
        <v>1214</v>
      </c>
      <c r="S3" s="373" t="s">
        <v>974</v>
      </c>
      <c r="T3" s="346">
        <v>98</v>
      </c>
      <c r="U3" s="345">
        <v>98.7</v>
      </c>
      <c r="V3" s="345" t="s">
        <v>975</v>
      </c>
      <c r="W3" s="345">
        <f t="shared" ref="W3:W19" si="1">K3/U3</f>
        <v>3237180.5369807496</v>
      </c>
      <c r="X3" s="330"/>
      <c r="Y3" s="330"/>
      <c r="Z3" s="330"/>
      <c r="AA3" s="330"/>
      <c r="AB3" s="330"/>
      <c r="AC3" s="330"/>
      <c r="AD3" s="330"/>
      <c r="AE3" s="330"/>
      <c r="AF3" s="330"/>
      <c r="AG3" s="330"/>
      <c r="AH3" s="331"/>
      <c r="AI3" s="331"/>
      <c r="AJ3" s="331"/>
      <c r="AK3" s="331"/>
      <c r="AL3" s="331"/>
      <c r="AM3" s="331"/>
      <c r="AN3" s="331"/>
      <c r="AO3" s="331"/>
    </row>
    <row r="4" spans="1:41" ht="45" customHeight="1" x14ac:dyDescent="0.15">
      <c r="A4" s="337">
        <v>25110002</v>
      </c>
      <c r="B4" s="345" t="s">
        <v>40</v>
      </c>
      <c r="C4" s="345" t="s">
        <v>40</v>
      </c>
      <c r="D4" s="345" t="s">
        <v>40</v>
      </c>
      <c r="E4" s="345" t="s">
        <v>40</v>
      </c>
      <c r="F4" s="345" t="s">
        <v>519</v>
      </c>
      <c r="G4" s="375" t="s">
        <v>325</v>
      </c>
      <c r="H4" s="364" t="s">
        <v>324</v>
      </c>
      <c r="I4" s="347">
        <v>10689000</v>
      </c>
      <c r="J4" s="347">
        <v>10689000</v>
      </c>
      <c r="K4" s="347">
        <v>11168095</v>
      </c>
      <c r="L4" s="362">
        <f t="shared" si="0"/>
        <v>1.0448213116287772</v>
      </c>
      <c r="M4" s="347">
        <v>0</v>
      </c>
      <c r="N4" s="347">
        <v>146905</v>
      </c>
      <c r="O4" s="349">
        <v>86443</v>
      </c>
      <c r="P4" s="373" t="s">
        <v>976</v>
      </c>
      <c r="Q4" s="373" t="s">
        <v>973</v>
      </c>
      <c r="R4" s="373" t="s">
        <v>977</v>
      </c>
      <c r="S4" s="373" t="s">
        <v>974</v>
      </c>
      <c r="T4" s="346">
        <v>98</v>
      </c>
      <c r="U4" s="345">
        <v>98.7</v>
      </c>
      <c r="V4" s="345" t="s">
        <v>975</v>
      </c>
      <c r="W4" s="345">
        <f t="shared" si="1"/>
        <v>113151.92502532927</v>
      </c>
      <c r="X4" s="330"/>
      <c r="Y4" s="330"/>
      <c r="Z4" s="330"/>
      <c r="AA4" s="330"/>
      <c r="AB4" s="330"/>
      <c r="AC4" s="330"/>
      <c r="AD4" s="330"/>
      <c r="AE4" s="330"/>
      <c r="AF4" s="330"/>
      <c r="AG4" s="330"/>
      <c r="AH4" s="331"/>
      <c r="AI4" s="331"/>
      <c r="AJ4" s="331"/>
      <c r="AK4" s="331"/>
      <c r="AL4" s="331"/>
      <c r="AM4" s="331"/>
      <c r="AN4" s="331"/>
      <c r="AO4" s="331"/>
    </row>
    <row r="5" spans="1:41" ht="33.6" customHeight="1" x14ac:dyDescent="0.15">
      <c r="A5" s="337">
        <v>25110003</v>
      </c>
      <c r="B5" s="345" t="s">
        <v>40</v>
      </c>
      <c r="C5" s="345" t="s">
        <v>40</v>
      </c>
      <c r="D5" s="345" t="s">
        <v>40</v>
      </c>
      <c r="E5" s="345" t="s">
        <v>56</v>
      </c>
      <c r="F5" s="345" t="s">
        <v>519</v>
      </c>
      <c r="G5" s="375" t="s">
        <v>326</v>
      </c>
      <c r="H5" s="364" t="s">
        <v>324</v>
      </c>
      <c r="I5" s="347">
        <v>5609000</v>
      </c>
      <c r="J5" s="347">
        <v>5609000</v>
      </c>
      <c r="K5" s="347">
        <v>5480384</v>
      </c>
      <c r="L5" s="362">
        <f t="shared" si="0"/>
        <v>0.97706970939561422</v>
      </c>
      <c r="M5" s="347">
        <v>150801</v>
      </c>
      <c r="N5" s="347">
        <v>16713788</v>
      </c>
      <c r="O5" s="349">
        <v>-78624</v>
      </c>
      <c r="P5" s="373" t="s">
        <v>200</v>
      </c>
      <c r="Q5" s="373" t="s">
        <v>978</v>
      </c>
      <c r="R5" s="373" t="s">
        <v>979</v>
      </c>
      <c r="S5" s="373" t="s">
        <v>980</v>
      </c>
      <c r="T5" s="346">
        <v>24.5</v>
      </c>
      <c r="U5" s="345">
        <v>24.5</v>
      </c>
      <c r="V5" s="345" t="s">
        <v>975</v>
      </c>
      <c r="W5" s="345">
        <f t="shared" si="1"/>
        <v>223689.14285714287</v>
      </c>
      <c r="X5" s="330"/>
      <c r="Y5" s="330"/>
      <c r="Z5" s="330"/>
      <c r="AA5" s="330"/>
      <c r="AB5" s="330"/>
      <c r="AC5" s="330"/>
      <c r="AD5" s="330"/>
      <c r="AE5" s="330"/>
      <c r="AF5" s="330"/>
      <c r="AG5" s="330"/>
      <c r="AH5" s="331"/>
      <c r="AI5" s="331"/>
      <c r="AJ5" s="331"/>
      <c r="AK5" s="331"/>
      <c r="AL5" s="331"/>
      <c r="AM5" s="331"/>
      <c r="AN5" s="331"/>
      <c r="AO5" s="331"/>
    </row>
    <row r="6" spans="1:41" ht="32.450000000000003" customHeight="1" x14ac:dyDescent="0.15">
      <c r="A6" s="337">
        <v>25110004</v>
      </c>
      <c r="B6" s="345" t="s">
        <v>40</v>
      </c>
      <c r="C6" s="345" t="s">
        <v>40</v>
      </c>
      <c r="D6" s="345" t="s">
        <v>56</v>
      </c>
      <c r="E6" s="345" t="s">
        <v>40</v>
      </c>
      <c r="F6" s="345" t="s">
        <v>518</v>
      </c>
      <c r="G6" s="375" t="s">
        <v>327</v>
      </c>
      <c r="H6" s="364" t="s">
        <v>324</v>
      </c>
      <c r="I6" s="347">
        <v>10036000</v>
      </c>
      <c r="J6" s="347">
        <v>10036000</v>
      </c>
      <c r="K6" s="347">
        <v>14182600</v>
      </c>
      <c r="L6" s="362">
        <f t="shared" si="0"/>
        <v>1.4131725787166203</v>
      </c>
      <c r="M6" s="347">
        <v>0</v>
      </c>
      <c r="N6" s="347">
        <v>-53500</v>
      </c>
      <c r="O6" s="349">
        <v>-700600</v>
      </c>
      <c r="P6" s="373" t="s">
        <v>1215</v>
      </c>
      <c r="Q6" s="373" t="s">
        <v>867</v>
      </c>
      <c r="R6" s="373" t="s">
        <v>981</v>
      </c>
      <c r="S6" s="373" t="s">
        <v>982</v>
      </c>
      <c r="T6" s="346">
        <v>100</v>
      </c>
      <c r="U6" s="345">
        <v>100.3</v>
      </c>
      <c r="V6" s="350" t="s">
        <v>975</v>
      </c>
      <c r="W6" s="345">
        <f t="shared" si="1"/>
        <v>141401.79461615154</v>
      </c>
      <c r="X6" s="330"/>
      <c r="Y6" s="330"/>
      <c r="Z6" s="330"/>
      <c r="AA6" s="330"/>
      <c r="AB6" s="330"/>
      <c r="AC6" s="330"/>
      <c r="AD6" s="330"/>
      <c r="AE6" s="330"/>
      <c r="AF6" s="330"/>
      <c r="AG6" s="330"/>
      <c r="AH6" s="331"/>
      <c r="AI6" s="331"/>
      <c r="AJ6" s="331"/>
      <c r="AK6" s="331"/>
      <c r="AL6" s="331"/>
      <c r="AM6" s="331"/>
      <c r="AN6" s="331"/>
      <c r="AO6" s="331"/>
    </row>
    <row r="7" spans="1:41" ht="45" x14ac:dyDescent="0.15">
      <c r="A7" s="337">
        <v>25110005</v>
      </c>
      <c r="B7" s="345" t="s">
        <v>40</v>
      </c>
      <c r="C7" s="345" t="s">
        <v>40</v>
      </c>
      <c r="D7" s="345" t="s">
        <v>56</v>
      </c>
      <c r="E7" s="345" t="s">
        <v>40</v>
      </c>
      <c r="F7" s="345" t="s">
        <v>519</v>
      </c>
      <c r="G7" s="375" t="s">
        <v>325</v>
      </c>
      <c r="H7" s="364" t="s">
        <v>324</v>
      </c>
      <c r="I7" s="347">
        <v>18463000</v>
      </c>
      <c r="J7" s="347">
        <v>18463000</v>
      </c>
      <c r="K7" s="347">
        <v>18722220</v>
      </c>
      <c r="L7" s="362">
        <f t="shared" si="0"/>
        <v>1.014039971835563</v>
      </c>
      <c r="M7" s="347">
        <v>0</v>
      </c>
      <c r="N7" s="347">
        <v>192680</v>
      </c>
      <c r="O7" s="349">
        <v>423820</v>
      </c>
      <c r="P7" s="373" t="s">
        <v>983</v>
      </c>
      <c r="Q7" s="373" t="s">
        <v>973</v>
      </c>
      <c r="R7" s="373" t="s">
        <v>984</v>
      </c>
      <c r="S7" s="373" t="s">
        <v>982</v>
      </c>
      <c r="T7" s="346">
        <v>98</v>
      </c>
      <c r="U7" s="345">
        <v>98.9</v>
      </c>
      <c r="V7" s="345" t="s">
        <v>975</v>
      </c>
      <c r="W7" s="345">
        <f t="shared" si="1"/>
        <v>189304.55005055611</v>
      </c>
      <c r="X7" s="330"/>
      <c r="Y7" s="330"/>
      <c r="Z7" s="330"/>
      <c r="AA7" s="330"/>
      <c r="AB7" s="330"/>
      <c r="AC7" s="330"/>
      <c r="AD7" s="330"/>
      <c r="AE7" s="330"/>
      <c r="AF7" s="330"/>
      <c r="AG7" s="330"/>
      <c r="AH7" s="331"/>
      <c r="AI7" s="331"/>
      <c r="AJ7" s="331"/>
      <c r="AK7" s="331"/>
      <c r="AL7" s="331"/>
      <c r="AM7" s="331"/>
      <c r="AN7" s="331"/>
      <c r="AO7" s="331"/>
    </row>
    <row r="8" spans="1:41" ht="32.450000000000003" customHeight="1" x14ac:dyDescent="0.15">
      <c r="A8" s="337">
        <v>25110006</v>
      </c>
      <c r="B8" s="345" t="s">
        <v>40</v>
      </c>
      <c r="C8" s="345" t="s">
        <v>40</v>
      </c>
      <c r="D8" s="345" t="s">
        <v>56</v>
      </c>
      <c r="E8" s="345" t="s">
        <v>56</v>
      </c>
      <c r="F8" s="345" t="s">
        <v>519</v>
      </c>
      <c r="G8" s="375" t="s">
        <v>326</v>
      </c>
      <c r="H8" s="364" t="s">
        <v>324</v>
      </c>
      <c r="I8" s="347">
        <v>379000</v>
      </c>
      <c r="J8" s="347">
        <v>379000</v>
      </c>
      <c r="K8" s="347">
        <v>344100</v>
      </c>
      <c r="L8" s="362">
        <f t="shared" si="0"/>
        <v>0.90791556728232192</v>
      </c>
      <c r="M8" s="347">
        <v>0</v>
      </c>
      <c r="N8" s="347">
        <v>361000</v>
      </c>
      <c r="O8" s="349">
        <v>163100</v>
      </c>
      <c r="P8" s="373" t="s">
        <v>200</v>
      </c>
      <c r="Q8" s="373" t="s">
        <v>978</v>
      </c>
      <c r="R8" s="373" t="s">
        <v>867</v>
      </c>
      <c r="S8" s="373" t="s">
        <v>980</v>
      </c>
      <c r="T8" s="346">
        <v>22.61</v>
      </c>
      <c r="U8" s="345">
        <v>50.7</v>
      </c>
      <c r="V8" s="345" t="s">
        <v>975</v>
      </c>
      <c r="W8" s="345">
        <f t="shared" si="1"/>
        <v>6786.9822485207096</v>
      </c>
      <c r="X8" s="330"/>
      <c r="Y8" s="330"/>
      <c r="Z8" s="330"/>
      <c r="AA8" s="330"/>
      <c r="AB8" s="330"/>
      <c r="AC8" s="330"/>
      <c r="AD8" s="330"/>
      <c r="AE8" s="330"/>
      <c r="AF8" s="330"/>
      <c r="AG8" s="330"/>
      <c r="AH8" s="331"/>
      <c r="AI8" s="331"/>
      <c r="AJ8" s="331"/>
      <c r="AK8" s="331"/>
      <c r="AL8" s="331"/>
      <c r="AM8" s="331"/>
      <c r="AN8" s="331"/>
      <c r="AO8" s="331"/>
    </row>
    <row r="9" spans="1:41" ht="60.75" customHeight="1" x14ac:dyDescent="0.15">
      <c r="A9" s="337">
        <v>25110007</v>
      </c>
      <c r="B9" s="345" t="s">
        <v>40</v>
      </c>
      <c r="C9" s="345" t="s">
        <v>56</v>
      </c>
      <c r="D9" s="345" t="s">
        <v>40</v>
      </c>
      <c r="E9" s="345" t="s">
        <v>40</v>
      </c>
      <c r="F9" s="345" t="s">
        <v>518</v>
      </c>
      <c r="G9" s="375" t="s">
        <v>328</v>
      </c>
      <c r="H9" s="364" t="s">
        <v>324</v>
      </c>
      <c r="I9" s="347">
        <v>143521000</v>
      </c>
      <c r="J9" s="347">
        <v>143521000</v>
      </c>
      <c r="K9" s="347">
        <v>143005647</v>
      </c>
      <c r="L9" s="362">
        <f t="shared" si="0"/>
        <v>0.99640921537614702</v>
      </c>
      <c r="M9" s="347">
        <v>0</v>
      </c>
      <c r="N9" s="347">
        <v>2436653</v>
      </c>
      <c r="O9" s="349">
        <v>-1469189</v>
      </c>
      <c r="P9" s="373" t="s">
        <v>1216</v>
      </c>
      <c r="Q9" s="373" t="s">
        <v>973</v>
      </c>
      <c r="R9" s="373" t="s">
        <v>985</v>
      </c>
      <c r="S9" s="373" t="s">
        <v>986</v>
      </c>
      <c r="T9" s="346">
        <v>98</v>
      </c>
      <c r="U9" s="345">
        <v>98.3</v>
      </c>
      <c r="V9" s="345" t="s">
        <v>975</v>
      </c>
      <c r="W9" s="345">
        <f t="shared" si="1"/>
        <v>1454787.8636826044</v>
      </c>
      <c r="X9" s="330"/>
      <c r="Y9" s="330"/>
      <c r="Z9" s="330"/>
      <c r="AA9" s="330"/>
      <c r="AB9" s="330"/>
      <c r="AC9" s="330"/>
      <c r="AD9" s="330"/>
      <c r="AE9" s="330"/>
      <c r="AF9" s="330"/>
      <c r="AG9" s="330"/>
      <c r="AH9" s="331"/>
      <c r="AI9" s="331"/>
      <c r="AJ9" s="331"/>
      <c r="AK9" s="331"/>
      <c r="AL9" s="331"/>
      <c r="AM9" s="331"/>
      <c r="AN9" s="331"/>
      <c r="AO9" s="331"/>
    </row>
    <row r="10" spans="1:41" ht="51.75" customHeight="1" x14ac:dyDescent="0.15">
      <c r="A10" s="337">
        <v>25110008</v>
      </c>
      <c r="B10" s="351" t="s">
        <v>40</v>
      </c>
      <c r="C10" s="351" t="s">
        <v>56</v>
      </c>
      <c r="D10" s="351" t="s">
        <v>40</v>
      </c>
      <c r="E10" s="351" t="s">
        <v>40</v>
      </c>
      <c r="F10" s="351" t="s">
        <v>519</v>
      </c>
      <c r="G10" s="375" t="s">
        <v>329</v>
      </c>
      <c r="H10" s="364" t="s">
        <v>324</v>
      </c>
      <c r="I10" s="352">
        <v>214539000</v>
      </c>
      <c r="J10" s="352">
        <v>214539000</v>
      </c>
      <c r="K10" s="352">
        <v>217586769</v>
      </c>
      <c r="L10" s="362">
        <f t="shared" si="0"/>
        <v>1.0142061303539216</v>
      </c>
      <c r="M10" s="352">
        <v>0</v>
      </c>
      <c r="N10" s="352">
        <v>3707431</v>
      </c>
      <c r="O10" s="349">
        <v>2455123</v>
      </c>
      <c r="P10" s="373" t="s">
        <v>1217</v>
      </c>
      <c r="Q10" s="373" t="s">
        <v>973</v>
      </c>
      <c r="R10" s="373" t="s">
        <v>1218</v>
      </c>
      <c r="S10" s="373" t="s">
        <v>986</v>
      </c>
      <c r="T10" s="346">
        <v>98</v>
      </c>
      <c r="U10" s="345">
        <v>98.3</v>
      </c>
      <c r="V10" s="345" t="s">
        <v>975</v>
      </c>
      <c r="W10" s="345">
        <f t="shared" si="1"/>
        <v>2213497.141403866</v>
      </c>
      <c r="X10" s="333"/>
      <c r="Y10" s="333"/>
      <c r="Z10" s="333"/>
      <c r="AA10" s="333"/>
      <c r="AB10" s="333"/>
      <c r="AC10" s="333"/>
      <c r="AD10" s="333"/>
      <c r="AE10" s="333"/>
      <c r="AF10" s="333"/>
      <c r="AG10" s="333"/>
      <c r="AH10" s="333"/>
      <c r="AI10" s="333"/>
      <c r="AJ10" s="333"/>
      <c r="AK10" s="333"/>
      <c r="AL10" s="333"/>
      <c r="AM10" s="333"/>
      <c r="AN10" s="333"/>
      <c r="AO10" s="333"/>
    </row>
    <row r="11" spans="1:41" ht="49.5" customHeight="1" x14ac:dyDescent="0.15">
      <c r="A11" s="337">
        <v>25110009</v>
      </c>
      <c r="B11" s="351" t="s">
        <v>40</v>
      </c>
      <c r="C11" s="351" t="s">
        <v>56</v>
      </c>
      <c r="D11" s="351" t="s">
        <v>40</v>
      </c>
      <c r="E11" s="351" t="s">
        <v>40</v>
      </c>
      <c r="F11" s="351" t="s">
        <v>520</v>
      </c>
      <c r="G11" s="375" t="s">
        <v>330</v>
      </c>
      <c r="H11" s="364" t="s">
        <v>324</v>
      </c>
      <c r="I11" s="352">
        <v>97688000</v>
      </c>
      <c r="J11" s="352">
        <v>97688000</v>
      </c>
      <c r="K11" s="352">
        <v>104325414</v>
      </c>
      <c r="L11" s="362">
        <f t="shared" si="0"/>
        <v>1.0679450290721482</v>
      </c>
      <c r="M11" s="352">
        <v>0</v>
      </c>
      <c r="N11" s="352">
        <v>1777586</v>
      </c>
      <c r="O11" s="349">
        <v>1854396</v>
      </c>
      <c r="P11" s="373" t="s">
        <v>1219</v>
      </c>
      <c r="Q11" s="373" t="s">
        <v>973</v>
      </c>
      <c r="R11" s="373" t="s">
        <v>987</v>
      </c>
      <c r="S11" s="373" t="s">
        <v>986</v>
      </c>
      <c r="T11" s="346">
        <v>98</v>
      </c>
      <c r="U11" s="345">
        <v>98.3</v>
      </c>
      <c r="V11" s="345" t="s">
        <v>975</v>
      </c>
      <c r="W11" s="345">
        <f t="shared" si="1"/>
        <v>1061296.1749745677</v>
      </c>
      <c r="X11" s="333"/>
      <c r="Y11" s="333"/>
      <c r="Z11" s="333"/>
      <c r="AA11" s="333"/>
      <c r="AB11" s="333"/>
      <c r="AC11" s="333"/>
      <c r="AD11" s="333"/>
      <c r="AE11" s="333"/>
      <c r="AF11" s="333"/>
      <c r="AG11" s="333"/>
      <c r="AH11" s="333"/>
      <c r="AI11" s="333"/>
      <c r="AJ11" s="333"/>
      <c r="AK11" s="333"/>
      <c r="AL11" s="333"/>
      <c r="AM11" s="333"/>
      <c r="AN11" s="333"/>
      <c r="AO11" s="333"/>
    </row>
    <row r="12" spans="1:41" ht="36" customHeight="1" x14ac:dyDescent="0.15">
      <c r="A12" s="337">
        <v>25110010</v>
      </c>
      <c r="B12" s="345" t="s">
        <v>40</v>
      </c>
      <c r="C12" s="345" t="s">
        <v>56</v>
      </c>
      <c r="D12" s="345" t="s">
        <v>40</v>
      </c>
      <c r="E12" s="345" t="s">
        <v>56</v>
      </c>
      <c r="F12" s="345" t="s">
        <v>519</v>
      </c>
      <c r="G12" s="375" t="s">
        <v>326</v>
      </c>
      <c r="H12" s="364" t="s">
        <v>324</v>
      </c>
      <c r="I12" s="347">
        <v>8000000</v>
      </c>
      <c r="J12" s="347">
        <v>8000000</v>
      </c>
      <c r="K12" s="347">
        <v>9021563</v>
      </c>
      <c r="L12" s="362">
        <f t="shared" si="0"/>
        <v>1.1276953750000001</v>
      </c>
      <c r="M12" s="347">
        <v>554700</v>
      </c>
      <c r="N12" s="411">
        <v>19809256</v>
      </c>
      <c r="O12" s="349">
        <v>1596003</v>
      </c>
      <c r="P12" s="373" t="s">
        <v>200</v>
      </c>
      <c r="Q12" s="373" t="s">
        <v>978</v>
      </c>
      <c r="R12" s="373" t="s">
        <v>1220</v>
      </c>
      <c r="S12" s="373" t="s">
        <v>980</v>
      </c>
      <c r="T12" s="346">
        <v>28.58</v>
      </c>
      <c r="U12" s="345">
        <v>30.7</v>
      </c>
      <c r="V12" s="345" t="s">
        <v>975</v>
      </c>
      <c r="W12" s="345">
        <f t="shared" si="1"/>
        <v>293861.98697068403</v>
      </c>
      <c r="X12" s="330"/>
      <c r="Y12" s="330"/>
      <c r="Z12" s="330"/>
      <c r="AA12" s="330"/>
      <c r="AB12" s="330"/>
      <c r="AC12" s="330"/>
      <c r="AD12" s="330"/>
      <c r="AE12" s="330"/>
      <c r="AF12" s="330"/>
      <c r="AG12" s="330"/>
      <c r="AH12" s="331"/>
      <c r="AI12" s="331"/>
      <c r="AJ12" s="331"/>
      <c r="AK12" s="331"/>
      <c r="AL12" s="331"/>
      <c r="AM12" s="331"/>
      <c r="AN12" s="331"/>
      <c r="AO12" s="331"/>
    </row>
    <row r="13" spans="1:41" ht="32.450000000000003" customHeight="1" x14ac:dyDescent="0.15">
      <c r="A13" s="337">
        <v>25110011</v>
      </c>
      <c r="B13" s="351" t="s">
        <v>40</v>
      </c>
      <c r="C13" s="351" t="s">
        <v>64</v>
      </c>
      <c r="D13" s="351" t="s">
        <v>40</v>
      </c>
      <c r="E13" s="351" t="s">
        <v>40</v>
      </c>
      <c r="F13" s="351" t="s">
        <v>518</v>
      </c>
      <c r="G13" s="375" t="s">
        <v>335</v>
      </c>
      <c r="H13" s="364" t="s">
        <v>324</v>
      </c>
      <c r="I13" s="352">
        <v>960000</v>
      </c>
      <c r="J13" s="352">
        <v>960000</v>
      </c>
      <c r="K13" s="352">
        <v>1175900</v>
      </c>
      <c r="L13" s="362">
        <f t="shared" si="0"/>
        <v>1.2248958333333333</v>
      </c>
      <c r="M13" s="352">
        <v>0</v>
      </c>
      <c r="N13" s="352">
        <v>0</v>
      </c>
      <c r="O13" s="349">
        <v>42700</v>
      </c>
      <c r="P13" s="373" t="s">
        <v>988</v>
      </c>
      <c r="Q13" s="373" t="s">
        <v>722</v>
      </c>
      <c r="R13" s="373" t="s">
        <v>989</v>
      </c>
      <c r="S13" s="373" t="s">
        <v>990</v>
      </c>
      <c r="T13" s="346">
        <v>100</v>
      </c>
      <c r="U13" s="345">
        <v>100</v>
      </c>
      <c r="V13" s="345" t="s">
        <v>975</v>
      </c>
      <c r="W13" s="345">
        <f t="shared" si="1"/>
        <v>11759</v>
      </c>
      <c r="X13" s="333"/>
      <c r="Y13" s="333"/>
      <c r="Z13" s="333"/>
      <c r="AA13" s="333"/>
      <c r="AB13" s="333"/>
      <c r="AC13" s="333"/>
      <c r="AD13" s="333"/>
      <c r="AE13" s="333"/>
      <c r="AF13" s="333"/>
      <c r="AG13" s="333"/>
      <c r="AH13" s="333"/>
      <c r="AI13" s="333"/>
      <c r="AJ13" s="333"/>
      <c r="AK13" s="333"/>
      <c r="AL13" s="333"/>
      <c r="AM13" s="333"/>
      <c r="AN13" s="333"/>
      <c r="AO13" s="333"/>
    </row>
    <row r="14" spans="1:41" ht="48" customHeight="1" x14ac:dyDescent="0.15">
      <c r="A14" s="337">
        <v>25110012</v>
      </c>
      <c r="B14" s="351" t="s">
        <v>40</v>
      </c>
      <c r="C14" s="351" t="s">
        <v>64</v>
      </c>
      <c r="D14" s="351" t="s">
        <v>56</v>
      </c>
      <c r="E14" s="351" t="s">
        <v>40</v>
      </c>
      <c r="F14" s="351" t="s">
        <v>518</v>
      </c>
      <c r="G14" s="375" t="s">
        <v>331</v>
      </c>
      <c r="H14" s="364" t="s">
        <v>324</v>
      </c>
      <c r="I14" s="352">
        <v>1495000</v>
      </c>
      <c r="J14" s="352">
        <v>1495000</v>
      </c>
      <c r="K14" s="352">
        <v>1423000</v>
      </c>
      <c r="L14" s="362">
        <f t="shared" si="0"/>
        <v>0.95183946488294313</v>
      </c>
      <c r="M14" s="352">
        <v>0</v>
      </c>
      <c r="N14" s="352">
        <v>58500</v>
      </c>
      <c r="O14" s="349">
        <v>-56310</v>
      </c>
      <c r="P14" s="373" t="s">
        <v>991</v>
      </c>
      <c r="Q14" s="373" t="s">
        <v>973</v>
      </c>
      <c r="R14" s="373" t="s">
        <v>992</v>
      </c>
      <c r="S14" s="373" t="s">
        <v>990</v>
      </c>
      <c r="T14" s="346">
        <v>97.63</v>
      </c>
      <c r="U14" s="345">
        <v>97.9</v>
      </c>
      <c r="V14" s="345" t="s">
        <v>975</v>
      </c>
      <c r="W14" s="345">
        <f t="shared" si="1"/>
        <v>14535.240040858018</v>
      </c>
      <c r="X14" s="333"/>
      <c r="Y14" s="333"/>
      <c r="Z14" s="333"/>
      <c r="AA14" s="333"/>
      <c r="AB14" s="333"/>
      <c r="AC14" s="333"/>
      <c r="AD14" s="333"/>
      <c r="AE14" s="333"/>
      <c r="AF14" s="333"/>
      <c r="AG14" s="333"/>
      <c r="AH14" s="333"/>
      <c r="AI14" s="333"/>
      <c r="AJ14" s="333"/>
      <c r="AK14" s="333"/>
      <c r="AL14" s="333"/>
      <c r="AM14" s="333"/>
      <c r="AN14" s="333"/>
      <c r="AO14" s="333"/>
    </row>
    <row r="15" spans="1:41" ht="51" customHeight="1" x14ac:dyDescent="0.15">
      <c r="A15" s="337">
        <v>25110013</v>
      </c>
      <c r="B15" s="351" t="s">
        <v>40</v>
      </c>
      <c r="C15" s="351" t="s">
        <v>64</v>
      </c>
      <c r="D15" s="351" t="s">
        <v>56</v>
      </c>
      <c r="E15" s="351" t="s">
        <v>40</v>
      </c>
      <c r="F15" s="351" t="s">
        <v>519</v>
      </c>
      <c r="G15" s="375" t="s">
        <v>332</v>
      </c>
      <c r="H15" s="364" t="s">
        <v>324</v>
      </c>
      <c r="I15" s="352">
        <v>15307000</v>
      </c>
      <c r="J15" s="352">
        <v>15307000</v>
      </c>
      <c r="K15" s="352">
        <v>15258900</v>
      </c>
      <c r="L15" s="362">
        <f t="shared" si="0"/>
        <v>0.99685764682824851</v>
      </c>
      <c r="M15" s="352">
        <v>0</v>
      </c>
      <c r="N15" s="352">
        <v>280800</v>
      </c>
      <c r="O15" s="349">
        <v>39800</v>
      </c>
      <c r="P15" s="373" t="s">
        <v>993</v>
      </c>
      <c r="Q15" s="373" t="s">
        <v>973</v>
      </c>
      <c r="R15" s="373" t="s">
        <v>994</v>
      </c>
      <c r="S15" s="373" t="s">
        <v>990</v>
      </c>
      <c r="T15" s="346">
        <v>97.63</v>
      </c>
      <c r="U15" s="345">
        <v>97.9</v>
      </c>
      <c r="V15" s="345" t="s">
        <v>975</v>
      </c>
      <c r="W15" s="345">
        <f t="shared" si="1"/>
        <v>155862.10418794688</v>
      </c>
      <c r="X15" s="333"/>
      <c r="Y15" s="333"/>
      <c r="Z15" s="333"/>
      <c r="AA15" s="333"/>
      <c r="AB15" s="333"/>
      <c r="AC15" s="333"/>
      <c r="AD15" s="333"/>
      <c r="AE15" s="333"/>
      <c r="AF15" s="333"/>
      <c r="AG15" s="333"/>
      <c r="AH15" s="333"/>
      <c r="AI15" s="333"/>
      <c r="AJ15" s="333"/>
      <c r="AK15" s="333"/>
      <c r="AL15" s="333"/>
      <c r="AM15" s="333"/>
      <c r="AN15" s="333"/>
      <c r="AO15" s="333"/>
    </row>
    <row r="16" spans="1:41" ht="51" customHeight="1" x14ac:dyDescent="0.15">
      <c r="A16" s="337">
        <v>25110014</v>
      </c>
      <c r="B16" s="351" t="s">
        <v>40</v>
      </c>
      <c r="C16" s="351" t="s">
        <v>64</v>
      </c>
      <c r="D16" s="351" t="s">
        <v>56</v>
      </c>
      <c r="E16" s="351" t="s">
        <v>40</v>
      </c>
      <c r="F16" s="351" t="s">
        <v>520</v>
      </c>
      <c r="G16" s="375" t="s">
        <v>333</v>
      </c>
      <c r="H16" s="364" t="s">
        <v>324</v>
      </c>
      <c r="I16" s="352">
        <v>72000</v>
      </c>
      <c r="J16" s="352">
        <v>72000</v>
      </c>
      <c r="K16" s="352">
        <v>83900</v>
      </c>
      <c r="L16" s="362">
        <f t="shared" si="0"/>
        <v>1.1652777777777779</v>
      </c>
      <c r="M16" s="352">
        <v>0</v>
      </c>
      <c r="N16" s="352">
        <v>0</v>
      </c>
      <c r="O16" s="349">
        <v>11800</v>
      </c>
      <c r="P16" s="373" t="s">
        <v>995</v>
      </c>
      <c r="Q16" s="373" t="s">
        <v>973</v>
      </c>
      <c r="R16" s="373" t="s">
        <v>996</v>
      </c>
      <c r="S16" s="373" t="s">
        <v>990</v>
      </c>
      <c r="T16" s="346">
        <v>97.63</v>
      </c>
      <c r="U16" s="345">
        <v>97.9</v>
      </c>
      <c r="V16" s="345" t="s">
        <v>975</v>
      </c>
      <c r="W16" s="345">
        <f t="shared" si="1"/>
        <v>856.99693564862105</v>
      </c>
      <c r="X16" s="333"/>
      <c r="Y16" s="333"/>
      <c r="Z16" s="333"/>
      <c r="AA16" s="333"/>
      <c r="AB16" s="333"/>
      <c r="AC16" s="333"/>
      <c r="AD16" s="333"/>
      <c r="AE16" s="333"/>
      <c r="AF16" s="333"/>
      <c r="AG16" s="333"/>
      <c r="AH16" s="333"/>
      <c r="AI16" s="333"/>
      <c r="AJ16" s="333"/>
      <c r="AK16" s="333"/>
      <c r="AL16" s="333"/>
      <c r="AM16" s="333"/>
      <c r="AN16" s="333"/>
      <c r="AO16" s="333"/>
    </row>
    <row r="17" spans="1:41" ht="36.75" customHeight="1" x14ac:dyDescent="0.15">
      <c r="A17" s="337">
        <v>25110015</v>
      </c>
      <c r="B17" s="351" t="s">
        <v>40</v>
      </c>
      <c r="C17" s="351" t="s">
        <v>64</v>
      </c>
      <c r="D17" s="351" t="s">
        <v>56</v>
      </c>
      <c r="E17" s="351" t="s">
        <v>40</v>
      </c>
      <c r="F17" s="351" t="s">
        <v>521</v>
      </c>
      <c r="G17" s="375" t="s">
        <v>334</v>
      </c>
      <c r="H17" s="364" t="s">
        <v>324</v>
      </c>
      <c r="I17" s="352">
        <v>504000</v>
      </c>
      <c r="J17" s="352">
        <v>504000</v>
      </c>
      <c r="K17" s="352">
        <v>511200</v>
      </c>
      <c r="L17" s="362">
        <f t="shared" si="0"/>
        <v>1.0142857142857142</v>
      </c>
      <c r="M17" s="352">
        <v>0</v>
      </c>
      <c r="N17" s="352">
        <v>34800</v>
      </c>
      <c r="O17" s="349">
        <v>2400</v>
      </c>
      <c r="P17" s="373" t="s">
        <v>997</v>
      </c>
      <c r="Q17" s="373" t="s">
        <v>978</v>
      </c>
      <c r="R17" s="373" t="s">
        <v>998</v>
      </c>
      <c r="S17" s="373" t="s">
        <v>990</v>
      </c>
      <c r="T17" s="346">
        <v>97.63</v>
      </c>
      <c r="U17" s="345">
        <v>97.9</v>
      </c>
      <c r="V17" s="345" t="s">
        <v>975</v>
      </c>
      <c r="W17" s="345">
        <f t="shared" si="1"/>
        <v>5221.6547497446372</v>
      </c>
      <c r="X17" s="333"/>
      <c r="Y17" s="333"/>
      <c r="Z17" s="333"/>
      <c r="AA17" s="333"/>
      <c r="AB17" s="333"/>
      <c r="AC17" s="333"/>
      <c r="AD17" s="333"/>
      <c r="AE17" s="333"/>
      <c r="AF17" s="333"/>
      <c r="AG17" s="333"/>
      <c r="AH17" s="333"/>
      <c r="AI17" s="333"/>
      <c r="AJ17" s="333"/>
      <c r="AK17" s="333"/>
      <c r="AL17" s="333"/>
      <c r="AM17" s="333"/>
      <c r="AN17" s="333"/>
      <c r="AO17" s="333"/>
    </row>
    <row r="18" spans="1:41" ht="46.9" customHeight="1" x14ac:dyDescent="0.15">
      <c r="A18" s="337">
        <v>25110016</v>
      </c>
      <c r="B18" s="351" t="s">
        <v>40</v>
      </c>
      <c r="C18" s="351" t="s">
        <v>64</v>
      </c>
      <c r="D18" s="351" t="s">
        <v>56</v>
      </c>
      <c r="E18" s="351" t="s">
        <v>56</v>
      </c>
      <c r="F18" s="351" t="s">
        <v>519</v>
      </c>
      <c r="G18" s="375" t="s">
        <v>326</v>
      </c>
      <c r="H18" s="364" t="s">
        <v>324</v>
      </c>
      <c r="I18" s="352">
        <v>327000</v>
      </c>
      <c r="J18" s="352">
        <v>327000</v>
      </c>
      <c r="K18" s="352">
        <v>325700</v>
      </c>
      <c r="L18" s="362">
        <f t="shared" si="0"/>
        <v>0.99602446483180429</v>
      </c>
      <c r="M18" s="352">
        <v>73600</v>
      </c>
      <c r="N18" s="352">
        <v>991790</v>
      </c>
      <c r="O18" s="349">
        <v>-54400</v>
      </c>
      <c r="P18" s="373" t="s">
        <v>200</v>
      </c>
      <c r="Q18" s="373" t="s">
        <v>973</v>
      </c>
      <c r="R18" s="373"/>
      <c r="S18" s="373" t="s">
        <v>980</v>
      </c>
      <c r="T18" s="346">
        <v>20.96</v>
      </c>
      <c r="U18" s="345">
        <v>23.4</v>
      </c>
      <c r="V18" s="345" t="s">
        <v>975</v>
      </c>
      <c r="W18" s="345">
        <f t="shared" si="1"/>
        <v>13918.80341880342</v>
      </c>
      <c r="X18" s="333"/>
      <c r="Y18" s="333"/>
      <c r="Z18" s="333"/>
      <c r="AA18" s="333"/>
      <c r="AB18" s="333"/>
      <c r="AC18" s="333"/>
      <c r="AD18" s="333"/>
      <c r="AE18" s="333"/>
      <c r="AF18" s="333"/>
      <c r="AG18" s="333"/>
      <c r="AH18" s="333"/>
      <c r="AI18" s="333"/>
      <c r="AJ18" s="333"/>
      <c r="AK18" s="333"/>
      <c r="AL18" s="333"/>
      <c r="AM18" s="333"/>
      <c r="AN18" s="333"/>
      <c r="AO18" s="333"/>
    </row>
    <row r="19" spans="1:41" ht="36" customHeight="1" x14ac:dyDescent="0.15">
      <c r="A19" s="337">
        <v>25110017</v>
      </c>
      <c r="B19" s="351" t="s">
        <v>40</v>
      </c>
      <c r="C19" s="351" t="s">
        <v>59</v>
      </c>
      <c r="D19" s="351" t="s">
        <v>40</v>
      </c>
      <c r="E19" s="351" t="s">
        <v>40</v>
      </c>
      <c r="F19" s="351" t="s">
        <v>518</v>
      </c>
      <c r="G19" s="375" t="s">
        <v>336</v>
      </c>
      <c r="H19" s="364" t="s">
        <v>324</v>
      </c>
      <c r="I19" s="352">
        <v>45400000</v>
      </c>
      <c r="J19" s="352">
        <v>43000000</v>
      </c>
      <c r="K19" s="352">
        <v>43275739</v>
      </c>
      <c r="L19" s="362">
        <f t="shared" si="0"/>
        <v>1.006412534883721</v>
      </c>
      <c r="M19" s="352">
        <v>0</v>
      </c>
      <c r="N19" s="352">
        <v>0</v>
      </c>
      <c r="O19" s="349">
        <v>-2280750</v>
      </c>
      <c r="P19" s="373" t="s">
        <v>1221</v>
      </c>
      <c r="Q19" s="373" t="s">
        <v>999</v>
      </c>
      <c r="R19" s="373" t="s">
        <v>1000</v>
      </c>
      <c r="S19" s="373" t="s">
        <v>867</v>
      </c>
      <c r="T19" s="346">
        <v>100</v>
      </c>
      <c r="U19" s="345">
        <v>100</v>
      </c>
      <c r="V19" s="345" t="s">
        <v>975</v>
      </c>
      <c r="W19" s="345">
        <f t="shared" si="1"/>
        <v>432757.39</v>
      </c>
      <c r="X19" s="333"/>
      <c r="Y19" s="333"/>
      <c r="Z19" s="333"/>
      <c r="AA19" s="333"/>
      <c r="AB19" s="333"/>
      <c r="AC19" s="333"/>
      <c r="AD19" s="333"/>
      <c r="AE19" s="333"/>
      <c r="AF19" s="333"/>
      <c r="AG19" s="333"/>
      <c r="AH19" s="333"/>
      <c r="AI19" s="333"/>
      <c r="AJ19" s="333"/>
      <c r="AK19" s="333"/>
      <c r="AL19" s="333"/>
      <c r="AM19" s="333"/>
      <c r="AN19" s="333"/>
      <c r="AO19" s="333"/>
    </row>
    <row r="20" spans="1:41" ht="21.6" customHeight="1" x14ac:dyDescent="0.15">
      <c r="A20" s="337">
        <v>25110018</v>
      </c>
      <c r="B20" s="353" t="s">
        <v>56</v>
      </c>
      <c r="C20" s="353" t="s">
        <v>38</v>
      </c>
      <c r="D20" s="353" t="s">
        <v>38</v>
      </c>
      <c r="E20" s="353" t="s">
        <v>38</v>
      </c>
      <c r="F20" s="353" t="s">
        <v>38</v>
      </c>
      <c r="G20" s="423" t="s">
        <v>250</v>
      </c>
      <c r="H20" s="339" t="s">
        <v>38</v>
      </c>
      <c r="I20" s="354">
        <v>17403000</v>
      </c>
      <c r="J20" s="354">
        <v>17584000</v>
      </c>
      <c r="K20" s="354">
        <v>17601000</v>
      </c>
      <c r="L20" s="341">
        <f>K20/J20</f>
        <v>1.0009667879890809</v>
      </c>
      <c r="M20" s="354">
        <v>0</v>
      </c>
      <c r="N20" s="354">
        <v>0</v>
      </c>
      <c r="O20" s="342">
        <v>179000</v>
      </c>
      <c r="P20" s="343"/>
      <c r="Q20" s="343"/>
      <c r="R20" s="343"/>
      <c r="S20" s="343"/>
      <c r="T20" s="344"/>
      <c r="U20" s="344"/>
      <c r="V20" s="344"/>
      <c r="W20" s="344" t="e">
        <f>K20/U20</f>
        <v>#DIV/0!</v>
      </c>
      <c r="X20" s="333"/>
      <c r="Y20" s="333"/>
      <c r="Z20" s="333"/>
      <c r="AA20" s="333"/>
      <c r="AB20" s="333"/>
      <c r="AC20" s="333"/>
      <c r="AD20" s="333"/>
      <c r="AE20" s="333"/>
      <c r="AF20" s="333"/>
      <c r="AG20" s="333"/>
      <c r="AH20" s="333"/>
      <c r="AI20" s="333"/>
      <c r="AJ20" s="333"/>
      <c r="AK20" s="333"/>
      <c r="AL20" s="333"/>
      <c r="AM20" s="333"/>
      <c r="AN20" s="333"/>
      <c r="AO20" s="333"/>
    </row>
    <row r="21" spans="1:41" ht="25.5" customHeight="1" x14ac:dyDescent="0.15">
      <c r="A21" s="337">
        <v>25110019</v>
      </c>
      <c r="B21" s="351" t="s">
        <v>56</v>
      </c>
      <c r="C21" s="351" t="s">
        <v>40</v>
      </c>
      <c r="D21" s="351" t="s">
        <v>40</v>
      </c>
      <c r="E21" s="351" t="s">
        <v>40</v>
      </c>
      <c r="F21" s="351" t="s">
        <v>518</v>
      </c>
      <c r="G21" s="375" t="s">
        <v>251</v>
      </c>
      <c r="H21" s="364" t="s">
        <v>252</v>
      </c>
      <c r="I21" s="347">
        <v>4100000</v>
      </c>
      <c r="J21" s="347">
        <v>3982000</v>
      </c>
      <c r="K21" s="347">
        <v>3833000</v>
      </c>
      <c r="L21" s="362">
        <f t="shared" ref="L21:L22" si="2">K21/J21</f>
        <v>0.96258161727774982</v>
      </c>
      <c r="M21" s="347">
        <v>0</v>
      </c>
      <c r="N21" s="347">
        <v>0</v>
      </c>
      <c r="O21" s="347">
        <v>-217000</v>
      </c>
      <c r="P21" s="373" t="s">
        <v>655</v>
      </c>
      <c r="Q21" s="346" t="str">
        <f>IF(N21=0,"収入未済なし","")</f>
        <v>収入未済なし</v>
      </c>
      <c r="R21" s="375" t="s">
        <v>657</v>
      </c>
      <c r="S21" s="346" t="s">
        <v>658</v>
      </c>
      <c r="T21" s="345" t="s">
        <v>658</v>
      </c>
      <c r="U21" s="345" t="s">
        <v>658</v>
      </c>
      <c r="V21" s="345" t="s">
        <v>658</v>
      </c>
      <c r="W21" s="345" t="e">
        <v>#VALUE!</v>
      </c>
      <c r="X21" s="330"/>
      <c r="Y21" s="330"/>
      <c r="Z21" s="330"/>
      <c r="AA21" s="330"/>
      <c r="AB21" s="330"/>
      <c r="AC21" s="330"/>
      <c r="AD21" s="330"/>
      <c r="AE21" s="330"/>
      <c r="AF21" s="330"/>
      <c r="AG21" s="330"/>
      <c r="AH21" s="330"/>
      <c r="AI21" s="330"/>
      <c r="AJ21" s="330"/>
      <c r="AK21" s="330"/>
      <c r="AL21" s="332"/>
      <c r="AM21" s="332"/>
      <c r="AN21" s="332"/>
      <c r="AO21" s="332"/>
    </row>
    <row r="22" spans="1:41" ht="32.450000000000003" customHeight="1" x14ac:dyDescent="0.15">
      <c r="A22" s="337">
        <v>25110020</v>
      </c>
      <c r="B22" s="345" t="s">
        <v>56</v>
      </c>
      <c r="C22" s="345" t="s">
        <v>56</v>
      </c>
      <c r="D22" s="345" t="s">
        <v>40</v>
      </c>
      <c r="E22" s="345" t="s">
        <v>40</v>
      </c>
      <c r="F22" s="345" t="s">
        <v>518</v>
      </c>
      <c r="G22" s="375" t="s">
        <v>253</v>
      </c>
      <c r="H22" s="364" t="s">
        <v>252</v>
      </c>
      <c r="I22" s="347">
        <v>12400000</v>
      </c>
      <c r="J22" s="347">
        <v>12699000</v>
      </c>
      <c r="K22" s="347">
        <v>12741000</v>
      </c>
      <c r="L22" s="362">
        <f t="shared" si="2"/>
        <v>1.0033073470351996</v>
      </c>
      <c r="M22" s="347">
        <v>0</v>
      </c>
      <c r="N22" s="347">
        <v>0</v>
      </c>
      <c r="O22" s="347">
        <v>344000</v>
      </c>
      <c r="P22" s="373" t="s">
        <v>656</v>
      </c>
      <c r="Q22" s="346" t="str">
        <f>IF(N22=0,"収入未済なし","")</f>
        <v>収入未済なし</v>
      </c>
      <c r="R22" s="375" t="s">
        <v>657</v>
      </c>
      <c r="S22" s="346" t="s">
        <v>658</v>
      </c>
      <c r="T22" s="345" t="s">
        <v>658</v>
      </c>
      <c r="U22" s="345" t="s">
        <v>658</v>
      </c>
      <c r="V22" s="345" t="s">
        <v>658</v>
      </c>
      <c r="W22" s="345" t="e">
        <v>#VALUE!</v>
      </c>
      <c r="X22" s="330"/>
      <c r="Y22" s="330"/>
      <c r="Z22" s="330"/>
      <c r="AA22" s="330"/>
      <c r="AB22" s="330"/>
      <c r="AC22" s="330"/>
      <c r="AD22" s="330"/>
      <c r="AE22" s="330"/>
      <c r="AF22" s="330"/>
      <c r="AG22" s="330"/>
      <c r="AH22" s="330"/>
      <c r="AI22" s="330"/>
      <c r="AJ22" s="330"/>
      <c r="AK22" s="330"/>
      <c r="AL22" s="332"/>
      <c r="AM22" s="332"/>
      <c r="AN22" s="332"/>
      <c r="AO22" s="332"/>
    </row>
    <row r="23" spans="1:41" ht="24.6" customHeight="1" x14ac:dyDescent="0.15">
      <c r="A23" s="337">
        <v>25110021</v>
      </c>
      <c r="B23" s="355" t="s">
        <v>56</v>
      </c>
      <c r="C23" s="355" t="s">
        <v>64</v>
      </c>
      <c r="D23" s="355" t="s">
        <v>40</v>
      </c>
      <c r="E23" s="355" t="s">
        <v>40</v>
      </c>
      <c r="F23" s="355" t="s">
        <v>518</v>
      </c>
      <c r="G23" s="393" t="s">
        <v>300</v>
      </c>
      <c r="H23" s="363" t="s">
        <v>301</v>
      </c>
      <c r="I23" s="347">
        <v>903000</v>
      </c>
      <c r="J23" s="347">
        <v>903000</v>
      </c>
      <c r="K23" s="347">
        <v>1027000</v>
      </c>
      <c r="L23" s="362">
        <f t="shared" ref="L23:L66" si="3">K23/J23</f>
        <v>1.1373200442967886</v>
      </c>
      <c r="M23" s="347">
        <v>0</v>
      </c>
      <c r="N23" s="347">
        <v>0</v>
      </c>
      <c r="O23" s="347">
        <v>52000</v>
      </c>
      <c r="P23" s="393" t="s">
        <v>723</v>
      </c>
      <c r="Q23" s="346" t="str">
        <f>IF(N23=0,"収入未済なし","")</f>
        <v>収入未済なし</v>
      </c>
      <c r="R23" s="356" t="s">
        <v>724</v>
      </c>
      <c r="S23" s="346" t="s">
        <v>658</v>
      </c>
      <c r="T23" s="345" t="s">
        <v>658</v>
      </c>
      <c r="U23" s="345" t="s">
        <v>658</v>
      </c>
      <c r="V23" s="345" t="s">
        <v>658</v>
      </c>
      <c r="W23" s="345" t="e">
        <f t="shared" ref="W23" si="4">K23/U23</f>
        <v>#VALUE!</v>
      </c>
      <c r="X23" s="330"/>
      <c r="Y23" s="330"/>
      <c r="Z23" s="330"/>
      <c r="AA23" s="330"/>
      <c r="AB23" s="330"/>
      <c r="AC23" s="330"/>
      <c r="AD23" s="330"/>
      <c r="AE23" s="330"/>
      <c r="AF23" s="330"/>
      <c r="AG23" s="330"/>
      <c r="AH23" s="330"/>
      <c r="AI23" s="330"/>
      <c r="AJ23" s="330"/>
      <c r="AK23" s="330"/>
      <c r="AL23" s="330"/>
      <c r="AM23" s="330"/>
      <c r="AN23" s="330"/>
      <c r="AO23" s="330"/>
    </row>
    <row r="24" spans="1:41" ht="23.45" customHeight="1" x14ac:dyDescent="0.15">
      <c r="A24" s="337">
        <v>25110022</v>
      </c>
      <c r="B24" s="357" t="s">
        <v>64</v>
      </c>
      <c r="C24" s="357" t="s">
        <v>38</v>
      </c>
      <c r="D24" s="357" t="s">
        <v>38</v>
      </c>
      <c r="E24" s="357" t="s">
        <v>38</v>
      </c>
      <c r="F24" s="357" t="s">
        <v>38</v>
      </c>
      <c r="G24" s="424" t="s">
        <v>254</v>
      </c>
      <c r="H24" s="358" t="s">
        <v>38</v>
      </c>
      <c r="I24" s="340">
        <v>250000</v>
      </c>
      <c r="J24" s="340">
        <v>1322000</v>
      </c>
      <c r="K24" s="340">
        <v>1393000</v>
      </c>
      <c r="L24" s="341">
        <f>K24/J24</f>
        <v>1.0537065052950076</v>
      </c>
      <c r="M24" s="340">
        <v>0</v>
      </c>
      <c r="N24" s="340">
        <v>0</v>
      </c>
      <c r="O24" s="340">
        <v>1017000</v>
      </c>
      <c r="P24" s="373"/>
      <c r="Q24" s="346"/>
      <c r="R24" s="371"/>
      <c r="S24" s="346" t="s">
        <v>658</v>
      </c>
      <c r="T24" s="345" t="s">
        <v>658</v>
      </c>
      <c r="U24" s="345" t="s">
        <v>658</v>
      </c>
      <c r="V24" s="345" t="s">
        <v>658</v>
      </c>
      <c r="W24" s="345" t="e">
        <v>#VALUE!</v>
      </c>
      <c r="X24" s="330"/>
      <c r="Y24" s="330"/>
      <c r="Z24" s="330"/>
      <c r="AA24" s="330"/>
      <c r="AB24" s="330"/>
      <c r="AC24" s="330"/>
      <c r="AD24" s="330"/>
      <c r="AE24" s="330"/>
      <c r="AF24" s="330"/>
      <c r="AG24" s="330"/>
      <c r="AH24" s="330"/>
      <c r="AI24" s="330"/>
      <c r="AJ24" s="330"/>
      <c r="AK24" s="330"/>
      <c r="AL24" s="330"/>
      <c r="AM24" s="330"/>
      <c r="AN24" s="330"/>
      <c r="AO24" s="330"/>
    </row>
    <row r="25" spans="1:41" ht="39" customHeight="1" x14ac:dyDescent="0.15">
      <c r="A25" s="337">
        <v>25110023</v>
      </c>
      <c r="B25" s="351" t="s">
        <v>64</v>
      </c>
      <c r="C25" s="351" t="s">
        <v>40</v>
      </c>
      <c r="D25" s="351" t="s">
        <v>40</v>
      </c>
      <c r="E25" s="351" t="s">
        <v>40</v>
      </c>
      <c r="F25" s="351" t="s">
        <v>518</v>
      </c>
      <c r="G25" s="375" t="s">
        <v>254</v>
      </c>
      <c r="H25" s="364" t="s">
        <v>252</v>
      </c>
      <c r="I25" s="352">
        <v>250000</v>
      </c>
      <c r="J25" s="352">
        <v>1322000</v>
      </c>
      <c r="K25" s="352">
        <v>1393000</v>
      </c>
      <c r="L25" s="362">
        <f t="shared" ref="L25" si="5">K25/J25</f>
        <v>1.0537065052950076</v>
      </c>
      <c r="M25" s="352">
        <v>0</v>
      </c>
      <c r="N25" s="352">
        <v>0</v>
      </c>
      <c r="O25" s="349">
        <v>1017000</v>
      </c>
      <c r="P25" s="373" t="s">
        <v>1141</v>
      </c>
      <c r="Q25" s="346" t="str">
        <f>IF(N25=0,"収入未済なし","")</f>
        <v>収入未済なし</v>
      </c>
      <c r="R25" s="375" t="s">
        <v>657</v>
      </c>
      <c r="S25" s="346" t="s">
        <v>658</v>
      </c>
      <c r="T25" s="345" t="s">
        <v>658</v>
      </c>
      <c r="U25" s="345" t="s">
        <v>658</v>
      </c>
      <c r="V25" s="345" t="s">
        <v>658</v>
      </c>
      <c r="W25" s="345" t="e">
        <v>#VALUE!</v>
      </c>
      <c r="X25" s="333"/>
      <c r="Y25" s="333"/>
      <c r="Z25" s="333"/>
      <c r="AA25" s="333"/>
      <c r="AB25" s="333"/>
      <c r="AC25" s="333"/>
      <c r="AD25" s="333"/>
      <c r="AE25" s="333"/>
      <c r="AF25" s="333"/>
      <c r="AG25" s="333"/>
      <c r="AH25" s="333"/>
      <c r="AI25" s="333"/>
      <c r="AJ25" s="333"/>
      <c r="AK25" s="333"/>
      <c r="AL25" s="332"/>
      <c r="AM25" s="332"/>
      <c r="AN25" s="332"/>
      <c r="AO25" s="332"/>
    </row>
    <row r="26" spans="1:41" ht="23.45" customHeight="1" x14ac:dyDescent="0.15">
      <c r="A26" s="337">
        <v>25110024</v>
      </c>
      <c r="B26" s="353" t="s">
        <v>59</v>
      </c>
      <c r="C26" s="353" t="s">
        <v>38</v>
      </c>
      <c r="D26" s="353" t="s">
        <v>38</v>
      </c>
      <c r="E26" s="353" t="s">
        <v>38</v>
      </c>
      <c r="F26" s="353" t="s">
        <v>38</v>
      </c>
      <c r="G26" s="423" t="s">
        <v>255</v>
      </c>
      <c r="H26" s="339" t="s">
        <v>38</v>
      </c>
      <c r="I26" s="354">
        <v>6000000</v>
      </c>
      <c r="J26" s="354">
        <v>8726000</v>
      </c>
      <c r="K26" s="354">
        <v>8950000</v>
      </c>
      <c r="L26" s="341">
        <f>K26/J26</f>
        <v>1.0256704102681642</v>
      </c>
      <c r="M26" s="354">
        <v>0</v>
      </c>
      <c r="N26" s="354">
        <v>0</v>
      </c>
      <c r="O26" s="342">
        <v>362000</v>
      </c>
      <c r="P26" s="403"/>
      <c r="Q26" s="404"/>
      <c r="R26" s="401"/>
      <c r="S26" s="401" t="s">
        <v>658</v>
      </c>
      <c r="T26" s="402" t="s">
        <v>658</v>
      </c>
      <c r="U26" s="402" t="s">
        <v>658</v>
      </c>
      <c r="V26" s="402" t="s">
        <v>658</v>
      </c>
      <c r="W26" s="402" t="e">
        <v>#VALUE!</v>
      </c>
      <c r="X26" s="333"/>
      <c r="Y26" s="333"/>
      <c r="Z26" s="333"/>
      <c r="AA26" s="333"/>
      <c r="AB26" s="333"/>
      <c r="AC26" s="333"/>
      <c r="AD26" s="333"/>
      <c r="AE26" s="333"/>
      <c r="AF26" s="333"/>
      <c r="AG26" s="333"/>
      <c r="AH26" s="333"/>
      <c r="AI26" s="333"/>
      <c r="AJ26" s="333"/>
      <c r="AK26" s="333"/>
      <c r="AL26" s="333"/>
      <c r="AM26" s="333"/>
      <c r="AN26" s="333"/>
      <c r="AO26" s="333"/>
    </row>
    <row r="27" spans="1:41" ht="39.75" customHeight="1" x14ac:dyDescent="0.15">
      <c r="A27" s="337">
        <v>25110025</v>
      </c>
      <c r="B27" s="345" t="s">
        <v>59</v>
      </c>
      <c r="C27" s="345" t="s">
        <v>40</v>
      </c>
      <c r="D27" s="345" t="s">
        <v>40</v>
      </c>
      <c r="E27" s="345" t="s">
        <v>40</v>
      </c>
      <c r="F27" s="345" t="s">
        <v>518</v>
      </c>
      <c r="G27" s="375" t="s">
        <v>255</v>
      </c>
      <c r="H27" s="364" t="s">
        <v>1213</v>
      </c>
      <c r="I27" s="347">
        <v>6000000</v>
      </c>
      <c r="J27" s="347">
        <v>8726000</v>
      </c>
      <c r="K27" s="347">
        <v>8950000</v>
      </c>
      <c r="L27" s="348">
        <f t="shared" ref="L27" si="6">K27/J27</f>
        <v>1.0256704102681642</v>
      </c>
      <c r="M27" s="347">
        <v>0</v>
      </c>
      <c r="N27" s="347">
        <v>0</v>
      </c>
      <c r="O27" s="349">
        <v>362000</v>
      </c>
      <c r="P27" s="373" t="s">
        <v>1142</v>
      </c>
      <c r="Q27" s="346" t="str">
        <f>IF(N27=0,"収入未済なし","")</f>
        <v>収入未済なし</v>
      </c>
      <c r="R27" s="375" t="s">
        <v>657</v>
      </c>
      <c r="S27" s="356" t="s">
        <v>658</v>
      </c>
      <c r="T27" s="355" t="s">
        <v>658</v>
      </c>
      <c r="U27" s="355" t="s">
        <v>658</v>
      </c>
      <c r="V27" s="355" t="s">
        <v>658</v>
      </c>
      <c r="W27" s="345" t="e">
        <v>#VALUE!</v>
      </c>
      <c r="X27" s="330"/>
      <c r="Y27" s="330"/>
      <c r="Z27" s="330"/>
      <c r="AA27" s="330"/>
      <c r="AB27" s="330"/>
      <c r="AC27" s="330"/>
      <c r="AD27" s="331"/>
      <c r="AE27" s="331"/>
      <c r="AF27" s="331"/>
      <c r="AG27" s="331"/>
      <c r="AH27" s="331"/>
      <c r="AI27" s="331"/>
      <c r="AJ27" s="331"/>
      <c r="AK27" s="331"/>
      <c r="AL27" s="332"/>
      <c r="AM27" s="332"/>
      <c r="AN27" s="332"/>
      <c r="AO27" s="332"/>
    </row>
    <row r="28" spans="1:41" ht="23.45" customHeight="1" x14ac:dyDescent="0.15">
      <c r="A28" s="337">
        <v>25110026</v>
      </c>
      <c r="B28" s="338" t="s">
        <v>62</v>
      </c>
      <c r="C28" s="338" t="s">
        <v>38</v>
      </c>
      <c r="D28" s="338" t="s">
        <v>38</v>
      </c>
      <c r="E28" s="338" t="s">
        <v>38</v>
      </c>
      <c r="F28" s="338" t="s">
        <v>38</v>
      </c>
      <c r="G28" s="423" t="s">
        <v>256</v>
      </c>
      <c r="H28" s="339" t="s">
        <v>38</v>
      </c>
      <c r="I28" s="340">
        <v>6000000</v>
      </c>
      <c r="J28" s="340">
        <v>6000000</v>
      </c>
      <c r="K28" s="340">
        <v>14214000</v>
      </c>
      <c r="L28" s="341">
        <f>K28/J28</f>
        <v>2.3690000000000002</v>
      </c>
      <c r="M28" s="340">
        <v>0</v>
      </c>
      <c r="N28" s="340">
        <v>0</v>
      </c>
      <c r="O28" s="342">
        <v>1920000</v>
      </c>
      <c r="P28" s="343"/>
      <c r="Q28" s="343"/>
      <c r="R28" s="343"/>
      <c r="S28" s="401" t="s">
        <v>658</v>
      </c>
      <c r="T28" s="402" t="s">
        <v>658</v>
      </c>
      <c r="U28" s="402" t="s">
        <v>658</v>
      </c>
      <c r="V28" s="402" t="s">
        <v>658</v>
      </c>
      <c r="W28" s="402" t="e">
        <v>#VALUE!</v>
      </c>
      <c r="X28" s="330"/>
      <c r="Y28" s="330"/>
      <c r="Z28" s="330"/>
      <c r="AA28" s="330"/>
      <c r="AB28" s="330"/>
      <c r="AC28" s="330"/>
      <c r="AD28" s="330"/>
      <c r="AE28" s="330"/>
      <c r="AF28" s="330"/>
      <c r="AG28" s="330"/>
      <c r="AH28" s="331"/>
      <c r="AI28" s="331"/>
      <c r="AJ28" s="331"/>
      <c r="AK28" s="331"/>
      <c r="AL28" s="331"/>
      <c r="AM28" s="331"/>
      <c r="AN28" s="331"/>
      <c r="AO28" s="331"/>
    </row>
    <row r="29" spans="1:41" ht="37.5" customHeight="1" x14ac:dyDescent="0.15">
      <c r="A29" s="337">
        <v>25110027</v>
      </c>
      <c r="B29" s="345" t="s">
        <v>62</v>
      </c>
      <c r="C29" s="345" t="s">
        <v>40</v>
      </c>
      <c r="D29" s="345" t="s">
        <v>40</v>
      </c>
      <c r="E29" s="345" t="s">
        <v>40</v>
      </c>
      <c r="F29" s="345" t="s">
        <v>518</v>
      </c>
      <c r="G29" s="375" t="s">
        <v>256</v>
      </c>
      <c r="H29" s="364" t="s">
        <v>252</v>
      </c>
      <c r="I29" s="347">
        <v>6000000</v>
      </c>
      <c r="J29" s="347">
        <v>6000000</v>
      </c>
      <c r="K29" s="347">
        <v>14214000</v>
      </c>
      <c r="L29" s="348">
        <f t="shared" ref="L29" si="7">K29/J29</f>
        <v>2.3690000000000002</v>
      </c>
      <c r="M29" s="347">
        <v>0</v>
      </c>
      <c r="N29" s="347">
        <v>0</v>
      </c>
      <c r="O29" s="347">
        <v>1920000</v>
      </c>
      <c r="P29" s="373" t="s">
        <v>1143</v>
      </c>
      <c r="Q29" s="346" t="str">
        <f>IF(N29=0,"収入未済なし","")</f>
        <v>収入未済なし</v>
      </c>
      <c r="R29" s="375" t="s">
        <v>657</v>
      </c>
      <c r="S29" s="346" t="s">
        <v>658</v>
      </c>
      <c r="T29" s="345" t="s">
        <v>658</v>
      </c>
      <c r="U29" s="345" t="s">
        <v>658</v>
      </c>
      <c r="V29" s="345" t="s">
        <v>658</v>
      </c>
      <c r="W29" s="345" t="e">
        <v>#VALUE!</v>
      </c>
      <c r="X29" s="330"/>
      <c r="Y29" s="330"/>
      <c r="Z29" s="330"/>
      <c r="AA29" s="330"/>
      <c r="AB29" s="330"/>
      <c r="AC29" s="330"/>
      <c r="AD29" s="330"/>
      <c r="AE29" s="330"/>
      <c r="AF29" s="330"/>
      <c r="AG29" s="330"/>
      <c r="AH29" s="330"/>
      <c r="AI29" s="330"/>
      <c r="AJ29" s="330"/>
      <c r="AK29" s="330"/>
      <c r="AL29" s="332"/>
      <c r="AM29" s="332"/>
      <c r="AN29" s="332"/>
      <c r="AO29" s="332"/>
    </row>
    <row r="30" spans="1:41" ht="21.6" customHeight="1" x14ac:dyDescent="0.15">
      <c r="A30" s="337">
        <v>25110028</v>
      </c>
      <c r="B30" s="338" t="s">
        <v>71</v>
      </c>
      <c r="C30" s="338" t="s">
        <v>38</v>
      </c>
      <c r="D30" s="338" t="s">
        <v>38</v>
      </c>
      <c r="E30" s="338" t="s">
        <v>38</v>
      </c>
      <c r="F30" s="338" t="s">
        <v>38</v>
      </c>
      <c r="G30" s="423" t="s">
        <v>257</v>
      </c>
      <c r="H30" s="339" t="s">
        <v>38</v>
      </c>
      <c r="I30" s="340">
        <v>8000000</v>
      </c>
      <c r="J30" s="340">
        <v>10576000</v>
      </c>
      <c r="K30" s="340">
        <v>10831000</v>
      </c>
      <c r="L30" s="341">
        <f>K30/J30</f>
        <v>1.0241111951588502</v>
      </c>
      <c r="M30" s="340">
        <v>0</v>
      </c>
      <c r="N30" s="340">
        <v>0</v>
      </c>
      <c r="O30" s="340">
        <v>509000</v>
      </c>
      <c r="P30" s="403"/>
      <c r="Q30" s="343"/>
      <c r="R30" s="343"/>
      <c r="S30" s="401" t="s">
        <v>658</v>
      </c>
      <c r="T30" s="402" t="s">
        <v>658</v>
      </c>
      <c r="U30" s="402" t="s">
        <v>658</v>
      </c>
      <c r="V30" s="402" t="s">
        <v>658</v>
      </c>
      <c r="W30" s="402" t="e">
        <v>#VALUE!</v>
      </c>
      <c r="X30" s="330"/>
      <c r="Y30" s="330"/>
      <c r="Z30" s="330"/>
      <c r="AA30" s="330"/>
      <c r="AB30" s="330"/>
      <c r="AC30" s="330"/>
      <c r="AD30" s="330"/>
      <c r="AE30" s="330"/>
      <c r="AF30" s="330"/>
      <c r="AG30" s="330"/>
      <c r="AH30" s="330"/>
      <c r="AI30" s="330"/>
      <c r="AJ30" s="330"/>
      <c r="AK30" s="330"/>
      <c r="AL30" s="330"/>
      <c r="AM30" s="330"/>
      <c r="AN30" s="330"/>
      <c r="AO30" s="330"/>
    </row>
    <row r="31" spans="1:41" ht="36" customHeight="1" x14ac:dyDescent="0.15">
      <c r="A31" s="337">
        <v>25110029</v>
      </c>
      <c r="B31" s="345" t="s">
        <v>71</v>
      </c>
      <c r="C31" s="345" t="s">
        <v>40</v>
      </c>
      <c r="D31" s="345" t="s">
        <v>40</v>
      </c>
      <c r="E31" s="345" t="s">
        <v>40</v>
      </c>
      <c r="F31" s="345" t="s">
        <v>518</v>
      </c>
      <c r="G31" s="375" t="s">
        <v>257</v>
      </c>
      <c r="H31" s="364" t="s">
        <v>252</v>
      </c>
      <c r="I31" s="347">
        <v>8000000</v>
      </c>
      <c r="J31" s="347">
        <v>10576000</v>
      </c>
      <c r="K31" s="347">
        <v>10831000</v>
      </c>
      <c r="L31" s="362">
        <f t="shared" ref="L31" si="8">K31/J31</f>
        <v>1.0241111951588502</v>
      </c>
      <c r="M31" s="347">
        <v>0</v>
      </c>
      <c r="N31" s="347">
        <v>0</v>
      </c>
      <c r="O31" s="347">
        <v>509000</v>
      </c>
      <c r="P31" s="373" t="s">
        <v>659</v>
      </c>
      <c r="Q31" s="346" t="str">
        <f>IF(N31=0,"収入未済なし","")</f>
        <v>収入未済なし</v>
      </c>
      <c r="R31" s="375" t="s">
        <v>657</v>
      </c>
      <c r="S31" s="346" t="s">
        <v>658</v>
      </c>
      <c r="T31" s="345" t="s">
        <v>658</v>
      </c>
      <c r="U31" s="345" t="s">
        <v>658</v>
      </c>
      <c r="V31" s="345" t="s">
        <v>658</v>
      </c>
      <c r="W31" s="345" t="e">
        <v>#VALUE!</v>
      </c>
      <c r="X31" s="330"/>
      <c r="Y31" s="330"/>
      <c r="Z31" s="330"/>
      <c r="AA31" s="330"/>
      <c r="AB31" s="330"/>
      <c r="AC31" s="330"/>
      <c r="AD31" s="330"/>
      <c r="AE31" s="330"/>
      <c r="AF31" s="330"/>
      <c r="AG31" s="330"/>
      <c r="AH31" s="330"/>
      <c r="AI31" s="330"/>
      <c r="AJ31" s="330"/>
      <c r="AK31" s="330"/>
      <c r="AL31" s="332"/>
      <c r="AM31" s="332"/>
      <c r="AN31" s="332"/>
      <c r="AO31" s="332"/>
    </row>
    <row r="32" spans="1:41" ht="21.6" customHeight="1" x14ac:dyDescent="0.15">
      <c r="A32" s="337">
        <v>25110030</v>
      </c>
      <c r="B32" s="338" t="s">
        <v>232</v>
      </c>
      <c r="C32" s="338" t="s">
        <v>38</v>
      </c>
      <c r="D32" s="338" t="s">
        <v>38</v>
      </c>
      <c r="E32" s="338" t="s">
        <v>38</v>
      </c>
      <c r="F32" s="338" t="s">
        <v>38</v>
      </c>
      <c r="G32" s="423" t="s">
        <v>258</v>
      </c>
      <c r="H32" s="339" t="s">
        <v>38</v>
      </c>
      <c r="I32" s="340">
        <v>140000000</v>
      </c>
      <c r="J32" s="340">
        <v>153421000</v>
      </c>
      <c r="K32" s="340">
        <v>160043000</v>
      </c>
      <c r="L32" s="341">
        <f>K32/J32</f>
        <v>1.0431622789579003</v>
      </c>
      <c r="M32" s="340">
        <v>0</v>
      </c>
      <c r="N32" s="340">
        <v>0</v>
      </c>
      <c r="O32" s="340">
        <v>11842000</v>
      </c>
      <c r="P32" s="343"/>
      <c r="Q32" s="343"/>
      <c r="R32" s="343"/>
      <c r="S32" s="401" t="s">
        <v>658</v>
      </c>
      <c r="T32" s="402" t="s">
        <v>658</v>
      </c>
      <c r="U32" s="402" t="s">
        <v>658</v>
      </c>
      <c r="V32" s="402" t="s">
        <v>658</v>
      </c>
      <c r="W32" s="402" t="e">
        <v>#VALUE!</v>
      </c>
      <c r="X32" s="330"/>
      <c r="Y32" s="330"/>
      <c r="Z32" s="330"/>
      <c r="AA32" s="330"/>
      <c r="AB32" s="330"/>
      <c r="AC32" s="330"/>
      <c r="AD32" s="330"/>
      <c r="AE32" s="330"/>
      <c r="AF32" s="330"/>
      <c r="AG32" s="330"/>
      <c r="AH32" s="330"/>
      <c r="AI32" s="330"/>
      <c r="AJ32" s="330"/>
      <c r="AK32" s="330"/>
      <c r="AL32" s="330"/>
      <c r="AM32" s="330"/>
      <c r="AN32" s="330"/>
      <c r="AO32" s="330"/>
    </row>
    <row r="33" spans="1:41" ht="39" customHeight="1" x14ac:dyDescent="0.15">
      <c r="A33" s="337">
        <v>25110031</v>
      </c>
      <c r="B33" s="355" t="s">
        <v>232</v>
      </c>
      <c r="C33" s="355" t="s">
        <v>40</v>
      </c>
      <c r="D33" s="355" t="s">
        <v>40</v>
      </c>
      <c r="E33" s="355" t="s">
        <v>40</v>
      </c>
      <c r="F33" s="355" t="s">
        <v>518</v>
      </c>
      <c r="G33" s="393" t="s">
        <v>258</v>
      </c>
      <c r="H33" s="363" t="s">
        <v>252</v>
      </c>
      <c r="I33" s="347">
        <v>140000000</v>
      </c>
      <c r="J33" s="347">
        <v>153421000</v>
      </c>
      <c r="K33" s="347">
        <v>160043000</v>
      </c>
      <c r="L33" s="362">
        <f t="shared" ref="L33" si="9">K33/J33</f>
        <v>1.0431622789579003</v>
      </c>
      <c r="M33" s="347">
        <v>0</v>
      </c>
      <c r="N33" s="347">
        <v>0</v>
      </c>
      <c r="O33" s="347">
        <v>11842000</v>
      </c>
      <c r="P33" s="387" t="s">
        <v>660</v>
      </c>
      <c r="Q33" s="346" t="str">
        <f>IF(N33=0,"収入未済なし","")</f>
        <v>収入未済なし</v>
      </c>
      <c r="R33" s="375" t="s">
        <v>657</v>
      </c>
      <c r="S33" s="346" t="s">
        <v>658</v>
      </c>
      <c r="T33" s="345" t="s">
        <v>658</v>
      </c>
      <c r="U33" s="345" t="s">
        <v>658</v>
      </c>
      <c r="V33" s="345" t="s">
        <v>658</v>
      </c>
      <c r="W33" s="345" t="e">
        <v>#VALUE!</v>
      </c>
      <c r="X33" s="330"/>
      <c r="Y33" s="330"/>
      <c r="Z33" s="330"/>
      <c r="AA33" s="330"/>
      <c r="AB33" s="330"/>
      <c r="AC33" s="330"/>
      <c r="AD33" s="330"/>
      <c r="AE33" s="330"/>
      <c r="AF33" s="330"/>
      <c r="AG33" s="330"/>
      <c r="AH33" s="330"/>
      <c r="AI33" s="330"/>
      <c r="AJ33" s="330"/>
      <c r="AK33" s="330"/>
      <c r="AL33" s="332"/>
      <c r="AM33" s="332"/>
      <c r="AN33" s="332"/>
      <c r="AO33" s="332"/>
    </row>
    <row r="34" spans="1:41" ht="21.6" customHeight="1" x14ac:dyDescent="0.15">
      <c r="A34" s="337">
        <v>25110032</v>
      </c>
      <c r="B34" s="357" t="s">
        <v>259</v>
      </c>
      <c r="C34" s="357" t="s">
        <v>38</v>
      </c>
      <c r="D34" s="357" t="s">
        <v>38</v>
      </c>
      <c r="E34" s="357" t="s">
        <v>38</v>
      </c>
      <c r="F34" s="357" t="s">
        <v>38</v>
      </c>
      <c r="G34" s="424" t="s">
        <v>260</v>
      </c>
      <c r="H34" s="358" t="s">
        <v>38</v>
      </c>
      <c r="I34" s="340">
        <v>3900000</v>
      </c>
      <c r="J34" s="340">
        <v>5123000</v>
      </c>
      <c r="K34" s="340">
        <v>5226000</v>
      </c>
      <c r="L34" s="341">
        <f>K34/J34</f>
        <v>1.0201054069880928</v>
      </c>
      <c r="M34" s="340">
        <v>0</v>
      </c>
      <c r="N34" s="340">
        <v>0</v>
      </c>
      <c r="O34" s="340">
        <v>411000</v>
      </c>
      <c r="P34" s="359"/>
      <c r="Q34" s="359"/>
      <c r="R34" s="359"/>
      <c r="S34" s="401" t="s">
        <v>658</v>
      </c>
      <c r="T34" s="402" t="s">
        <v>658</v>
      </c>
      <c r="U34" s="402" t="s">
        <v>658</v>
      </c>
      <c r="V34" s="402" t="s">
        <v>658</v>
      </c>
      <c r="W34" s="402" t="e">
        <v>#VALUE!</v>
      </c>
      <c r="X34" s="330"/>
      <c r="Y34" s="330"/>
      <c r="Z34" s="330"/>
      <c r="AA34" s="330"/>
      <c r="AB34" s="330"/>
      <c r="AC34" s="330"/>
      <c r="AD34" s="330"/>
      <c r="AE34" s="330"/>
      <c r="AF34" s="330"/>
      <c r="AG34" s="330"/>
      <c r="AH34" s="330"/>
      <c r="AI34" s="330"/>
      <c r="AJ34" s="330"/>
      <c r="AK34" s="330"/>
      <c r="AL34" s="330"/>
      <c r="AM34" s="330"/>
      <c r="AN34" s="330"/>
      <c r="AO34" s="330"/>
    </row>
    <row r="35" spans="1:41" ht="32.450000000000003" customHeight="1" x14ac:dyDescent="0.15">
      <c r="A35" s="337">
        <v>25110033</v>
      </c>
      <c r="B35" s="345" t="s">
        <v>259</v>
      </c>
      <c r="C35" s="345" t="s">
        <v>40</v>
      </c>
      <c r="D35" s="345" t="s">
        <v>40</v>
      </c>
      <c r="E35" s="345" t="s">
        <v>40</v>
      </c>
      <c r="F35" s="345" t="s">
        <v>518</v>
      </c>
      <c r="G35" s="375" t="s">
        <v>260</v>
      </c>
      <c r="H35" s="364" t="s">
        <v>252</v>
      </c>
      <c r="I35" s="347">
        <v>3900000</v>
      </c>
      <c r="J35" s="347">
        <v>5123000</v>
      </c>
      <c r="K35" s="347">
        <v>5226000</v>
      </c>
      <c r="L35" s="362">
        <f t="shared" ref="L35" si="10">K35/J35</f>
        <v>1.0201054069880928</v>
      </c>
      <c r="M35" s="347">
        <v>0</v>
      </c>
      <c r="N35" s="347">
        <v>0</v>
      </c>
      <c r="O35" s="349">
        <v>411000</v>
      </c>
      <c r="P35" s="373" t="s">
        <v>661</v>
      </c>
      <c r="Q35" s="346" t="str">
        <f>IF(N35=0,"収入未済なし","")</f>
        <v>収入未済なし</v>
      </c>
      <c r="R35" s="375" t="s">
        <v>657</v>
      </c>
      <c r="S35" s="356" t="s">
        <v>658</v>
      </c>
      <c r="T35" s="355" t="s">
        <v>658</v>
      </c>
      <c r="U35" s="355" t="s">
        <v>658</v>
      </c>
      <c r="V35" s="355" t="s">
        <v>658</v>
      </c>
      <c r="W35" s="345" t="e">
        <v>#VALUE!</v>
      </c>
      <c r="X35" s="330"/>
      <c r="Y35" s="330"/>
      <c r="Z35" s="330"/>
      <c r="AA35" s="330"/>
      <c r="AB35" s="330"/>
      <c r="AC35" s="330"/>
      <c r="AD35" s="331"/>
      <c r="AE35" s="331"/>
      <c r="AF35" s="331"/>
      <c r="AG35" s="331"/>
      <c r="AH35" s="331"/>
      <c r="AI35" s="331"/>
      <c r="AJ35" s="331"/>
      <c r="AK35" s="331"/>
      <c r="AL35" s="332"/>
      <c r="AM35" s="332"/>
      <c r="AN35" s="332"/>
      <c r="AO35" s="332"/>
    </row>
    <row r="36" spans="1:41" ht="21.6" customHeight="1" x14ac:dyDescent="0.15">
      <c r="A36" s="337">
        <v>25110034</v>
      </c>
      <c r="B36" s="338" t="s">
        <v>236</v>
      </c>
      <c r="C36" s="338" t="s">
        <v>38</v>
      </c>
      <c r="D36" s="338" t="s">
        <v>38</v>
      </c>
      <c r="E36" s="338" t="s">
        <v>38</v>
      </c>
      <c r="F36" s="338" t="s">
        <v>38</v>
      </c>
      <c r="G36" s="423" t="s">
        <v>261</v>
      </c>
      <c r="H36" s="339" t="s">
        <v>38</v>
      </c>
      <c r="I36" s="340">
        <v>2800000</v>
      </c>
      <c r="J36" s="340">
        <v>2575000</v>
      </c>
      <c r="K36" s="340">
        <v>2575000</v>
      </c>
      <c r="L36" s="341">
        <f>K36/J36</f>
        <v>1</v>
      </c>
      <c r="M36" s="340">
        <v>0</v>
      </c>
      <c r="N36" s="340">
        <v>0</v>
      </c>
      <c r="O36" s="342">
        <v>-26511000</v>
      </c>
      <c r="P36" s="343"/>
      <c r="Q36" s="343"/>
      <c r="R36" s="343"/>
      <c r="S36" s="408" t="s">
        <v>658</v>
      </c>
      <c r="T36" s="409" t="s">
        <v>658</v>
      </c>
      <c r="U36" s="409" t="s">
        <v>658</v>
      </c>
      <c r="V36" s="409" t="s">
        <v>658</v>
      </c>
      <c r="W36" s="402" t="e">
        <v>#VALUE!</v>
      </c>
      <c r="X36" s="330"/>
      <c r="Y36" s="330"/>
      <c r="Z36" s="330"/>
      <c r="AA36" s="330"/>
      <c r="AB36" s="330"/>
      <c r="AC36" s="330"/>
      <c r="AD36" s="330"/>
      <c r="AE36" s="330"/>
      <c r="AF36" s="330"/>
      <c r="AG36" s="330"/>
      <c r="AH36" s="331"/>
      <c r="AI36" s="331"/>
      <c r="AJ36" s="331"/>
      <c r="AK36" s="331"/>
      <c r="AL36" s="331"/>
      <c r="AM36" s="331"/>
      <c r="AN36" s="331"/>
      <c r="AO36" s="331"/>
    </row>
    <row r="37" spans="1:41" ht="30" customHeight="1" x14ac:dyDescent="0.15">
      <c r="A37" s="337">
        <v>25110035</v>
      </c>
      <c r="B37" s="345" t="s">
        <v>236</v>
      </c>
      <c r="C37" s="345" t="s">
        <v>40</v>
      </c>
      <c r="D37" s="345" t="s">
        <v>40</v>
      </c>
      <c r="E37" s="345" t="s">
        <v>40</v>
      </c>
      <c r="F37" s="345" t="s">
        <v>518</v>
      </c>
      <c r="G37" s="375" t="s">
        <v>435</v>
      </c>
      <c r="H37" s="364" t="s">
        <v>252</v>
      </c>
      <c r="I37" s="347">
        <v>2800000</v>
      </c>
      <c r="J37" s="347">
        <v>2453000</v>
      </c>
      <c r="K37" s="347">
        <v>2453000</v>
      </c>
      <c r="L37" s="362">
        <f t="shared" ref="L37:L38" si="11">K37/J37</f>
        <v>1</v>
      </c>
      <c r="M37" s="347">
        <v>0</v>
      </c>
      <c r="N37" s="347">
        <v>0</v>
      </c>
      <c r="O37" s="349">
        <v>-21000</v>
      </c>
      <c r="P37" s="373" t="s">
        <v>662</v>
      </c>
      <c r="Q37" s="346" t="str">
        <f>IF(N37=0,"収入未済なし","")</f>
        <v>収入未済なし</v>
      </c>
      <c r="R37" s="375" t="s">
        <v>657</v>
      </c>
      <c r="S37" s="346" t="s">
        <v>658</v>
      </c>
      <c r="T37" s="345" t="s">
        <v>658</v>
      </c>
      <c r="U37" s="345" t="s">
        <v>658</v>
      </c>
      <c r="V37" s="345" t="s">
        <v>658</v>
      </c>
      <c r="W37" s="345" t="e">
        <v>#VALUE!</v>
      </c>
      <c r="X37" s="330"/>
      <c r="Y37" s="330"/>
      <c r="Z37" s="330"/>
      <c r="AA37" s="330"/>
      <c r="AB37" s="330"/>
      <c r="AC37" s="330"/>
      <c r="AD37" s="331"/>
      <c r="AE37" s="331"/>
      <c r="AF37" s="331"/>
      <c r="AG37" s="331"/>
      <c r="AH37" s="331"/>
      <c r="AI37" s="331"/>
      <c r="AJ37" s="331"/>
      <c r="AK37" s="331"/>
      <c r="AL37" s="332"/>
      <c r="AM37" s="332"/>
      <c r="AN37" s="332"/>
      <c r="AO37" s="332"/>
    </row>
    <row r="38" spans="1:41" ht="28.5" customHeight="1" x14ac:dyDescent="0.15">
      <c r="A38" s="337">
        <v>25110036</v>
      </c>
      <c r="B38" s="345" t="s">
        <v>236</v>
      </c>
      <c r="C38" s="345" t="s">
        <v>40</v>
      </c>
      <c r="D38" s="345" t="s">
        <v>40</v>
      </c>
      <c r="E38" s="345" t="s">
        <v>40</v>
      </c>
      <c r="F38" s="345" t="s">
        <v>519</v>
      </c>
      <c r="G38" s="375" t="s">
        <v>436</v>
      </c>
      <c r="H38" s="364" t="s">
        <v>252</v>
      </c>
      <c r="I38" s="347">
        <v>0</v>
      </c>
      <c r="J38" s="347">
        <v>122000</v>
      </c>
      <c r="K38" s="347">
        <v>122000</v>
      </c>
      <c r="L38" s="362">
        <f t="shared" si="11"/>
        <v>1</v>
      </c>
      <c r="M38" s="347">
        <v>0</v>
      </c>
      <c r="N38" s="347">
        <v>0</v>
      </c>
      <c r="O38" s="349">
        <v>-26490000</v>
      </c>
      <c r="P38" s="373" t="s">
        <v>1222</v>
      </c>
      <c r="Q38" s="346" t="str">
        <f>IF(N38=0,"収入未済なし","")</f>
        <v>収入未済なし</v>
      </c>
      <c r="R38" s="375" t="s">
        <v>663</v>
      </c>
      <c r="S38" s="346" t="s">
        <v>658</v>
      </c>
      <c r="T38" s="345" t="s">
        <v>658</v>
      </c>
      <c r="U38" s="345" t="s">
        <v>658</v>
      </c>
      <c r="V38" s="345" t="s">
        <v>658</v>
      </c>
      <c r="W38" s="345" t="e">
        <v>#VALUE!</v>
      </c>
      <c r="X38" s="330"/>
      <c r="Y38" s="330"/>
      <c r="Z38" s="330"/>
      <c r="AA38" s="330"/>
      <c r="AB38" s="330"/>
      <c r="AC38" s="330"/>
      <c r="AD38" s="331"/>
      <c r="AE38" s="331"/>
      <c r="AF38" s="331"/>
      <c r="AG38" s="331"/>
      <c r="AH38" s="331"/>
      <c r="AI38" s="331"/>
      <c r="AJ38" s="331"/>
      <c r="AK38" s="331"/>
      <c r="AL38" s="332"/>
      <c r="AM38" s="332"/>
      <c r="AN38" s="332"/>
      <c r="AO38" s="332"/>
    </row>
    <row r="39" spans="1:41" ht="21.6" customHeight="1" x14ac:dyDescent="0.15">
      <c r="A39" s="337">
        <v>25110037</v>
      </c>
      <c r="B39" s="338" t="s">
        <v>262</v>
      </c>
      <c r="C39" s="338" t="s">
        <v>38</v>
      </c>
      <c r="D39" s="338" t="s">
        <v>38</v>
      </c>
      <c r="E39" s="338" t="s">
        <v>38</v>
      </c>
      <c r="F39" s="338" t="s">
        <v>38</v>
      </c>
      <c r="G39" s="423" t="s">
        <v>263</v>
      </c>
      <c r="H39" s="339" t="s">
        <v>38</v>
      </c>
      <c r="I39" s="340">
        <v>1460000000</v>
      </c>
      <c r="J39" s="340">
        <v>1717490000</v>
      </c>
      <c r="K39" s="340">
        <v>1787689000</v>
      </c>
      <c r="L39" s="341">
        <f>K39/J39</f>
        <v>1.040873018183512</v>
      </c>
      <c r="M39" s="340">
        <v>0</v>
      </c>
      <c r="N39" s="340">
        <v>0</v>
      </c>
      <c r="O39" s="342">
        <v>138622000</v>
      </c>
      <c r="P39" s="343"/>
      <c r="Q39" s="343"/>
      <c r="R39" s="343"/>
      <c r="S39" s="401" t="s">
        <v>658</v>
      </c>
      <c r="T39" s="402" t="s">
        <v>658</v>
      </c>
      <c r="U39" s="402" t="s">
        <v>658</v>
      </c>
      <c r="V39" s="402" t="s">
        <v>658</v>
      </c>
      <c r="W39" s="402" t="e">
        <v>#VALUE!</v>
      </c>
      <c r="X39" s="330"/>
      <c r="Y39" s="330"/>
      <c r="Z39" s="330"/>
      <c r="AA39" s="330"/>
      <c r="AB39" s="330"/>
      <c r="AC39" s="330"/>
      <c r="AD39" s="330"/>
      <c r="AE39" s="330"/>
      <c r="AF39" s="330"/>
      <c r="AG39" s="330"/>
      <c r="AH39" s="331"/>
      <c r="AI39" s="331"/>
      <c r="AJ39" s="331"/>
      <c r="AK39" s="331"/>
      <c r="AL39" s="331"/>
      <c r="AM39" s="331"/>
      <c r="AN39" s="331"/>
      <c r="AO39" s="331"/>
    </row>
    <row r="40" spans="1:41" ht="32.450000000000003" customHeight="1" x14ac:dyDescent="0.15">
      <c r="A40" s="337">
        <v>25110038</v>
      </c>
      <c r="B40" s="345" t="s">
        <v>262</v>
      </c>
      <c r="C40" s="345" t="s">
        <v>40</v>
      </c>
      <c r="D40" s="345" t="s">
        <v>40</v>
      </c>
      <c r="E40" s="345" t="s">
        <v>40</v>
      </c>
      <c r="F40" s="345" t="s">
        <v>518</v>
      </c>
      <c r="G40" s="375" t="s">
        <v>264</v>
      </c>
      <c r="H40" s="364" t="s">
        <v>252</v>
      </c>
      <c r="I40" s="347">
        <v>1300000000</v>
      </c>
      <c r="J40" s="347">
        <v>1557490000</v>
      </c>
      <c r="K40" s="347">
        <v>1557490000</v>
      </c>
      <c r="L40" s="362">
        <f t="shared" ref="L40:L41" si="12">K40/J40</f>
        <v>1</v>
      </c>
      <c r="M40" s="347">
        <v>0</v>
      </c>
      <c r="N40" s="347">
        <v>0</v>
      </c>
      <c r="O40" s="349">
        <v>121066000</v>
      </c>
      <c r="P40" s="373" t="s">
        <v>1144</v>
      </c>
      <c r="Q40" s="346" t="str">
        <f>IF(N40=0,"収入未済なし","")</f>
        <v>収入未済なし</v>
      </c>
      <c r="R40" s="375" t="s">
        <v>657</v>
      </c>
      <c r="S40" s="346" t="s">
        <v>658</v>
      </c>
      <c r="T40" s="345" t="s">
        <v>658</v>
      </c>
      <c r="U40" s="345" t="s">
        <v>658</v>
      </c>
      <c r="V40" s="345" t="s">
        <v>658</v>
      </c>
      <c r="W40" s="345" t="e">
        <v>#VALUE!</v>
      </c>
      <c r="X40" s="330"/>
      <c r="Y40" s="330"/>
      <c r="Z40" s="330"/>
      <c r="AA40" s="330"/>
      <c r="AB40" s="330"/>
      <c r="AC40" s="330"/>
      <c r="AD40" s="331"/>
      <c r="AE40" s="331"/>
      <c r="AF40" s="331"/>
      <c r="AG40" s="331"/>
      <c r="AH40" s="331"/>
      <c r="AI40" s="331"/>
      <c r="AJ40" s="331"/>
      <c r="AK40" s="331"/>
      <c r="AL40" s="332"/>
      <c r="AM40" s="332"/>
      <c r="AN40" s="332"/>
      <c r="AO40" s="332"/>
    </row>
    <row r="41" spans="1:41" ht="33.6" customHeight="1" x14ac:dyDescent="0.15">
      <c r="A41" s="337">
        <v>25110039</v>
      </c>
      <c r="B41" s="345" t="s">
        <v>262</v>
      </c>
      <c r="C41" s="345" t="s">
        <v>40</v>
      </c>
      <c r="D41" s="345" t="s">
        <v>40</v>
      </c>
      <c r="E41" s="345" t="s">
        <v>40</v>
      </c>
      <c r="F41" s="345" t="s">
        <v>519</v>
      </c>
      <c r="G41" s="375" t="s">
        <v>265</v>
      </c>
      <c r="H41" s="364" t="s">
        <v>252</v>
      </c>
      <c r="I41" s="347">
        <v>160000000</v>
      </c>
      <c r="J41" s="347">
        <v>160000000</v>
      </c>
      <c r="K41" s="347">
        <v>230199000</v>
      </c>
      <c r="L41" s="362">
        <f t="shared" si="12"/>
        <v>1.43874375</v>
      </c>
      <c r="M41" s="347">
        <v>0</v>
      </c>
      <c r="N41" s="347">
        <v>0</v>
      </c>
      <c r="O41" s="347">
        <v>17556000</v>
      </c>
      <c r="P41" s="373" t="s">
        <v>664</v>
      </c>
      <c r="Q41" s="346" t="str">
        <f>IF(N41=0,"収入未済なし","")</f>
        <v>収入未済なし</v>
      </c>
      <c r="R41" s="375" t="s">
        <v>1145</v>
      </c>
      <c r="S41" s="346" t="s">
        <v>658</v>
      </c>
      <c r="T41" s="345" t="s">
        <v>658</v>
      </c>
      <c r="U41" s="345" t="s">
        <v>658</v>
      </c>
      <c r="V41" s="345" t="s">
        <v>658</v>
      </c>
      <c r="W41" s="345" t="e">
        <v>#VALUE!</v>
      </c>
      <c r="X41" s="330"/>
      <c r="Y41" s="330"/>
      <c r="Z41" s="330"/>
      <c r="AA41" s="330"/>
      <c r="AB41" s="330"/>
      <c r="AC41" s="330"/>
      <c r="AD41" s="330"/>
      <c r="AE41" s="330"/>
      <c r="AF41" s="330"/>
      <c r="AG41" s="330"/>
      <c r="AH41" s="330"/>
      <c r="AI41" s="330"/>
      <c r="AJ41" s="330"/>
      <c r="AK41" s="330"/>
      <c r="AL41" s="332"/>
      <c r="AM41" s="332"/>
      <c r="AN41" s="332"/>
      <c r="AO41" s="332"/>
    </row>
    <row r="42" spans="1:41" ht="21.6" customHeight="1" x14ac:dyDescent="0.15">
      <c r="A42" s="337">
        <v>25110040</v>
      </c>
      <c r="B42" s="338" t="s">
        <v>266</v>
      </c>
      <c r="C42" s="338" t="s">
        <v>38</v>
      </c>
      <c r="D42" s="338" t="s">
        <v>38</v>
      </c>
      <c r="E42" s="338" t="s">
        <v>38</v>
      </c>
      <c r="F42" s="338" t="s">
        <v>38</v>
      </c>
      <c r="G42" s="423" t="s">
        <v>267</v>
      </c>
      <c r="H42" s="339" t="s">
        <v>38</v>
      </c>
      <c r="I42" s="340">
        <v>710000</v>
      </c>
      <c r="J42" s="340">
        <v>508000</v>
      </c>
      <c r="K42" s="340">
        <v>520000</v>
      </c>
      <c r="L42" s="341">
        <f>K42/J42</f>
        <v>1.0236220472440944</v>
      </c>
      <c r="M42" s="340">
        <v>0</v>
      </c>
      <c r="N42" s="340">
        <v>0</v>
      </c>
      <c r="O42" s="342">
        <v>-64000</v>
      </c>
      <c r="P42" s="343"/>
      <c r="Q42" s="343"/>
      <c r="R42" s="343"/>
      <c r="S42" s="401" t="s">
        <v>658</v>
      </c>
      <c r="T42" s="402" t="s">
        <v>658</v>
      </c>
      <c r="U42" s="402" t="s">
        <v>658</v>
      </c>
      <c r="V42" s="402" t="s">
        <v>658</v>
      </c>
      <c r="W42" s="402" t="e">
        <v>#VALUE!</v>
      </c>
      <c r="X42" s="330"/>
      <c r="Y42" s="330"/>
      <c r="Z42" s="330"/>
      <c r="AA42" s="330"/>
      <c r="AB42" s="330"/>
      <c r="AC42" s="330"/>
      <c r="AD42" s="330"/>
      <c r="AE42" s="330"/>
      <c r="AF42" s="330"/>
      <c r="AG42" s="330"/>
      <c r="AH42" s="331"/>
      <c r="AI42" s="331"/>
      <c r="AJ42" s="331"/>
      <c r="AK42" s="331"/>
      <c r="AL42" s="331"/>
      <c r="AM42" s="331"/>
      <c r="AN42" s="331"/>
      <c r="AO42" s="331"/>
    </row>
    <row r="43" spans="1:41" ht="32.450000000000003" customHeight="1" x14ac:dyDescent="0.15">
      <c r="A43" s="337">
        <v>25110041</v>
      </c>
      <c r="B43" s="345" t="s">
        <v>266</v>
      </c>
      <c r="C43" s="345" t="s">
        <v>40</v>
      </c>
      <c r="D43" s="345" t="s">
        <v>40</v>
      </c>
      <c r="E43" s="345" t="s">
        <v>40</v>
      </c>
      <c r="F43" s="345" t="s">
        <v>518</v>
      </c>
      <c r="G43" s="375" t="s">
        <v>267</v>
      </c>
      <c r="H43" s="364" t="s">
        <v>252</v>
      </c>
      <c r="I43" s="347">
        <v>710000</v>
      </c>
      <c r="J43" s="347">
        <v>508000</v>
      </c>
      <c r="K43" s="347">
        <v>520000</v>
      </c>
      <c r="L43" s="362">
        <f t="shared" ref="L43" si="13">K43/J43</f>
        <v>1.0236220472440944</v>
      </c>
      <c r="M43" s="347">
        <v>0</v>
      </c>
      <c r="N43" s="347">
        <v>0</v>
      </c>
      <c r="O43" s="347">
        <v>-64000</v>
      </c>
      <c r="P43" s="373" t="s">
        <v>665</v>
      </c>
      <c r="Q43" s="346" t="str">
        <f>IF(N43=0,"収入未済なし","")</f>
        <v>収入未済なし</v>
      </c>
      <c r="R43" s="375" t="s">
        <v>657</v>
      </c>
      <c r="S43" s="346" t="s">
        <v>658</v>
      </c>
      <c r="T43" s="345" t="s">
        <v>658</v>
      </c>
      <c r="U43" s="345" t="s">
        <v>658</v>
      </c>
      <c r="V43" s="345" t="s">
        <v>658</v>
      </c>
      <c r="W43" s="345" t="e">
        <v>#VALUE!</v>
      </c>
      <c r="X43" s="330"/>
      <c r="Y43" s="330"/>
      <c r="Z43" s="330"/>
      <c r="AA43" s="330"/>
      <c r="AB43" s="330"/>
      <c r="AC43" s="330"/>
      <c r="AD43" s="330"/>
      <c r="AE43" s="330"/>
      <c r="AF43" s="330"/>
      <c r="AG43" s="330"/>
      <c r="AH43" s="330"/>
      <c r="AI43" s="330"/>
      <c r="AJ43" s="330"/>
      <c r="AK43" s="330"/>
      <c r="AL43" s="332"/>
      <c r="AM43" s="332"/>
      <c r="AN43" s="332"/>
      <c r="AO43" s="332"/>
    </row>
    <row r="44" spans="1:41" ht="21.6" customHeight="1" x14ac:dyDescent="0.15">
      <c r="A44" s="337">
        <v>25110042</v>
      </c>
      <c r="B44" s="338" t="s">
        <v>37</v>
      </c>
      <c r="C44" s="338" t="s">
        <v>38</v>
      </c>
      <c r="D44" s="338" t="s">
        <v>38</v>
      </c>
      <c r="E44" s="338" t="s">
        <v>38</v>
      </c>
      <c r="F44" s="338" t="s">
        <v>38</v>
      </c>
      <c r="G44" s="423" t="s">
        <v>39</v>
      </c>
      <c r="H44" s="339" t="s">
        <v>38</v>
      </c>
      <c r="I44" s="340">
        <v>33129000</v>
      </c>
      <c r="J44" s="340">
        <v>21559000</v>
      </c>
      <c r="K44" s="340">
        <v>15668770</v>
      </c>
      <c r="L44" s="341">
        <f>K44/J44</f>
        <v>0.72678556519319082</v>
      </c>
      <c r="M44" s="340">
        <v>0</v>
      </c>
      <c r="N44" s="340">
        <v>120000</v>
      </c>
      <c r="O44" s="340">
        <v>1529770</v>
      </c>
      <c r="P44" s="343"/>
      <c r="Q44" s="343"/>
      <c r="R44" s="343"/>
      <c r="S44" s="401" t="s">
        <v>658</v>
      </c>
      <c r="T44" s="402" t="s">
        <v>658</v>
      </c>
      <c r="U44" s="402" t="s">
        <v>658</v>
      </c>
      <c r="V44" s="402" t="s">
        <v>658</v>
      </c>
      <c r="W44" s="402" t="e">
        <v>#VALUE!</v>
      </c>
      <c r="X44" s="330"/>
      <c r="Y44" s="330"/>
      <c r="Z44" s="330"/>
      <c r="AA44" s="330"/>
      <c r="AB44" s="330"/>
      <c r="AC44" s="330"/>
      <c r="AD44" s="330"/>
      <c r="AE44" s="330"/>
      <c r="AF44" s="330"/>
      <c r="AG44" s="330"/>
      <c r="AH44" s="330"/>
      <c r="AI44" s="330"/>
      <c r="AJ44" s="330"/>
      <c r="AK44" s="330"/>
      <c r="AL44" s="330"/>
      <c r="AM44" s="330"/>
      <c r="AN44" s="330"/>
      <c r="AO44" s="330"/>
    </row>
    <row r="45" spans="1:41" ht="32.450000000000003" customHeight="1" x14ac:dyDescent="0.15">
      <c r="A45" s="337">
        <v>25110043</v>
      </c>
      <c r="B45" s="345" t="s">
        <v>37</v>
      </c>
      <c r="C45" s="345" t="s">
        <v>40</v>
      </c>
      <c r="D45" s="345" t="s">
        <v>40</v>
      </c>
      <c r="E45" s="345" t="s">
        <v>40</v>
      </c>
      <c r="F45" s="345" t="s">
        <v>518</v>
      </c>
      <c r="G45" s="375" t="s">
        <v>268</v>
      </c>
      <c r="H45" s="364" t="s">
        <v>252</v>
      </c>
      <c r="I45" s="347">
        <v>2852000</v>
      </c>
      <c r="J45" s="347">
        <v>2852000</v>
      </c>
      <c r="K45" s="347">
        <v>2736080</v>
      </c>
      <c r="L45" s="362">
        <f t="shared" ref="L45" si="14">K45/J45</f>
        <v>0.95935483870967742</v>
      </c>
      <c r="M45" s="347">
        <v>0</v>
      </c>
      <c r="N45" s="347">
        <v>0</v>
      </c>
      <c r="O45" s="347">
        <v>41653</v>
      </c>
      <c r="P45" s="373" t="s">
        <v>1146</v>
      </c>
      <c r="Q45" s="346" t="str">
        <f>IF(N45=0,"収入未済なし","")</f>
        <v>収入未済なし</v>
      </c>
      <c r="R45" s="375" t="s">
        <v>666</v>
      </c>
      <c r="S45" s="346" t="s">
        <v>658</v>
      </c>
      <c r="T45" s="345" t="s">
        <v>658</v>
      </c>
      <c r="U45" s="345" t="s">
        <v>658</v>
      </c>
      <c r="V45" s="345" t="s">
        <v>658</v>
      </c>
      <c r="W45" s="345" t="e">
        <v>#VALUE!</v>
      </c>
      <c r="X45" s="330"/>
      <c r="Y45" s="330"/>
      <c r="Z45" s="330"/>
      <c r="AA45" s="330"/>
      <c r="AB45" s="330"/>
      <c r="AC45" s="330"/>
      <c r="AD45" s="330"/>
      <c r="AE45" s="330"/>
      <c r="AF45" s="330"/>
      <c r="AG45" s="330"/>
      <c r="AH45" s="330"/>
      <c r="AI45" s="330"/>
      <c r="AJ45" s="330"/>
      <c r="AK45" s="330"/>
      <c r="AL45" s="332"/>
      <c r="AM45" s="332"/>
      <c r="AN45" s="332"/>
      <c r="AO45" s="332"/>
    </row>
    <row r="46" spans="1:41" ht="34.15" customHeight="1" x14ac:dyDescent="0.15">
      <c r="A46" s="337">
        <v>25110044</v>
      </c>
      <c r="B46" s="345" t="s">
        <v>37</v>
      </c>
      <c r="C46" s="345" t="s">
        <v>40</v>
      </c>
      <c r="D46" s="345" t="s">
        <v>56</v>
      </c>
      <c r="E46" s="345" t="s">
        <v>40</v>
      </c>
      <c r="F46" s="345" t="s">
        <v>519</v>
      </c>
      <c r="G46" s="375" t="s">
        <v>45</v>
      </c>
      <c r="H46" s="364" t="s">
        <v>46</v>
      </c>
      <c r="I46" s="347">
        <v>0</v>
      </c>
      <c r="J46" s="347">
        <v>0</v>
      </c>
      <c r="K46" s="347">
        <v>0</v>
      </c>
      <c r="L46" s="362">
        <v>0</v>
      </c>
      <c r="M46" s="347">
        <v>0</v>
      </c>
      <c r="N46" s="347">
        <v>0</v>
      </c>
      <c r="O46" s="349">
        <v>-30000</v>
      </c>
      <c r="P46" s="375" t="s">
        <v>1223</v>
      </c>
      <c r="Q46" s="375" t="str">
        <f>IF(N46=0,"収入未済なし","")</f>
        <v>収入未済なし</v>
      </c>
      <c r="R46" s="375" t="s">
        <v>926</v>
      </c>
      <c r="S46" s="346" t="s">
        <v>658</v>
      </c>
      <c r="T46" s="345" t="s">
        <v>658</v>
      </c>
      <c r="U46" s="345" t="s">
        <v>658</v>
      </c>
      <c r="V46" s="345" t="s">
        <v>658</v>
      </c>
      <c r="W46" s="345" t="e">
        <v>#VALUE!</v>
      </c>
      <c r="X46" s="330"/>
      <c r="Y46" s="330"/>
      <c r="Z46" s="330"/>
      <c r="AA46" s="330"/>
      <c r="AB46" s="330"/>
      <c r="AC46" s="330"/>
      <c r="AD46" s="330"/>
      <c r="AE46" s="330"/>
      <c r="AF46" s="330"/>
      <c r="AG46" s="330"/>
      <c r="AH46" s="331"/>
      <c r="AI46" s="331"/>
      <c r="AJ46" s="331"/>
      <c r="AK46" s="331"/>
      <c r="AL46" s="331"/>
      <c r="AM46" s="331"/>
      <c r="AN46" s="331"/>
      <c r="AO46" s="331"/>
    </row>
    <row r="47" spans="1:41" ht="29.25" customHeight="1" x14ac:dyDescent="0.15">
      <c r="A47" s="337">
        <v>25110045</v>
      </c>
      <c r="B47" s="345" t="s">
        <v>37</v>
      </c>
      <c r="C47" s="345" t="s">
        <v>40</v>
      </c>
      <c r="D47" s="345" t="s">
        <v>56</v>
      </c>
      <c r="E47" s="345" t="s">
        <v>56</v>
      </c>
      <c r="F47" s="345" t="s">
        <v>519</v>
      </c>
      <c r="G47" s="375" t="s">
        <v>364</v>
      </c>
      <c r="H47" s="364" t="s">
        <v>437</v>
      </c>
      <c r="I47" s="347">
        <v>13000</v>
      </c>
      <c r="J47" s="347">
        <v>13000</v>
      </c>
      <c r="K47" s="347">
        <v>13400</v>
      </c>
      <c r="L47" s="362">
        <f t="shared" ref="L47:L50" si="15">K47/J47</f>
        <v>1.0307692307692307</v>
      </c>
      <c r="M47" s="347">
        <v>0</v>
      </c>
      <c r="N47" s="347">
        <v>0</v>
      </c>
      <c r="O47" s="349">
        <v>13400</v>
      </c>
      <c r="P47" s="375" t="s">
        <v>1224</v>
      </c>
      <c r="Q47" s="375" t="s">
        <v>882</v>
      </c>
      <c r="R47" s="375" t="s">
        <v>910</v>
      </c>
      <c r="S47" s="346" t="s">
        <v>658</v>
      </c>
      <c r="T47" s="345" t="s">
        <v>658</v>
      </c>
      <c r="U47" s="345" t="s">
        <v>658</v>
      </c>
      <c r="V47" s="345" t="s">
        <v>658</v>
      </c>
      <c r="W47" s="345" t="e">
        <v>#VALUE!</v>
      </c>
      <c r="X47" s="330"/>
      <c r="Y47" s="330"/>
      <c r="Z47" s="330"/>
      <c r="AA47" s="330"/>
      <c r="AB47" s="330"/>
      <c r="AC47" s="330"/>
      <c r="AD47" s="330"/>
      <c r="AE47" s="330"/>
      <c r="AF47" s="330"/>
      <c r="AG47" s="330"/>
      <c r="AH47" s="331"/>
      <c r="AI47" s="331"/>
      <c r="AJ47" s="331"/>
      <c r="AK47" s="331"/>
      <c r="AL47" s="331"/>
      <c r="AM47" s="331"/>
      <c r="AN47" s="331"/>
      <c r="AO47" s="331"/>
    </row>
    <row r="48" spans="1:41" ht="46.5" customHeight="1" x14ac:dyDescent="0.15">
      <c r="A48" s="337">
        <v>25110046</v>
      </c>
      <c r="B48" s="345" t="s">
        <v>37</v>
      </c>
      <c r="C48" s="345" t="s">
        <v>40</v>
      </c>
      <c r="D48" s="345" t="s">
        <v>56</v>
      </c>
      <c r="E48" s="345" t="s">
        <v>56</v>
      </c>
      <c r="F48" s="345" t="s">
        <v>520</v>
      </c>
      <c r="G48" s="375" t="s">
        <v>365</v>
      </c>
      <c r="H48" s="364" t="s">
        <v>437</v>
      </c>
      <c r="I48" s="347">
        <v>1980000</v>
      </c>
      <c r="J48" s="347">
        <v>2250000</v>
      </c>
      <c r="K48" s="347">
        <v>2124000</v>
      </c>
      <c r="L48" s="362">
        <f t="shared" si="15"/>
        <v>0.94399999999999995</v>
      </c>
      <c r="M48" s="347">
        <v>0</v>
      </c>
      <c r="N48" s="347">
        <v>120000</v>
      </c>
      <c r="O48" s="349">
        <v>222000</v>
      </c>
      <c r="P48" s="375" t="s">
        <v>912</v>
      </c>
      <c r="Q48" s="375" t="s">
        <v>913</v>
      </c>
      <c r="R48" s="375" t="s">
        <v>914</v>
      </c>
      <c r="S48" s="346" t="s">
        <v>658</v>
      </c>
      <c r="T48" s="345" t="s">
        <v>658</v>
      </c>
      <c r="U48" s="345" t="s">
        <v>658</v>
      </c>
      <c r="V48" s="345" t="s">
        <v>658</v>
      </c>
      <c r="W48" s="345" t="e">
        <v>#VALUE!</v>
      </c>
      <c r="X48" s="330"/>
      <c r="Y48" s="330"/>
      <c r="Z48" s="330"/>
      <c r="AA48" s="330"/>
      <c r="AB48" s="330"/>
      <c r="AC48" s="330"/>
      <c r="AD48" s="330"/>
      <c r="AE48" s="330"/>
      <c r="AF48" s="330"/>
      <c r="AG48" s="330"/>
      <c r="AH48" s="331"/>
      <c r="AI48" s="331"/>
      <c r="AJ48" s="331"/>
      <c r="AK48" s="331"/>
      <c r="AL48" s="331"/>
      <c r="AM48" s="331"/>
      <c r="AN48" s="331"/>
      <c r="AO48" s="331"/>
    </row>
    <row r="49" spans="1:41" ht="21.6" customHeight="1" x14ac:dyDescent="0.15">
      <c r="A49" s="337">
        <v>25110047</v>
      </c>
      <c r="B49" s="345" t="s">
        <v>37</v>
      </c>
      <c r="C49" s="345" t="s">
        <v>40</v>
      </c>
      <c r="D49" s="345" t="s">
        <v>56</v>
      </c>
      <c r="E49" s="345" t="s">
        <v>56</v>
      </c>
      <c r="F49" s="345" t="s">
        <v>521</v>
      </c>
      <c r="G49" s="375" t="s">
        <v>366</v>
      </c>
      <c r="H49" s="364" t="s">
        <v>437</v>
      </c>
      <c r="I49" s="347">
        <v>0</v>
      </c>
      <c r="J49" s="347">
        <v>0</v>
      </c>
      <c r="K49" s="347">
        <v>0</v>
      </c>
      <c r="L49" s="362">
        <v>0</v>
      </c>
      <c r="M49" s="347">
        <v>0</v>
      </c>
      <c r="N49" s="347">
        <v>0</v>
      </c>
      <c r="O49" s="349">
        <v>0</v>
      </c>
      <c r="P49" s="375" t="s">
        <v>915</v>
      </c>
      <c r="Q49" s="375" t="s">
        <v>882</v>
      </c>
      <c r="R49" s="375" t="s">
        <v>1225</v>
      </c>
      <c r="S49" s="346" t="s">
        <v>658</v>
      </c>
      <c r="T49" s="345" t="s">
        <v>658</v>
      </c>
      <c r="U49" s="345" t="s">
        <v>658</v>
      </c>
      <c r="V49" s="345" t="s">
        <v>658</v>
      </c>
      <c r="W49" s="345" t="e">
        <v>#VALUE!</v>
      </c>
      <c r="X49" s="330"/>
      <c r="Y49" s="330"/>
      <c r="Z49" s="330"/>
      <c r="AA49" s="330"/>
      <c r="AB49" s="330"/>
      <c r="AC49" s="330"/>
      <c r="AD49" s="330"/>
      <c r="AE49" s="330"/>
      <c r="AF49" s="330"/>
      <c r="AG49" s="330"/>
      <c r="AH49" s="331"/>
      <c r="AI49" s="331"/>
      <c r="AJ49" s="331"/>
      <c r="AK49" s="331"/>
      <c r="AL49" s="331"/>
      <c r="AM49" s="331"/>
      <c r="AN49" s="331"/>
      <c r="AO49" s="331"/>
    </row>
    <row r="50" spans="1:41" ht="25.5" customHeight="1" x14ac:dyDescent="0.15">
      <c r="A50" s="337">
        <v>25110048</v>
      </c>
      <c r="B50" s="345" t="s">
        <v>37</v>
      </c>
      <c r="C50" s="345" t="s">
        <v>40</v>
      </c>
      <c r="D50" s="345" t="s">
        <v>56</v>
      </c>
      <c r="E50" s="345" t="s">
        <v>56</v>
      </c>
      <c r="F50" s="345" t="s">
        <v>522</v>
      </c>
      <c r="G50" s="375" t="s">
        <v>523</v>
      </c>
      <c r="H50" s="364" t="s">
        <v>437</v>
      </c>
      <c r="I50" s="347">
        <v>351000</v>
      </c>
      <c r="J50" s="347">
        <v>99000</v>
      </c>
      <c r="K50" s="347">
        <v>8000</v>
      </c>
      <c r="L50" s="362">
        <f t="shared" si="15"/>
        <v>8.0808080808080815E-2</v>
      </c>
      <c r="M50" s="347">
        <v>0</v>
      </c>
      <c r="N50" s="347">
        <v>0</v>
      </c>
      <c r="O50" s="347">
        <v>8000</v>
      </c>
      <c r="P50" s="375" t="s">
        <v>916</v>
      </c>
      <c r="Q50" s="375" t="s">
        <v>882</v>
      </c>
      <c r="R50" s="375" t="s">
        <v>1266</v>
      </c>
      <c r="S50" s="346" t="s">
        <v>658</v>
      </c>
      <c r="T50" s="345" t="s">
        <v>658</v>
      </c>
      <c r="U50" s="345" t="s">
        <v>658</v>
      </c>
      <c r="V50" s="345" t="s">
        <v>658</v>
      </c>
      <c r="W50" s="345" t="e">
        <v>#VALUE!</v>
      </c>
      <c r="X50" s="330"/>
      <c r="Y50" s="330"/>
      <c r="Z50" s="330"/>
      <c r="AA50" s="330"/>
      <c r="AB50" s="330"/>
      <c r="AC50" s="330"/>
      <c r="AD50" s="330"/>
      <c r="AE50" s="330"/>
      <c r="AF50" s="330"/>
      <c r="AG50" s="330"/>
      <c r="AH50" s="330"/>
      <c r="AI50" s="330"/>
      <c r="AJ50" s="330"/>
      <c r="AK50" s="330"/>
      <c r="AL50" s="330"/>
      <c r="AM50" s="330"/>
      <c r="AN50" s="330"/>
      <c r="AO50" s="330"/>
    </row>
    <row r="51" spans="1:41" ht="21.6" customHeight="1" x14ac:dyDescent="0.15">
      <c r="A51" s="337">
        <v>25110049</v>
      </c>
      <c r="B51" s="345" t="s">
        <v>37</v>
      </c>
      <c r="C51" s="345" t="s">
        <v>40</v>
      </c>
      <c r="D51" s="345" t="s">
        <v>64</v>
      </c>
      <c r="E51" s="345" t="s">
        <v>40</v>
      </c>
      <c r="F51" s="345" t="s">
        <v>518</v>
      </c>
      <c r="G51" s="375" t="s">
        <v>337</v>
      </c>
      <c r="H51" s="364" t="s">
        <v>324</v>
      </c>
      <c r="I51" s="347">
        <v>20107000</v>
      </c>
      <c r="J51" s="347">
        <v>7747000</v>
      </c>
      <c r="K51" s="347">
        <v>2385288</v>
      </c>
      <c r="L51" s="362">
        <f t="shared" si="3"/>
        <v>0.3078982832064025</v>
      </c>
      <c r="M51" s="347">
        <v>0</v>
      </c>
      <c r="N51" s="347">
        <v>0</v>
      </c>
      <c r="O51" s="347">
        <v>1695730</v>
      </c>
      <c r="P51" s="375" t="s">
        <v>1001</v>
      </c>
      <c r="Q51" s="375" t="s">
        <v>1002</v>
      </c>
      <c r="R51" s="375" t="s">
        <v>1003</v>
      </c>
      <c r="S51" s="346" t="s">
        <v>658</v>
      </c>
      <c r="T51" s="345" t="s">
        <v>658</v>
      </c>
      <c r="U51" s="345" t="s">
        <v>658</v>
      </c>
      <c r="V51" s="345" t="s">
        <v>658</v>
      </c>
      <c r="W51" s="345" t="e">
        <v>#VALUE!</v>
      </c>
      <c r="X51" s="330"/>
      <c r="Y51" s="330"/>
      <c r="Z51" s="330"/>
      <c r="AA51" s="330"/>
      <c r="AB51" s="330"/>
      <c r="AC51" s="330"/>
      <c r="AD51" s="330"/>
      <c r="AE51" s="330"/>
      <c r="AF51" s="330"/>
      <c r="AG51" s="330"/>
      <c r="AH51" s="330"/>
      <c r="AI51" s="330"/>
      <c r="AJ51" s="330"/>
      <c r="AK51" s="330"/>
      <c r="AL51" s="330"/>
      <c r="AM51" s="330"/>
      <c r="AN51" s="330"/>
      <c r="AO51" s="330"/>
    </row>
    <row r="52" spans="1:41" ht="21.6" customHeight="1" x14ac:dyDescent="0.15">
      <c r="A52" s="337">
        <v>25110050</v>
      </c>
      <c r="B52" s="345" t="s">
        <v>37</v>
      </c>
      <c r="C52" s="345" t="s">
        <v>40</v>
      </c>
      <c r="D52" s="345" t="s">
        <v>64</v>
      </c>
      <c r="E52" s="345" t="s">
        <v>56</v>
      </c>
      <c r="F52" s="345" t="s">
        <v>518</v>
      </c>
      <c r="G52" s="375" t="s">
        <v>338</v>
      </c>
      <c r="H52" s="364" t="s">
        <v>324</v>
      </c>
      <c r="I52" s="347">
        <v>4541000</v>
      </c>
      <c r="J52" s="347">
        <v>4541000</v>
      </c>
      <c r="K52" s="347">
        <v>4311864</v>
      </c>
      <c r="L52" s="362">
        <f t="shared" si="3"/>
        <v>0.94954062981722087</v>
      </c>
      <c r="M52" s="347">
        <v>0</v>
      </c>
      <c r="N52" s="347">
        <v>0</v>
      </c>
      <c r="O52" s="347">
        <v>367304</v>
      </c>
      <c r="P52" s="375" t="s">
        <v>1004</v>
      </c>
      <c r="Q52" s="375" t="s">
        <v>1002</v>
      </c>
      <c r="R52" s="375" t="s">
        <v>1003</v>
      </c>
      <c r="S52" s="346" t="s">
        <v>658</v>
      </c>
      <c r="T52" s="345" t="s">
        <v>658</v>
      </c>
      <c r="U52" s="345" t="s">
        <v>658</v>
      </c>
      <c r="V52" s="345" t="s">
        <v>658</v>
      </c>
      <c r="W52" s="345" t="e">
        <v>#VALUE!</v>
      </c>
      <c r="X52" s="330"/>
      <c r="Y52" s="330"/>
      <c r="Z52" s="330"/>
      <c r="AA52" s="330"/>
      <c r="AB52" s="330"/>
      <c r="AC52" s="330"/>
      <c r="AD52" s="330"/>
      <c r="AE52" s="330"/>
      <c r="AF52" s="330"/>
      <c r="AG52" s="330"/>
      <c r="AH52" s="330"/>
      <c r="AI52" s="330"/>
      <c r="AJ52" s="330"/>
      <c r="AK52" s="330"/>
      <c r="AL52" s="330"/>
      <c r="AM52" s="330"/>
      <c r="AN52" s="330"/>
      <c r="AO52" s="330"/>
    </row>
    <row r="53" spans="1:41" ht="21.6" customHeight="1" x14ac:dyDescent="0.15">
      <c r="A53" s="337">
        <v>25110051</v>
      </c>
      <c r="B53" s="345" t="s">
        <v>37</v>
      </c>
      <c r="C53" s="345" t="s">
        <v>40</v>
      </c>
      <c r="D53" s="345" t="s">
        <v>64</v>
      </c>
      <c r="E53" s="345" t="s">
        <v>56</v>
      </c>
      <c r="F53" s="345" t="s">
        <v>520</v>
      </c>
      <c r="G53" s="375" t="s">
        <v>438</v>
      </c>
      <c r="H53" s="364" t="s">
        <v>324</v>
      </c>
      <c r="I53" s="347">
        <v>50000</v>
      </c>
      <c r="J53" s="347">
        <v>50000</v>
      </c>
      <c r="K53" s="347">
        <v>0</v>
      </c>
      <c r="L53" s="362">
        <f t="shared" si="3"/>
        <v>0</v>
      </c>
      <c r="M53" s="347">
        <v>0</v>
      </c>
      <c r="N53" s="347">
        <v>0</v>
      </c>
      <c r="O53" s="347">
        <v>0</v>
      </c>
      <c r="P53" s="373" t="s">
        <v>1005</v>
      </c>
      <c r="Q53" s="373" t="s">
        <v>1006</v>
      </c>
      <c r="R53" s="388" t="s">
        <v>1007</v>
      </c>
      <c r="S53" s="346" t="s">
        <v>658</v>
      </c>
      <c r="T53" s="345" t="s">
        <v>658</v>
      </c>
      <c r="U53" s="345" t="s">
        <v>658</v>
      </c>
      <c r="V53" s="345" t="s">
        <v>658</v>
      </c>
      <c r="W53" s="345" t="e">
        <v>#VALUE!</v>
      </c>
      <c r="X53" s="330"/>
      <c r="Y53" s="330"/>
      <c r="Z53" s="330"/>
      <c r="AA53" s="330"/>
      <c r="AB53" s="330"/>
      <c r="AC53" s="330"/>
      <c r="AD53" s="330"/>
      <c r="AE53" s="330"/>
      <c r="AF53" s="330"/>
      <c r="AG53" s="330"/>
      <c r="AH53" s="330"/>
      <c r="AI53" s="330"/>
      <c r="AJ53" s="330"/>
      <c r="AK53" s="330"/>
      <c r="AL53" s="330"/>
      <c r="AM53" s="330"/>
      <c r="AN53" s="330"/>
      <c r="AO53" s="330"/>
    </row>
    <row r="54" spans="1:41" ht="43.9" customHeight="1" x14ac:dyDescent="0.15">
      <c r="A54" s="337">
        <v>25110052</v>
      </c>
      <c r="B54" s="345" t="s">
        <v>37</v>
      </c>
      <c r="C54" s="345" t="s">
        <v>40</v>
      </c>
      <c r="D54" s="345" t="s">
        <v>59</v>
      </c>
      <c r="E54" s="345" t="s">
        <v>40</v>
      </c>
      <c r="F54" s="345" t="s">
        <v>518</v>
      </c>
      <c r="G54" s="375" t="s">
        <v>201</v>
      </c>
      <c r="H54" s="364" t="s">
        <v>524</v>
      </c>
      <c r="I54" s="347">
        <v>629000</v>
      </c>
      <c r="J54" s="347">
        <v>629000</v>
      </c>
      <c r="K54" s="347">
        <v>629920</v>
      </c>
      <c r="L54" s="362">
        <f t="shared" si="3"/>
        <v>1.0014626391096979</v>
      </c>
      <c r="M54" s="347">
        <v>0</v>
      </c>
      <c r="N54" s="347">
        <v>0</v>
      </c>
      <c r="O54" s="349">
        <v>-555185</v>
      </c>
      <c r="P54" s="375" t="s">
        <v>844</v>
      </c>
      <c r="Q54" s="346" t="s">
        <v>658</v>
      </c>
      <c r="R54" s="346" t="s">
        <v>845</v>
      </c>
      <c r="S54" s="346" t="s">
        <v>658</v>
      </c>
      <c r="T54" s="345" t="s">
        <v>658</v>
      </c>
      <c r="U54" s="345" t="s">
        <v>658</v>
      </c>
      <c r="V54" s="345" t="s">
        <v>658</v>
      </c>
      <c r="W54" s="345" t="e">
        <v>#VALUE!</v>
      </c>
      <c r="X54" s="330"/>
      <c r="Y54" s="330"/>
      <c r="Z54" s="330"/>
      <c r="AA54" s="330"/>
      <c r="AB54" s="330"/>
      <c r="AC54" s="330"/>
      <c r="AD54" s="330"/>
      <c r="AE54" s="330"/>
      <c r="AF54" s="330"/>
      <c r="AG54" s="330"/>
      <c r="AH54" s="331"/>
      <c r="AI54" s="331"/>
      <c r="AJ54" s="331"/>
      <c r="AK54" s="331"/>
      <c r="AL54" s="331"/>
      <c r="AM54" s="331"/>
      <c r="AN54" s="331"/>
      <c r="AO54" s="331"/>
    </row>
    <row r="55" spans="1:41" s="381" customFormat="1" ht="21.6" customHeight="1" x14ac:dyDescent="0.15">
      <c r="A55" s="337">
        <v>25110053</v>
      </c>
      <c r="B55" s="365" t="s">
        <v>37</v>
      </c>
      <c r="C55" s="365" t="s">
        <v>40</v>
      </c>
      <c r="D55" s="365" t="s">
        <v>62</v>
      </c>
      <c r="E55" s="365" t="s">
        <v>40</v>
      </c>
      <c r="F55" s="365" t="s">
        <v>518</v>
      </c>
      <c r="G55" s="394" t="s">
        <v>222</v>
      </c>
      <c r="H55" s="364" t="s">
        <v>221</v>
      </c>
      <c r="I55" s="378">
        <v>341000</v>
      </c>
      <c r="J55" s="378">
        <v>0</v>
      </c>
      <c r="K55" s="378">
        <v>0</v>
      </c>
      <c r="L55" s="362">
        <v>0</v>
      </c>
      <c r="M55" s="378">
        <v>0</v>
      </c>
      <c r="N55" s="378">
        <v>0</v>
      </c>
      <c r="O55" s="366">
        <v>-253000</v>
      </c>
      <c r="P55" s="394" t="s">
        <v>773</v>
      </c>
      <c r="Q55" s="364" t="s">
        <v>774</v>
      </c>
      <c r="R55" s="346" t="s">
        <v>775</v>
      </c>
      <c r="S55" s="346" t="s">
        <v>658</v>
      </c>
      <c r="T55" s="345" t="s">
        <v>658</v>
      </c>
      <c r="U55" s="345" t="s">
        <v>658</v>
      </c>
      <c r="V55" s="345" t="s">
        <v>658</v>
      </c>
      <c r="W55" s="345" t="e">
        <v>#VALUE!</v>
      </c>
      <c r="X55" s="379"/>
      <c r="Y55" s="379"/>
      <c r="Z55" s="379"/>
      <c r="AA55" s="379"/>
      <c r="AB55" s="379"/>
      <c r="AC55" s="379"/>
      <c r="AD55" s="379"/>
      <c r="AE55" s="379"/>
      <c r="AF55" s="379"/>
      <c r="AG55" s="379"/>
      <c r="AH55" s="380"/>
      <c r="AI55" s="380"/>
      <c r="AJ55" s="380"/>
      <c r="AK55" s="380"/>
      <c r="AL55" s="380"/>
      <c r="AM55" s="380"/>
      <c r="AN55" s="380"/>
      <c r="AO55" s="380"/>
    </row>
    <row r="56" spans="1:41" s="381" customFormat="1" ht="22.15" customHeight="1" x14ac:dyDescent="0.15">
      <c r="A56" s="337">
        <v>25110054</v>
      </c>
      <c r="B56" s="365" t="s">
        <v>37</v>
      </c>
      <c r="C56" s="365" t="s">
        <v>40</v>
      </c>
      <c r="D56" s="365" t="s">
        <v>62</v>
      </c>
      <c r="E56" s="365" t="s">
        <v>56</v>
      </c>
      <c r="F56" s="365" t="s">
        <v>518</v>
      </c>
      <c r="G56" s="394" t="s">
        <v>220</v>
      </c>
      <c r="H56" s="364" t="s">
        <v>221</v>
      </c>
      <c r="I56" s="378">
        <v>1956000</v>
      </c>
      <c r="J56" s="378">
        <v>3306000</v>
      </c>
      <c r="K56" s="378">
        <v>3361818</v>
      </c>
      <c r="L56" s="362">
        <f t="shared" ref="L56:L57" si="16">K56/J56</f>
        <v>1.0168838475499093</v>
      </c>
      <c r="M56" s="378">
        <v>0</v>
      </c>
      <c r="N56" s="378">
        <v>0</v>
      </c>
      <c r="O56" s="366">
        <v>146268</v>
      </c>
      <c r="P56" s="372" t="s">
        <v>777</v>
      </c>
      <c r="Q56" s="364" t="s">
        <v>774</v>
      </c>
      <c r="R56" s="373" t="s">
        <v>778</v>
      </c>
      <c r="S56" s="346" t="s">
        <v>658</v>
      </c>
      <c r="T56" s="345" t="s">
        <v>658</v>
      </c>
      <c r="U56" s="345" t="s">
        <v>658</v>
      </c>
      <c r="V56" s="345" t="s">
        <v>658</v>
      </c>
      <c r="W56" s="345" t="e">
        <v>#VALUE!</v>
      </c>
      <c r="X56" s="379"/>
      <c r="Y56" s="379"/>
      <c r="Z56" s="379"/>
      <c r="AA56" s="379"/>
      <c r="AB56" s="379"/>
      <c r="AC56" s="379"/>
      <c r="AD56" s="379"/>
      <c r="AE56" s="379"/>
      <c r="AF56" s="379"/>
      <c r="AG56" s="379"/>
      <c r="AH56" s="380"/>
      <c r="AI56" s="380"/>
      <c r="AJ56" s="380"/>
      <c r="AK56" s="380"/>
      <c r="AL56" s="380"/>
      <c r="AM56" s="380"/>
      <c r="AN56" s="380"/>
      <c r="AO56" s="380"/>
    </row>
    <row r="57" spans="1:41" s="381" customFormat="1" ht="33.6" customHeight="1" x14ac:dyDescent="0.15">
      <c r="A57" s="337">
        <v>25110055</v>
      </c>
      <c r="B57" s="365" t="s">
        <v>37</v>
      </c>
      <c r="C57" s="365" t="s">
        <v>40</v>
      </c>
      <c r="D57" s="365" t="s">
        <v>62</v>
      </c>
      <c r="E57" s="365" t="s">
        <v>56</v>
      </c>
      <c r="F57" s="365" t="s">
        <v>519</v>
      </c>
      <c r="G57" s="394" t="s">
        <v>249</v>
      </c>
      <c r="H57" s="364" t="s">
        <v>221</v>
      </c>
      <c r="I57" s="378">
        <v>309000</v>
      </c>
      <c r="J57" s="378">
        <v>72000</v>
      </c>
      <c r="K57" s="378">
        <v>98400</v>
      </c>
      <c r="L57" s="362">
        <f t="shared" si="16"/>
        <v>1.3666666666666667</v>
      </c>
      <c r="M57" s="378">
        <v>0</v>
      </c>
      <c r="N57" s="378">
        <v>0</v>
      </c>
      <c r="O57" s="366">
        <v>-126400</v>
      </c>
      <c r="P57" s="372" t="s">
        <v>779</v>
      </c>
      <c r="Q57" s="364" t="s">
        <v>774</v>
      </c>
      <c r="R57" s="373" t="s">
        <v>780</v>
      </c>
      <c r="S57" s="346" t="s">
        <v>658</v>
      </c>
      <c r="T57" s="345" t="s">
        <v>658</v>
      </c>
      <c r="U57" s="345" t="s">
        <v>658</v>
      </c>
      <c r="V57" s="345" t="s">
        <v>658</v>
      </c>
      <c r="W57" s="345" t="e">
        <v>#VALUE!</v>
      </c>
      <c r="X57" s="379"/>
      <c r="Y57" s="379"/>
      <c r="Z57" s="379"/>
      <c r="AA57" s="379"/>
      <c r="AB57" s="379"/>
      <c r="AC57" s="379"/>
      <c r="AD57" s="379"/>
      <c r="AE57" s="379"/>
      <c r="AF57" s="379"/>
      <c r="AG57" s="379"/>
      <c r="AH57" s="380"/>
      <c r="AI57" s="380"/>
      <c r="AJ57" s="380"/>
      <c r="AK57" s="380"/>
      <c r="AL57" s="380"/>
      <c r="AM57" s="380"/>
      <c r="AN57" s="380"/>
      <c r="AO57" s="380"/>
    </row>
    <row r="58" spans="1:41" ht="22.15" customHeight="1" x14ac:dyDescent="0.15">
      <c r="A58" s="337">
        <v>25110056</v>
      </c>
      <c r="B58" s="338" t="s">
        <v>47</v>
      </c>
      <c r="C58" s="338" t="s">
        <v>38</v>
      </c>
      <c r="D58" s="338" t="s">
        <v>38</v>
      </c>
      <c r="E58" s="338" t="s">
        <v>38</v>
      </c>
      <c r="F58" s="338" t="s">
        <v>38</v>
      </c>
      <c r="G58" s="423" t="s">
        <v>48</v>
      </c>
      <c r="H58" s="339" t="s">
        <v>38</v>
      </c>
      <c r="I58" s="340">
        <v>52143000</v>
      </c>
      <c r="J58" s="340">
        <v>65026000</v>
      </c>
      <c r="K58" s="340">
        <v>69231759</v>
      </c>
      <c r="L58" s="341">
        <f>K58/J58</f>
        <v>1.0646781133700367</v>
      </c>
      <c r="M58" s="340">
        <v>0</v>
      </c>
      <c r="N58" s="340">
        <v>2161100</v>
      </c>
      <c r="O58" s="340">
        <v>2269650</v>
      </c>
      <c r="P58" s="360"/>
      <c r="Q58" s="343"/>
      <c r="R58" s="343"/>
      <c r="S58" s="401" t="s">
        <v>658</v>
      </c>
      <c r="T58" s="402" t="s">
        <v>658</v>
      </c>
      <c r="U58" s="402" t="s">
        <v>658</v>
      </c>
      <c r="V58" s="402" t="s">
        <v>658</v>
      </c>
      <c r="W58" s="402" t="e">
        <v>#VALUE!</v>
      </c>
      <c r="X58" s="330"/>
      <c r="Y58" s="330"/>
      <c r="Z58" s="330"/>
      <c r="AA58" s="330"/>
      <c r="AB58" s="330"/>
      <c r="AC58" s="330"/>
      <c r="AD58" s="330"/>
      <c r="AE58" s="330"/>
      <c r="AF58" s="330"/>
      <c r="AG58" s="330"/>
      <c r="AH58" s="330"/>
      <c r="AI58" s="330"/>
      <c r="AJ58" s="330"/>
      <c r="AK58" s="330"/>
      <c r="AL58" s="330"/>
      <c r="AM58" s="330"/>
      <c r="AN58" s="330"/>
      <c r="AO58" s="330"/>
    </row>
    <row r="59" spans="1:41" ht="21.6" customHeight="1" x14ac:dyDescent="0.15">
      <c r="A59" s="337">
        <v>25110057</v>
      </c>
      <c r="B59" s="355" t="s">
        <v>47</v>
      </c>
      <c r="C59" s="355" t="s">
        <v>40</v>
      </c>
      <c r="D59" s="355" t="s">
        <v>40</v>
      </c>
      <c r="E59" s="355" t="s">
        <v>40</v>
      </c>
      <c r="F59" s="355" t="s">
        <v>518</v>
      </c>
      <c r="G59" s="393" t="s">
        <v>269</v>
      </c>
      <c r="H59" s="363" t="s">
        <v>252</v>
      </c>
      <c r="I59" s="347">
        <v>900000</v>
      </c>
      <c r="J59" s="347">
        <v>900000</v>
      </c>
      <c r="K59" s="347">
        <v>990000</v>
      </c>
      <c r="L59" s="362">
        <f t="shared" ref="L59:L61" si="17">K59/J59</f>
        <v>1.1000000000000001</v>
      </c>
      <c r="M59" s="347">
        <v>0</v>
      </c>
      <c r="N59" s="347">
        <v>0</v>
      </c>
      <c r="O59" s="347">
        <v>765000</v>
      </c>
      <c r="P59" s="373" t="s">
        <v>1147</v>
      </c>
      <c r="Q59" s="346" t="str">
        <f t="shared" ref="Q59:Q61" si="18">IF(N59=0,"収入未済なし","")</f>
        <v>収入未済なし</v>
      </c>
      <c r="R59" s="375" t="s">
        <v>668</v>
      </c>
      <c r="S59" s="346" t="s">
        <v>658</v>
      </c>
      <c r="T59" s="345" t="s">
        <v>658</v>
      </c>
      <c r="U59" s="345" t="s">
        <v>658</v>
      </c>
      <c r="V59" s="345" t="s">
        <v>658</v>
      </c>
      <c r="W59" s="345" t="e">
        <v>#VALUE!</v>
      </c>
      <c r="X59" s="330"/>
      <c r="Y59" s="330"/>
      <c r="Z59" s="330"/>
      <c r="AA59" s="330"/>
      <c r="AB59" s="330"/>
      <c r="AC59" s="330"/>
      <c r="AD59" s="330"/>
      <c r="AE59" s="330"/>
      <c r="AF59" s="330"/>
      <c r="AG59" s="330"/>
      <c r="AH59" s="330"/>
      <c r="AI59" s="330"/>
      <c r="AJ59" s="330"/>
      <c r="AK59" s="330"/>
      <c r="AL59" s="332"/>
      <c r="AM59" s="332"/>
      <c r="AN59" s="332"/>
      <c r="AO59" s="332"/>
    </row>
    <row r="60" spans="1:41" ht="21.6" customHeight="1" x14ac:dyDescent="0.15">
      <c r="A60" s="337">
        <v>25110058</v>
      </c>
      <c r="B60" s="355" t="s">
        <v>47</v>
      </c>
      <c r="C60" s="355" t="s">
        <v>40</v>
      </c>
      <c r="D60" s="355" t="s">
        <v>40</v>
      </c>
      <c r="E60" s="355" t="s">
        <v>40</v>
      </c>
      <c r="F60" s="355" t="s">
        <v>519</v>
      </c>
      <c r="G60" s="393" t="s">
        <v>270</v>
      </c>
      <c r="H60" s="363" t="s">
        <v>252</v>
      </c>
      <c r="I60" s="347">
        <v>2635000</v>
      </c>
      <c r="J60" s="347">
        <v>2423000</v>
      </c>
      <c r="K60" s="347">
        <v>2423452</v>
      </c>
      <c r="L60" s="362">
        <f t="shared" si="17"/>
        <v>1.0001865456046224</v>
      </c>
      <c r="M60" s="347">
        <v>0</v>
      </c>
      <c r="N60" s="347">
        <v>0</v>
      </c>
      <c r="O60" s="347">
        <v>-212140</v>
      </c>
      <c r="P60" s="387" t="s">
        <v>667</v>
      </c>
      <c r="Q60" s="346" t="str">
        <f t="shared" si="18"/>
        <v>収入未済なし</v>
      </c>
      <c r="R60" s="393" t="s">
        <v>669</v>
      </c>
      <c r="S60" s="346" t="s">
        <v>658</v>
      </c>
      <c r="T60" s="345" t="s">
        <v>658</v>
      </c>
      <c r="U60" s="345" t="s">
        <v>658</v>
      </c>
      <c r="V60" s="345" t="s">
        <v>658</v>
      </c>
      <c r="W60" s="345" t="e">
        <v>#VALUE!</v>
      </c>
      <c r="X60" s="330"/>
      <c r="Y60" s="330"/>
      <c r="Z60" s="330"/>
      <c r="AA60" s="330"/>
      <c r="AB60" s="330"/>
      <c r="AC60" s="330"/>
      <c r="AD60" s="330"/>
      <c r="AE60" s="330"/>
      <c r="AF60" s="330"/>
      <c r="AG60" s="330"/>
      <c r="AH60" s="330"/>
      <c r="AI60" s="330"/>
      <c r="AJ60" s="330"/>
      <c r="AK60" s="330"/>
      <c r="AL60" s="332"/>
      <c r="AM60" s="332"/>
      <c r="AN60" s="332"/>
      <c r="AO60" s="332"/>
    </row>
    <row r="61" spans="1:41" ht="21.6" customHeight="1" x14ac:dyDescent="0.15">
      <c r="A61" s="337">
        <v>25110059</v>
      </c>
      <c r="B61" s="345" t="s">
        <v>47</v>
      </c>
      <c r="C61" s="345" t="s">
        <v>40</v>
      </c>
      <c r="D61" s="345" t="s">
        <v>40</v>
      </c>
      <c r="E61" s="345" t="s">
        <v>40</v>
      </c>
      <c r="F61" s="345" t="s">
        <v>520</v>
      </c>
      <c r="G61" s="375" t="s">
        <v>271</v>
      </c>
      <c r="H61" s="364" t="s">
        <v>252</v>
      </c>
      <c r="I61" s="347">
        <v>182000</v>
      </c>
      <c r="J61" s="347">
        <v>182000</v>
      </c>
      <c r="K61" s="347">
        <v>192660</v>
      </c>
      <c r="L61" s="362">
        <f t="shared" si="17"/>
        <v>1.0585714285714285</v>
      </c>
      <c r="M61" s="347">
        <v>0</v>
      </c>
      <c r="N61" s="347">
        <v>0</v>
      </c>
      <c r="O61" s="349">
        <v>-62200</v>
      </c>
      <c r="P61" s="373" t="s">
        <v>1148</v>
      </c>
      <c r="Q61" s="346" t="str">
        <f t="shared" si="18"/>
        <v>収入未済なし</v>
      </c>
      <c r="R61" s="375" t="s">
        <v>1226</v>
      </c>
      <c r="S61" s="346" t="s">
        <v>658</v>
      </c>
      <c r="T61" s="345" t="s">
        <v>658</v>
      </c>
      <c r="U61" s="345" t="s">
        <v>658</v>
      </c>
      <c r="V61" s="345" t="s">
        <v>658</v>
      </c>
      <c r="W61" s="345" t="e">
        <v>#VALUE!</v>
      </c>
      <c r="X61" s="330"/>
      <c r="Y61" s="330"/>
      <c r="Z61" s="330"/>
      <c r="AA61" s="330"/>
      <c r="AB61" s="330"/>
      <c r="AC61" s="330"/>
      <c r="AD61" s="331"/>
      <c r="AE61" s="331"/>
      <c r="AF61" s="331"/>
      <c r="AG61" s="331"/>
      <c r="AH61" s="331"/>
      <c r="AI61" s="331"/>
      <c r="AJ61" s="331"/>
      <c r="AK61" s="331"/>
      <c r="AL61" s="332"/>
      <c r="AM61" s="332"/>
      <c r="AN61" s="332"/>
      <c r="AO61" s="332"/>
    </row>
    <row r="62" spans="1:41" ht="34.9" customHeight="1" x14ac:dyDescent="0.15">
      <c r="A62" s="337">
        <v>25110060</v>
      </c>
      <c r="B62" s="345" t="s">
        <v>47</v>
      </c>
      <c r="C62" s="345" t="s">
        <v>40</v>
      </c>
      <c r="D62" s="345" t="s">
        <v>40</v>
      </c>
      <c r="E62" s="345" t="s">
        <v>40</v>
      </c>
      <c r="F62" s="345" t="s">
        <v>521</v>
      </c>
      <c r="G62" s="375" t="s">
        <v>53</v>
      </c>
      <c r="H62" s="364" t="s">
        <v>437</v>
      </c>
      <c r="I62" s="347">
        <v>336000</v>
      </c>
      <c r="J62" s="347">
        <v>644000</v>
      </c>
      <c r="K62" s="347">
        <v>690620</v>
      </c>
      <c r="L62" s="362">
        <f t="shared" ref="L62" si="19">K62/J62</f>
        <v>1.0723913043478261</v>
      </c>
      <c r="M62" s="347">
        <v>0</v>
      </c>
      <c r="N62" s="347">
        <v>0</v>
      </c>
      <c r="O62" s="349">
        <v>-492330</v>
      </c>
      <c r="P62" s="375" t="s">
        <v>1165</v>
      </c>
      <c r="Q62" s="346" t="s">
        <v>882</v>
      </c>
      <c r="R62" s="346" t="s">
        <v>1166</v>
      </c>
      <c r="S62" s="346" t="s">
        <v>658</v>
      </c>
      <c r="T62" s="345" t="s">
        <v>658</v>
      </c>
      <c r="U62" s="345" t="s">
        <v>658</v>
      </c>
      <c r="V62" s="345" t="s">
        <v>658</v>
      </c>
      <c r="W62" s="345" t="e">
        <v>#VALUE!</v>
      </c>
      <c r="X62" s="330"/>
      <c r="Y62" s="330"/>
      <c r="Z62" s="330"/>
      <c r="AA62" s="330"/>
      <c r="AB62" s="330"/>
      <c r="AC62" s="330"/>
      <c r="AD62" s="330"/>
      <c r="AE62" s="330"/>
      <c r="AF62" s="330"/>
      <c r="AG62" s="330"/>
      <c r="AH62" s="331"/>
      <c r="AI62" s="331"/>
      <c r="AJ62" s="331"/>
      <c r="AK62" s="331"/>
      <c r="AL62" s="331"/>
      <c r="AM62" s="331"/>
      <c r="AN62" s="331"/>
      <c r="AO62" s="331"/>
    </row>
    <row r="63" spans="1:41" ht="26.45" customHeight="1" x14ac:dyDescent="0.15">
      <c r="A63" s="337">
        <v>25110061</v>
      </c>
      <c r="B63" s="345" t="s">
        <v>47</v>
      </c>
      <c r="C63" s="345" t="s">
        <v>40</v>
      </c>
      <c r="D63" s="345" t="s">
        <v>40</v>
      </c>
      <c r="E63" s="345" t="s">
        <v>40</v>
      </c>
      <c r="F63" s="345" t="s">
        <v>525</v>
      </c>
      <c r="G63" s="375" t="s">
        <v>439</v>
      </c>
      <c r="H63" s="364" t="s">
        <v>123</v>
      </c>
      <c r="I63" s="347">
        <v>121000</v>
      </c>
      <c r="J63" s="347">
        <v>121000</v>
      </c>
      <c r="K63" s="347">
        <v>126885</v>
      </c>
      <c r="L63" s="362">
        <f>K63/J63</f>
        <v>1.0486363636363636</v>
      </c>
      <c r="M63" s="347">
        <v>0</v>
      </c>
      <c r="N63" s="347">
        <v>0</v>
      </c>
      <c r="O63" s="349">
        <v>20</v>
      </c>
      <c r="P63" s="375" t="s">
        <v>1049</v>
      </c>
      <c r="Q63" s="346" t="s">
        <v>1050</v>
      </c>
      <c r="R63" s="346" t="s">
        <v>1051</v>
      </c>
      <c r="S63" s="346" t="s">
        <v>658</v>
      </c>
      <c r="T63" s="345" t="s">
        <v>658</v>
      </c>
      <c r="U63" s="345" t="s">
        <v>658</v>
      </c>
      <c r="V63" s="345" t="s">
        <v>658</v>
      </c>
      <c r="W63" s="345" t="e">
        <v>#VALUE!</v>
      </c>
      <c r="X63" s="330"/>
      <c r="Y63" s="330"/>
      <c r="Z63" s="330"/>
      <c r="AA63" s="330"/>
      <c r="AB63" s="330"/>
      <c r="AC63" s="330"/>
      <c r="AD63" s="330"/>
      <c r="AE63" s="330"/>
      <c r="AF63" s="330"/>
      <c r="AG63" s="330"/>
      <c r="AH63" s="331"/>
      <c r="AI63" s="331"/>
      <c r="AJ63" s="331"/>
      <c r="AK63" s="331"/>
      <c r="AL63" s="331"/>
      <c r="AM63" s="331"/>
      <c r="AN63" s="331"/>
      <c r="AO63" s="331"/>
    </row>
    <row r="64" spans="1:41" ht="21" customHeight="1" x14ac:dyDescent="0.15">
      <c r="A64" s="337">
        <v>25110062</v>
      </c>
      <c r="B64" s="345" t="s">
        <v>47</v>
      </c>
      <c r="C64" s="345" t="s">
        <v>40</v>
      </c>
      <c r="D64" s="345" t="s">
        <v>40</v>
      </c>
      <c r="E64" s="345" t="s">
        <v>40</v>
      </c>
      <c r="F64" s="345" t="s">
        <v>526</v>
      </c>
      <c r="G64" s="375" t="s">
        <v>440</v>
      </c>
      <c r="H64" s="364" t="s">
        <v>437</v>
      </c>
      <c r="I64" s="347">
        <v>6000</v>
      </c>
      <c r="J64" s="347">
        <v>6000</v>
      </c>
      <c r="K64" s="347">
        <v>5466</v>
      </c>
      <c r="L64" s="362">
        <f t="shared" ref="L64" si="20">K64/J64</f>
        <v>0.91100000000000003</v>
      </c>
      <c r="M64" s="347">
        <v>0</v>
      </c>
      <c r="N64" s="347">
        <v>0</v>
      </c>
      <c r="O64" s="349">
        <v>1601</v>
      </c>
      <c r="P64" s="346" t="s">
        <v>1167</v>
      </c>
      <c r="Q64" s="346" t="s">
        <v>882</v>
      </c>
      <c r="R64" s="346" t="s">
        <v>1168</v>
      </c>
      <c r="S64" s="346" t="s">
        <v>658</v>
      </c>
      <c r="T64" s="345" t="s">
        <v>658</v>
      </c>
      <c r="U64" s="345" t="s">
        <v>658</v>
      </c>
      <c r="V64" s="345" t="s">
        <v>658</v>
      </c>
      <c r="W64" s="345" t="e">
        <v>#VALUE!</v>
      </c>
      <c r="X64" s="330"/>
      <c r="Y64" s="330"/>
      <c r="Z64" s="330"/>
      <c r="AA64" s="330"/>
      <c r="AB64" s="330"/>
      <c r="AC64" s="330"/>
      <c r="AD64" s="330"/>
      <c r="AE64" s="330"/>
      <c r="AF64" s="330"/>
      <c r="AG64" s="330"/>
      <c r="AH64" s="331"/>
      <c r="AI64" s="331"/>
      <c r="AJ64" s="331"/>
      <c r="AK64" s="331"/>
      <c r="AL64" s="331"/>
      <c r="AM64" s="331"/>
      <c r="AN64" s="331"/>
      <c r="AO64" s="331"/>
    </row>
    <row r="65" spans="1:41" ht="21" customHeight="1" x14ac:dyDescent="0.15">
      <c r="A65" s="337">
        <v>25110063</v>
      </c>
      <c r="B65" s="351" t="s">
        <v>47</v>
      </c>
      <c r="C65" s="351" t="s">
        <v>40</v>
      </c>
      <c r="D65" s="351" t="s">
        <v>56</v>
      </c>
      <c r="E65" s="351" t="s">
        <v>40</v>
      </c>
      <c r="F65" s="351" t="s">
        <v>518</v>
      </c>
      <c r="G65" s="375" t="s">
        <v>339</v>
      </c>
      <c r="H65" s="364" t="s">
        <v>324</v>
      </c>
      <c r="I65" s="347">
        <v>16240000</v>
      </c>
      <c r="J65" s="347">
        <v>28860000</v>
      </c>
      <c r="K65" s="347">
        <v>33670000</v>
      </c>
      <c r="L65" s="362">
        <f t="shared" si="3"/>
        <v>1.1666666666666667</v>
      </c>
      <c r="M65" s="347">
        <v>0</v>
      </c>
      <c r="N65" s="347">
        <v>0</v>
      </c>
      <c r="O65" s="347">
        <v>7380000</v>
      </c>
      <c r="P65" s="373" t="s">
        <v>1008</v>
      </c>
      <c r="Q65" s="373" t="s">
        <v>1002</v>
      </c>
      <c r="R65" s="373" t="s">
        <v>1009</v>
      </c>
      <c r="S65" s="346" t="s">
        <v>658</v>
      </c>
      <c r="T65" s="345" t="s">
        <v>658</v>
      </c>
      <c r="U65" s="345" t="s">
        <v>658</v>
      </c>
      <c r="V65" s="345" t="s">
        <v>658</v>
      </c>
      <c r="W65" s="345" t="e">
        <v>#VALUE!</v>
      </c>
      <c r="X65" s="330"/>
      <c r="Y65" s="330"/>
      <c r="Z65" s="330"/>
      <c r="AA65" s="330"/>
      <c r="AB65" s="330"/>
      <c r="AC65" s="330"/>
      <c r="AD65" s="330"/>
      <c r="AE65" s="330"/>
      <c r="AF65" s="330"/>
      <c r="AG65" s="330"/>
      <c r="AH65" s="330"/>
      <c r="AI65" s="330"/>
      <c r="AJ65" s="330"/>
      <c r="AK65" s="330"/>
      <c r="AL65" s="330"/>
      <c r="AM65" s="330"/>
      <c r="AN65" s="330"/>
      <c r="AO65" s="330"/>
    </row>
    <row r="66" spans="1:41" ht="24.6" customHeight="1" x14ac:dyDescent="0.15">
      <c r="A66" s="337">
        <v>25110064</v>
      </c>
      <c r="B66" s="351" t="s">
        <v>47</v>
      </c>
      <c r="C66" s="351" t="s">
        <v>40</v>
      </c>
      <c r="D66" s="351" t="s">
        <v>64</v>
      </c>
      <c r="E66" s="351" t="s">
        <v>40</v>
      </c>
      <c r="F66" s="351" t="s">
        <v>518</v>
      </c>
      <c r="G66" s="375" t="s">
        <v>302</v>
      </c>
      <c r="H66" s="364" t="s">
        <v>301</v>
      </c>
      <c r="I66" s="347">
        <v>63000</v>
      </c>
      <c r="J66" s="347">
        <v>63000</v>
      </c>
      <c r="K66" s="347">
        <v>26775</v>
      </c>
      <c r="L66" s="348">
        <f t="shared" si="3"/>
        <v>0.42499999999999999</v>
      </c>
      <c r="M66" s="347">
        <v>0</v>
      </c>
      <c r="N66" s="347">
        <v>0</v>
      </c>
      <c r="O66" s="347">
        <v>-11025</v>
      </c>
      <c r="P66" s="375" t="s">
        <v>725</v>
      </c>
      <c r="Q66" s="375"/>
      <c r="R66" s="375" t="s">
        <v>726</v>
      </c>
      <c r="S66" s="346" t="s">
        <v>658</v>
      </c>
      <c r="T66" s="345" t="s">
        <v>658</v>
      </c>
      <c r="U66" s="345" t="s">
        <v>658</v>
      </c>
      <c r="V66" s="345" t="s">
        <v>658</v>
      </c>
      <c r="W66" s="345" t="e">
        <v>#VALUE!</v>
      </c>
      <c r="X66" s="330"/>
      <c r="Y66" s="330"/>
      <c r="Z66" s="330"/>
      <c r="AA66" s="330"/>
      <c r="AB66" s="330"/>
      <c r="AC66" s="330"/>
      <c r="AD66" s="330"/>
      <c r="AE66" s="330"/>
      <c r="AF66" s="330"/>
      <c r="AG66" s="330"/>
      <c r="AH66" s="330"/>
      <c r="AI66" s="330"/>
      <c r="AJ66" s="330"/>
      <c r="AK66" s="330"/>
      <c r="AL66" s="330"/>
      <c r="AM66" s="330"/>
      <c r="AN66" s="330"/>
      <c r="AO66" s="330"/>
    </row>
    <row r="67" spans="1:41" ht="24.6" customHeight="1" x14ac:dyDescent="0.15">
      <c r="A67" s="337">
        <v>25110065</v>
      </c>
      <c r="B67" s="345" t="s">
        <v>47</v>
      </c>
      <c r="C67" s="345" t="s">
        <v>40</v>
      </c>
      <c r="D67" s="345" t="s">
        <v>64</v>
      </c>
      <c r="E67" s="345" t="s">
        <v>56</v>
      </c>
      <c r="F67" s="345" t="s">
        <v>518</v>
      </c>
      <c r="G67" s="375" t="s">
        <v>303</v>
      </c>
      <c r="H67" s="364" t="s">
        <v>301</v>
      </c>
      <c r="I67" s="347">
        <v>0</v>
      </c>
      <c r="J67" s="347">
        <v>0</v>
      </c>
      <c r="K67" s="347">
        <v>0</v>
      </c>
      <c r="L67" s="362">
        <v>0</v>
      </c>
      <c r="M67" s="347">
        <v>0</v>
      </c>
      <c r="N67" s="347">
        <v>0</v>
      </c>
      <c r="O67" s="347">
        <v>0</v>
      </c>
      <c r="P67" s="375" t="s">
        <v>727</v>
      </c>
      <c r="Q67" s="375"/>
      <c r="R67" s="375"/>
      <c r="S67" s="346" t="s">
        <v>658</v>
      </c>
      <c r="T67" s="345" t="s">
        <v>658</v>
      </c>
      <c r="U67" s="345" t="s">
        <v>658</v>
      </c>
      <c r="V67" s="345" t="s">
        <v>658</v>
      </c>
      <c r="W67" s="345" t="e">
        <v>#VALUE!</v>
      </c>
      <c r="X67" s="330"/>
      <c r="Y67" s="330"/>
      <c r="Z67" s="330"/>
      <c r="AA67" s="330"/>
      <c r="AB67" s="330"/>
      <c r="AC67" s="330"/>
      <c r="AD67" s="330"/>
      <c r="AE67" s="330"/>
      <c r="AF67" s="330"/>
      <c r="AG67" s="330"/>
      <c r="AH67" s="330"/>
      <c r="AI67" s="330"/>
      <c r="AJ67" s="330"/>
      <c r="AK67" s="330"/>
      <c r="AL67" s="330"/>
      <c r="AM67" s="330"/>
      <c r="AN67" s="330"/>
      <c r="AO67" s="330"/>
    </row>
    <row r="68" spans="1:41" ht="34.15" customHeight="1" x14ac:dyDescent="0.15">
      <c r="A68" s="337">
        <v>25110066</v>
      </c>
      <c r="B68" s="345" t="s">
        <v>47</v>
      </c>
      <c r="C68" s="345" t="s">
        <v>40</v>
      </c>
      <c r="D68" s="345" t="s">
        <v>64</v>
      </c>
      <c r="E68" s="345" t="s">
        <v>56</v>
      </c>
      <c r="F68" s="345" t="s">
        <v>519</v>
      </c>
      <c r="G68" s="375" t="s">
        <v>304</v>
      </c>
      <c r="H68" s="364" t="s">
        <v>301</v>
      </c>
      <c r="I68" s="347">
        <v>112000</v>
      </c>
      <c r="J68" s="347">
        <v>112000</v>
      </c>
      <c r="K68" s="347">
        <v>92950</v>
      </c>
      <c r="L68" s="362">
        <f t="shared" ref="L68:L75" si="21">K68/J68</f>
        <v>0.82991071428571428</v>
      </c>
      <c r="M68" s="347">
        <v>0</v>
      </c>
      <c r="N68" s="347">
        <v>0</v>
      </c>
      <c r="O68" s="347">
        <v>2000</v>
      </c>
      <c r="P68" s="375" t="s">
        <v>728</v>
      </c>
      <c r="Q68" s="375"/>
      <c r="R68" s="375" t="s">
        <v>729</v>
      </c>
      <c r="S68" s="346" t="s">
        <v>658</v>
      </c>
      <c r="T68" s="345" t="s">
        <v>658</v>
      </c>
      <c r="U68" s="345" t="s">
        <v>658</v>
      </c>
      <c r="V68" s="345" t="s">
        <v>658</v>
      </c>
      <c r="W68" s="345" t="e">
        <v>#VALUE!</v>
      </c>
      <c r="X68" s="330"/>
      <c r="Y68" s="330"/>
      <c r="Z68" s="330"/>
      <c r="AA68" s="330"/>
      <c r="AB68" s="330"/>
      <c r="AC68" s="330"/>
      <c r="AD68" s="330"/>
      <c r="AE68" s="330"/>
      <c r="AF68" s="330"/>
      <c r="AG68" s="330"/>
      <c r="AH68" s="330"/>
      <c r="AI68" s="330"/>
      <c r="AJ68" s="330"/>
      <c r="AK68" s="330"/>
      <c r="AL68" s="330"/>
      <c r="AM68" s="330"/>
      <c r="AN68" s="330"/>
      <c r="AO68" s="330"/>
    </row>
    <row r="69" spans="1:41" ht="49.15" customHeight="1" x14ac:dyDescent="0.15">
      <c r="A69" s="337">
        <v>25110067</v>
      </c>
      <c r="B69" s="345" t="s">
        <v>47</v>
      </c>
      <c r="C69" s="345" t="s">
        <v>40</v>
      </c>
      <c r="D69" s="345" t="s">
        <v>64</v>
      </c>
      <c r="E69" s="345" t="s">
        <v>56</v>
      </c>
      <c r="F69" s="345" t="s">
        <v>520</v>
      </c>
      <c r="G69" s="375" t="s">
        <v>441</v>
      </c>
      <c r="H69" s="364" t="s">
        <v>301</v>
      </c>
      <c r="I69" s="347">
        <v>1474000</v>
      </c>
      <c r="J69" s="347">
        <v>1456000</v>
      </c>
      <c r="K69" s="347">
        <v>1456100</v>
      </c>
      <c r="L69" s="348">
        <f t="shared" si="21"/>
        <v>1.0000686813186814</v>
      </c>
      <c r="M69" s="347">
        <v>0</v>
      </c>
      <c r="N69" s="347">
        <v>0</v>
      </c>
      <c r="O69" s="347">
        <v>-17900</v>
      </c>
      <c r="P69" s="375" t="s">
        <v>730</v>
      </c>
      <c r="Q69" s="346"/>
      <c r="R69" s="375" t="s">
        <v>1227</v>
      </c>
      <c r="S69" s="346" t="s">
        <v>658</v>
      </c>
      <c r="T69" s="345" t="s">
        <v>658</v>
      </c>
      <c r="U69" s="345" t="s">
        <v>658</v>
      </c>
      <c r="V69" s="345" t="s">
        <v>658</v>
      </c>
      <c r="W69" s="345" t="e">
        <v>#VALUE!</v>
      </c>
      <c r="X69" s="330"/>
      <c r="Y69" s="330"/>
      <c r="Z69" s="330"/>
      <c r="AA69" s="330"/>
      <c r="AB69" s="330"/>
      <c r="AC69" s="330"/>
      <c r="AD69" s="330"/>
      <c r="AE69" s="330"/>
      <c r="AF69" s="330"/>
      <c r="AG69" s="330"/>
      <c r="AH69" s="330"/>
      <c r="AI69" s="330"/>
      <c r="AJ69" s="330"/>
      <c r="AK69" s="330"/>
      <c r="AL69" s="330"/>
      <c r="AM69" s="330"/>
      <c r="AN69" s="330"/>
      <c r="AO69" s="330"/>
    </row>
    <row r="70" spans="1:41" ht="45.6" customHeight="1" x14ac:dyDescent="0.15">
      <c r="A70" s="337">
        <v>25110068</v>
      </c>
      <c r="B70" s="345" t="s">
        <v>47</v>
      </c>
      <c r="C70" s="345" t="s">
        <v>40</v>
      </c>
      <c r="D70" s="345" t="s">
        <v>59</v>
      </c>
      <c r="E70" s="345" t="s">
        <v>40</v>
      </c>
      <c r="F70" s="345" t="s">
        <v>518</v>
      </c>
      <c r="G70" s="375" t="s">
        <v>305</v>
      </c>
      <c r="H70" s="364" t="s">
        <v>301</v>
      </c>
      <c r="I70" s="347">
        <v>0</v>
      </c>
      <c r="J70" s="347">
        <v>134000</v>
      </c>
      <c r="K70" s="347">
        <v>134200</v>
      </c>
      <c r="L70" s="348">
        <f t="shared" si="21"/>
        <v>1.0014925373134329</v>
      </c>
      <c r="M70" s="347">
        <v>0</v>
      </c>
      <c r="N70" s="347">
        <v>0</v>
      </c>
      <c r="O70" s="347">
        <v>-3593473</v>
      </c>
      <c r="P70" s="375" t="s">
        <v>731</v>
      </c>
      <c r="Q70" s="375"/>
      <c r="R70" s="375" t="s">
        <v>1228</v>
      </c>
      <c r="S70" s="346" t="s">
        <v>658</v>
      </c>
      <c r="T70" s="345" t="s">
        <v>658</v>
      </c>
      <c r="U70" s="345" t="s">
        <v>658</v>
      </c>
      <c r="V70" s="345" t="s">
        <v>658</v>
      </c>
      <c r="W70" s="345" t="e">
        <v>#VALUE!</v>
      </c>
      <c r="X70" s="330"/>
      <c r="Y70" s="330"/>
      <c r="Z70" s="330"/>
      <c r="AA70" s="330"/>
      <c r="AB70" s="330"/>
      <c r="AC70" s="330"/>
      <c r="AD70" s="330"/>
      <c r="AE70" s="330"/>
      <c r="AF70" s="330"/>
      <c r="AG70" s="330"/>
      <c r="AH70" s="330"/>
      <c r="AI70" s="330"/>
      <c r="AJ70" s="330"/>
      <c r="AK70" s="330"/>
      <c r="AL70" s="330"/>
      <c r="AM70" s="330"/>
      <c r="AN70" s="330"/>
      <c r="AO70" s="330"/>
    </row>
    <row r="71" spans="1:41" ht="40.15" customHeight="1" x14ac:dyDescent="0.15">
      <c r="A71" s="337">
        <v>25110069</v>
      </c>
      <c r="B71" s="345" t="s">
        <v>47</v>
      </c>
      <c r="C71" s="345" t="s">
        <v>40</v>
      </c>
      <c r="D71" s="345" t="s">
        <v>59</v>
      </c>
      <c r="E71" s="345" t="s">
        <v>40</v>
      </c>
      <c r="F71" s="345" t="s">
        <v>519</v>
      </c>
      <c r="G71" s="375" t="s">
        <v>306</v>
      </c>
      <c r="H71" s="364" t="s">
        <v>301</v>
      </c>
      <c r="I71" s="347">
        <v>125000</v>
      </c>
      <c r="J71" s="347">
        <v>125000</v>
      </c>
      <c r="K71" s="347">
        <v>0</v>
      </c>
      <c r="L71" s="362">
        <f t="shared" si="21"/>
        <v>0</v>
      </c>
      <c r="M71" s="347">
        <v>0</v>
      </c>
      <c r="N71" s="347">
        <v>118000</v>
      </c>
      <c r="O71" s="347">
        <v>-7000</v>
      </c>
      <c r="P71" s="375" t="s">
        <v>1229</v>
      </c>
      <c r="Q71" s="346" t="s">
        <v>732</v>
      </c>
      <c r="R71" s="346" t="s">
        <v>732</v>
      </c>
      <c r="S71" s="346" t="s">
        <v>658</v>
      </c>
      <c r="T71" s="345" t="s">
        <v>658</v>
      </c>
      <c r="U71" s="345" t="s">
        <v>658</v>
      </c>
      <c r="V71" s="345" t="s">
        <v>658</v>
      </c>
      <c r="W71" s="345" t="e">
        <v>#VALUE!</v>
      </c>
      <c r="X71" s="330"/>
      <c r="Y71" s="330"/>
      <c r="Z71" s="330"/>
      <c r="AA71" s="330"/>
      <c r="AB71" s="330"/>
      <c r="AC71" s="330"/>
      <c r="AD71" s="330"/>
      <c r="AE71" s="330"/>
      <c r="AF71" s="330"/>
      <c r="AG71" s="330"/>
      <c r="AH71" s="330"/>
      <c r="AI71" s="330"/>
      <c r="AJ71" s="330"/>
      <c r="AK71" s="330"/>
      <c r="AL71" s="330"/>
      <c r="AM71" s="330"/>
      <c r="AN71" s="330"/>
      <c r="AO71" s="330"/>
    </row>
    <row r="72" spans="1:41" ht="21.6" customHeight="1" x14ac:dyDescent="0.15">
      <c r="A72" s="337">
        <v>25110070</v>
      </c>
      <c r="B72" s="345" t="s">
        <v>47</v>
      </c>
      <c r="C72" s="345" t="s">
        <v>40</v>
      </c>
      <c r="D72" s="345" t="s">
        <v>59</v>
      </c>
      <c r="E72" s="345" t="s">
        <v>40</v>
      </c>
      <c r="F72" s="345" t="s">
        <v>521</v>
      </c>
      <c r="G72" s="375" t="s">
        <v>307</v>
      </c>
      <c r="H72" s="364" t="s">
        <v>252</v>
      </c>
      <c r="I72" s="347">
        <v>902000</v>
      </c>
      <c r="J72" s="347">
        <v>902000</v>
      </c>
      <c r="K72" s="347">
        <v>924000</v>
      </c>
      <c r="L72" s="362">
        <f t="shared" si="21"/>
        <v>1.024390243902439</v>
      </c>
      <c r="M72" s="347">
        <v>0</v>
      </c>
      <c r="N72" s="347">
        <v>0</v>
      </c>
      <c r="O72" s="347">
        <v>-244200</v>
      </c>
      <c r="P72" s="373" t="s">
        <v>670</v>
      </c>
      <c r="Q72" s="346" t="str">
        <f t="shared" ref="Q72:Q73" si="22">IF(N72=0,"収入未済なし","")</f>
        <v>収入未済なし</v>
      </c>
      <c r="R72" s="375" t="s">
        <v>671</v>
      </c>
      <c r="S72" s="346" t="s">
        <v>658</v>
      </c>
      <c r="T72" s="345" t="s">
        <v>658</v>
      </c>
      <c r="U72" s="345" t="s">
        <v>658</v>
      </c>
      <c r="V72" s="345" t="s">
        <v>658</v>
      </c>
      <c r="W72" s="345" t="e">
        <v>#VALUE!</v>
      </c>
      <c r="X72" s="330"/>
      <c r="Y72" s="330"/>
      <c r="Z72" s="330"/>
      <c r="AA72" s="330"/>
      <c r="AB72" s="330"/>
      <c r="AC72" s="330"/>
      <c r="AD72" s="330"/>
      <c r="AE72" s="330"/>
      <c r="AF72" s="330"/>
      <c r="AG72" s="330"/>
      <c r="AH72" s="330"/>
      <c r="AI72" s="330"/>
      <c r="AJ72" s="330"/>
      <c r="AK72" s="330"/>
      <c r="AL72" s="332"/>
      <c r="AM72" s="332"/>
      <c r="AN72" s="332"/>
      <c r="AO72" s="332"/>
    </row>
    <row r="73" spans="1:41" ht="21.6" customHeight="1" x14ac:dyDescent="0.15">
      <c r="A73" s="337">
        <v>25110071</v>
      </c>
      <c r="B73" s="345" t="s">
        <v>47</v>
      </c>
      <c r="C73" s="345" t="s">
        <v>40</v>
      </c>
      <c r="D73" s="345" t="s">
        <v>59</v>
      </c>
      <c r="E73" s="345" t="s">
        <v>40</v>
      </c>
      <c r="F73" s="345" t="s">
        <v>522</v>
      </c>
      <c r="G73" s="375" t="s">
        <v>308</v>
      </c>
      <c r="H73" s="364" t="s">
        <v>252</v>
      </c>
      <c r="I73" s="347">
        <v>4000</v>
      </c>
      <c r="J73" s="347">
        <v>4000</v>
      </c>
      <c r="K73" s="347">
        <v>5500</v>
      </c>
      <c r="L73" s="362">
        <f t="shared" si="21"/>
        <v>1.375</v>
      </c>
      <c r="M73" s="347">
        <v>0</v>
      </c>
      <c r="N73" s="347">
        <v>0</v>
      </c>
      <c r="O73" s="347">
        <v>-3300</v>
      </c>
      <c r="P73" s="373" t="s">
        <v>670</v>
      </c>
      <c r="Q73" s="346" t="str">
        <f t="shared" si="22"/>
        <v>収入未済なし</v>
      </c>
      <c r="R73" s="346" t="s">
        <v>671</v>
      </c>
      <c r="S73" s="346" t="s">
        <v>658</v>
      </c>
      <c r="T73" s="345" t="s">
        <v>658</v>
      </c>
      <c r="U73" s="345" t="s">
        <v>658</v>
      </c>
      <c r="V73" s="345" t="s">
        <v>658</v>
      </c>
      <c r="W73" s="345" t="e">
        <v>#VALUE!</v>
      </c>
      <c r="X73" s="330"/>
      <c r="Y73" s="330"/>
      <c r="Z73" s="330"/>
      <c r="AA73" s="330"/>
      <c r="AB73" s="330"/>
      <c r="AC73" s="330"/>
      <c r="AD73" s="330"/>
      <c r="AE73" s="330"/>
      <c r="AF73" s="330"/>
      <c r="AG73" s="330"/>
      <c r="AH73" s="330"/>
      <c r="AI73" s="330"/>
      <c r="AJ73" s="330"/>
      <c r="AK73" s="330"/>
      <c r="AL73" s="332"/>
      <c r="AM73" s="332"/>
      <c r="AN73" s="332"/>
      <c r="AO73" s="332"/>
    </row>
    <row r="74" spans="1:41" ht="30" customHeight="1" x14ac:dyDescent="0.15">
      <c r="A74" s="337">
        <v>25110072</v>
      </c>
      <c r="B74" s="345" t="s">
        <v>47</v>
      </c>
      <c r="C74" s="345" t="s">
        <v>40</v>
      </c>
      <c r="D74" s="345" t="s">
        <v>59</v>
      </c>
      <c r="E74" s="345" t="s">
        <v>40</v>
      </c>
      <c r="F74" s="345" t="s">
        <v>527</v>
      </c>
      <c r="G74" s="375" t="s">
        <v>442</v>
      </c>
      <c r="H74" s="364" t="s">
        <v>301</v>
      </c>
      <c r="I74" s="347">
        <v>900000</v>
      </c>
      <c r="J74" s="347">
        <v>900000</v>
      </c>
      <c r="K74" s="347">
        <v>900000</v>
      </c>
      <c r="L74" s="362">
        <f t="shared" si="21"/>
        <v>1</v>
      </c>
      <c r="M74" s="347">
        <v>0</v>
      </c>
      <c r="N74" s="347">
        <v>0</v>
      </c>
      <c r="O74" s="347">
        <v>150000</v>
      </c>
      <c r="P74" s="375" t="s">
        <v>733</v>
      </c>
      <c r="Q74" s="375"/>
      <c r="R74" s="375" t="s">
        <v>734</v>
      </c>
      <c r="S74" s="346" t="s">
        <v>658</v>
      </c>
      <c r="T74" s="345" t="s">
        <v>658</v>
      </c>
      <c r="U74" s="345" t="s">
        <v>658</v>
      </c>
      <c r="V74" s="345" t="s">
        <v>658</v>
      </c>
      <c r="W74" s="345" t="e">
        <v>#VALUE!</v>
      </c>
      <c r="X74" s="330"/>
      <c r="Y74" s="330"/>
      <c r="Z74" s="330"/>
      <c r="AA74" s="330"/>
      <c r="AB74" s="330"/>
      <c r="AC74" s="330"/>
      <c r="AD74" s="330"/>
      <c r="AE74" s="330"/>
      <c r="AF74" s="330"/>
      <c r="AG74" s="330"/>
      <c r="AH74" s="330"/>
      <c r="AI74" s="330"/>
      <c r="AJ74" s="330"/>
      <c r="AK74" s="330"/>
      <c r="AL74" s="330"/>
      <c r="AM74" s="330"/>
      <c r="AN74" s="330"/>
      <c r="AO74" s="330"/>
    </row>
    <row r="75" spans="1:41" ht="21.6" customHeight="1" x14ac:dyDescent="0.15">
      <c r="A75" s="337">
        <v>25110073</v>
      </c>
      <c r="B75" s="345" t="s">
        <v>47</v>
      </c>
      <c r="C75" s="345" t="s">
        <v>40</v>
      </c>
      <c r="D75" s="345" t="s">
        <v>62</v>
      </c>
      <c r="E75" s="345" t="s">
        <v>40</v>
      </c>
      <c r="F75" s="345" t="s">
        <v>518</v>
      </c>
      <c r="G75" s="375" t="s">
        <v>202</v>
      </c>
      <c r="H75" s="364" t="s">
        <v>524</v>
      </c>
      <c r="I75" s="347">
        <v>3069000</v>
      </c>
      <c r="J75" s="347">
        <v>3069000</v>
      </c>
      <c r="K75" s="347">
        <v>3071932</v>
      </c>
      <c r="L75" s="362">
        <f t="shared" si="21"/>
        <v>1.0009553600521341</v>
      </c>
      <c r="M75" s="347">
        <v>0</v>
      </c>
      <c r="N75" s="347">
        <v>0</v>
      </c>
      <c r="O75" s="349">
        <v>-971</v>
      </c>
      <c r="P75" s="346" t="s">
        <v>846</v>
      </c>
      <c r="Q75" s="346" t="s">
        <v>658</v>
      </c>
      <c r="R75" s="346" t="s">
        <v>200</v>
      </c>
      <c r="S75" s="346" t="s">
        <v>658</v>
      </c>
      <c r="T75" s="345" t="s">
        <v>658</v>
      </c>
      <c r="U75" s="345" t="s">
        <v>658</v>
      </c>
      <c r="V75" s="345" t="s">
        <v>658</v>
      </c>
      <c r="W75" s="345" t="e">
        <v>#VALUE!</v>
      </c>
      <c r="X75" s="330"/>
      <c r="Y75" s="330"/>
      <c r="Z75" s="330"/>
      <c r="AA75" s="330"/>
      <c r="AB75" s="330"/>
      <c r="AC75" s="330"/>
      <c r="AD75" s="330"/>
      <c r="AE75" s="330"/>
      <c r="AF75" s="330"/>
      <c r="AG75" s="330"/>
      <c r="AH75" s="331"/>
      <c r="AI75" s="331"/>
      <c r="AJ75" s="331"/>
      <c r="AK75" s="331"/>
      <c r="AL75" s="331"/>
      <c r="AM75" s="331"/>
      <c r="AN75" s="331"/>
      <c r="AO75" s="331"/>
    </row>
    <row r="76" spans="1:41" ht="21.6" customHeight="1" x14ac:dyDescent="0.15">
      <c r="A76" s="337">
        <v>25110074</v>
      </c>
      <c r="B76" s="345" t="s">
        <v>47</v>
      </c>
      <c r="C76" s="345" t="s">
        <v>40</v>
      </c>
      <c r="D76" s="345" t="s">
        <v>62</v>
      </c>
      <c r="E76" s="345" t="s">
        <v>56</v>
      </c>
      <c r="F76" s="345" t="s">
        <v>518</v>
      </c>
      <c r="G76" s="375" t="s">
        <v>203</v>
      </c>
      <c r="H76" s="364" t="s">
        <v>528</v>
      </c>
      <c r="I76" s="347">
        <v>7100000</v>
      </c>
      <c r="J76" s="347">
        <v>7100000</v>
      </c>
      <c r="K76" s="347">
        <v>8010400</v>
      </c>
      <c r="L76" s="362">
        <f t="shared" ref="L76:L80" si="23">K76/J76</f>
        <v>1.1282253521126762</v>
      </c>
      <c r="M76" s="347">
        <v>0</v>
      </c>
      <c r="N76" s="347">
        <v>0</v>
      </c>
      <c r="O76" s="347">
        <v>340655</v>
      </c>
      <c r="P76" s="346" t="s">
        <v>866</v>
      </c>
      <c r="Q76" s="346" t="s">
        <v>867</v>
      </c>
      <c r="R76" s="346" t="s">
        <v>868</v>
      </c>
      <c r="S76" s="346" t="s">
        <v>869</v>
      </c>
      <c r="T76" s="345">
        <v>39350</v>
      </c>
      <c r="U76" s="374">
        <v>41061</v>
      </c>
      <c r="V76" s="345" t="s">
        <v>870</v>
      </c>
      <c r="W76" s="345">
        <f>K76/U76</f>
        <v>195.08536080465649</v>
      </c>
      <c r="X76" s="330"/>
      <c r="Y76" s="330"/>
      <c r="Z76" s="330"/>
      <c r="AA76" s="330"/>
      <c r="AB76" s="330"/>
      <c r="AC76" s="330"/>
      <c r="AD76" s="330"/>
      <c r="AE76" s="330"/>
      <c r="AF76" s="330"/>
      <c r="AG76" s="330"/>
      <c r="AH76" s="330"/>
      <c r="AI76" s="330"/>
      <c r="AJ76" s="330"/>
      <c r="AK76" s="330"/>
      <c r="AL76" s="330"/>
      <c r="AM76" s="330"/>
      <c r="AN76" s="330"/>
      <c r="AO76" s="330"/>
    </row>
    <row r="77" spans="1:41" ht="39" customHeight="1" x14ac:dyDescent="0.15">
      <c r="A77" s="337">
        <v>25110075</v>
      </c>
      <c r="B77" s="351" t="s">
        <v>47</v>
      </c>
      <c r="C77" s="351" t="s">
        <v>40</v>
      </c>
      <c r="D77" s="351" t="s">
        <v>62</v>
      </c>
      <c r="E77" s="351" t="s">
        <v>64</v>
      </c>
      <c r="F77" s="351" t="s">
        <v>518</v>
      </c>
      <c r="G77" s="375" t="s">
        <v>367</v>
      </c>
      <c r="H77" s="364" t="s">
        <v>443</v>
      </c>
      <c r="I77" s="347">
        <v>6934000</v>
      </c>
      <c r="J77" s="347">
        <v>6934000</v>
      </c>
      <c r="K77" s="347">
        <v>6863300</v>
      </c>
      <c r="L77" s="362">
        <f t="shared" si="23"/>
        <v>0.98980386501297957</v>
      </c>
      <c r="M77" s="347">
        <v>0</v>
      </c>
      <c r="N77" s="347">
        <v>180900</v>
      </c>
      <c r="O77" s="347">
        <v>290775</v>
      </c>
      <c r="P77" s="375" t="s">
        <v>1086</v>
      </c>
      <c r="Q77" s="375" t="s">
        <v>1087</v>
      </c>
      <c r="R77" s="377" t="s">
        <v>807</v>
      </c>
      <c r="S77" s="377" t="s">
        <v>807</v>
      </c>
      <c r="T77" s="345"/>
      <c r="U77" s="345"/>
      <c r="V77" s="345"/>
      <c r="W77" s="345" t="e">
        <v>#VALUE!</v>
      </c>
      <c r="X77" s="330"/>
      <c r="Y77" s="330"/>
      <c r="Z77" s="330"/>
      <c r="AA77" s="330"/>
      <c r="AB77" s="330"/>
      <c r="AC77" s="330"/>
      <c r="AD77" s="330"/>
      <c r="AE77" s="330"/>
      <c r="AF77" s="330"/>
      <c r="AG77" s="330"/>
      <c r="AH77" s="330"/>
      <c r="AI77" s="330"/>
      <c r="AJ77" s="330"/>
      <c r="AK77" s="330"/>
      <c r="AL77" s="330"/>
      <c r="AM77" s="330"/>
      <c r="AN77" s="330"/>
      <c r="AO77" s="330"/>
    </row>
    <row r="78" spans="1:41" ht="25.5" customHeight="1" x14ac:dyDescent="0.15">
      <c r="A78" s="337">
        <v>25110076</v>
      </c>
      <c r="B78" s="345" t="s">
        <v>47</v>
      </c>
      <c r="C78" s="345" t="s">
        <v>40</v>
      </c>
      <c r="D78" s="345" t="s">
        <v>62</v>
      </c>
      <c r="E78" s="345" t="s">
        <v>64</v>
      </c>
      <c r="F78" s="345" t="s">
        <v>519</v>
      </c>
      <c r="G78" s="375" t="s">
        <v>368</v>
      </c>
      <c r="H78" s="364" t="s">
        <v>443</v>
      </c>
      <c r="I78" s="347">
        <v>2107000</v>
      </c>
      <c r="J78" s="347">
        <v>2274000</v>
      </c>
      <c r="K78" s="347">
        <v>412487</v>
      </c>
      <c r="L78" s="362">
        <f t="shared" si="23"/>
        <v>0.18139270008795075</v>
      </c>
      <c r="M78" s="347">
        <v>0</v>
      </c>
      <c r="N78" s="347">
        <v>1862200</v>
      </c>
      <c r="O78" s="347">
        <v>44487</v>
      </c>
      <c r="P78" s="375" t="s">
        <v>1088</v>
      </c>
      <c r="Q78" s="375" t="s">
        <v>1089</v>
      </c>
      <c r="R78" s="377" t="s">
        <v>807</v>
      </c>
      <c r="S78" s="377" t="s">
        <v>807</v>
      </c>
      <c r="T78" s="345"/>
      <c r="U78" s="345"/>
      <c r="V78" s="345"/>
      <c r="W78" s="345" t="e">
        <v>#VALUE!</v>
      </c>
      <c r="X78" s="330"/>
      <c r="Y78" s="330"/>
      <c r="Z78" s="330"/>
      <c r="AA78" s="330"/>
      <c r="AB78" s="330"/>
      <c r="AC78" s="330"/>
      <c r="AD78" s="330"/>
      <c r="AE78" s="330"/>
      <c r="AF78" s="330"/>
      <c r="AG78" s="330"/>
      <c r="AH78" s="330"/>
      <c r="AI78" s="330"/>
      <c r="AJ78" s="330"/>
      <c r="AK78" s="330"/>
      <c r="AL78" s="330"/>
      <c r="AM78" s="330"/>
      <c r="AN78" s="330"/>
      <c r="AO78" s="330"/>
    </row>
    <row r="79" spans="1:41" ht="31.5" customHeight="1" x14ac:dyDescent="0.15">
      <c r="A79" s="337">
        <v>25110077</v>
      </c>
      <c r="B79" s="345" t="s">
        <v>47</v>
      </c>
      <c r="C79" s="345" t="s">
        <v>40</v>
      </c>
      <c r="D79" s="345" t="s">
        <v>62</v>
      </c>
      <c r="E79" s="345" t="s">
        <v>64</v>
      </c>
      <c r="F79" s="345" t="s">
        <v>520</v>
      </c>
      <c r="G79" s="375" t="s">
        <v>369</v>
      </c>
      <c r="H79" s="364" t="s">
        <v>443</v>
      </c>
      <c r="I79" s="347">
        <v>600000</v>
      </c>
      <c r="J79" s="347">
        <v>600000</v>
      </c>
      <c r="K79" s="347">
        <v>516951</v>
      </c>
      <c r="L79" s="362">
        <f t="shared" si="23"/>
        <v>0.86158500000000005</v>
      </c>
      <c r="M79" s="347">
        <v>0</v>
      </c>
      <c r="N79" s="347">
        <v>0</v>
      </c>
      <c r="O79" s="347">
        <v>-23049</v>
      </c>
      <c r="P79" s="375" t="s">
        <v>1090</v>
      </c>
      <c r="Q79" s="346" t="s">
        <v>1091</v>
      </c>
      <c r="R79" s="377" t="s">
        <v>807</v>
      </c>
      <c r="S79" s="377" t="s">
        <v>807</v>
      </c>
      <c r="T79" s="345"/>
      <c r="U79" s="345"/>
      <c r="V79" s="345"/>
      <c r="W79" s="345" t="e">
        <v>#VALUE!</v>
      </c>
      <c r="X79" s="330"/>
      <c r="Y79" s="330"/>
      <c r="Z79" s="330"/>
      <c r="AA79" s="330"/>
      <c r="AB79" s="330"/>
      <c r="AC79" s="330"/>
      <c r="AD79" s="330"/>
      <c r="AE79" s="330"/>
      <c r="AF79" s="330"/>
      <c r="AG79" s="330"/>
      <c r="AH79" s="330"/>
      <c r="AI79" s="330"/>
      <c r="AJ79" s="330"/>
      <c r="AK79" s="330"/>
      <c r="AL79" s="330"/>
      <c r="AM79" s="330"/>
      <c r="AN79" s="330"/>
      <c r="AO79" s="330"/>
    </row>
    <row r="80" spans="1:41" ht="32.450000000000003" customHeight="1" x14ac:dyDescent="0.15">
      <c r="A80" s="337">
        <v>25110078</v>
      </c>
      <c r="B80" s="345" t="s">
        <v>47</v>
      </c>
      <c r="C80" s="345" t="s">
        <v>40</v>
      </c>
      <c r="D80" s="345" t="s">
        <v>62</v>
      </c>
      <c r="E80" s="345" t="s">
        <v>64</v>
      </c>
      <c r="F80" s="345" t="s">
        <v>522</v>
      </c>
      <c r="G80" s="375" t="s">
        <v>370</v>
      </c>
      <c r="H80" s="364" t="s">
        <v>443</v>
      </c>
      <c r="I80" s="347">
        <v>17000</v>
      </c>
      <c r="J80" s="347">
        <v>17000</v>
      </c>
      <c r="K80" s="347">
        <v>17631</v>
      </c>
      <c r="L80" s="362">
        <f t="shared" si="23"/>
        <v>1.0371176470588235</v>
      </c>
      <c r="M80" s="347">
        <v>0</v>
      </c>
      <c r="N80" s="347">
        <v>0</v>
      </c>
      <c r="O80" s="347">
        <v>0</v>
      </c>
      <c r="P80" s="375" t="s">
        <v>1092</v>
      </c>
      <c r="Q80" s="346" t="s">
        <v>721</v>
      </c>
      <c r="R80" s="377" t="s">
        <v>807</v>
      </c>
      <c r="S80" s="377" t="s">
        <v>807</v>
      </c>
      <c r="T80" s="345"/>
      <c r="U80" s="345"/>
      <c r="V80" s="345"/>
      <c r="W80" s="345" t="e">
        <v>#VALUE!</v>
      </c>
      <c r="X80" s="330"/>
      <c r="Y80" s="330"/>
      <c r="Z80" s="330"/>
      <c r="AA80" s="330"/>
      <c r="AB80" s="330"/>
      <c r="AC80" s="330"/>
      <c r="AD80" s="330"/>
      <c r="AE80" s="330"/>
      <c r="AF80" s="330"/>
      <c r="AG80" s="330"/>
      <c r="AH80" s="330"/>
      <c r="AI80" s="330"/>
      <c r="AJ80" s="330"/>
      <c r="AK80" s="330"/>
      <c r="AL80" s="330"/>
      <c r="AM80" s="330"/>
      <c r="AN80" s="330"/>
      <c r="AO80" s="330"/>
    </row>
    <row r="81" spans="1:41" s="381" customFormat="1" ht="21.6" customHeight="1" x14ac:dyDescent="0.15">
      <c r="A81" s="337">
        <v>25110079</v>
      </c>
      <c r="B81" s="365" t="s">
        <v>47</v>
      </c>
      <c r="C81" s="365" t="s">
        <v>40</v>
      </c>
      <c r="D81" s="365" t="s">
        <v>71</v>
      </c>
      <c r="E81" s="365" t="s">
        <v>40</v>
      </c>
      <c r="F81" s="365" t="s">
        <v>518</v>
      </c>
      <c r="G81" s="394" t="s">
        <v>223</v>
      </c>
      <c r="H81" s="364" t="s">
        <v>221</v>
      </c>
      <c r="I81" s="378">
        <v>108000</v>
      </c>
      <c r="J81" s="378">
        <v>108000</v>
      </c>
      <c r="K81" s="378">
        <v>176400</v>
      </c>
      <c r="L81" s="362">
        <f t="shared" ref="L81:L98" si="24">K81/J81</f>
        <v>1.6333333333333333</v>
      </c>
      <c r="M81" s="378">
        <v>0</v>
      </c>
      <c r="N81" s="378">
        <v>0</v>
      </c>
      <c r="O81" s="378">
        <v>-32400</v>
      </c>
      <c r="P81" s="364" t="s">
        <v>781</v>
      </c>
      <c r="Q81" s="394" t="s">
        <v>774</v>
      </c>
      <c r="R81" s="346" t="s">
        <v>782</v>
      </c>
      <c r="S81" s="346" t="s">
        <v>658</v>
      </c>
      <c r="T81" s="345" t="s">
        <v>658</v>
      </c>
      <c r="U81" s="345" t="s">
        <v>658</v>
      </c>
      <c r="V81" s="345" t="s">
        <v>658</v>
      </c>
      <c r="W81" s="345" t="e">
        <v>#VALUE!</v>
      </c>
      <c r="X81" s="379"/>
      <c r="Y81" s="379"/>
      <c r="Z81" s="379"/>
      <c r="AA81" s="379"/>
      <c r="AB81" s="379"/>
      <c r="AC81" s="379"/>
      <c r="AD81" s="379"/>
      <c r="AE81" s="379"/>
      <c r="AF81" s="379"/>
      <c r="AG81" s="379"/>
      <c r="AH81" s="379"/>
      <c r="AI81" s="379"/>
      <c r="AJ81" s="379"/>
      <c r="AK81" s="379"/>
      <c r="AL81" s="379"/>
      <c r="AM81" s="379"/>
      <c r="AN81" s="379"/>
      <c r="AO81" s="379"/>
    </row>
    <row r="82" spans="1:41" ht="21.6" customHeight="1" x14ac:dyDescent="0.15">
      <c r="A82" s="337">
        <v>25110080</v>
      </c>
      <c r="B82" s="345" t="s">
        <v>47</v>
      </c>
      <c r="C82" s="345" t="s">
        <v>40</v>
      </c>
      <c r="D82" s="345" t="s">
        <v>71</v>
      </c>
      <c r="E82" s="345" t="s">
        <v>56</v>
      </c>
      <c r="F82" s="345" t="s">
        <v>518</v>
      </c>
      <c r="G82" s="375" t="s">
        <v>225</v>
      </c>
      <c r="H82" s="364" t="s">
        <v>221</v>
      </c>
      <c r="I82" s="347">
        <v>430000</v>
      </c>
      <c r="J82" s="347">
        <v>266000</v>
      </c>
      <c r="K82" s="347">
        <v>276730</v>
      </c>
      <c r="L82" s="362">
        <f t="shared" si="24"/>
        <v>1.0403383458646616</v>
      </c>
      <c r="M82" s="347">
        <v>0</v>
      </c>
      <c r="N82" s="347">
        <v>0</v>
      </c>
      <c r="O82" s="349">
        <v>-132400</v>
      </c>
      <c r="P82" s="346" t="s">
        <v>783</v>
      </c>
      <c r="Q82" s="394" t="s">
        <v>774</v>
      </c>
      <c r="R82" s="346" t="s">
        <v>784</v>
      </c>
      <c r="S82" s="346" t="s">
        <v>658</v>
      </c>
      <c r="T82" s="345" t="s">
        <v>658</v>
      </c>
      <c r="U82" s="345" t="s">
        <v>658</v>
      </c>
      <c r="V82" s="345" t="s">
        <v>658</v>
      </c>
      <c r="W82" s="345" t="e">
        <v>#VALUE!</v>
      </c>
      <c r="X82" s="330"/>
      <c r="Y82" s="330"/>
      <c r="Z82" s="330"/>
      <c r="AA82" s="330"/>
      <c r="AB82" s="330"/>
      <c r="AC82" s="330"/>
      <c r="AD82" s="330"/>
      <c r="AE82" s="330"/>
      <c r="AF82" s="330"/>
      <c r="AG82" s="330"/>
      <c r="AH82" s="331"/>
      <c r="AI82" s="331"/>
      <c r="AJ82" s="331"/>
      <c r="AK82" s="331"/>
      <c r="AL82" s="331"/>
      <c r="AM82" s="331"/>
      <c r="AN82" s="331"/>
      <c r="AO82" s="331"/>
    </row>
    <row r="83" spans="1:41" ht="21.6" customHeight="1" x14ac:dyDescent="0.15">
      <c r="A83" s="337">
        <v>25110081</v>
      </c>
      <c r="B83" s="345" t="s">
        <v>47</v>
      </c>
      <c r="C83" s="345" t="s">
        <v>40</v>
      </c>
      <c r="D83" s="345" t="s">
        <v>71</v>
      </c>
      <c r="E83" s="345" t="s">
        <v>64</v>
      </c>
      <c r="F83" s="345" t="s">
        <v>518</v>
      </c>
      <c r="G83" s="375" t="s">
        <v>226</v>
      </c>
      <c r="H83" s="364" t="s">
        <v>221</v>
      </c>
      <c r="I83" s="347">
        <v>0</v>
      </c>
      <c r="J83" s="347">
        <v>0</v>
      </c>
      <c r="K83" s="347">
        <v>0</v>
      </c>
      <c r="L83" s="362">
        <v>0</v>
      </c>
      <c r="M83" s="347">
        <v>0</v>
      </c>
      <c r="N83" s="347">
        <v>0</v>
      </c>
      <c r="O83" s="349">
        <v>-2479270</v>
      </c>
      <c r="P83" s="346" t="s">
        <v>785</v>
      </c>
      <c r="Q83" s="375" t="s">
        <v>786</v>
      </c>
      <c r="R83" s="346" t="s">
        <v>787</v>
      </c>
      <c r="S83" s="346" t="s">
        <v>658</v>
      </c>
      <c r="T83" s="345" t="s">
        <v>658</v>
      </c>
      <c r="U83" s="345" t="s">
        <v>658</v>
      </c>
      <c r="V83" s="345" t="s">
        <v>658</v>
      </c>
      <c r="W83" s="345" t="e">
        <v>#VALUE!</v>
      </c>
      <c r="X83" s="330"/>
      <c r="Y83" s="330"/>
      <c r="Z83" s="330"/>
      <c r="AA83" s="330"/>
      <c r="AB83" s="330"/>
      <c r="AC83" s="330"/>
      <c r="AD83" s="330"/>
      <c r="AE83" s="330"/>
      <c r="AF83" s="330"/>
      <c r="AG83" s="330"/>
      <c r="AH83" s="331"/>
      <c r="AI83" s="331"/>
      <c r="AJ83" s="331"/>
      <c r="AK83" s="331"/>
      <c r="AL83" s="331"/>
      <c r="AM83" s="331"/>
      <c r="AN83" s="331"/>
      <c r="AO83" s="331"/>
    </row>
    <row r="84" spans="1:41" ht="21.6" customHeight="1" x14ac:dyDescent="0.15">
      <c r="A84" s="337">
        <v>25110082</v>
      </c>
      <c r="B84" s="345" t="s">
        <v>47</v>
      </c>
      <c r="C84" s="345" t="s">
        <v>40</v>
      </c>
      <c r="D84" s="345" t="s">
        <v>71</v>
      </c>
      <c r="E84" s="345" t="s">
        <v>59</v>
      </c>
      <c r="F84" s="345" t="s">
        <v>518</v>
      </c>
      <c r="G84" s="375" t="s">
        <v>224</v>
      </c>
      <c r="H84" s="364" t="s">
        <v>221</v>
      </c>
      <c r="I84" s="347">
        <v>1123000</v>
      </c>
      <c r="J84" s="347">
        <v>1123000</v>
      </c>
      <c r="K84" s="347">
        <v>1988900</v>
      </c>
      <c r="L84" s="362">
        <f t="shared" si="24"/>
        <v>1.7710596616206589</v>
      </c>
      <c r="M84" s="347">
        <v>0</v>
      </c>
      <c r="N84" s="347">
        <v>0</v>
      </c>
      <c r="O84" s="349">
        <v>818550</v>
      </c>
      <c r="P84" s="346" t="s">
        <v>788</v>
      </c>
      <c r="Q84" s="346" t="s">
        <v>786</v>
      </c>
      <c r="R84" s="346" t="s">
        <v>789</v>
      </c>
      <c r="S84" s="346" t="s">
        <v>658</v>
      </c>
      <c r="T84" s="345" t="s">
        <v>658</v>
      </c>
      <c r="U84" s="345" t="s">
        <v>658</v>
      </c>
      <c r="V84" s="345" t="s">
        <v>658</v>
      </c>
      <c r="W84" s="345" t="e">
        <v>#VALUE!</v>
      </c>
      <c r="X84" s="330"/>
      <c r="Y84" s="330"/>
      <c r="Z84" s="330"/>
      <c r="AA84" s="330"/>
      <c r="AB84" s="330"/>
      <c r="AC84" s="330"/>
      <c r="AD84" s="330"/>
      <c r="AE84" s="330"/>
      <c r="AF84" s="330"/>
      <c r="AG84" s="330"/>
      <c r="AH84" s="331"/>
      <c r="AI84" s="331"/>
      <c r="AJ84" s="331"/>
      <c r="AK84" s="331"/>
      <c r="AL84" s="331"/>
      <c r="AM84" s="331"/>
      <c r="AN84" s="331"/>
      <c r="AO84" s="331"/>
    </row>
    <row r="85" spans="1:41" ht="21.6" customHeight="1" x14ac:dyDescent="0.15">
      <c r="A85" s="337">
        <v>25110083</v>
      </c>
      <c r="B85" s="345" t="s">
        <v>47</v>
      </c>
      <c r="C85" s="345" t="s">
        <v>40</v>
      </c>
      <c r="D85" s="345" t="s">
        <v>71</v>
      </c>
      <c r="E85" s="345" t="s">
        <v>62</v>
      </c>
      <c r="F85" s="345" t="s">
        <v>518</v>
      </c>
      <c r="G85" s="375" t="s">
        <v>227</v>
      </c>
      <c r="H85" s="364" t="s">
        <v>221</v>
      </c>
      <c r="I85" s="347">
        <v>275000</v>
      </c>
      <c r="J85" s="347">
        <v>275000</v>
      </c>
      <c r="K85" s="347">
        <v>336700</v>
      </c>
      <c r="L85" s="362">
        <f t="shared" si="24"/>
        <v>1.2243636363636363</v>
      </c>
      <c r="M85" s="347">
        <v>0</v>
      </c>
      <c r="N85" s="347">
        <v>0</v>
      </c>
      <c r="O85" s="349">
        <v>18980</v>
      </c>
      <c r="P85" s="346" t="s">
        <v>790</v>
      </c>
      <c r="Q85" s="346" t="s">
        <v>774</v>
      </c>
      <c r="R85" s="346" t="s">
        <v>791</v>
      </c>
      <c r="S85" s="346" t="s">
        <v>658</v>
      </c>
      <c r="T85" s="345" t="s">
        <v>658</v>
      </c>
      <c r="U85" s="345" t="s">
        <v>658</v>
      </c>
      <c r="V85" s="345" t="s">
        <v>658</v>
      </c>
      <c r="W85" s="345" t="e">
        <v>#VALUE!</v>
      </c>
      <c r="X85" s="330"/>
      <c r="Y85" s="330"/>
      <c r="Z85" s="330"/>
      <c r="AA85" s="330"/>
      <c r="AB85" s="330"/>
      <c r="AC85" s="330"/>
      <c r="AD85" s="330"/>
      <c r="AE85" s="330"/>
      <c r="AF85" s="330"/>
      <c r="AG85" s="330"/>
      <c r="AH85" s="331"/>
      <c r="AI85" s="331"/>
      <c r="AJ85" s="331"/>
      <c r="AK85" s="331"/>
      <c r="AL85" s="331"/>
      <c r="AM85" s="331"/>
      <c r="AN85" s="331"/>
      <c r="AO85" s="331"/>
    </row>
    <row r="86" spans="1:41" ht="21.6" customHeight="1" x14ac:dyDescent="0.15">
      <c r="A86" s="337">
        <v>25110084</v>
      </c>
      <c r="B86" s="345" t="s">
        <v>47</v>
      </c>
      <c r="C86" s="345" t="s">
        <v>40</v>
      </c>
      <c r="D86" s="345" t="s">
        <v>71</v>
      </c>
      <c r="E86" s="345" t="s">
        <v>62</v>
      </c>
      <c r="F86" s="345" t="s">
        <v>519</v>
      </c>
      <c r="G86" s="375" t="s">
        <v>228</v>
      </c>
      <c r="H86" s="364" t="s">
        <v>221</v>
      </c>
      <c r="I86" s="347">
        <v>777000</v>
      </c>
      <c r="J86" s="347">
        <v>900000</v>
      </c>
      <c r="K86" s="347">
        <v>968180</v>
      </c>
      <c r="L86" s="362">
        <f t="shared" si="24"/>
        <v>1.0757555555555556</v>
      </c>
      <c r="M86" s="347">
        <v>0</v>
      </c>
      <c r="N86" s="347">
        <v>0</v>
      </c>
      <c r="O86" s="349">
        <v>76380</v>
      </c>
      <c r="P86" s="346" t="s">
        <v>228</v>
      </c>
      <c r="Q86" s="346" t="s">
        <v>774</v>
      </c>
      <c r="R86" s="346" t="s">
        <v>792</v>
      </c>
      <c r="S86" s="346" t="s">
        <v>658</v>
      </c>
      <c r="T86" s="345" t="s">
        <v>658</v>
      </c>
      <c r="U86" s="345" t="s">
        <v>658</v>
      </c>
      <c r="V86" s="345" t="s">
        <v>658</v>
      </c>
      <c r="W86" s="345" t="e">
        <v>#VALUE!</v>
      </c>
      <c r="X86" s="330"/>
      <c r="Y86" s="330"/>
      <c r="Z86" s="330"/>
      <c r="AA86" s="330"/>
      <c r="AB86" s="330"/>
      <c r="AC86" s="330"/>
      <c r="AD86" s="330"/>
      <c r="AE86" s="330"/>
      <c r="AF86" s="330"/>
      <c r="AG86" s="330"/>
      <c r="AH86" s="331"/>
      <c r="AI86" s="331"/>
      <c r="AJ86" s="331"/>
      <c r="AK86" s="331"/>
      <c r="AL86" s="331"/>
      <c r="AM86" s="331"/>
      <c r="AN86" s="331"/>
      <c r="AO86" s="331"/>
    </row>
    <row r="87" spans="1:41" ht="24.75" customHeight="1" x14ac:dyDescent="0.15">
      <c r="A87" s="337">
        <v>25110085</v>
      </c>
      <c r="B87" s="345" t="s">
        <v>47</v>
      </c>
      <c r="C87" s="345" t="s">
        <v>40</v>
      </c>
      <c r="D87" s="345" t="s">
        <v>71</v>
      </c>
      <c r="E87" s="345" t="s">
        <v>62</v>
      </c>
      <c r="F87" s="345" t="s">
        <v>520</v>
      </c>
      <c r="G87" s="375" t="s">
        <v>229</v>
      </c>
      <c r="H87" s="364" t="s">
        <v>221</v>
      </c>
      <c r="I87" s="347">
        <v>355000</v>
      </c>
      <c r="J87" s="347">
        <v>275000</v>
      </c>
      <c r="K87" s="347">
        <v>290240</v>
      </c>
      <c r="L87" s="362">
        <f t="shared" si="24"/>
        <v>1.0554181818181818</v>
      </c>
      <c r="M87" s="347">
        <v>0</v>
      </c>
      <c r="N87" s="347">
        <v>0</v>
      </c>
      <c r="O87" s="349">
        <v>-44630</v>
      </c>
      <c r="P87" s="346" t="s">
        <v>793</v>
      </c>
      <c r="Q87" s="346" t="s">
        <v>774</v>
      </c>
      <c r="R87" s="373" t="s">
        <v>794</v>
      </c>
      <c r="S87" s="346" t="s">
        <v>658</v>
      </c>
      <c r="T87" s="345" t="s">
        <v>658</v>
      </c>
      <c r="U87" s="345" t="s">
        <v>658</v>
      </c>
      <c r="V87" s="345" t="s">
        <v>658</v>
      </c>
      <c r="W87" s="345" t="e">
        <v>#VALUE!</v>
      </c>
      <c r="X87" s="330"/>
      <c r="Y87" s="330"/>
      <c r="Z87" s="330"/>
      <c r="AA87" s="330"/>
      <c r="AB87" s="330"/>
      <c r="AC87" s="330"/>
      <c r="AD87" s="330"/>
      <c r="AE87" s="330"/>
      <c r="AF87" s="330"/>
      <c r="AG87" s="330"/>
      <c r="AH87" s="331"/>
      <c r="AI87" s="331"/>
      <c r="AJ87" s="331"/>
      <c r="AK87" s="331"/>
      <c r="AL87" s="331"/>
      <c r="AM87" s="331"/>
      <c r="AN87" s="331"/>
      <c r="AO87" s="331"/>
    </row>
    <row r="88" spans="1:41" ht="45.6" customHeight="1" x14ac:dyDescent="0.15">
      <c r="A88" s="337">
        <v>25110086</v>
      </c>
      <c r="B88" s="345" t="s">
        <v>47</v>
      </c>
      <c r="C88" s="345" t="s">
        <v>56</v>
      </c>
      <c r="D88" s="345" t="s">
        <v>40</v>
      </c>
      <c r="E88" s="345" t="s">
        <v>40</v>
      </c>
      <c r="F88" s="345" t="s">
        <v>518</v>
      </c>
      <c r="G88" s="375" t="s">
        <v>340</v>
      </c>
      <c r="H88" s="364" t="s">
        <v>324</v>
      </c>
      <c r="I88" s="347">
        <v>228000</v>
      </c>
      <c r="J88" s="347">
        <v>228000</v>
      </c>
      <c r="K88" s="347">
        <v>244300</v>
      </c>
      <c r="L88" s="362">
        <f t="shared" si="24"/>
        <v>1.0714912280701754</v>
      </c>
      <c r="M88" s="347">
        <v>0</v>
      </c>
      <c r="N88" s="347">
        <v>0</v>
      </c>
      <c r="O88" s="347">
        <v>31200</v>
      </c>
      <c r="P88" s="373" t="s">
        <v>1010</v>
      </c>
      <c r="Q88" s="373" t="s">
        <v>1002</v>
      </c>
      <c r="R88" s="373" t="s">
        <v>1003</v>
      </c>
      <c r="S88" s="346" t="s">
        <v>658</v>
      </c>
      <c r="T88" s="345" t="s">
        <v>658</v>
      </c>
      <c r="U88" s="345" t="s">
        <v>658</v>
      </c>
      <c r="V88" s="345" t="s">
        <v>658</v>
      </c>
      <c r="W88" s="345" t="e">
        <f t="shared" ref="W88:W101" si="25">K88/U88</f>
        <v>#VALUE!</v>
      </c>
      <c r="X88" s="330"/>
      <c r="Y88" s="330"/>
      <c r="Z88" s="330"/>
      <c r="AA88" s="330"/>
      <c r="AB88" s="330"/>
      <c r="AC88" s="330"/>
      <c r="AD88" s="330"/>
      <c r="AE88" s="330"/>
      <c r="AF88" s="330"/>
      <c r="AG88" s="330"/>
      <c r="AH88" s="330"/>
      <c r="AI88" s="330"/>
      <c r="AJ88" s="330"/>
      <c r="AK88" s="330"/>
      <c r="AL88" s="330"/>
      <c r="AM88" s="330"/>
      <c r="AN88" s="330"/>
      <c r="AO88" s="330"/>
    </row>
    <row r="89" spans="1:41" ht="46.5" customHeight="1" x14ac:dyDescent="0.15">
      <c r="A89" s="337">
        <v>25110087</v>
      </c>
      <c r="B89" s="355" t="s">
        <v>47</v>
      </c>
      <c r="C89" s="355" t="s">
        <v>56</v>
      </c>
      <c r="D89" s="355" t="s">
        <v>40</v>
      </c>
      <c r="E89" s="355" t="s">
        <v>56</v>
      </c>
      <c r="F89" s="355" t="s">
        <v>518</v>
      </c>
      <c r="G89" s="393" t="s">
        <v>341</v>
      </c>
      <c r="H89" s="363" t="s">
        <v>324</v>
      </c>
      <c r="I89" s="347">
        <v>490000</v>
      </c>
      <c r="J89" s="347">
        <v>490000</v>
      </c>
      <c r="K89" s="347">
        <v>385250</v>
      </c>
      <c r="L89" s="362">
        <f t="shared" si="24"/>
        <v>0.78622448979591841</v>
      </c>
      <c r="M89" s="347">
        <v>0</v>
      </c>
      <c r="N89" s="347">
        <v>0</v>
      </c>
      <c r="O89" s="347">
        <v>-56600</v>
      </c>
      <c r="P89" s="387" t="s">
        <v>1011</v>
      </c>
      <c r="Q89" s="387" t="s">
        <v>1002</v>
      </c>
      <c r="R89" s="387" t="s">
        <v>1003</v>
      </c>
      <c r="S89" s="346" t="s">
        <v>658</v>
      </c>
      <c r="T89" s="345" t="s">
        <v>658</v>
      </c>
      <c r="U89" s="345" t="s">
        <v>658</v>
      </c>
      <c r="V89" s="345" t="s">
        <v>658</v>
      </c>
      <c r="W89" s="345" t="e">
        <f t="shared" si="25"/>
        <v>#VALUE!</v>
      </c>
      <c r="X89" s="330"/>
      <c r="Y89" s="330"/>
      <c r="Z89" s="330"/>
      <c r="AA89" s="330"/>
      <c r="AB89" s="330"/>
      <c r="AC89" s="330"/>
      <c r="AD89" s="330"/>
      <c r="AE89" s="330"/>
      <c r="AF89" s="330"/>
      <c r="AG89" s="330"/>
      <c r="AH89" s="330"/>
      <c r="AI89" s="330"/>
      <c r="AJ89" s="330"/>
      <c r="AK89" s="330"/>
      <c r="AL89" s="330"/>
      <c r="AM89" s="330"/>
      <c r="AN89" s="330"/>
      <c r="AO89" s="330"/>
    </row>
    <row r="90" spans="1:41" ht="21.6" customHeight="1" x14ac:dyDescent="0.15">
      <c r="A90" s="337">
        <v>25110088</v>
      </c>
      <c r="B90" s="355" t="s">
        <v>47</v>
      </c>
      <c r="C90" s="355" t="s">
        <v>56</v>
      </c>
      <c r="D90" s="355" t="s">
        <v>40</v>
      </c>
      <c r="E90" s="355" t="s">
        <v>56</v>
      </c>
      <c r="F90" s="355" t="s">
        <v>519</v>
      </c>
      <c r="G90" s="393" t="s">
        <v>342</v>
      </c>
      <c r="H90" s="363" t="s">
        <v>324</v>
      </c>
      <c r="I90" s="347">
        <v>1553000</v>
      </c>
      <c r="J90" s="347">
        <v>1553000</v>
      </c>
      <c r="K90" s="347">
        <v>1406300</v>
      </c>
      <c r="L90" s="362">
        <f t="shared" si="24"/>
        <v>0.9055376690276884</v>
      </c>
      <c r="M90" s="347">
        <v>0</v>
      </c>
      <c r="N90" s="347">
        <v>0</v>
      </c>
      <c r="O90" s="347">
        <v>66900</v>
      </c>
      <c r="P90" s="387" t="s">
        <v>1012</v>
      </c>
      <c r="Q90" s="387" t="s">
        <v>1002</v>
      </c>
      <c r="R90" s="387" t="s">
        <v>1003</v>
      </c>
      <c r="S90" s="346" t="s">
        <v>658</v>
      </c>
      <c r="T90" s="345" t="s">
        <v>658</v>
      </c>
      <c r="U90" s="345" t="s">
        <v>658</v>
      </c>
      <c r="V90" s="345" t="s">
        <v>658</v>
      </c>
      <c r="W90" s="345" t="e">
        <f t="shared" si="25"/>
        <v>#VALUE!</v>
      </c>
      <c r="X90" s="330"/>
      <c r="Y90" s="330"/>
      <c r="Z90" s="330"/>
      <c r="AA90" s="330"/>
      <c r="AB90" s="330"/>
      <c r="AC90" s="330"/>
      <c r="AD90" s="330"/>
      <c r="AE90" s="330"/>
      <c r="AF90" s="330"/>
      <c r="AG90" s="330"/>
      <c r="AH90" s="330"/>
      <c r="AI90" s="330"/>
      <c r="AJ90" s="330"/>
      <c r="AK90" s="330"/>
      <c r="AL90" s="330"/>
      <c r="AM90" s="330"/>
      <c r="AN90" s="330"/>
      <c r="AO90" s="330"/>
    </row>
    <row r="91" spans="1:41" ht="21.6" customHeight="1" x14ac:dyDescent="0.15">
      <c r="A91" s="337">
        <v>25110089</v>
      </c>
      <c r="B91" s="355" t="s">
        <v>47</v>
      </c>
      <c r="C91" s="355" t="s">
        <v>56</v>
      </c>
      <c r="D91" s="355" t="s">
        <v>40</v>
      </c>
      <c r="E91" s="355" t="s">
        <v>56</v>
      </c>
      <c r="F91" s="355" t="s">
        <v>520</v>
      </c>
      <c r="G91" s="393" t="s">
        <v>343</v>
      </c>
      <c r="H91" s="363" t="s">
        <v>324</v>
      </c>
      <c r="I91" s="347">
        <v>741000</v>
      </c>
      <c r="J91" s="347">
        <v>741000</v>
      </c>
      <c r="K91" s="347">
        <v>770100</v>
      </c>
      <c r="L91" s="362">
        <f t="shared" si="24"/>
        <v>1.0392712550607288</v>
      </c>
      <c r="M91" s="347">
        <v>0</v>
      </c>
      <c r="N91" s="347">
        <v>0</v>
      </c>
      <c r="O91" s="347">
        <v>-82500</v>
      </c>
      <c r="P91" s="387" t="s">
        <v>1013</v>
      </c>
      <c r="Q91" s="387" t="s">
        <v>1002</v>
      </c>
      <c r="R91" s="373" t="s">
        <v>1003</v>
      </c>
      <c r="S91" s="346" t="s">
        <v>658</v>
      </c>
      <c r="T91" s="345" t="s">
        <v>658</v>
      </c>
      <c r="U91" s="345" t="s">
        <v>658</v>
      </c>
      <c r="V91" s="345" t="s">
        <v>658</v>
      </c>
      <c r="W91" s="345" t="e">
        <f t="shared" si="25"/>
        <v>#VALUE!</v>
      </c>
      <c r="X91" s="330"/>
      <c r="Y91" s="330"/>
      <c r="Z91" s="330"/>
      <c r="AA91" s="330"/>
      <c r="AB91" s="330"/>
      <c r="AC91" s="330"/>
      <c r="AD91" s="330"/>
      <c r="AE91" s="330"/>
      <c r="AF91" s="330"/>
      <c r="AG91" s="330"/>
      <c r="AH91" s="330"/>
      <c r="AI91" s="330"/>
      <c r="AJ91" s="330"/>
      <c r="AK91" s="330"/>
      <c r="AL91" s="330"/>
      <c r="AM91" s="330"/>
      <c r="AN91" s="330"/>
      <c r="AO91" s="330"/>
    </row>
    <row r="92" spans="1:41" ht="21.6" customHeight="1" x14ac:dyDescent="0.15">
      <c r="A92" s="337">
        <v>25110090</v>
      </c>
      <c r="B92" s="355" t="s">
        <v>47</v>
      </c>
      <c r="C92" s="355" t="s">
        <v>56</v>
      </c>
      <c r="D92" s="355" t="s">
        <v>40</v>
      </c>
      <c r="E92" s="355" t="s">
        <v>56</v>
      </c>
      <c r="F92" s="355" t="s">
        <v>521</v>
      </c>
      <c r="G92" s="393" t="s">
        <v>344</v>
      </c>
      <c r="H92" s="363" t="s">
        <v>324</v>
      </c>
      <c r="I92" s="347">
        <v>508000</v>
      </c>
      <c r="J92" s="347">
        <v>508000</v>
      </c>
      <c r="K92" s="347">
        <v>574200</v>
      </c>
      <c r="L92" s="362">
        <f t="shared" si="24"/>
        <v>1.1303149606299212</v>
      </c>
      <c r="M92" s="347">
        <v>0</v>
      </c>
      <c r="N92" s="347">
        <v>0</v>
      </c>
      <c r="O92" s="347">
        <v>-41400</v>
      </c>
      <c r="P92" s="387" t="s">
        <v>1014</v>
      </c>
      <c r="Q92" s="387" t="s">
        <v>1002</v>
      </c>
      <c r="R92" s="373" t="s">
        <v>1003</v>
      </c>
      <c r="S92" s="346" t="s">
        <v>658</v>
      </c>
      <c r="T92" s="345" t="s">
        <v>658</v>
      </c>
      <c r="U92" s="345" t="s">
        <v>658</v>
      </c>
      <c r="V92" s="345" t="s">
        <v>658</v>
      </c>
      <c r="W92" s="345" t="e">
        <f t="shared" si="25"/>
        <v>#VALUE!</v>
      </c>
      <c r="X92" s="330"/>
      <c r="Y92" s="330"/>
      <c r="Z92" s="330"/>
      <c r="AA92" s="330"/>
      <c r="AB92" s="330"/>
      <c r="AC92" s="330"/>
      <c r="AD92" s="330"/>
      <c r="AE92" s="330"/>
      <c r="AF92" s="330"/>
      <c r="AG92" s="330"/>
      <c r="AH92" s="330"/>
      <c r="AI92" s="330"/>
      <c r="AJ92" s="330"/>
      <c r="AK92" s="330"/>
      <c r="AL92" s="330"/>
      <c r="AM92" s="330"/>
      <c r="AN92" s="330"/>
      <c r="AO92" s="330"/>
    </row>
    <row r="93" spans="1:41" ht="21.6" customHeight="1" x14ac:dyDescent="0.15">
      <c r="A93" s="337">
        <v>25110091</v>
      </c>
      <c r="B93" s="351" t="s">
        <v>47</v>
      </c>
      <c r="C93" s="351" t="s">
        <v>56</v>
      </c>
      <c r="D93" s="351" t="s">
        <v>40</v>
      </c>
      <c r="E93" s="351" t="s">
        <v>56</v>
      </c>
      <c r="F93" s="351" t="s">
        <v>522</v>
      </c>
      <c r="G93" s="375" t="s">
        <v>345</v>
      </c>
      <c r="H93" s="364" t="s">
        <v>324</v>
      </c>
      <c r="I93" s="352">
        <v>0</v>
      </c>
      <c r="J93" s="352">
        <v>5000</v>
      </c>
      <c r="K93" s="352">
        <v>5850</v>
      </c>
      <c r="L93" s="362">
        <f t="shared" si="24"/>
        <v>1.17</v>
      </c>
      <c r="M93" s="352">
        <v>0</v>
      </c>
      <c r="N93" s="352">
        <v>0</v>
      </c>
      <c r="O93" s="349">
        <v>1950</v>
      </c>
      <c r="P93" s="373" t="s">
        <v>1015</v>
      </c>
      <c r="Q93" s="387" t="s">
        <v>1002</v>
      </c>
      <c r="R93" s="373" t="s">
        <v>1003</v>
      </c>
      <c r="S93" s="346" t="s">
        <v>658</v>
      </c>
      <c r="T93" s="345" t="s">
        <v>658</v>
      </c>
      <c r="U93" s="345" t="s">
        <v>658</v>
      </c>
      <c r="V93" s="345" t="s">
        <v>658</v>
      </c>
      <c r="W93" s="345" t="e">
        <f t="shared" si="25"/>
        <v>#VALUE!</v>
      </c>
      <c r="X93" s="333"/>
      <c r="Y93" s="333"/>
      <c r="Z93" s="333"/>
      <c r="AA93" s="333"/>
      <c r="AB93" s="333"/>
      <c r="AC93" s="333"/>
      <c r="AD93" s="333"/>
      <c r="AE93" s="333"/>
      <c r="AF93" s="333"/>
      <c r="AG93" s="333"/>
      <c r="AH93" s="333"/>
      <c r="AI93" s="333"/>
      <c r="AJ93" s="333"/>
      <c r="AK93" s="333"/>
      <c r="AL93" s="333"/>
      <c r="AM93" s="333"/>
      <c r="AN93" s="333"/>
      <c r="AO93" s="333"/>
    </row>
    <row r="94" spans="1:41" ht="21.6" customHeight="1" x14ac:dyDescent="0.15">
      <c r="A94" s="337">
        <v>25110092</v>
      </c>
      <c r="B94" s="345" t="s">
        <v>47</v>
      </c>
      <c r="C94" s="345" t="s">
        <v>56</v>
      </c>
      <c r="D94" s="345" t="s">
        <v>56</v>
      </c>
      <c r="E94" s="345" t="s">
        <v>40</v>
      </c>
      <c r="F94" s="345" t="s">
        <v>518</v>
      </c>
      <c r="G94" s="375" t="s">
        <v>346</v>
      </c>
      <c r="H94" s="364" t="s">
        <v>324</v>
      </c>
      <c r="I94" s="347">
        <v>42000</v>
      </c>
      <c r="J94" s="347">
        <v>42000</v>
      </c>
      <c r="K94" s="347">
        <v>15200</v>
      </c>
      <c r="L94" s="362">
        <f t="shared" si="24"/>
        <v>0.3619047619047619</v>
      </c>
      <c r="M94" s="347">
        <v>0</v>
      </c>
      <c r="N94" s="347">
        <v>0</v>
      </c>
      <c r="O94" s="349">
        <v>-10400</v>
      </c>
      <c r="P94" s="373" t="s">
        <v>1016</v>
      </c>
      <c r="Q94" s="387" t="s">
        <v>1002</v>
      </c>
      <c r="R94" s="373" t="s">
        <v>1003</v>
      </c>
      <c r="S94" s="346" t="s">
        <v>658</v>
      </c>
      <c r="T94" s="345" t="s">
        <v>658</v>
      </c>
      <c r="U94" s="345" t="s">
        <v>658</v>
      </c>
      <c r="V94" s="345" t="s">
        <v>658</v>
      </c>
      <c r="W94" s="345" t="e">
        <f t="shared" si="25"/>
        <v>#VALUE!</v>
      </c>
      <c r="X94" s="330"/>
      <c r="Y94" s="330"/>
      <c r="Z94" s="330"/>
      <c r="AA94" s="330"/>
      <c r="AB94" s="330"/>
      <c r="AC94" s="330"/>
      <c r="AD94" s="330"/>
      <c r="AE94" s="330"/>
      <c r="AF94" s="330"/>
      <c r="AG94" s="330"/>
      <c r="AH94" s="331"/>
      <c r="AI94" s="331"/>
      <c r="AJ94" s="331"/>
      <c r="AK94" s="331"/>
      <c r="AL94" s="331"/>
      <c r="AM94" s="331"/>
      <c r="AN94" s="331"/>
      <c r="AO94" s="331"/>
    </row>
    <row r="95" spans="1:41" ht="21.6" customHeight="1" x14ac:dyDescent="0.15">
      <c r="A95" s="337">
        <v>25110093</v>
      </c>
      <c r="B95" s="345" t="s">
        <v>47</v>
      </c>
      <c r="C95" s="345" t="s">
        <v>56</v>
      </c>
      <c r="D95" s="345" t="s">
        <v>56</v>
      </c>
      <c r="E95" s="345" t="s">
        <v>40</v>
      </c>
      <c r="F95" s="345" t="s">
        <v>519</v>
      </c>
      <c r="G95" s="375" t="s">
        <v>347</v>
      </c>
      <c r="H95" s="364" t="s">
        <v>324</v>
      </c>
      <c r="I95" s="347">
        <v>146000</v>
      </c>
      <c r="J95" s="347">
        <v>146000</v>
      </c>
      <c r="K95" s="347">
        <v>132550</v>
      </c>
      <c r="L95" s="362">
        <f t="shared" si="24"/>
        <v>0.9078767123287671</v>
      </c>
      <c r="M95" s="347">
        <v>0</v>
      </c>
      <c r="N95" s="347">
        <v>0</v>
      </c>
      <c r="O95" s="349">
        <v>-6390</v>
      </c>
      <c r="P95" s="373" t="s">
        <v>1017</v>
      </c>
      <c r="Q95" s="387" t="s">
        <v>1002</v>
      </c>
      <c r="R95" s="373" t="s">
        <v>1003</v>
      </c>
      <c r="S95" s="346" t="s">
        <v>658</v>
      </c>
      <c r="T95" s="345" t="s">
        <v>658</v>
      </c>
      <c r="U95" s="345" t="s">
        <v>658</v>
      </c>
      <c r="V95" s="345" t="s">
        <v>658</v>
      </c>
      <c r="W95" s="345" t="e">
        <f t="shared" si="25"/>
        <v>#VALUE!</v>
      </c>
      <c r="X95" s="330"/>
      <c r="Y95" s="330"/>
      <c r="Z95" s="330"/>
      <c r="AA95" s="330"/>
      <c r="AB95" s="330"/>
      <c r="AC95" s="330"/>
      <c r="AD95" s="330"/>
      <c r="AE95" s="330"/>
      <c r="AF95" s="330"/>
      <c r="AG95" s="330"/>
      <c r="AH95" s="331"/>
      <c r="AI95" s="331"/>
      <c r="AJ95" s="331"/>
      <c r="AK95" s="331"/>
      <c r="AL95" s="331"/>
      <c r="AM95" s="331"/>
      <c r="AN95" s="331"/>
      <c r="AO95" s="331"/>
    </row>
    <row r="96" spans="1:41" ht="21.6" customHeight="1" x14ac:dyDescent="0.15">
      <c r="A96" s="337">
        <v>25110094</v>
      </c>
      <c r="B96" s="351" t="s">
        <v>47</v>
      </c>
      <c r="C96" s="351" t="s">
        <v>56</v>
      </c>
      <c r="D96" s="351" t="s">
        <v>56</v>
      </c>
      <c r="E96" s="351" t="s">
        <v>56</v>
      </c>
      <c r="F96" s="351" t="s">
        <v>518</v>
      </c>
      <c r="G96" s="375" t="s">
        <v>348</v>
      </c>
      <c r="H96" s="364" t="s">
        <v>324</v>
      </c>
      <c r="I96" s="347">
        <v>360000</v>
      </c>
      <c r="J96" s="347">
        <v>360000</v>
      </c>
      <c r="K96" s="347">
        <v>264850</v>
      </c>
      <c r="L96" s="362">
        <f t="shared" si="24"/>
        <v>0.73569444444444443</v>
      </c>
      <c r="M96" s="347">
        <v>0</v>
      </c>
      <c r="N96" s="347">
        <v>0</v>
      </c>
      <c r="O96" s="347">
        <v>-35370</v>
      </c>
      <c r="P96" s="373" t="s">
        <v>1018</v>
      </c>
      <c r="Q96" s="387" t="s">
        <v>1002</v>
      </c>
      <c r="R96" s="373" t="s">
        <v>1003</v>
      </c>
      <c r="S96" s="346" t="s">
        <v>658</v>
      </c>
      <c r="T96" s="345" t="s">
        <v>658</v>
      </c>
      <c r="U96" s="345" t="s">
        <v>658</v>
      </c>
      <c r="V96" s="345" t="s">
        <v>658</v>
      </c>
      <c r="W96" s="345" t="e">
        <f t="shared" si="25"/>
        <v>#VALUE!</v>
      </c>
      <c r="X96" s="330"/>
      <c r="Y96" s="330"/>
      <c r="Z96" s="330"/>
      <c r="AA96" s="330"/>
      <c r="AB96" s="330"/>
      <c r="AC96" s="330"/>
      <c r="AD96" s="330"/>
      <c r="AE96" s="330"/>
      <c r="AF96" s="330"/>
      <c r="AG96" s="330"/>
      <c r="AH96" s="330"/>
      <c r="AI96" s="330"/>
      <c r="AJ96" s="330"/>
      <c r="AK96" s="330"/>
      <c r="AL96" s="330"/>
      <c r="AM96" s="330"/>
      <c r="AN96" s="330"/>
      <c r="AO96" s="330"/>
    </row>
    <row r="97" spans="1:41" ht="21.6" customHeight="1" x14ac:dyDescent="0.15">
      <c r="A97" s="337">
        <v>25110095</v>
      </c>
      <c r="B97" s="351" t="s">
        <v>47</v>
      </c>
      <c r="C97" s="351" t="s">
        <v>56</v>
      </c>
      <c r="D97" s="351" t="s">
        <v>56</v>
      </c>
      <c r="E97" s="351" t="s">
        <v>56</v>
      </c>
      <c r="F97" s="351" t="s">
        <v>519</v>
      </c>
      <c r="G97" s="375" t="s">
        <v>349</v>
      </c>
      <c r="H97" s="364" t="s">
        <v>324</v>
      </c>
      <c r="I97" s="347">
        <v>1084000</v>
      </c>
      <c r="J97" s="347">
        <v>1084000</v>
      </c>
      <c r="K97" s="347">
        <v>762500</v>
      </c>
      <c r="L97" s="362">
        <f t="shared" si="24"/>
        <v>0.70341328413284132</v>
      </c>
      <c r="M97" s="347">
        <v>0</v>
      </c>
      <c r="N97" s="347">
        <v>0</v>
      </c>
      <c r="O97" s="347">
        <v>-154500</v>
      </c>
      <c r="P97" s="373" t="s">
        <v>1019</v>
      </c>
      <c r="Q97" s="373" t="s">
        <v>1002</v>
      </c>
      <c r="R97" s="373" t="s">
        <v>1003</v>
      </c>
      <c r="S97" s="346" t="s">
        <v>658</v>
      </c>
      <c r="T97" s="345" t="s">
        <v>658</v>
      </c>
      <c r="U97" s="345" t="s">
        <v>658</v>
      </c>
      <c r="V97" s="345" t="s">
        <v>658</v>
      </c>
      <c r="W97" s="345" t="e">
        <f t="shared" si="25"/>
        <v>#VALUE!</v>
      </c>
      <c r="X97" s="330"/>
      <c r="Y97" s="330"/>
      <c r="Z97" s="330"/>
      <c r="AA97" s="330"/>
      <c r="AB97" s="330"/>
      <c r="AC97" s="330"/>
      <c r="AD97" s="330"/>
      <c r="AE97" s="330"/>
      <c r="AF97" s="330"/>
      <c r="AG97" s="330"/>
      <c r="AH97" s="330"/>
      <c r="AI97" s="330"/>
      <c r="AJ97" s="330"/>
      <c r="AK97" s="330"/>
      <c r="AL97" s="330"/>
      <c r="AM97" s="330"/>
      <c r="AN97" s="330"/>
      <c r="AO97" s="330"/>
    </row>
    <row r="98" spans="1:41" ht="21.6" customHeight="1" x14ac:dyDescent="0.15">
      <c r="A98" s="337">
        <v>25110096</v>
      </c>
      <c r="B98" s="351" t="s">
        <v>47</v>
      </c>
      <c r="C98" s="351" t="s">
        <v>56</v>
      </c>
      <c r="D98" s="351" t="s">
        <v>56</v>
      </c>
      <c r="E98" s="351" t="s">
        <v>56</v>
      </c>
      <c r="F98" s="351" t="s">
        <v>520</v>
      </c>
      <c r="G98" s="375" t="s">
        <v>1020</v>
      </c>
      <c r="H98" s="364" t="s">
        <v>324</v>
      </c>
      <c r="I98" s="347">
        <v>17000</v>
      </c>
      <c r="J98" s="347">
        <v>17000</v>
      </c>
      <c r="K98" s="347">
        <v>20000</v>
      </c>
      <c r="L98" s="362">
        <f t="shared" si="24"/>
        <v>1.1764705882352942</v>
      </c>
      <c r="M98" s="347">
        <v>0</v>
      </c>
      <c r="N98" s="347">
        <v>0</v>
      </c>
      <c r="O98" s="347">
        <v>10000</v>
      </c>
      <c r="P98" s="373" t="s">
        <v>350</v>
      </c>
      <c r="Q98" s="373" t="s">
        <v>1002</v>
      </c>
      <c r="R98" s="373" t="s">
        <v>1021</v>
      </c>
      <c r="S98" s="346" t="s">
        <v>658</v>
      </c>
      <c r="T98" s="345" t="s">
        <v>658</v>
      </c>
      <c r="U98" s="345" t="s">
        <v>658</v>
      </c>
      <c r="V98" s="345" t="s">
        <v>658</v>
      </c>
      <c r="W98" s="345" t="e">
        <f t="shared" si="25"/>
        <v>#VALUE!</v>
      </c>
      <c r="X98" s="330"/>
      <c r="Y98" s="330"/>
      <c r="Z98" s="330"/>
      <c r="AA98" s="330"/>
      <c r="AB98" s="330"/>
      <c r="AC98" s="330"/>
      <c r="AD98" s="330"/>
      <c r="AE98" s="330"/>
      <c r="AF98" s="330"/>
      <c r="AG98" s="330"/>
      <c r="AH98" s="330"/>
      <c r="AI98" s="330"/>
      <c r="AJ98" s="330"/>
      <c r="AK98" s="330"/>
      <c r="AL98" s="330"/>
      <c r="AM98" s="330"/>
      <c r="AN98" s="330"/>
      <c r="AO98" s="330"/>
    </row>
    <row r="99" spans="1:41" ht="21.6" customHeight="1" x14ac:dyDescent="0.15">
      <c r="A99" s="337">
        <v>25110097</v>
      </c>
      <c r="B99" s="351" t="s">
        <v>47</v>
      </c>
      <c r="C99" s="351" t="s">
        <v>56</v>
      </c>
      <c r="D99" s="351" t="s">
        <v>56</v>
      </c>
      <c r="E99" s="351" t="s">
        <v>56</v>
      </c>
      <c r="F99" s="351" t="s">
        <v>521</v>
      </c>
      <c r="G99" s="375" t="s">
        <v>351</v>
      </c>
      <c r="H99" s="364" t="s">
        <v>324</v>
      </c>
      <c r="I99" s="347">
        <v>0</v>
      </c>
      <c r="J99" s="347">
        <v>0</v>
      </c>
      <c r="K99" s="347">
        <v>0</v>
      </c>
      <c r="L99" s="362">
        <v>0</v>
      </c>
      <c r="M99" s="347">
        <v>0</v>
      </c>
      <c r="N99" s="347">
        <v>0</v>
      </c>
      <c r="O99" s="347">
        <v>-2500</v>
      </c>
      <c r="P99" s="373" t="s">
        <v>1022</v>
      </c>
      <c r="Q99" s="388" t="s">
        <v>1007</v>
      </c>
      <c r="R99" s="388" t="s">
        <v>1007</v>
      </c>
      <c r="S99" s="346" t="s">
        <v>658</v>
      </c>
      <c r="T99" s="345" t="s">
        <v>658</v>
      </c>
      <c r="U99" s="345" t="s">
        <v>658</v>
      </c>
      <c r="V99" s="345" t="s">
        <v>658</v>
      </c>
      <c r="W99" s="345" t="e">
        <f t="shared" si="25"/>
        <v>#VALUE!</v>
      </c>
      <c r="X99" s="330"/>
      <c r="Y99" s="330"/>
      <c r="Z99" s="330"/>
      <c r="AA99" s="330"/>
      <c r="AB99" s="330"/>
      <c r="AC99" s="330"/>
      <c r="AD99" s="330"/>
      <c r="AE99" s="330"/>
      <c r="AF99" s="330"/>
      <c r="AG99" s="330"/>
      <c r="AH99" s="330"/>
      <c r="AI99" s="330"/>
      <c r="AJ99" s="330"/>
      <c r="AK99" s="330"/>
      <c r="AL99" s="330"/>
      <c r="AM99" s="330"/>
      <c r="AN99" s="330"/>
      <c r="AO99" s="330"/>
    </row>
    <row r="100" spans="1:41" ht="21.6" customHeight="1" x14ac:dyDescent="0.15">
      <c r="A100" s="337">
        <v>25110098</v>
      </c>
      <c r="B100" s="351" t="s">
        <v>47</v>
      </c>
      <c r="C100" s="351" t="s">
        <v>56</v>
      </c>
      <c r="D100" s="351" t="s">
        <v>64</v>
      </c>
      <c r="E100" s="351" t="s">
        <v>40</v>
      </c>
      <c r="F100" s="351" t="s">
        <v>518</v>
      </c>
      <c r="G100" s="375" t="s">
        <v>309</v>
      </c>
      <c r="H100" s="364" t="s">
        <v>301</v>
      </c>
      <c r="I100" s="347">
        <v>64000</v>
      </c>
      <c r="J100" s="347">
        <v>64000</v>
      </c>
      <c r="K100" s="347">
        <v>62700</v>
      </c>
      <c r="L100" s="362">
        <f t="shared" ref="L100:L102" si="26">K100/J100</f>
        <v>0.97968750000000004</v>
      </c>
      <c r="M100" s="347">
        <v>0</v>
      </c>
      <c r="N100" s="347">
        <v>0</v>
      </c>
      <c r="O100" s="347">
        <v>2100</v>
      </c>
      <c r="P100" s="375" t="s">
        <v>735</v>
      </c>
      <c r="Q100" s="346"/>
      <c r="R100" s="347"/>
      <c r="S100" s="346"/>
      <c r="T100" s="345"/>
      <c r="U100" s="345"/>
      <c r="V100" s="345"/>
      <c r="W100" s="345" t="e">
        <f t="shared" si="25"/>
        <v>#DIV/0!</v>
      </c>
      <c r="X100" s="330"/>
      <c r="Y100" s="330"/>
      <c r="Z100" s="330"/>
      <c r="AA100" s="330"/>
      <c r="AB100" s="330"/>
      <c r="AC100" s="330"/>
      <c r="AD100" s="330"/>
      <c r="AE100" s="330"/>
      <c r="AF100" s="330"/>
      <c r="AG100" s="330"/>
      <c r="AH100" s="330"/>
      <c r="AI100" s="330"/>
      <c r="AJ100" s="330"/>
      <c r="AK100" s="330"/>
      <c r="AL100" s="330"/>
      <c r="AM100" s="330"/>
      <c r="AN100" s="330"/>
      <c r="AO100" s="330"/>
    </row>
    <row r="101" spans="1:41" ht="21.6" customHeight="1" x14ac:dyDescent="0.15">
      <c r="A101" s="337">
        <v>25110099</v>
      </c>
      <c r="B101" s="345" t="s">
        <v>47</v>
      </c>
      <c r="C101" s="345" t="s">
        <v>56</v>
      </c>
      <c r="D101" s="345" t="s">
        <v>59</v>
      </c>
      <c r="E101" s="345" t="s">
        <v>40</v>
      </c>
      <c r="F101" s="345" t="s">
        <v>518</v>
      </c>
      <c r="G101" s="375" t="s">
        <v>204</v>
      </c>
      <c r="H101" s="364" t="s">
        <v>528</v>
      </c>
      <c r="I101" s="347">
        <v>15000</v>
      </c>
      <c r="J101" s="347">
        <v>15000</v>
      </c>
      <c r="K101" s="347">
        <v>19500</v>
      </c>
      <c r="L101" s="362">
        <f t="shared" si="26"/>
        <v>1.3</v>
      </c>
      <c r="M101" s="347">
        <v>0</v>
      </c>
      <c r="N101" s="347">
        <v>0</v>
      </c>
      <c r="O101" s="347">
        <v>15000</v>
      </c>
      <c r="P101" s="346" t="s">
        <v>871</v>
      </c>
      <c r="Q101" s="346" t="s">
        <v>867</v>
      </c>
      <c r="R101" s="346" t="s">
        <v>872</v>
      </c>
      <c r="S101" s="346"/>
      <c r="T101" s="345"/>
      <c r="U101" s="345"/>
      <c r="V101" s="345"/>
      <c r="W101" s="345" t="e">
        <f t="shared" si="25"/>
        <v>#DIV/0!</v>
      </c>
      <c r="X101" s="330"/>
      <c r="Y101" s="330"/>
      <c r="Z101" s="330"/>
      <c r="AA101" s="330"/>
      <c r="AB101" s="330"/>
      <c r="AC101" s="330"/>
      <c r="AD101" s="330"/>
      <c r="AE101" s="330"/>
      <c r="AF101" s="330"/>
      <c r="AG101" s="330"/>
      <c r="AH101" s="330"/>
      <c r="AI101" s="330"/>
      <c r="AJ101" s="330"/>
      <c r="AK101" s="330"/>
      <c r="AL101" s="330"/>
      <c r="AM101" s="330"/>
      <c r="AN101" s="330"/>
      <c r="AO101" s="330"/>
    </row>
    <row r="102" spans="1:41" ht="21.6" customHeight="1" x14ac:dyDescent="0.15">
      <c r="A102" s="337">
        <v>25110100</v>
      </c>
      <c r="B102" s="338" t="s">
        <v>54</v>
      </c>
      <c r="C102" s="338" t="s">
        <v>38</v>
      </c>
      <c r="D102" s="338" t="s">
        <v>38</v>
      </c>
      <c r="E102" s="338" t="s">
        <v>38</v>
      </c>
      <c r="F102" s="338" t="s">
        <v>38</v>
      </c>
      <c r="G102" s="423" t="s">
        <v>55</v>
      </c>
      <c r="H102" s="339" t="s">
        <v>38</v>
      </c>
      <c r="I102" s="340">
        <v>356978000</v>
      </c>
      <c r="J102" s="340">
        <v>379407000</v>
      </c>
      <c r="K102" s="340">
        <v>356914400</v>
      </c>
      <c r="L102" s="341">
        <f t="shared" si="26"/>
        <v>0.94071643380327719</v>
      </c>
      <c r="M102" s="340">
        <v>0</v>
      </c>
      <c r="N102" s="412">
        <v>0</v>
      </c>
      <c r="O102" s="340">
        <v>-361432.75</v>
      </c>
      <c r="P102" s="410">
        <v>0</v>
      </c>
      <c r="Q102" s="401"/>
      <c r="R102" s="410"/>
      <c r="S102" s="343"/>
      <c r="T102" s="344"/>
      <c r="U102" s="344"/>
      <c r="V102" s="344"/>
      <c r="W102" s="344" t="e">
        <f>K102/U102</f>
        <v>#DIV/0!</v>
      </c>
      <c r="X102" s="330"/>
      <c r="Y102" s="330"/>
      <c r="Z102" s="330"/>
      <c r="AA102" s="330"/>
      <c r="AB102" s="330"/>
      <c r="AC102" s="330"/>
      <c r="AD102" s="330"/>
      <c r="AE102" s="330"/>
      <c r="AF102" s="330"/>
      <c r="AG102" s="330"/>
      <c r="AH102" s="330"/>
      <c r="AI102" s="330"/>
      <c r="AJ102" s="330"/>
      <c r="AK102" s="330"/>
      <c r="AL102" s="330"/>
      <c r="AM102" s="330"/>
      <c r="AN102" s="330"/>
      <c r="AO102" s="330"/>
    </row>
    <row r="103" spans="1:41" ht="52.9" customHeight="1" x14ac:dyDescent="0.15">
      <c r="A103" s="337">
        <v>25110101</v>
      </c>
      <c r="B103" s="345" t="s">
        <v>54</v>
      </c>
      <c r="C103" s="345" t="s">
        <v>40</v>
      </c>
      <c r="D103" s="345" t="s">
        <v>40</v>
      </c>
      <c r="E103" s="345" t="s">
        <v>40</v>
      </c>
      <c r="F103" s="345" t="s">
        <v>518</v>
      </c>
      <c r="G103" s="375" t="s">
        <v>398</v>
      </c>
      <c r="H103" s="364" t="s">
        <v>443</v>
      </c>
      <c r="I103" s="347">
        <v>8468000</v>
      </c>
      <c r="J103" s="347">
        <v>8509000</v>
      </c>
      <c r="K103" s="347">
        <v>8509798</v>
      </c>
      <c r="L103" s="362">
        <f t="shared" ref="L103:L112" si="27">K103/J103</f>
        <v>1.0000937830532377</v>
      </c>
      <c r="M103" s="347">
        <v>0</v>
      </c>
      <c r="N103" s="347">
        <v>0</v>
      </c>
      <c r="O103" s="349">
        <v>79090</v>
      </c>
      <c r="P103" s="375" t="s">
        <v>1093</v>
      </c>
      <c r="Q103" s="346" t="s">
        <v>721</v>
      </c>
      <c r="R103" s="346" t="s">
        <v>1094</v>
      </c>
      <c r="S103" s="346"/>
      <c r="T103" s="345"/>
      <c r="U103" s="345"/>
      <c r="V103" s="345"/>
      <c r="W103" s="345" t="e">
        <f t="shared" ref="W103:W111" si="28">K103/U103</f>
        <v>#DIV/0!</v>
      </c>
      <c r="X103" s="330"/>
      <c r="Y103" s="330"/>
      <c r="Z103" s="330"/>
      <c r="AA103" s="330"/>
      <c r="AB103" s="330"/>
      <c r="AC103" s="330"/>
      <c r="AD103" s="330"/>
      <c r="AE103" s="330"/>
      <c r="AF103" s="330"/>
      <c r="AG103" s="330"/>
      <c r="AH103" s="331"/>
      <c r="AI103" s="331"/>
      <c r="AJ103" s="331"/>
      <c r="AK103" s="331"/>
      <c r="AL103" s="331"/>
      <c r="AM103" s="331"/>
      <c r="AN103" s="331"/>
      <c r="AO103" s="331"/>
    </row>
    <row r="104" spans="1:41" ht="21.6" customHeight="1" x14ac:dyDescent="0.15">
      <c r="A104" s="337">
        <v>25110102</v>
      </c>
      <c r="B104" s="351" t="s">
        <v>54</v>
      </c>
      <c r="C104" s="351" t="s">
        <v>40</v>
      </c>
      <c r="D104" s="351" t="s">
        <v>40</v>
      </c>
      <c r="E104" s="351" t="s">
        <v>40</v>
      </c>
      <c r="F104" s="351" t="s">
        <v>519</v>
      </c>
      <c r="G104" s="375" t="s">
        <v>371</v>
      </c>
      <c r="H104" s="364" t="s">
        <v>443</v>
      </c>
      <c r="I104" s="352">
        <v>6297000</v>
      </c>
      <c r="J104" s="352">
        <v>6297000</v>
      </c>
      <c r="K104" s="352">
        <v>6297552</v>
      </c>
      <c r="L104" s="362">
        <f t="shared" si="27"/>
        <v>1.0000876607908529</v>
      </c>
      <c r="M104" s="352">
        <v>0</v>
      </c>
      <c r="N104" s="352">
        <v>0</v>
      </c>
      <c r="O104" s="349">
        <v>-6327246</v>
      </c>
      <c r="P104" s="375" t="s">
        <v>1095</v>
      </c>
      <c r="Q104" s="346" t="s">
        <v>1002</v>
      </c>
      <c r="R104" s="346" t="s">
        <v>1096</v>
      </c>
      <c r="S104" s="346" t="s">
        <v>1097</v>
      </c>
      <c r="T104" s="345"/>
      <c r="U104" s="345"/>
      <c r="V104" s="345"/>
      <c r="W104" s="345" t="e">
        <f t="shared" si="28"/>
        <v>#DIV/0!</v>
      </c>
      <c r="X104" s="333"/>
      <c r="Y104" s="333"/>
      <c r="Z104" s="333"/>
      <c r="AA104" s="333"/>
      <c r="AB104" s="333"/>
      <c r="AC104" s="333"/>
      <c r="AD104" s="333"/>
      <c r="AE104" s="333"/>
      <c r="AF104" s="333"/>
      <c r="AG104" s="333"/>
      <c r="AH104" s="333"/>
      <c r="AI104" s="333"/>
      <c r="AJ104" s="333"/>
      <c r="AK104" s="333"/>
      <c r="AL104" s="333"/>
      <c r="AM104" s="333"/>
      <c r="AN104" s="333"/>
      <c r="AO104" s="333"/>
    </row>
    <row r="105" spans="1:41" ht="36" customHeight="1" x14ac:dyDescent="0.15">
      <c r="A105" s="337">
        <v>25110103</v>
      </c>
      <c r="B105" s="351" t="s">
        <v>54</v>
      </c>
      <c r="C105" s="351" t="s">
        <v>40</v>
      </c>
      <c r="D105" s="351" t="s">
        <v>40</v>
      </c>
      <c r="E105" s="351" t="s">
        <v>40</v>
      </c>
      <c r="F105" s="351" t="s">
        <v>520</v>
      </c>
      <c r="G105" s="375" t="s">
        <v>372</v>
      </c>
      <c r="H105" s="364" t="s">
        <v>443</v>
      </c>
      <c r="I105" s="352">
        <v>78474000</v>
      </c>
      <c r="J105" s="352">
        <v>77825000</v>
      </c>
      <c r="K105" s="352">
        <v>77825462</v>
      </c>
      <c r="L105" s="362">
        <f t="shared" si="27"/>
        <v>1.0000059363957596</v>
      </c>
      <c r="M105" s="352">
        <v>0</v>
      </c>
      <c r="N105" s="352">
        <v>0</v>
      </c>
      <c r="O105" s="349">
        <v>7914416</v>
      </c>
      <c r="P105" s="375" t="s">
        <v>1098</v>
      </c>
      <c r="Q105" s="346" t="s">
        <v>1002</v>
      </c>
      <c r="R105" s="346" t="s">
        <v>1044</v>
      </c>
      <c r="S105" s="346" t="s">
        <v>1097</v>
      </c>
      <c r="T105" s="345"/>
      <c r="U105" s="345"/>
      <c r="V105" s="345"/>
      <c r="W105" s="345" t="e">
        <f t="shared" si="28"/>
        <v>#DIV/0!</v>
      </c>
      <c r="X105" s="333"/>
      <c r="Y105" s="333"/>
      <c r="Z105" s="333"/>
      <c r="AA105" s="333"/>
      <c r="AB105" s="333"/>
      <c r="AC105" s="333"/>
      <c r="AD105" s="333"/>
      <c r="AE105" s="333"/>
      <c r="AF105" s="333"/>
      <c r="AG105" s="333"/>
      <c r="AH105" s="333"/>
      <c r="AI105" s="333"/>
      <c r="AJ105" s="333"/>
      <c r="AK105" s="333"/>
      <c r="AL105" s="333"/>
      <c r="AM105" s="333"/>
      <c r="AN105" s="333"/>
      <c r="AO105" s="333"/>
    </row>
    <row r="106" spans="1:41" ht="21.6" customHeight="1" x14ac:dyDescent="0.15">
      <c r="A106" s="337">
        <v>25110104</v>
      </c>
      <c r="B106" s="351" t="s">
        <v>54</v>
      </c>
      <c r="C106" s="351" t="s">
        <v>40</v>
      </c>
      <c r="D106" s="351" t="s">
        <v>40</v>
      </c>
      <c r="E106" s="351" t="s">
        <v>40</v>
      </c>
      <c r="F106" s="351" t="s">
        <v>521</v>
      </c>
      <c r="G106" s="375" t="s">
        <v>373</v>
      </c>
      <c r="H106" s="364" t="s">
        <v>443</v>
      </c>
      <c r="I106" s="352">
        <v>9051000</v>
      </c>
      <c r="J106" s="352">
        <v>9051000</v>
      </c>
      <c r="K106" s="352">
        <v>9051540</v>
      </c>
      <c r="L106" s="362">
        <f t="shared" si="27"/>
        <v>1.0000596619158104</v>
      </c>
      <c r="M106" s="352">
        <v>0</v>
      </c>
      <c r="N106" s="352">
        <v>0</v>
      </c>
      <c r="O106" s="349">
        <v>1640040</v>
      </c>
      <c r="P106" s="375" t="s">
        <v>1099</v>
      </c>
      <c r="Q106" s="346" t="s">
        <v>1002</v>
      </c>
      <c r="R106" s="346" t="s">
        <v>807</v>
      </c>
      <c r="S106" s="346" t="s">
        <v>1100</v>
      </c>
      <c r="T106" s="345"/>
      <c r="U106" s="345"/>
      <c r="V106" s="345"/>
      <c r="W106" s="345" t="e">
        <f t="shared" si="28"/>
        <v>#DIV/0!</v>
      </c>
      <c r="X106" s="333"/>
      <c r="Y106" s="333"/>
      <c r="Z106" s="333"/>
      <c r="AA106" s="333"/>
      <c r="AB106" s="333"/>
      <c r="AC106" s="333"/>
      <c r="AD106" s="333"/>
      <c r="AE106" s="333"/>
      <c r="AF106" s="333"/>
      <c r="AG106" s="333"/>
      <c r="AH106" s="333"/>
      <c r="AI106" s="333"/>
      <c r="AJ106" s="333"/>
      <c r="AK106" s="333"/>
      <c r="AL106" s="333"/>
      <c r="AM106" s="333"/>
      <c r="AN106" s="333"/>
      <c r="AO106" s="333"/>
    </row>
    <row r="107" spans="1:41" ht="21.6" customHeight="1" x14ac:dyDescent="0.15">
      <c r="A107" s="337">
        <v>25110105</v>
      </c>
      <c r="B107" s="351" t="s">
        <v>54</v>
      </c>
      <c r="C107" s="351" t="s">
        <v>40</v>
      </c>
      <c r="D107" s="351" t="s">
        <v>40</v>
      </c>
      <c r="E107" s="351" t="s">
        <v>40</v>
      </c>
      <c r="F107" s="351" t="s">
        <v>522</v>
      </c>
      <c r="G107" s="375" t="s">
        <v>399</v>
      </c>
      <c r="H107" s="364" t="s">
        <v>443</v>
      </c>
      <c r="I107" s="352">
        <v>4564000</v>
      </c>
      <c r="J107" s="352">
        <v>4564000</v>
      </c>
      <c r="K107" s="352">
        <v>4564845</v>
      </c>
      <c r="L107" s="362">
        <f t="shared" si="27"/>
        <v>1.0001851446099912</v>
      </c>
      <c r="M107" s="352">
        <v>0</v>
      </c>
      <c r="N107" s="352">
        <v>0</v>
      </c>
      <c r="O107" s="349">
        <v>-287793</v>
      </c>
      <c r="P107" s="346"/>
      <c r="Q107" s="346"/>
      <c r="R107" s="346"/>
      <c r="S107" s="346"/>
      <c r="T107" s="345"/>
      <c r="U107" s="345"/>
      <c r="V107" s="345"/>
      <c r="W107" s="345" t="e">
        <f t="shared" si="28"/>
        <v>#DIV/0!</v>
      </c>
      <c r="X107" s="333"/>
      <c r="Y107" s="333"/>
      <c r="Z107" s="333"/>
      <c r="AA107" s="333"/>
      <c r="AB107" s="333"/>
      <c r="AC107" s="333"/>
      <c r="AD107" s="333"/>
      <c r="AE107" s="333"/>
      <c r="AF107" s="333"/>
      <c r="AG107" s="333"/>
      <c r="AH107" s="333"/>
      <c r="AI107" s="333"/>
      <c r="AJ107" s="333"/>
      <c r="AK107" s="333"/>
      <c r="AL107" s="333"/>
      <c r="AM107" s="333"/>
      <c r="AN107" s="333"/>
      <c r="AO107" s="333"/>
    </row>
    <row r="108" spans="1:41" ht="72.599999999999994" customHeight="1" x14ac:dyDescent="0.15">
      <c r="A108" s="337">
        <v>25110106</v>
      </c>
      <c r="B108" s="351" t="s">
        <v>54</v>
      </c>
      <c r="C108" s="351" t="s">
        <v>40</v>
      </c>
      <c r="D108" s="351" t="s">
        <v>40</v>
      </c>
      <c r="E108" s="351" t="s">
        <v>56</v>
      </c>
      <c r="F108" s="351" t="s">
        <v>518</v>
      </c>
      <c r="G108" s="375" t="s">
        <v>374</v>
      </c>
      <c r="H108" s="364" t="s">
        <v>437</v>
      </c>
      <c r="I108" s="352">
        <v>59522000</v>
      </c>
      <c r="J108" s="352">
        <v>54183000</v>
      </c>
      <c r="K108" s="352">
        <v>52314423</v>
      </c>
      <c r="L108" s="362">
        <f t="shared" si="27"/>
        <v>0.96551359282431759</v>
      </c>
      <c r="M108" s="352">
        <v>0</v>
      </c>
      <c r="N108" s="352">
        <v>0</v>
      </c>
      <c r="O108" s="349">
        <v>-3706217</v>
      </c>
      <c r="P108" s="416" t="s">
        <v>1169</v>
      </c>
      <c r="Q108" s="346" t="s">
        <v>882</v>
      </c>
      <c r="R108" s="419" t="s">
        <v>1170</v>
      </c>
      <c r="S108" s="346" t="s">
        <v>911</v>
      </c>
      <c r="T108" s="346"/>
      <c r="U108" s="345"/>
      <c r="V108" s="345" t="s">
        <v>894</v>
      </c>
      <c r="W108" s="345" t="e">
        <f t="shared" si="28"/>
        <v>#DIV/0!</v>
      </c>
      <c r="X108" s="333"/>
      <c r="Y108" s="333"/>
      <c r="Z108" s="333"/>
      <c r="AA108" s="333"/>
      <c r="AB108" s="333"/>
      <c r="AC108" s="333"/>
      <c r="AD108" s="333"/>
      <c r="AE108" s="333"/>
      <c r="AF108" s="333"/>
      <c r="AG108" s="333"/>
      <c r="AH108" s="333"/>
      <c r="AI108" s="333"/>
      <c r="AJ108" s="333"/>
      <c r="AK108" s="333"/>
      <c r="AL108" s="333"/>
      <c r="AM108" s="333"/>
      <c r="AN108" s="333"/>
      <c r="AO108" s="333"/>
    </row>
    <row r="109" spans="1:41" ht="45" customHeight="1" x14ac:dyDescent="0.15">
      <c r="A109" s="337">
        <v>25110107</v>
      </c>
      <c r="B109" s="351" t="s">
        <v>54</v>
      </c>
      <c r="C109" s="351" t="s">
        <v>40</v>
      </c>
      <c r="D109" s="351" t="s">
        <v>40</v>
      </c>
      <c r="E109" s="351" t="s">
        <v>56</v>
      </c>
      <c r="F109" s="351" t="s">
        <v>519</v>
      </c>
      <c r="G109" s="375" t="s">
        <v>375</v>
      </c>
      <c r="H109" s="364" t="s">
        <v>437</v>
      </c>
      <c r="I109" s="352">
        <v>18000</v>
      </c>
      <c r="J109" s="352">
        <v>40000</v>
      </c>
      <c r="K109" s="352">
        <v>40950</v>
      </c>
      <c r="L109" s="362">
        <f t="shared" si="27"/>
        <v>1.0237499999999999</v>
      </c>
      <c r="M109" s="352">
        <v>0</v>
      </c>
      <c r="N109" s="352">
        <v>0</v>
      </c>
      <c r="O109" s="349">
        <v>4050</v>
      </c>
      <c r="P109" s="417" t="s">
        <v>1171</v>
      </c>
      <c r="Q109" s="346" t="s">
        <v>882</v>
      </c>
      <c r="R109" s="419" t="s">
        <v>1172</v>
      </c>
      <c r="S109" s="346" t="s">
        <v>911</v>
      </c>
      <c r="T109" s="346"/>
      <c r="U109" s="345"/>
      <c r="V109" s="345" t="s">
        <v>894</v>
      </c>
      <c r="W109" s="345" t="e">
        <f t="shared" si="28"/>
        <v>#DIV/0!</v>
      </c>
      <c r="X109" s="333"/>
      <c r="Y109" s="333"/>
      <c r="Z109" s="333"/>
      <c r="AA109" s="333"/>
      <c r="AB109" s="333"/>
      <c r="AC109" s="333"/>
      <c r="AD109" s="333"/>
      <c r="AE109" s="333"/>
      <c r="AF109" s="333"/>
      <c r="AG109" s="333"/>
      <c r="AH109" s="333"/>
      <c r="AI109" s="333"/>
      <c r="AJ109" s="333"/>
      <c r="AK109" s="333"/>
      <c r="AL109" s="333"/>
      <c r="AM109" s="333"/>
      <c r="AN109" s="333"/>
      <c r="AO109" s="333"/>
    </row>
    <row r="110" spans="1:41" ht="21.6" customHeight="1" x14ac:dyDescent="0.15">
      <c r="A110" s="337">
        <v>25110108</v>
      </c>
      <c r="B110" s="351" t="s">
        <v>54</v>
      </c>
      <c r="C110" s="351" t="s">
        <v>40</v>
      </c>
      <c r="D110" s="351" t="s">
        <v>40</v>
      </c>
      <c r="E110" s="351" t="s">
        <v>56</v>
      </c>
      <c r="F110" s="351" t="s">
        <v>520</v>
      </c>
      <c r="G110" s="375" t="s">
        <v>376</v>
      </c>
      <c r="H110" s="364" t="s">
        <v>437</v>
      </c>
      <c r="I110" s="352">
        <v>62081000</v>
      </c>
      <c r="J110" s="352">
        <v>62081000</v>
      </c>
      <c r="K110" s="352">
        <v>61725998</v>
      </c>
      <c r="L110" s="362">
        <f t="shared" si="27"/>
        <v>0.99428163206133924</v>
      </c>
      <c r="M110" s="352">
        <v>0</v>
      </c>
      <c r="N110" s="352">
        <v>0</v>
      </c>
      <c r="O110" s="349">
        <v>16350113</v>
      </c>
      <c r="P110" s="417" t="s">
        <v>1173</v>
      </c>
      <c r="Q110" s="346" t="s">
        <v>882</v>
      </c>
      <c r="R110" s="419" t="s">
        <v>1230</v>
      </c>
      <c r="S110" s="346" t="s">
        <v>911</v>
      </c>
      <c r="T110" s="346"/>
      <c r="U110" s="345"/>
      <c r="V110" s="345" t="s">
        <v>894</v>
      </c>
      <c r="W110" s="345" t="e">
        <f t="shared" si="28"/>
        <v>#DIV/0!</v>
      </c>
      <c r="X110" s="333"/>
      <c r="Y110" s="333"/>
      <c r="Z110" s="333"/>
      <c r="AA110" s="333"/>
      <c r="AB110" s="333"/>
      <c r="AC110" s="333"/>
      <c r="AD110" s="333"/>
      <c r="AE110" s="333"/>
      <c r="AF110" s="333"/>
      <c r="AG110" s="333"/>
      <c r="AH110" s="333"/>
      <c r="AI110" s="333"/>
      <c r="AJ110" s="333"/>
      <c r="AK110" s="333"/>
      <c r="AL110" s="333"/>
      <c r="AM110" s="333"/>
      <c r="AN110" s="333"/>
      <c r="AO110" s="333"/>
    </row>
    <row r="111" spans="1:41" ht="21.6" customHeight="1" x14ac:dyDescent="0.15">
      <c r="A111" s="337">
        <v>25110109</v>
      </c>
      <c r="B111" s="355" t="s">
        <v>54</v>
      </c>
      <c r="C111" s="355" t="s">
        <v>40</v>
      </c>
      <c r="D111" s="355" t="s">
        <v>56</v>
      </c>
      <c r="E111" s="355" t="s">
        <v>40</v>
      </c>
      <c r="F111" s="355" t="s">
        <v>518</v>
      </c>
      <c r="G111" s="393" t="s">
        <v>377</v>
      </c>
      <c r="H111" s="363" t="s">
        <v>437</v>
      </c>
      <c r="I111" s="347">
        <v>150000</v>
      </c>
      <c r="J111" s="347">
        <v>150000</v>
      </c>
      <c r="K111" s="347">
        <v>105000</v>
      </c>
      <c r="L111" s="362">
        <f t="shared" si="27"/>
        <v>0.7</v>
      </c>
      <c r="M111" s="347">
        <v>0</v>
      </c>
      <c r="N111" s="347">
        <v>0</v>
      </c>
      <c r="O111" s="347">
        <v>0</v>
      </c>
      <c r="P111" s="418" t="s">
        <v>1174</v>
      </c>
      <c r="Q111" s="346" t="s">
        <v>882</v>
      </c>
      <c r="R111" s="420" t="s">
        <v>877</v>
      </c>
      <c r="S111" s="356" t="s">
        <v>1175</v>
      </c>
      <c r="T111" s="356"/>
      <c r="U111" s="355"/>
      <c r="V111" s="355" t="s">
        <v>958</v>
      </c>
      <c r="W111" s="345" t="e">
        <f t="shared" si="28"/>
        <v>#DIV/0!</v>
      </c>
      <c r="X111" s="330"/>
      <c r="Y111" s="330"/>
      <c r="Z111" s="330"/>
      <c r="AA111" s="330"/>
      <c r="AB111" s="330"/>
      <c r="AC111" s="330"/>
      <c r="AD111" s="330"/>
      <c r="AE111" s="330"/>
      <c r="AF111" s="330"/>
      <c r="AG111" s="330"/>
      <c r="AH111" s="330"/>
      <c r="AI111" s="330"/>
      <c r="AJ111" s="330"/>
      <c r="AK111" s="330"/>
      <c r="AL111" s="330"/>
      <c r="AM111" s="330"/>
      <c r="AN111" s="330"/>
      <c r="AO111" s="330"/>
    </row>
    <row r="112" spans="1:41" ht="35.450000000000003" customHeight="1" x14ac:dyDescent="0.15">
      <c r="A112" s="337">
        <v>25110110</v>
      </c>
      <c r="B112" s="351" t="s">
        <v>54</v>
      </c>
      <c r="C112" s="351" t="s">
        <v>56</v>
      </c>
      <c r="D112" s="351" t="s">
        <v>40</v>
      </c>
      <c r="E112" s="351" t="s">
        <v>40</v>
      </c>
      <c r="F112" s="351" t="s">
        <v>518</v>
      </c>
      <c r="G112" s="425" t="s">
        <v>444</v>
      </c>
      <c r="H112" s="364" t="s">
        <v>445</v>
      </c>
      <c r="I112" s="361">
        <v>2791000</v>
      </c>
      <c r="J112" s="352">
        <v>2791000</v>
      </c>
      <c r="K112" s="352">
        <v>2791000</v>
      </c>
      <c r="L112" s="362">
        <f t="shared" si="27"/>
        <v>1</v>
      </c>
      <c r="M112" s="352">
        <v>0</v>
      </c>
      <c r="N112" s="352">
        <v>0</v>
      </c>
      <c r="O112" s="349">
        <v>172000</v>
      </c>
      <c r="P112" s="375" t="s">
        <v>1052</v>
      </c>
      <c r="Q112" s="346" t="s">
        <v>1050</v>
      </c>
      <c r="R112" s="346" t="s">
        <v>1053</v>
      </c>
      <c r="S112" s="346" t="s">
        <v>200</v>
      </c>
      <c r="T112" s="345" t="s">
        <v>200</v>
      </c>
      <c r="U112" s="345" t="s">
        <v>200</v>
      </c>
      <c r="V112" s="345" t="s">
        <v>200</v>
      </c>
      <c r="W112" s="345" t="e">
        <f t="shared" ref="W112:W153" si="29">K112/U112</f>
        <v>#VALUE!</v>
      </c>
      <c r="X112" s="333"/>
      <c r="Y112" s="333"/>
      <c r="Z112" s="333"/>
      <c r="AA112" s="333"/>
      <c r="AB112" s="333"/>
      <c r="AC112" s="333"/>
      <c r="AD112" s="333"/>
      <c r="AE112" s="333"/>
      <c r="AF112" s="333"/>
      <c r="AG112" s="333"/>
      <c r="AH112" s="333"/>
      <c r="AI112" s="333"/>
      <c r="AJ112" s="333"/>
      <c r="AK112" s="333"/>
      <c r="AL112" s="333"/>
      <c r="AM112" s="333"/>
      <c r="AN112" s="333"/>
      <c r="AO112" s="333"/>
    </row>
    <row r="113" spans="1:41" ht="57.6" customHeight="1" x14ac:dyDescent="0.15">
      <c r="A113" s="337">
        <v>25110111</v>
      </c>
      <c r="B113" s="345" t="s">
        <v>54</v>
      </c>
      <c r="C113" s="345" t="s">
        <v>56</v>
      </c>
      <c r="D113" s="345" t="s">
        <v>40</v>
      </c>
      <c r="E113" s="345" t="s">
        <v>40</v>
      </c>
      <c r="F113" s="345" t="s">
        <v>519</v>
      </c>
      <c r="G113" s="375" t="s">
        <v>352</v>
      </c>
      <c r="H113" s="364" t="s">
        <v>324</v>
      </c>
      <c r="I113" s="347">
        <v>7574000</v>
      </c>
      <c r="J113" s="347">
        <v>8168000</v>
      </c>
      <c r="K113" s="347">
        <v>7563000</v>
      </c>
      <c r="L113" s="362">
        <f t="shared" ref="L113:L115" si="30">K113/J113</f>
        <v>0.92593046033300686</v>
      </c>
      <c r="M113" s="347">
        <v>0</v>
      </c>
      <c r="N113" s="347">
        <v>0</v>
      </c>
      <c r="O113" s="347">
        <v>654000</v>
      </c>
      <c r="P113" s="373" t="s">
        <v>1023</v>
      </c>
      <c r="Q113" s="373" t="s">
        <v>1002</v>
      </c>
      <c r="R113" s="373" t="s">
        <v>1003</v>
      </c>
      <c r="S113" s="346" t="s">
        <v>658</v>
      </c>
      <c r="T113" s="345" t="s">
        <v>658</v>
      </c>
      <c r="U113" s="345" t="s">
        <v>658</v>
      </c>
      <c r="V113" s="345" t="s">
        <v>658</v>
      </c>
      <c r="W113" s="345" t="e">
        <f t="shared" si="29"/>
        <v>#VALUE!</v>
      </c>
      <c r="X113" s="330"/>
      <c r="Y113" s="330"/>
      <c r="Z113" s="330"/>
      <c r="AA113" s="330"/>
      <c r="AB113" s="330"/>
      <c r="AC113" s="330"/>
      <c r="AD113" s="330"/>
      <c r="AE113" s="330"/>
      <c r="AF113" s="330"/>
      <c r="AG113" s="330"/>
      <c r="AH113" s="330"/>
      <c r="AI113" s="330"/>
      <c r="AJ113" s="330"/>
      <c r="AK113" s="330"/>
      <c r="AL113" s="330"/>
      <c r="AM113" s="330"/>
      <c r="AN113" s="330"/>
      <c r="AO113" s="330"/>
    </row>
    <row r="114" spans="1:41" ht="21.6" customHeight="1" x14ac:dyDescent="0.15">
      <c r="A114" s="337">
        <v>25110112</v>
      </c>
      <c r="B114" s="345" t="s">
        <v>54</v>
      </c>
      <c r="C114" s="345" t="s">
        <v>56</v>
      </c>
      <c r="D114" s="345" t="s">
        <v>40</v>
      </c>
      <c r="E114" s="345" t="s">
        <v>40</v>
      </c>
      <c r="F114" s="345" t="s">
        <v>525</v>
      </c>
      <c r="G114" s="375" t="s">
        <v>353</v>
      </c>
      <c r="H114" s="364" t="s">
        <v>324</v>
      </c>
      <c r="I114" s="347">
        <v>0</v>
      </c>
      <c r="J114" s="347">
        <v>0</v>
      </c>
      <c r="K114" s="347">
        <v>0</v>
      </c>
      <c r="L114" s="362">
        <v>0</v>
      </c>
      <c r="M114" s="347">
        <v>0</v>
      </c>
      <c r="N114" s="347">
        <v>0</v>
      </c>
      <c r="O114" s="349">
        <v>-2200000</v>
      </c>
      <c r="P114" s="373" t="s">
        <v>1022</v>
      </c>
      <c r="Q114" s="388" t="s">
        <v>1007</v>
      </c>
      <c r="R114" s="388" t="s">
        <v>1007</v>
      </c>
      <c r="S114" s="346" t="s">
        <v>658</v>
      </c>
      <c r="T114" s="345" t="s">
        <v>658</v>
      </c>
      <c r="U114" s="345" t="s">
        <v>658</v>
      </c>
      <c r="V114" s="345" t="s">
        <v>658</v>
      </c>
      <c r="W114" s="345" t="e">
        <f t="shared" si="29"/>
        <v>#VALUE!</v>
      </c>
      <c r="X114" s="330"/>
      <c r="Y114" s="330"/>
      <c r="Z114" s="330"/>
      <c r="AA114" s="330"/>
      <c r="AB114" s="330"/>
      <c r="AC114" s="330"/>
      <c r="AD114" s="330"/>
      <c r="AE114" s="330"/>
      <c r="AF114" s="330"/>
      <c r="AG114" s="330"/>
      <c r="AH114" s="331"/>
      <c r="AI114" s="331"/>
      <c r="AJ114" s="331"/>
      <c r="AK114" s="331"/>
      <c r="AL114" s="331"/>
      <c r="AM114" s="331"/>
      <c r="AN114" s="331"/>
      <c r="AO114" s="331"/>
    </row>
    <row r="115" spans="1:41" ht="44.45" customHeight="1" x14ac:dyDescent="0.15">
      <c r="A115" s="337">
        <v>25110113</v>
      </c>
      <c r="B115" s="355" t="s">
        <v>54</v>
      </c>
      <c r="C115" s="355" t="s">
        <v>56</v>
      </c>
      <c r="D115" s="355" t="s">
        <v>40</v>
      </c>
      <c r="E115" s="355" t="s">
        <v>40</v>
      </c>
      <c r="F115" s="355" t="s">
        <v>526</v>
      </c>
      <c r="G115" s="422" t="s">
        <v>354</v>
      </c>
      <c r="H115" s="363" t="s">
        <v>324</v>
      </c>
      <c r="I115" s="347">
        <v>3019000</v>
      </c>
      <c r="J115" s="347">
        <v>3267000</v>
      </c>
      <c r="K115" s="347">
        <v>3267000</v>
      </c>
      <c r="L115" s="362">
        <f t="shared" si="30"/>
        <v>1</v>
      </c>
      <c r="M115" s="347">
        <v>0</v>
      </c>
      <c r="N115" s="347">
        <v>0</v>
      </c>
      <c r="O115" s="347">
        <v>-990000</v>
      </c>
      <c r="P115" s="387" t="s">
        <v>1024</v>
      </c>
      <c r="Q115" s="387"/>
      <c r="R115" s="387" t="s">
        <v>1003</v>
      </c>
      <c r="S115" s="346" t="s">
        <v>658</v>
      </c>
      <c r="T115" s="345" t="s">
        <v>658</v>
      </c>
      <c r="U115" s="345" t="s">
        <v>658</v>
      </c>
      <c r="V115" s="345" t="s">
        <v>658</v>
      </c>
      <c r="W115" s="345" t="e">
        <f t="shared" si="29"/>
        <v>#VALUE!</v>
      </c>
      <c r="X115" s="330"/>
      <c r="Y115" s="330"/>
      <c r="Z115" s="330"/>
      <c r="AA115" s="330"/>
      <c r="AB115" s="330"/>
      <c r="AC115" s="330"/>
      <c r="AD115" s="330"/>
      <c r="AE115" s="330"/>
      <c r="AF115" s="330"/>
      <c r="AG115" s="330"/>
      <c r="AH115" s="330"/>
      <c r="AI115" s="330"/>
      <c r="AJ115" s="330"/>
      <c r="AK115" s="330"/>
      <c r="AL115" s="330"/>
      <c r="AM115" s="330"/>
      <c r="AN115" s="330"/>
      <c r="AO115" s="330"/>
    </row>
    <row r="116" spans="1:41" ht="31.9" customHeight="1" x14ac:dyDescent="0.15">
      <c r="A116" s="337">
        <v>25110114</v>
      </c>
      <c r="B116" s="355" t="s">
        <v>54</v>
      </c>
      <c r="C116" s="355" t="s">
        <v>56</v>
      </c>
      <c r="D116" s="355" t="s">
        <v>40</v>
      </c>
      <c r="E116" s="355" t="s">
        <v>40</v>
      </c>
      <c r="F116" s="355" t="s">
        <v>529</v>
      </c>
      <c r="G116" s="393" t="s">
        <v>446</v>
      </c>
      <c r="H116" s="363" t="s">
        <v>445</v>
      </c>
      <c r="I116" s="347">
        <v>0</v>
      </c>
      <c r="J116" s="347">
        <v>0</v>
      </c>
      <c r="K116" s="347">
        <v>0</v>
      </c>
      <c r="L116" s="362">
        <v>0</v>
      </c>
      <c r="M116" s="347">
        <v>0</v>
      </c>
      <c r="N116" s="347">
        <v>0</v>
      </c>
      <c r="O116" s="347">
        <v>-62000</v>
      </c>
      <c r="P116" s="393" t="s">
        <v>1054</v>
      </c>
      <c r="Q116" s="346" t="s">
        <v>200</v>
      </c>
      <c r="R116" s="346" t="s">
        <v>1232</v>
      </c>
      <c r="S116" s="356" t="s">
        <v>200</v>
      </c>
      <c r="T116" s="355" t="s">
        <v>200</v>
      </c>
      <c r="U116" s="355" t="s">
        <v>200</v>
      </c>
      <c r="V116" s="355" t="s">
        <v>200</v>
      </c>
      <c r="W116" s="345" t="e">
        <f t="shared" si="29"/>
        <v>#VALUE!</v>
      </c>
      <c r="X116" s="330"/>
      <c r="Y116" s="330"/>
      <c r="Z116" s="330"/>
      <c r="AA116" s="330"/>
      <c r="AB116" s="330"/>
      <c r="AC116" s="330"/>
      <c r="AD116" s="330"/>
      <c r="AE116" s="330"/>
      <c r="AF116" s="330"/>
      <c r="AG116" s="330"/>
      <c r="AH116" s="330"/>
      <c r="AI116" s="330"/>
      <c r="AJ116" s="330"/>
      <c r="AK116" s="330"/>
      <c r="AL116" s="330"/>
      <c r="AM116" s="330"/>
      <c r="AN116" s="330"/>
      <c r="AO116" s="330"/>
    </row>
    <row r="117" spans="1:41" ht="21.6" customHeight="1" x14ac:dyDescent="0.15">
      <c r="A117" s="337">
        <v>25110115</v>
      </c>
      <c r="B117" s="351" t="s">
        <v>54</v>
      </c>
      <c r="C117" s="351" t="s">
        <v>56</v>
      </c>
      <c r="D117" s="351" t="s">
        <v>40</v>
      </c>
      <c r="E117" s="351" t="s">
        <v>40</v>
      </c>
      <c r="F117" s="351" t="s">
        <v>530</v>
      </c>
      <c r="G117" s="375" t="s">
        <v>531</v>
      </c>
      <c r="H117" s="364" t="s">
        <v>324</v>
      </c>
      <c r="I117" s="347">
        <v>0</v>
      </c>
      <c r="J117" s="347">
        <v>1848000</v>
      </c>
      <c r="K117" s="347">
        <v>0</v>
      </c>
      <c r="L117" s="362">
        <f t="shared" ref="L117" si="31">K117/J117</f>
        <v>0</v>
      </c>
      <c r="M117" s="347">
        <v>0</v>
      </c>
      <c r="N117" s="347">
        <v>0</v>
      </c>
      <c r="O117" s="347">
        <v>0</v>
      </c>
      <c r="P117" s="373" t="s">
        <v>1231</v>
      </c>
      <c r="Q117" s="388" t="s">
        <v>1007</v>
      </c>
      <c r="R117" s="388" t="s">
        <v>1007</v>
      </c>
      <c r="S117" s="346" t="s">
        <v>658</v>
      </c>
      <c r="T117" s="345" t="s">
        <v>658</v>
      </c>
      <c r="U117" s="345" t="s">
        <v>658</v>
      </c>
      <c r="V117" s="345" t="s">
        <v>658</v>
      </c>
      <c r="W117" s="345" t="e">
        <f t="shared" si="29"/>
        <v>#VALUE!</v>
      </c>
      <c r="X117" s="330"/>
      <c r="Y117" s="330"/>
      <c r="Z117" s="330"/>
      <c r="AA117" s="330"/>
      <c r="AB117" s="330"/>
      <c r="AC117" s="330"/>
      <c r="AD117" s="330"/>
      <c r="AE117" s="330"/>
      <c r="AF117" s="330"/>
      <c r="AG117" s="330"/>
      <c r="AH117" s="330"/>
      <c r="AI117" s="330"/>
      <c r="AJ117" s="330"/>
      <c r="AK117" s="330"/>
      <c r="AL117" s="330"/>
      <c r="AM117" s="330"/>
      <c r="AN117" s="330"/>
      <c r="AO117" s="330"/>
    </row>
    <row r="118" spans="1:41" ht="21.6" customHeight="1" x14ac:dyDescent="0.15">
      <c r="A118" s="337">
        <v>25110116</v>
      </c>
      <c r="B118" s="345" t="s">
        <v>54</v>
      </c>
      <c r="C118" s="345" t="s">
        <v>56</v>
      </c>
      <c r="D118" s="345" t="s">
        <v>40</v>
      </c>
      <c r="E118" s="345" t="s">
        <v>59</v>
      </c>
      <c r="F118" s="345" t="s">
        <v>518</v>
      </c>
      <c r="G118" s="375" t="s">
        <v>60</v>
      </c>
      <c r="H118" s="364" t="s">
        <v>445</v>
      </c>
      <c r="I118" s="347">
        <v>52192000</v>
      </c>
      <c r="J118" s="347">
        <v>0</v>
      </c>
      <c r="K118" s="347">
        <v>0</v>
      </c>
      <c r="L118" s="362">
        <v>0</v>
      </c>
      <c r="M118" s="347">
        <v>0</v>
      </c>
      <c r="N118" s="347">
        <v>0</v>
      </c>
      <c r="O118" s="349">
        <v>-2534000</v>
      </c>
      <c r="P118" s="346" t="s">
        <v>1055</v>
      </c>
      <c r="Q118" s="343" t="s">
        <v>200</v>
      </c>
      <c r="R118" s="343" t="s">
        <v>1056</v>
      </c>
      <c r="S118" s="343" t="s">
        <v>200</v>
      </c>
      <c r="T118" s="344" t="s">
        <v>200</v>
      </c>
      <c r="U118" s="344" t="s">
        <v>200</v>
      </c>
      <c r="V118" s="344" t="s">
        <v>200</v>
      </c>
      <c r="W118" s="344" t="e">
        <f t="shared" si="29"/>
        <v>#VALUE!</v>
      </c>
      <c r="X118" s="330"/>
      <c r="Y118" s="330"/>
      <c r="Z118" s="330"/>
      <c r="AA118" s="330"/>
      <c r="AB118" s="330"/>
      <c r="AC118" s="330"/>
      <c r="AD118" s="330"/>
      <c r="AE118" s="330"/>
      <c r="AF118" s="330"/>
      <c r="AG118" s="330"/>
      <c r="AH118" s="331"/>
      <c r="AI118" s="331"/>
      <c r="AJ118" s="331"/>
      <c r="AK118" s="331"/>
      <c r="AL118" s="331"/>
      <c r="AM118" s="331"/>
      <c r="AN118" s="331"/>
      <c r="AO118" s="331"/>
    </row>
    <row r="119" spans="1:41" ht="21.6" customHeight="1" x14ac:dyDescent="0.15">
      <c r="A119" s="337">
        <v>25110117</v>
      </c>
      <c r="B119" s="351" t="s">
        <v>54</v>
      </c>
      <c r="C119" s="351" t="s">
        <v>56</v>
      </c>
      <c r="D119" s="351" t="s">
        <v>56</v>
      </c>
      <c r="E119" s="351" t="s">
        <v>40</v>
      </c>
      <c r="F119" s="351" t="s">
        <v>518</v>
      </c>
      <c r="G119" s="375" t="s">
        <v>378</v>
      </c>
      <c r="H119" s="364" t="s">
        <v>443</v>
      </c>
      <c r="I119" s="352">
        <v>1766000</v>
      </c>
      <c r="J119" s="352">
        <v>879000</v>
      </c>
      <c r="K119" s="352">
        <v>879000</v>
      </c>
      <c r="L119" s="362">
        <f t="shared" ref="L119:L130" si="32">K119/J119</f>
        <v>1</v>
      </c>
      <c r="M119" s="352">
        <v>0</v>
      </c>
      <c r="N119" s="352">
        <v>0</v>
      </c>
      <c r="O119" s="349">
        <v>-296000</v>
      </c>
      <c r="P119" s="352"/>
      <c r="Q119" s="346"/>
      <c r="R119" s="352"/>
      <c r="S119" s="346"/>
      <c r="T119" s="345"/>
      <c r="U119" s="345"/>
      <c r="V119" s="345"/>
      <c r="W119" s="345" t="e">
        <f t="shared" si="29"/>
        <v>#DIV/0!</v>
      </c>
      <c r="X119" s="333"/>
      <c r="Y119" s="333"/>
      <c r="Z119" s="333"/>
      <c r="AA119" s="333"/>
      <c r="AB119" s="333"/>
      <c r="AC119" s="333"/>
      <c r="AD119" s="333"/>
      <c r="AE119" s="333"/>
      <c r="AF119" s="333"/>
      <c r="AG119" s="333"/>
      <c r="AH119" s="333"/>
      <c r="AI119" s="333"/>
      <c r="AJ119" s="333"/>
      <c r="AK119" s="333"/>
      <c r="AL119" s="333"/>
      <c r="AM119" s="333"/>
      <c r="AN119" s="333"/>
      <c r="AO119" s="333"/>
    </row>
    <row r="120" spans="1:41" ht="21.6" customHeight="1" x14ac:dyDescent="0.15">
      <c r="A120" s="337">
        <v>25110118</v>
      </c>
      <c r="B120" s="355" t="s">
        <v>54</v>
      </c>
      <c r="C120" s="355" t="s">
        <v>56</v>
      </c>
      <c r="D120" s="355" t="s">
        <v>56</v>
      </c>
      <c r="E120" s="355" t="s">
        <v>40</v>
      </c>
      <c r="F120" s="355" t="s">
        <v>521</v>
      </c>
      <c r="G120" s="393" t="s">
        <v>532</v>
      </c>
      <c r="H120" s="363" t="s">
        <v>443</v>
      </c>
      <c r="I120" s="347">
        <v>0</v>
      </c>
      <c r="J120" s="347">
        <v>2088000</v>
      </c>
      <c r="K120" s="347">
        <v>2080000</v>
      </c>
      <c r="L120" s="362">
        <f t="shared" si="32"/>
        <v>0.99616858237547889</v>
      </c>
      <c r="M120" s="347">
        <v>0</v>
      </c>
      <c r="N120" s="347">
        <v>0</v>
      </c>
      <c r="O120" s="347">
        <v>2080000</v>
      </c>
      <c r="P120" s="347"/>
      <c r="Q120" s="356"/>
      <c r="R120" s="347"/>
      <c r="S120" s="356"/>
      <c r="T120" s="355"/>
      <c r="U120" s="355"/>
      <c r="V120" s="355"/>
      <c r="W120" s="345" t="e">
        <f t="shared" si="29"/>
        <v>#DIV/0!</v>
      </c>
      <c r="X120" s="330"/>
      <c r="Y120" s="330"/>
      <c r="Z120" s="330"/>
      <c r="AA120" s="330"/>
      <c r="AB120" s="330"/>
      <c r="AC120" s="330"/>
      <c r="AD120" s="330"/>
      <c r="AE120" s="330"/>
      <c r="AF120" s="330"/>
      <c r="AG120" s="330"/>
      <c r="AH120" s="330"/>
      <c r="AI120" s="330"/>
      <c r="AJ120" s="330"/>
      <c r="AK120" s="330"/>
      <c r="AL120" s="330"/>
      <c r="AM120" s="330"/>
      <c r="AN120" s="330"/>
      <c r="AO120" s="330"/>
    </row>
    <row r="121" spans="1:41" ht="72.599999999999994" customHeight="1" x14ac:dyDescent="0.15">
      <c r="A121" s="337">
        <v>25110119</v>
      </c>
      <c r="B121" s="345" t="s">
        <v>54</v>
      </c>
      <c r="C121" s="345" t="s">
        <v>56</v>
      </c>
      <c r="D121" s="345" t="s">
        <v>56</v>
      </c>
      <c r="E121" s="345" t="s">
        <v>56</v>
      </c>
      <c r="F121" s="345" t="s">
        <v>518</v>
      </c>
      <c r="G121" s="375" t="s">
        <v>379</v>
      </c>
      <c r="H121" s="364" t="s">
        <v>437</v>
      </c>
      <c r="I121" s="347">
        <v>9226000</v>
      </c>
      <c r="J121" s="347">
        <v>7811000</v>
      </c>
      <c r="K121" s="347">
        <v>7793000</v>
      </c>
      <c r="L121" s="362">
        <f t="shared" si="32"/>
        <v>0.99769555754704908</v>
      </c>
      <c r="M121" s="347">
        <v>0</v>
      </c>
      <c r="N121" s="347">
        <v>0</v>
      </c>
      <c r="O121" s="347">
        <v>6128000</v>
      </c>
      <c r="P121" s="375" t="s">
        <v>1176</v>
      </c>
      <c r="Q121" s="346" t="s">
        <v>882</v>
      </c>
      <c r="R121" s="375" t="s">
        <v>1177</v>
      </c>
      <c r="S121" s="375"/>
      <c r="T121" s="345" t="s">
        <v>776</v>
      </c>
      <c r="U121" s="345" t="s">
        <v>776</v>
      </c>
      <c r="V121" s="345" t="s">
        <v>776</v>
      </c>
      <c r="W121" s="345" t="e">
        <f t="shared" si="29"/>
        <v>#VALUE!</v>
      </c>
      <c r="X121" s="330"/>
      <c r="Y121" s="330"/>
      <c r="Z121" s="330"/>
      <c r="AA121" s="330"/>
      <c r="AB121" s="330"/>
      <c r="AC121" s="330"/>
      <c r="AD121" s="330"/>
      <c r="AE121" s="330"/>
      <c r="AF121" s="330"/>
      <c r="AG121" s="330"/>
      <c r="AH121" s="330"/>
      <c r="AI121" s="330"/>
      <c r="AJ121" s="330"/>
      <c r="AK121" s="330"/>
      <c r="AL121" s="330"/>
      <c r="AM121" s="330"/>
      <c r="AN121" s="330"/>
      <c r="AO121" s="330"/>
    </row>
    <row r="122" spans="1:41" ht="43.15" customHeight="1" x14ac:dyDescent="0.15">
      <c r="A122" s="337">
        <v>25110120</v>
      </c>
      <c r="B122" s="345" t="s">
        <v>54</v>
      </c>
      <c r="C122" s="345" t="s">
        <v>56</v>
      </c>
      <c r="D122" s="345" t="s">
        <v>56</v>
      </c>
      <c r="E122" s="345" t="s">
        <v>56</v>
      </c>
      <c r="F122" s="345" t="s">
        <v>529</v>
      </c>
      <c r="G122" s="394" t="s">
        <v>380</v>
      </c>
      <c r="H122" s="364" t="s">
        <v>437</v>
      </c>
      <c r="I122" s="347">
        <v>1000</v>
      </c>
      <c r="J122" s="347">
        <v>60000</v>
      </c>
      <c r="K122" s="347">
        <v>60000</v>
      </c>
      <c r="L122" s="362">
        <f t="shared" si="32"/>
        <v>1</v>
      </c>
      <c r="M122" s="347">
        <v>0</v>
      </c>
      <c r="N122" s="347">
        <v>0</v>
      </c>
      <c r="O122" s="349">
        <v>-944000</v>
      </c>
      <c r="P122" s="375" t="s">
        <v>1178</v>
      </c>
      <c r="Q122" s="346" t="s">
        <v>1179</v>
      </c>
      <c r="R122" s="346" t="s">
        <v>1126</v>
      </c>
      <c r="S122" s="346" t="s">
        <v>1180</v>
      </c>
      <c r="T122" s="345"/>
      <c r="U122" s="345"/>
      <c r="V122" s="345"/>
      <c r="W122" s="345" t="e">
        <f t="shared" si="29"/>
        <v>#DIV/0!</v>
      </c>
      <c r="X122" s="330"/>
      <c r="Y122" s="330"/>
      <c r="Z122" s="330"/>
      <c r="AA122" s="330"/>
      <c r="AB122" s="330"/>
      <c r="AC122" s="330"/>
      <c r="AD122" s="330"/>
      <c r="AE122" s="330"/>
      <c r="AF122" s="330"/>
      <c r="AG122" s="330"/>
      <c r="AH122" s="331"/>
      <c r="AI122" s="331"/>
      <c r="AJ122" s="331"/>
      <c r="AK122" s="331"/>
      <c r="AL122" s="331"/>
      <c r="AM122" s="331"/>
      <c r="AN122" s="331"/>
      <c r="AO122" s="331"/>
    </row>
    <row r="123" spans="1:41" ht="36.6" customHeight="1" x14ac:dyDescent="0.15">
      <c r="A123" s="337">
        <v>25110121</v>
      </c>
      <c r="B123" s="345" t="s">
        <v>54</v>
      </c>
      <c r="C123" s="345" t="s">
        <v>56</v>
      </c>
      <c r="D123" s="345" t="s">
        <v>56</v>
      </c>
      <c r="E123" s="345" t="s">
        <v>56</v>
      </c>
      <c r="F123" s="345" t="s">
        <v>530</v>
      </c>
      <c r="G123" s="375" t="s">
        <v>391</v>
      </c>
      <c r="H123" s="364" t="s">
        <v>437</v>
      </c>
      <c r="I123" s="347">
        <v>370000</v>
      </c>
      <c r="J123" s="347">
        <v>370000</v>
      </c>
      <c r="K123" s="347">
        <v>371000</v>
      </c>
      <c r="L123" s="362">
        <f t="shared" si="32"/>
        <v>1.0027027027027027</v>
      </c>
      <c r="M123" s="347">
        <v>0</v>
      </c>
      <c r="N123" s="347">
        <v>0</v>
      </c>
      <c r="O123" s="349">
        <v>0</v>
      </c>
      <c r="P123" s="375" t="s">
        <v>1181</v>
      </c>
      <c r="Q123" s="346" t="s">
        <v>882</v>
      </c>
      <c r="R123" s="346" t="s">
        <v>1126</v>
      </c>
      <c r="S123" s="346" t="s">
        <v>1182</v>
      </c>
      <c r="T123" s="345"/>
      <c r="U123" s="345"/>
      <c r="V123" s="345" t="s">
        <v>966</v>
      </c>
      <c r="W123" s="345" t="e">
        <f t="shared" si="29"/>
        <v>#DIV/0!</v>
      </c>
      <c r="X123" s="330"/>
      <c r="Y123" s="330"/>
      <c r="Z123" s="330"/>
      <c r="AA123" s="330"/>
      <c r="AB123" s="330"/>
      <c r="AC123" s="330"/>
      <c r="AD123" s="330"/>
      <c r="AE123" s="330"/>
      <c r="AF123" s="330"/>
      <c r="AG123" s="330"/>
      <c r="AH123" s="331"/>
      <c r="AI123" s="331"/>
      <c r="AJ123" s="331"/>
      <c r="AK123" s="331"/>
      <c r="AL123" s="331"/>
      <c r="AM123" s="331"/>
      <c r="AN123" s="331"/>
      <c r="AO123" s="331"/>
    </row>
    <row r="124" spans="1:41" ht="21.6" customHeight="1" x14ac:dyDescent="0.15">
      <c r="A124" s="337">
        <v>25110122</v>
      </c>
      <c r="B124" s="345" t="s">
        <v>54</v>
      </c>
      <c r="C124" s="345" t="s">
        <v>56</v>
      </c>
      <c r="D124" s="345" t="s">
        <v>56</v>
      </c>
      <c r="E124" s="345" t="s">
        <v>56</v>
      </c>
      <c r="F124" s="345" t="s">
        <v>533</v>
      </c>
      <c r="G124" s="375" t="s">
        <v>447</v>
      </c>
      <c r="H124" s="364" t="s">
        <v>437</v>
      </c>
      <c r="I124" s="347">
        <v>0</v>
      </c>
      <c r="J124" s="347">
        <v>0</v>
      </c>
      <c r="K124" s="347">
        <v>0</v>
      </c>
      <c r="L124" s="362">
        <v>0</v>
      </c>
      <c r="M124" s="347">
        <v>0</v>
      </c>
      <c r="N124" s="347">
        <v>0</v>
      </c>
      <c r="O124" s="347">
        <v>-1206000</v>
      </c>
      <c r="P124" s="346"/>
      <c r="Q124" s="346"/>
      <c r="R124" s="346" t="s">
        <v>1225</v>
      </c>
      <c r="S124" s="346"/>
      <c r="T124" s="345"/>
      <c r="U124" s="345"/>
      <c r="V124" s="345"/>
      <c r="W124" s="345" t="e">
        <f t="shared" si="29"/>
        <v>#DIV/0!</v>
      </c>
      <c r="X124" s="330"/>
      <c r="Y124" s="330"/>
      <c r="Z124" s="330"/>
      <c r="AA124" s="330"/>
      <c r="AB124" s="330"/>
      <c r="AC124" s="330"/>
      <c r="AD124" s="330"/>
      <c r="AE124" s="330"/>
      <c r="AF124" s="330"/>
      <c r="AG124" s="330"/>
      <c r="AH124" s="330"/>
      <c r="AI124" s="330"/>
      <c r="AJ124" s="330"/>
      <c r="AK124" s="330"/>
      <c r="AL124" s="330"/>
      <c r="AM124" s="330"/>
      <c r="AN124" s="330"/>
      <c r="AO124" s="330"/>
    </row>
    <row r="125" spans="1:41" ht="21.6" customHeight="1" x14ac:dyDescent="0.15">
      <c r="A125" s="337">
        <v>25110123</v>
      </c>
      <c r="B125" s="345" t="s">
        <v>54</v>
      </c>
      <c r="C125" s="345" t="s">
        <v>56</v>
      </c>
      <c r="D125" s="345" t="s">
        <v>56</v>
      </c>
      <c r="E125" s="345" t="s">
        <v>56</v>
      </c>
      <c r="F125" s="345" t="s">
        <v>534</v>
      </c>
      <c r="G125" s="375" t="s">
        <v>448</v>
      </c>
      <c r="H125" s="364" t="s">
        <v>437</v>
      </c>
      <c r="I125" s="347">
        <v>0</v>
      </c>
      <c r="J125" s="347">
        <v>180000</v>
      </c>
      <c r="K125" s="347">
        <v>179000</v>
      </c>
      <c r="L125" s="362">
        <f t="shared" si="32"/>
        <v>0.99444444444444446</v>
      </c>
      <c r="M125" s="347">
        <v>0</v>
      </c>
      <c r="N125" s="347">
        <v>0</v>
      </c>
      <c r="O125" s="349">
        <v>-3399000</v>
      </c>
      <c r="P125" s="346"/>
      <c r="Q125" s="346"/>
      <c r="R125" s="346" t="s">
        <v>1225</v>
      </c>
      <c r="S125" s="345"/>
      <c r="T125" s="345"/>
      <c r="U125" s="345"/>
      <c r="V125" s="345"/>
      <c r="W125" s="345" t="e">
        <f t="shared" si="29"/>
        <v>#DIV/0!</v>
      </c>
      <c r="X125" s="330"/>
      <c r="Y125" s="330"/>
      <c r="Z125" s="330"/>
      <c r="AA125" s="330"/>
      <c r="AB125" s="330"/>
      <c r="AC125" s="330"/>
      <c r="AD125" s="330"/>
      <c r="AE125" s="330"/>
      <c r="AF125" s="330"/>
      <c r="AG125" s="330"/>
      <c r="AH125" s="331"/>
      <c r="AI125" s="331"/>
      <c r="AJ125" s="331"/>
      <c r="AK125" s="331"/>
      <c r="AL125" s="331"/>
      <c r="AM125" s="331"/>
      <c r="AN125" s="331"/>
      <c r="AO125" s="331"/>
    </row>
    <row r="126" spans="1:41" ht="21.6" customHeight="1" x14ac:dyDescent="0.15">
      <c r="A126" s="337">
        <v>25110124</v>
      </c>
      <c r="B126" s="345" t="s">
        <v>54</v>
      </c>
      <c r="C126" s="345" t="s">
        <v>56</v>
      </c>
      <c r="D126" s="345" t="s">
        <v>56</v>
      </c>
      <c r="E126" s="345" t="s">
        <v>56</v>
      </c>
      <c r="F126" s="345" t="s">
        <v>535</v>
      </c>
      <c r="G126" s="375" t="s">
        <v>536</v>
      </c>
      <c r="H126" s="364" t="s">
        <v>437</v>
      </c>
      <c r="I126" s="347">
        <v>1500000</v>
      </c>
      <c r="J126" s="347">
        <v>1500000</v>
      </c>
      <c r="K126" s="347">
        <v>1500000</v>
      </c>
      <c r="L126" s="362">
        <f t="shared" si="32"/>
        <v>1</v>
      </c>
      <c r="M126" s="347">
        <v>0</v>
      </c>
      <c r="N126" s="347">
        <v>0</v>
      </c>
      <c r="O126" s="349">
        <v>1500000</v>
      </c>
      <c r="P126" s="375" t="s">
        <v>1183</v>
      </c>
      <c r="Q126" s="346"/>
      <c r="R126" s="375" t="s">
        <v>1233</v>
      </c>
      <c r="S126" s="346" t="s">
        <v>1180</v>
      </c>
      <c r="T126" s="345"/>
      <c r="U126" s="345"/>
      <c r="V126" s="345" t="s">
        <v>894</v>
      </c>
      <c r="W126" s="345" t="e">
        <f t="shared" si="29"/>
        <v>#DIV/0!</v>
      </c>
      <c r="X126" s="330"/>
      <c r="Y126" s="330"/>
      <c r="Z126" s="330"/>
      <c r="AA126" s="330"/>
      <c r="AB126" s="330"/>
      <c r="AC126" s="330"/>
      <c r="AD126" s="330"/>
      <c r="AE126" s="330"/>
      <c r="AF126" s="330"/>
      <c r="AG126" s="330"/>
      <c r="AH126" s="331"/>
      <c r="AI126" s="331"/>
      <c r="AJ126" s="331"/>
      <c r="AK126" s="331"/>
      <c r="AL126" s="331"/>
      <c r="AM126" s="331"/>
      <c r="AN126" s="331"/>
      <c r="AO126" s="331"/>
    </row>
    <row r="127" spans="1:41" ht="21.6" customHeight="1" x14ac:dyDescent="0.15">
      <c r="A127" s="337">
        <v>25110125</v>
      </c>
      <c r="B127" s="351" t="s">
        <v>54</v>
      </c>
      <c r="C127" s="351" t="s">
        <v>56</v>
      </c>
      <c r="D127" s="351" t="s">
        <v>56</v>
      </c>
      <c r="E127" s="351" t="s">
        <v>56</v>
      </c>
      <c r="F127" s="351" t="s">
        <v>537</v>
      </c>
      <c r="G127" s="375" t="s">
        <v>538</v>
      </c>
      <c r="H127" s="364" t="s">
        <v>437</v>
      </c>
      <c r="I127" s="352">
        <v>67000</v>
      </c>
      <c r="J127" s="352">
        <v>567000</v>
      </c>
      <c r="K127" s="352">
        <v>392000</v>
      </c>
      <c r="L127" s="362">
        <f t="shared" si="32"/>
        <v>0.69135802469135799</v>
      </c>
      <c r="M127" s="352">
        <v>0</v>
      </c>
      <c r="N127" s="352">
        <v>0</v>
      </c>
      <c r="O127" s="349">
        <v>392000</v>
      </c>
      <c r="P127" s="375" t="s">
        <v>1184</v>
      </c>
      <c r="Q127" s="346"/>
      <c r="R127" s="375" t="s">
        <v>1233</v>
      </c>
      <c r="S127" s="346" t="s">
        <v>1180</v>
      </c>
      <c r="T127" s="345"/>
      <c r="U127" s="345"/>
      <c r="V127" s="345" t="s">
        <v>894</v>
      </c>
      <c r="W127" s="345" t="e">
        <f t="shared" si="29"/>
        <v>#DIV/0!</v>
      </c>
      <c r="X127" s="333"/>
      <c r="Y127" s="333"/>
      <c r="Z127" s="333"/>
      <c r="AA127" s="333"/>
      <c r="AB127" s="333"/>
      <c r="AC127" s="333"/>
      <c r="AD127" s="333"/>
      <c r="AE127" s="333"/>
      <c r="AF127" s="333"/>
      <c r="AG127" s="333"/>
      <c r="AH127" s="333"/>
      <c r="AI127" s="333"/>
      <c r="AJ127" s="333"/>
      <c r="AK127" s="333"/>
      <c r="AL127" s="333"/>
      <c r="AM127" s="333"/>
      <c r="AN127" s="333"/>
      <c r="AO127" s="333"/>
    </row>
    <row r="128" spans="1:41" ht="21.6" customHeight="1" x14ac:dyDescent="0.15">
      <c r="A128" s="337">
        <v>25110126</v>
      </c>
      <c r="B128" s="351" t="s">
        <v>54</v>
      </c>
      <c r="C128" s="351" t="s">
        <v>56</v>
      </c>
      <c r="D128" s="351" t="s">
        <v>56</v>
      </c>
      <c r="E128" s="351" t="s">
        <v>56</v>
      </c>
      <c r="F128" s="351" t="s">
        <v>539</v>
      </c>
      <c r="G128" s="375" t="s">
        <v>540</v>
      </c>
      <c r="H128" s="364" t="s">
        <v>437</v>
      </c>
      <c r="I128" s="352">
        <v>0</v>
      </c>
      <c r="J128" s="352">
        <v>5000000</v>
      </c>
      <c r="K128" s="352">
        <v>4574000</v>
      </c>
      <c r="L128" s="362">
        <f t="shared" si="32"/>
        <v>0.91479999999999995</v>
      </c>
      <c r="M128" s="352">
        <v>0</v>
      </c>
      <c r="N128" s="352">
        <v>0</v>
      </c>
      <c r="O128" s="349">
        <v>4574000</v>
      </c>
      <c r="P128" s="375" t="s">
        <v>1185</v>
      </c>
      <c r="Q128" s="346" t="s">
        <v>882</v>
      </c>
      <c r="R128" s="375" t="s">
        <v>1234</v>
      </c>
      <c r="S128" s="346"/>
      <c r="T128" s="345"/>
      <c r="U128" s="345"/>
      <c r="V128" s="345"/>
      <c r="W128" s="345" t="e">
        <f t="shared" si="29"/>
        <v>#DIV/0!</v>
      </c>
      <c r="X128" s="333"/>
      <c r="Y128" s="333"/>
      <c r="Z128" s="333"/>
      <c r="AA128" s="333"/>
      <c r="AB128" s="333"/>
      <c r="AC128" s="333"/>
      <c r="AD128" s="333"/>
      <c r="AE128" s="333"/>
      <c r="AF128" s="333"/>
      <c r="AG128" s="333"/>
      <c r="AH128" s="333"/>
      <c r="AI128" s="333"/>
      <c r="AJ128" s="333"/>
      <c r="AK128" s="333"/>
      <c r="AL128" s="333"/>
      <c r="AM128" s="333"/>
      <c r="AN128" s="333"/>
      <c r="AO128" s="333"/>
    </row>
    <row r="129" spans="1:41" ht="64.900000000000006" customHeight="1" x14ac:dyDescent="0.15">
      <c r="A129" s="337">
        <v>25110127</v>
      </c>
      <c r="B129" s="351" t="s">
        <v>54</v>
      </c>
      <c r="C129" s="351" t="s">
        <v>56</v>
      </c>
      <c r="D129" s="351" t="s">
        <v>56</v>
      </c>
      <c r="E129" s="351" t="s">
        <v>56</v>
      </c>
      <c r="F129" s="351" t="s">
        <v>541</v>
      </c>
      <c r="G129" s="375" t="s">
        <v>542</v>
      </c>
      <c r="H129" s="364" t="s">
        <v>437</v>
      </c>
      <c r="I129" s="352">
        <v>0</v>
      </c>
      <c r="J129" s="352">
        <v>8720000</v>
      </c>
      <c r="K129" s="352">
        <v>10040000</v>
      </c>
      <c r="L129" s="362">
        <f t="shared" si="32"/>
        <v>1.1513761467889909</v>
      </c>
      <c r="M129" s="352">
        <v>0</v>
      </c>
      <c r="N129" s="352">
        <v>0</v>
      </c>
      <c r="O129" s="349">
        <v>10040000</v>
      </c>
      <c r="P129" s="373" t="s">
        <v>1186</v>
      </c>
      <c r="Q129" s="346" t="s">
        <v>882</v>
      </c>
      <c r="R129" s="375" t="s">
        <v>1234</v>
      </c>
      <c r="S129" s="346"/>
      <c r="T129" s="345"/>
      <c r="U129" s="345"/>
      <c r="V129" s="345" t="s">
        <v>894</v>
      </c>
      <c r="W129" s="345" t="e">
        <f t="shared" si="29"/>
        <v>#DIV/0!</v>
      </c>
      <c r="X129" s="333"/>
      <c r="Y129" s="333"/>
      <c r="Z129" s="333"/>
      <c r="AA129" s="333"/>
      <c r="AB129" s="333"/>
      <c r="AC129" s="333"/>
      <c r="AD129" s="333"/>
      <c r="AE129" s="333"/>
      <c r="AF129" s="333"/>
      <c r="AG129" s="333"/>
      <c r="AH129" s="333"/>
      <c r="AI129" s="333"/>
      <c r="AJ129" s="333"/>
      <c r="AK129" s="333"/>
      <c r="AL129" s="333"/>
      <c r="AM129" s="333"/>
      <c r="AN129" s="333"/>
      <c r="AO129" s="333"/>
    </row>
    <row r="130" spans="1:41" ht="21.6" customHeight="1" x14ac:dyDescent="0.15">
      <c r="A130" s="337">
        <v>25110128</v>
      </c>
      <c r="B130" s="351" t="s">
        <v>54</v>
      </c>
      <c r="C130" s="351" t="s">
        <v>56</v>
      </c>
      <c r="D130" s="351" t="s">
        <v>56</v>
      </c>
      <c r="E130" s="351" t="s">
        <v>56</v>
      </c>
      <c r="F130" s="351" t="s">
        <v>543</v>
      </c>
      <c r="G130" s="394" t="s">
        <v>544</v>
      </c>
      <c r="H130" s="364" t="s">
        <v>437</v>
      </c>
      <c r="I130" s="352">
        <v>0</v>
      </c>
      <c r="J130" s="352">
        <v>654000</v>
      </c>
      <c r="K130" s="352">
        <v>601990</v>
      </c>
      <c r="L130" s="362">
        <f t="shared" si="32"/>
        <v>0.920474006116208</v>
      </c>
      <c r="M130" s="352">
        <v>0</v>
      </c>
      <c r="N130" s="352">
        <v>0</v>
      </c>
      <c r="O130" s="349">
        <v>601990</v>
      </c>
      <c r="P130" s="346" t="s">
        <v>1187</v>
      </c>
      <c r="Q130" s="346" t="s">
        <v>882</v>
      </c>
      <c r="R130" s="375" t="s">
        <v>1234</v>
      </c>
      <c r="S130" s="346"/>
      <c r="T130" s="345"/>
      <c r="U130" s="345"/>
      <c r="V130" s="345"/>
      <c r="W130" s="345" t="e">
        <f t="shared" si="29"/>
        <v>#DIV/0!</v>
      </c>
      <c r="X130" s="333"/>
      <c r="Y130" s="333"/>
      <c r="Z130" s="333"/>
      <c r="AA130" s="333"/>
      <c r="AB130" s="333"/>
      <c r="AC130" s="333"/>
      <c r="AD130" s="333"/>
      <c r="AE130" s="333"/>
      <c r="AF130" s="333"/>
      <c r="AG130" s="333"/>
      <c r="AH130" s="333"/>
      <c r="AI130" s="333"/>
      <c r="AJ130" s="333"/>
      <c r="AK130" s="333"/>
      <c r="AL130" s="333"/>
      <c r="AM130" s="333"/>
      <c r="AN130" s="333"/>
      <c r="AO130" s="333"/>
    </row>
    <row r="131" spans="1:41" s="390" customFormat="1" ht="21.6" customHeight="1" x14ac:dyDescent="0.15">
      <c r="A131" s="337">
        <v>25110129</v>
      </c>
      <c r="B131" s="382" t="s">
        <v>54</v>
      </c>
      <c r="C131" s="382" t="s">
        <v>56</v>
      </c>
      <c r="D131" s="382" t="s">
        <v>64</v>
      </c>
      <c r="E131" s="382" t="s">
        <v>40</v>
      </c>
      <c r="F131" s="382" t="s">
        <v>518</v>
      </c>
      <c r="G131" s="394" t="s">
        <v>355</v>
      </c>
      <c r="H131" s="364" t="s">
        <v>324</v>
      </c>
      <c r="I131" s="399">
        <v>720000</v>
      </c>
      <c r="J131" s="399">
        <v>890000</v>
      </c>
      <c r="K131" s="399">
        <v>640000</v>
      </c>
      <c r="L131" s="362">
        <f t="shared" ref="L131:L134" si="33">K131/J131</f>
        <v>0.7191011235955056</v>
      </c>
      <c r="M131" s="352">
        <v>0</v>
      </c>
      <c r="N131" s="352">
        <v>0</v>
      </c>
      <c r="O131" s="349">
        <v>530000</v>
      </c>
      <c r="P131" s="373" t="s">
        <v>1025</v>
      </c>
      <c r="Q131" s="372" t="s">
        <v>1002</v>
      </c>
      <c r="R131" s="373" t="s">
        <v>1026</v>
      </c>
      <c r="S131" s="346" t="s">
        <v>658</v>
      </c>
      <c r="T131" s="345" t="s">
        <v>658</v>
      </c>
      <c r="U131" s="345" t="s">
        <v>658</v>
      </c>
      <c r="V131" s="345" t="s">
        <v>658</v>
      </c>
      <c r="W131" s="365" t="e">
        <f t="shared" si="29"/>
        <v>#VALUE!</v>
      </c>
      <c r="X131" s="389"/>
      <c r="Y131" s="389"/>
      <c r="Z131" s="389"/>
      <c r="AA131" s="389"/>
      <c r="AB131" s="389"/>
      <c r="AC131" s="389"/>
      <c r="AD131" s="389"/>
      <c r="AE131" s="389"/>
      <c r="AF131" s="389"/>
      <c r="AG131" s="389"/>
      <c r="AH131" s="389"/>
      <c r="AI131" s="389"/>
      <c r="AJ131" s="389"/>
      <c r="AK131" s="389"/>
      <c r="AL131" s="389"/>
      <c r="AM131" s="389"/>
      <c r="AN131" s="389"/>
      <c r="AO131" s="389"/>
    </row>
    <row r="132" spans="1:41" ht="35.450000000000003" customHeight="1" x14ac:dyDescent="0.15">
      <c r="A132" s="337">
        <v>25110130</v>
      </c>
      <c r="B132" s="345" t="s">
        <v>54</v>
      </c>
      <c r="C132" s="345" t="s">
        <v>56</v>
      </c>
      <c r="D132" s="345" t="s">
        <v>64</v>
      </c>
      <c r="E132" s="345" t="s">
        <v>40</v>
      </c>
      <c r="F132" s="345" t="s">
        <v>519</v>
      </c>
      <c r="G132" s="375" t="s">
        <v>400</v>
      </c>
      <c r="H132" s="364" t="s">
        <v>437</v>
      </c>
      <c r="I132" s="347">
        <v>15000</v>
      </c>
      <c r="J132" s="347">
        <v>15000</v>
      </c>
      <c r="K132" s="347">
        <v>18000</v>
      </c>
      <c r="L132" s="362">
        <f t="shared" si="33"/>
        <v>1.2</v>
      </c>
      <c r="M132" s="347">
        <v>0</v>
      </c>
      <c r="N132" s="347">
        <v>0</v>
      </c>
      <c r="O132" s="349">
        <v>6000</v>
      </c>
      <c r="P132" s="373" t="s">
        <v>1188</v>
      </c>
      <c r="Q132" s="346"/>
      <c r="R132" s="346" t="s">
        <v>1235</v>
      </c>
      <c r="S132" s="346" t="s">
        <v>1189</v>
      </c>
      <c r="T132" s="345" t="s">
        <v>776</v>
      </c>
      <c r="U132" s="345" t="s">
        <v>776</v>
      </c>
      <c r="V132" s="345" t="s">
        <v>776</v>
      </c>
      <c r="W132" s="345" t="e">
        <f t="shared" si="29"/>
        <v>#VALUE!</v>
      </c>
      <c r="X132" s="330"/>
      <c r="Y132" s="330"/>
      <c r="Z132" s="330"/>
      <c r="AA132" s="330"/>
      <c r="AB132" s="330"/>
      <c r="AC132" s="330"/>
      <c r="AD132" s="330"/>
      <c r="AE132" s="330"/>
      <c r="AF132" s="330"/>
      <c r="AG132" s="330"/>
      <c r="AH132" s="331"/>
      <c r="AI132" s="331"/>
      <c r="AJ132" s="331"/>
      <c r="AK132" s="331"/>
      <c r="AL132" s="331"/>
      <c r="AM132" s="331"/>
      <c r="AN132" s="331"/>
      <c r="AO132" s="331"/>
    </row>
    <row r="133" spans="1:41" ht="34.9" customHeight="1" x14ac:dyDescent="0.15">
      <c r="A133" s="337">
        <v>25110131</v>
      </c>
      <c r="B133" s="351" t="s">
        <v>54</v>
      </c>
      <c r="C133" s="351" t="s">
        <v>56</v>
      </c>
      <c r="D133" s="351" t="s">
        <v>64</v>
      </c>
      <c r="E133" s="351" t="s">
        <v>40</v>
      </c>
      <c r="F133" s="351" t="s">
        <v>520</v>
      </c>
      <c r="G133" s="375" t="s">
        <v>449</v>
      </c>
      <c r="H133" s="364" t="s">
        <v>437</v>
      </c>
      <c r="I133" s="352">
        <v>0</v>
      </c>
      <c r="J133" s="352">
        <v>548000</v>
      </c>
      <c r="K133" s="352">
        <v>548000</v>
      </c>
      <c r="L133" s="362">
        <f t="shared" si="33"/>
        <v>1</v>
      </c>
      <c r="M133" s="352">
        <v>0</v>
      </c>
      <c r="N133" s="352">
        <v>0</v>
      </c>
      <c r="O133" s="349">
        <v>440000</v>
      </c>
      <c r="P133" s="375" t="s">
        <v>1236</v>
      </c>
      <c r="Q133" s="346" t="s">
        <v>1129</v>
      </c>
      <c r="R133" s="346" t="s">
        <v>1264</v>
      </c>
      <c r="S133" s="345" t="s">
        <v>776</v>
      </c>
      <c r="T133" s="345" t="s">
        <v>776</v>
      </c>
      <c r="U133" s="345" t="s">
        <v>776</v>
      </c>
      <c r="V133" s="345" t="s">
        <v>776</v>
      </c>
      <c r="W133" s="345" t="e">
        <f t="shared" si="29"/>
        <v>#VALUE!</v>
      </c>
      <c r="X133" s="333"/>
      <c r="Y133" s="333"/>
      <c r="Z133" s="333"/>
      <c r="AA133" s="333"/>
      <c r="AB133" s="333"/>
      <c r="AC133" s="333"/>
      <c r="AD133" s="333"/>
      <c r="AE133" s="333"/>
      <c r="AF133" s="333"/>
      <c r="AG133" s="333"/>
      <c r="AH133" s="333"/>
      <c r="AI133" s="333"/>
      <c r="AJ133" s="333"/>
      <c r="AK133" s="333"/>
      <c r="AL133" s="333"/>
      <c r="AM133" s="333"/>
      <c r="AN133" s="333"/>
      <c r="AO133" s="333"/>
    </row>
    <row r="134" spans="1:41" ht="21.6" customHeight="1" x14ac:dyDescent="0.15">
      <c r="A134" s="337">
        <v>25110132</v>
      </c>
      <c r="B134" s="345" t="s">
        <v>54</v>
      </c>
      <c r="C134" s="345" t="s">
        <v>56</v>
      </c>
      <c r="D134" s="345" t="s">
        <v>64</v>
      </c>
      <c r="E134" s="345" t="s">
        <v>40</v>
      </c>
      <c r="F134" s="345" t="s">
        <v>525</v>
      </c>
      <c r="G134" s="375" t="s">
        <v>450</v>
      </c>
      <c r="H134" s="364" t="s">
        <v>437</v>
      </c>
      <c r="I134" s="347">
        <v>489000</v>
      </c>
      <c r="J134" s="347">
        <v>264000</v>
      </c>
      <c r="K134" s="347">
        <v>264000</v>
      </c>
      <c r="L134" s="362">
        <f t="shared" si="33"/>
        <v>1</v>
      </c>
      <c r="M134" s="347">
        <v>0</v>
      </c>
      <c r="N134" s="347">
        <v>0</v>
      </c>
      <c r="O134" s="349">
        <v>186000</v>
      </c>
      <c r="P134" s="375" t="s">
        <v>1190</v>
      </c>
      <c r="Q134" s="346" t="s">
        <v>882</v>
      </c>
      <c r="R134" s="346" t="s">
        <v>1237</v>
      </c>
      <c r="S134" s="346" t="s">
        <v>1191</v>
      </c>
      <c r="T134" s="345"/>
      <c r="U134" s="345"/>
      <c r="V134" s="345" t="s">
        <v>894</v>
      </c>
      <c r="W134" s="345" t="e">
        <f t="shared" si="29"/>
        <v>#DIV/0!</v>
      </c>
      <c r="X134" s="330"/>
      <c r="Y134" s="330"/>
      <c r="Z134" s="330"/>
      <c r="AA134" s="330"/>
      <c r="AB134" s="330"/>
      <c r="AC134" s="330"/>
      <c r="AD134" s="330"/>
      <c r="AE134" s="330"/>
      <c r="AF134" s="330"/>
      <c r="AG134" s="330"/>
      <c r="AH134" s="331"/>
      <c r="AI134" s="331"/>
      <c r="AJ134" s="331"/>
      <c r="AK134" s="331"/>
      <c r="AL134" s="331"/>
      <c r="AM134" s="331"/>
      <c r="AN134" s="331"/>
      <c r="AO134" s="331"/>
    </row>
    <row r="135" spans="1:41" ht="33.6" customHeight="1" x14ac:dyDescent="0.15">
      <c r="A135" s="337">
        <v>25110133</v>
      </c>
      <c r="B135" s="351" t="s">
        <v>54</v>
      </c>
      <c r="C135" s="351" t="s">
        <v>56</v>
      </c>
      <c r="D135" s="351" t="s">
        <v>59</v>
      </c>
      <c r="E135" s="351" t="s">
        <v>40</v>
      </c>
      <c r="F135" s="351" t="s">
        <v>518</v>
      </c>
      <c r="G135" s="375" t="s">
        <v>545</v>
      </c>
      <c r="H135" s="364" t="s">
        <v>301</v>
      </c>
      <c r="I135" s="347">
        <v>5360000</v>
      </c>
      <c r="J135" s="347">
        <v>0</v>
      </c>
      <c r="K135" s="347">
        <v>0</v>
      </c>
      <c r="L135" s="362">
        <v>0</v>
      </c>
      <c r="M135" s="347">
        <v>0</v>
      </c>
      <c r="N135" s="347">
        <v>0</v>
      </c>
      <c r="O135" s="347">
        <v>0</v>
      </c>
      <c r="P135" s="375" t="s">
        <v>736</v>
      </c>
      <c r="Q135" s="346"/>
      <c r="R135" s="375" t="s">
        <v>737</v>
      </c>
      <c r="S135" s="346"/>
      <c r="T135" s="345"/>
      <c r="U135" s="345"/>
      <c r="V135" s="345"/>
      <c r="W135" s="345" t="e">
        <f t="shared" si="29"/>
        <v>#DIV/0!</v>
      </c>
      <c r="X135" s="330"/>
      <c r="Y135" s="330"/>
      <c r="Z135" s="330"/>
      <c r="AA135" s="330"/>
      <c r="AB135" s="330"/>
      <c r="AC135" s="330"/>
      <c r="AD135" s="330"/>
      <c r="AE135" s="330"/>
      <c r="AF135" s="330"/>
      <c r="AG135" s="330"/>
      <c r="AH135" s="330"/>
      <c r="AI135" s="330"/>
      <c r="AJ135" s="330"/>
      <c r="AK135" s="330"/>
      <c r="AL135" s="330"/>
      <c r="AM135" s="330"/>
      <c r="AN135" s="330"/>
      <c r="AO135" s="330"/>
    </row>
    <row r="136" spans="1:41" ht="21.6" customHeight="1" x14ac:dyDescent="0.15">
      <c r="A136" s="337">
        <v>25110134</v>
      </c>
      <c r="B136" s="351" t="s">
        <v>54</v>
      </c>
      <c r="C136" s="351" t="s">
        <v>56</v>
      </c>
      <c r="D136" s="351" t="s">
        <v>62</v>
      </c>
      <c r="E136" s="351" t="s">
        <v>40</v>
      </c>
      <c r="F136" s="351" t="s">
        <v>518</v>
      </c>
      <c r="G136" s="375" t="s">
        <v>205</v>
      </c>
      <c r="H136" s="364" t="s">
        <v>524</v>
      </c>
      <c r="I136" s="347">
        <v>6931000</v>
      </c>
      <c r="J136" s="347">
        <v>1250000</v>
      </c>
      <c r="K136" s="347">
        <v>1250000</v>
      </c>
      <c r="L136" s="362">
        <f t="shared" ref="L136:L137" si="34">K136/J136</f>
        <v>1</v>
      </c>
      <c r="M136" s="347">
        <v>0</v>
      </c>
      <c r="N136" s="347">
        <v>0</v>
      </c>
      <c r="O136" s="347">
        <v>835000</v>
      </c>
      <c r="P136" s="346" t="s">
        <v>847</v>
      </c>
      <c r="Q136" s="346" t="s">
        <v>658</v>
      </c>
      <c r="R136" s="346" t="s">
        <v>848</v>
      </c>
      <c r="S136" s="346"/>
      <c r="T136" s="345"/>
      <c r="U136" s="345"/>
      <c r="V136" s="345"/>
      <c r="W136" s="345" t="e">
        <f t="shared" si="29"/>
        <v>#DIV/0!</v>
      </c>
      <c r="X136" s="330"/>
      <c r="Y136" s="330"/>
      <c r="Z136" s="330"/>
      <c r="AA136" s="330"/>
      <c r="AB136" s="330"/>
      <c r="AC136" s="330"/>
      <c r="AD136" s="330"/>
      <c r="AE136" s="330"/>
      <c r="AF136" s="330"/>
      <c r="AG136" s="330"/>
      <c r="AH136" s="330"/>
      <c r="AI136" s="330"/>
      <c r="AJ136" s="330"/>
      <c r="AK136" s="330"/>
      <c r="AL136" s="330"/>
      <c r="AM136" s="330"/>
      <c r="AN136" s="330"/>
      <c r="AO136" s="330"/>
    </row>
    <row r="137" spans="1:41" ht="21.6" customHeight="1" x14ac:dyDescent="0.15">
      <c r="A137" s="337">
        <v>25110135</v>
      </c>
      <c r="B137" s="351" t="s">
        <v>54</v>
      </c>
      <c r="C137" s="351" t="s">
        <v>56</v>
      </c>
      <c r="D137" s="351" t="s">
        <v>62</v>
      </c>
      <c r="E137" s="351" t="s">
        <v>40</v>
      </c>
      <c r="F137" s="351" t="s">
        <v>522</v>
      </c>
      <c r="G137" s="375" t="s">
        <v>206</v>
      </c>
      <c r="H137" s="364" t="s">
        <v>524</v>
      </c>
      <c r="I137" s="347">
        <v>2145000</v>
      </c>
      <c r="J137" s="347">
        <v>2145000</v>
      </c>
      <c r="K137" s="347">
        <v>577000</v>
      </c>
      <c r="L137" s="362">
        <f t="shared" si="34"/>
        <v>0.26899766899766897</v>
      </c>
      <c r="M137" s="347">
        <v>0</v>
      </c>
      <c r="N137" s="347">
        <v>0</v>
      </c>
      <c r="O137" s="347">
        <v>-7560815</v>
      </c>
      <c r="P137" s="346" t="s">
        <v>849</v>
      </c>
      <c r="Q137" s="346" t="s">
        <v>658</v>
      </c>
      <c r="R137" s="346" t="s">
        <v>848</v>
      </c>
      <c r="S137" s="346"/>
      <c r="T137" s="345"/>
      <c r="U137" s="345"/>
      <c r="V137" s="345"/>
      <c r="W137" s="345" t="e">
        <f t="shared" si="29"/>
        <v>#DIV/0!</v>
      </c>
      <c r="X137" s="330"/>
      <c r="Y137" s="330"/>
      <c r="Z137" s="330"/>
      <c r="AA137" s="330"/>
      <c r="AB137" s="330"/>
      <c r="AC137" s="330"/>
      <c r="AD137" s="330"/>
      <c r="AE137" s="330"/>
      <c r="AF137" s="330"/>
      <c r="AG137" s="330"/>
      <c r="AH137" s="330"/>
      <c r="AI137" s="330"/>
      <c r="AJ137" s="330"/>
      <c r="AK137" s="330"/>
      <c r="AL137" s="330"/>
      <c r="AM137" s="330"/>
      <c r="AN137" s="330"/>
      <c r="AO137" s="330"/>
    </row>
    <row r="138" spans="1:41" s="381" customFormat="1" ht="31.9" customHeight="1" x14ac:dyDescent="0.15">
      <c r="A138" s="337">
        <v>25110136</v>
      </c>
      <c r="B138" s="382" t="s">
        <v>54</v>
      </c>
      <c r="C138" s="382" t="s">
        <v>56</v>
      </c>
      <c r="D138" s="382" t="s">
        <v>71</v>
      </c>
      <c r="E138" s="382" t="s">
        <v>40</v>
      </c>
      <c r="F138" s="382" t="s">
        <v>518</v>
      </c>
      <c r="G138" s="394" t="s">
        <v>925</v>
      </c>
      <c r="H138" s="364" t="s">
        <v>221</v>
      </c>
      <c r="I138" s="378">
        <v>72000</v>
      </c>
      <c r="J138" s="378">
        <v>74000</v>
      </c>
      <c r="K138" s="378">
        <v>74000</v>
      </c>
      <c r="L138" s="362">
        <f t="shared" ref="L138:L148" si="35">K138/J138</f>
        <v>1</v>
      </c>
      <c r="M138" s="378">
        <v>0</v>
      </c>
      <c r="N138" s="378">
        <v>0</v>
      </c>
      <c r="O138" s="378">
        <v>50000</v>
      </c>
      <c r="P138" s="372" t="s">
        <v>795</v>
      </c>
      <c r="Q138" s="364" t="s">
        <v>774</v>
      </c>
      <c r="R138" s="373" t="s">
        <v>796</v>
      </c>
      <c r="S138" s="346" t="s">
        <v>658</v>
      </c>
      <c r="T138" s="345" t="s">
        <v>658</v>
      </c>
      <c r="U138" s="345" t="s">
        <v>658</v>
      </c>
      <c r="V138" s="345" t="s">
        <v>658</v>
      </c>
      <c r="W138" s="345" t="e">
        <v>#VALUE!</v>
      </c>
      <c r="X138" s="379"/>
      <c r="Y138" s="379"/>
      <c r="Z138" s="379"/>
      <c r="AA138" s="379"/>
      <c r="AB138" s="379"/>
      <c r="AC138" s="379"/>
      <c r="AD138" s="379"/>
      <c r="AE138" s="379"/>
      <c r="AF138" s="379"/>
      <c r="AG138" s="379"/>
      <c r="AH138" s="379"/>
      <c r="AI138" s="379"/>
      <c r="AJ138" s="379"/>
      <c r="AK138" s="379"/>
      <c r="AL138" s="379"/>
      <c r="AM138" s="379"/>
      <c r="AN138" s="379"/>
      <c r="AO138" s="379"/>
    </row>
    <row r="139" spans="1:41" s="381" customFormat="1" ht="33" customHeight="1" x14ac:dyDescent="0.15">
      <c r="A139" s="337">
        <v>25110137</v>
      </c>
      <c r="B139" s="382" t="s">
        <v>54</v>
      </c>
      <c r="C139" s="382" t="s">
        <v>56</v>
      </c>
      <c r="D139" s="382" t="s">
        <v>71</v>
      </c>
      <c r="E139" s="382" t="s">
        <v>40</v>
      </c>
      <c r="F139" s="382" t="s">
        <v>519</v>
      </c>
      <c r="G139" s="394" t="s">
        <v>230</v>
      </c>
      <c r="H139" s="364" t="s">
        <v>221</v>
      </c>
      <c r="I139" s="378">
        <v>226000</v>
      </c>
      <c r="J139" s="378">
        <v>39000</v>
      </c>
      <c r="K139" s="378">
        <v>30000</v>
      </c>
      <c r="L139" s="362">
        <f t="shared" si="35"/>
        <v>0.76923076923076927</v>
      </c>
      <c r="M139" s="378">
        <v>0</v>
      </c>
      <c r="N139" s="378">
        <v>0</v>
      </c>
      <c r="O139" s="378">
        <v>-12000</v>
      </c>
      <c r="P139" s="372" t="s">
        <v>797</v>
      </c>
      <c r="Q139" s="364" t="s">
        <v>774</v>
      </c>
      <c r="R139" s="364" t="s">
        <v>798</v>
      </c>
      <c r="S139" s="346" t="s">
        <v>658</v>
      </c>
      <c r="T139" s="345" t="s">
        <v>658</v>
      </c>
      <c r="U139" s="345" t="s">
        <v>658</v>
      </c>
      <c r="V139" s="345" t="s">
        <v>658</v>
      </c>
      <c r="W139" s="345" t="e">
        <v>#VALUE!</v>
      </c>
      <c r="X139" s="379"/>
      <c r="Y139" s="379"/>
      <c r="Z139" s="379"/>
      <c r="AA139" s="379"/>
      <c r="AB139" s="379"/>
      <c r="AC139" s="379"/>
      <c r="AD139" s="379"/>
      <c r="AE139" s="379"/>
      <c r="AF139" s="379"/>
      <c r="AG139" s="379"/>
      <c r="AH139" s="379"/>
      <c r="AI139" s="379"/>
      <c r="AJ139" s="379"/>
      <c r="AK139" s="379"/>
      <c r="AL139" s="379"/>
      <c r="AM139" s="379"/>
      <c r="AN139" s="379"/>
      <c r="AO139" s="379"/>
    </row>
    <row r="140" spans="1:41" s="381" customFormat="1" ht="30.6" customHeight="1" x14ac:dyDescent="0.15">
      <c r="A140" s="337">
        <v>25110138</v>
      </c>
      <c r="B140" s="365" t="s">
        <v>54</v>
      </c>
      <c r="C140" s="365" t="s">
        <v>56</v>
      </c>
      <c r="D140" s="365" t="s">
        <v>71</v>
      </c>
      <c r="E140" s="365" t="s">
        <v>40</v>
      </c>
      <c r="F140" s="365" t="s">
        <v>522</v>
      </c>
      <c r="G140" s="394" t="s">
        <v>451</v>
      </c>
      <c r="H140" s="364" t="s">
        <v>221</v>
      </c>
      <c r="I140" s="378">
        <v>0</v>
      </c>
      <c r="J140" s="378">
        <v>0</v>
      </c>
      <c r="K140" s="378">
        <v>0</v>
      </c>
      <c r="L140" s="362">
        <v>0</v>
      </c>
      <c r="M140" s="378">
        <v>0</v>
      </c>
      <c r="N140" s="378">
        <v>0</v>
      </c>
      <c r="O140" s="378">
        <v>-277000</v>
      </c>
      <c r="P140" s="372" t="s">
        <v>799</v>
      </c>
      <c r="Q140" s="364" t="s">
        <v>774</v>
      </c>
      <c r="R140" s="346" t="s">
        <v>775</v>
      </c>
      <c r="S140" s="346" t="s">
        <v>658</v>
      </c>
      <c r="T140" s="345" t="s">
        <v>658</v>
      </c>
      <c r="U140" s="345" t="s">
        <v>658</v>
      </c>
      <c r="V140" s="345" t="s">
        <v>658</v>
      </c>
      <c r="W140" s="345" t="e">
        <v>#VALUE!</v>
      </c>
      <c r="X140" s="379"/>
      <c r="Y140" s="379"/>
      <c r="Z140" s="379"/>
      <c r="AA140" s="379"/>
      <c r="AB140" s="379"/>
      <c r="AC140" s="379"/>
      <c r="AD140" s="379"/>
      <c r="AE140" s="379"/>
      <c r="AF140" s="379"/>
      <c r="AG140" s="379"/>
      <c r="AH140" s="379"/>
      <c r="AI140" s="379"/>
      <c r="AJ140" s="379"/>
      <c r="AK140" s="379"/>
      <c r="AL140" s="379"/>
      <c r="AM140" s="379"/>
      <c r="AN140" s="379"/>
      <c r="AO140" s="379"/>
    </row>
    <row r="141" spans="1:41" s="381" customFormat="1" ht="21.6" customHeight="1" x14ac:dyDescent="0.15">
      <c r="A141" s="337">
        <v>25110139</v>
      </c>
      <c r="B141" s="365" t="s">
        <v>54</v>
      </c>
      <c r="C141" s="365" t="s">
        <v>56</v>
      </c>
      <c r="D141" s="365" t="s">
        <v>71</v>
      </c>
      <c r="E141" s="365" t="s">
        <v>56</v>
      </c>
      <c r="F141" s="365" t="s">
        <v>521</v>
      </c>
      <c r="G141" s="394" t="s">
        <v>231</v>
      </c>
      <c r="H141" s="364" t="s">
        <v>221</v>
      </c>
      <c r="I141" s="378">
        <v>0</v>
      </c>
      <c r="J141" s="378">
        <v>0</v>
      </c>
      <c r="K141" s="378">
        <v>0</v>
      </c>
      <c r="L141" s="362">
        <v>0</v>
      </c>
      <c r="M141" s="378">
        <v>0</v>
      </c>
      <c r="N141" s="378">
        <v>0</v>
      </c>
      <c r="O141" s="378">
        <v>-270000</v>
      </c>
      <c r="P141" s="364" t="s">
        <v>800</v>
      </c>
      <c r="Q141" s="364" t="s">
        <v>774</v>
      </c>
      <c r="R141" s="346" t="s">
        <v>775</v>
      </c>
      <c r="S141" s="346" t="s">
        <v>658</v>
      </c>
      <c r="T141" s="345" t="s">
        <v>658</v>
      </c>
      <c r="U141" s="345" t="s">
        <v>658</v>
      </c>
      <c r="V141" s="345" t="s">
        <v>658</v>
      </c>
      <c r="W141" s="345" t="e">
        <v>#VALUE!</v>
      </c>
      <c r="X141" s="379"/>
      <c r="Y141" s="379"/>
      <c r="Z141" s="379"/>
      <c r="AA141" s="379"/>
      <c r="AB141" s="379"/>
      <c r="AC141" s="379"/>
      <c r="AD141" s="379"/>
      <c r="AE141" s="379"/>
      <c r="AF141" s="379"/>
      <c r="AG141" s="379"/>
      <c r="AH141" s="379"/>
      <c r="AI141" s="379"/>
      <c r="AJ141" s="379"/>
      <c r="AK141" s="379"/>
      <c r="AL141" s="379"/>
      <c r="AM141" s="379"/>
      <c r="AN141" s="379"/>
      <c r="AO141" s="379"/>
    </row>
    <row r="142" spans="1:41" s="381" customFormat="1" ht="21.6" customHeight="1" x14ac:dyDescent="0.15">
      <c r="A142" s="337">
        <v>25110140</v>
      </c>
      <c r="B142" s="365" t="s">
        <v>54</v>
      </c>
      <c r="C142" s="365" t="s">
        <v>56</v>
      </c>
      <c r="D142" s="365" t="s">
        <v>71</v>
      </c>
      <c r="E142" s="365" t="s">
        <v>64</v>
      </c>
      <c r="F142" s="365" t="s">
        <v>521</v>
      </c>
      <c r="G142" s="394" t="s">
        <v>231</v>
      </c>
      <c r="H142" s="364" t="s">
        <v>221</v>
      </c>
      <c r="I142" s="378">
        <v>0</v>
      </c>
      <c r="J142" s="378">
        <v>33000</v>
      </c>
      <c r="K142" s="378">
        <v>33000</v>
      </c>
      <c r="L142" s="362">
        <f t="shared" si="35"/>
        <v>1</v>
      </c>
      <c r="M142" s="378">
        <v>0</v>
      </c>
      <c r="N142" s="378">
        <v>0</v>
      </c>
      <c r="O142" s="378">
        <v>1000</v>
      </c>
      <c r="P142" s="364" t="s">
        <v>800</v>
      </c>
      <c r="Q142" s="364" t="s">
        <v>774</v>
      </c>
      <c r="R142" s="364" t="s">
        <v>801</v>
      </c>
      <c r="S142" s="346" t="s">
        <v>658</v>
      </c>
      <c r="T142" s="345" t="s">
        <v>658</v>
      </c>
      <c r="U142" s="345" t="s">
        <v>658</v>
      </c>
      <c r="V142" s="345" t="s">
        <v>658</v>
      </c>
      <c r="W142" s="345" t="e">
        <v>#VALUE!</v>
      </c>
      <c r="X142" s="379"/>
      <c r="Y142" s="379"/>
      <c r="Z142" s="379"/>
      <c r="AA142" s="379"/>
      <c r="AB142" s="379"/>
      <c r="AC142" s="379"/>
      <c r="AD142" s="379"/>
      <c r="AE142" s="379"/>
      <c r="AF142" s="379"/>
      <c r="AG142" s="379"/>
      <c r="AH142" s="379"/>
      <c r="AI142" s="379"/>
      <c r="AJ142" s="379"/>
      <c r="AK142" s="379"/>
      <c r="AL142" s="379"/>
      <c r="AM142" s="379"/>
      <c r="AN142" s="379"/>
      <c r="AO142" s="379"/>
    </row>
    <row r="143" spans="1:41" ht="21.6" customHeight="1" x14ac:dyDescent="0.15">
      <c r="A143" s="337">
        <v>25110141</v>
      </c>
      <c r="B143" s="345" t="s">
        <v>54</v>
      </c>
      <c r="C143" s="345" t="s">
        <v>64</v>
      </c>
      <c r="D143" s="345" t="s">
        <v>40</v>
      </c>
      <c r="E143" s="345" t="s">
        <v>56</v>
      </c>
      <c r="F143" s="345" t="s">
        <v>518</v>
      </c>
      <c r="G143" s="375" t="s">
        <v>356</v>
      </c>
      <c r="H143" s="364" t="s">
        <v>324</v>
      </c>
      <c r="I143" s="347">
        <v>2000</v>
      </c>
      <c r="J143" s="347">
        <v>2000</v>
      </c>
      <c r="K143" s="347">
        <v>2000</v>
      </c>
      <c r="L143" s="362">
        <f t="shared" si="35"/>
        <v>1</v>
      </c>
      <c r="M143" s="347">
        <v>0</v>
      </c>
      <c r="N143" s="347">
        <v>0</v>
      </c>
      <c r="O143" s="347">
        <v>0</v>
      </c>
      <c r="P143" s="373" t="s">
        <v>1027</v>
      </c>
      <c r="Q143" s="373" t="s">
        <v>1002</v>
      </c>
      <c r="R143" s="373" t="s">
        <v>1003</v>
      </c>
      <c r="S143" s="346" t="s">
        <v>658</v>
      </c>
      <c r="T143" s="345" t="s">
        <v>658</v>
      </c>
      <c r="U143" s="345" t="s">
        <v>658</v>
      </c>
      <c r="V143" s="345" t="s">
        <v>658</v>
      </c>
      <c r="W143" s="345" t="e">
        <f t="shared" si="29"/>
        <v>#VALUE!</v>
      </c>
      <c r="X143" s="330"/>
      <c r="Y143" s="330"/>
      <c r="Z143" s="330"/>
      <c r="AA143" s="330"/>
      <c r="AB143" s="330"/>
      <c r="AC143" s="330"/>
      <c r="AD143" s="330"/>
      <c r="AE143" s="330"/>
      <c r="AF143" s="330"/>
      <c r="AG143" s="330"/>
      <c r="AH143" s="330"/>
      <c r="AI143" s="330"/>
      <c r="AJ143" s="330"/>
      <c r="AK143" s="330"/>
      <c r="AL143" s="330"/>
      <c r="AM143" s="330"/>
      <c r="AN143" s="330"/>
      <c r="AO143" s="330"/>
    </row>
    <row r="144" spans="1:41" ht="21.6" customHeight="1" x14ac:dyDescent="0.15">
      <c r="A144" s="337">
        <v>25110142</v>
      </c>
      <c r="B144" s="345" t="s">
        <v>54</v>
      </c>
      <c r="C144" s="345" t="s">
        <v>64</v>
      </c>
      <c r="D144" s="345" t="s">
        <v>40</v>
      </c>
      <c r="E144" s="345" t="s">
        <v>56</v>
      </c>
      <c r="F144" s="345" t="s">
        <v>519</v>
      </c>
      <c r="G144" s="375" t="s">
        <v>357</v>
      </c>
      <c r="H144" s="364" t="s">
        <v>324</v>
      </c>
      <c r="I144" s="347">
        <v>167000</v>
      </c>
      <c r="J144" s="347">
        <v>167000</v>
      </c>
      <c r="K144" s="347">
        <v>186000</v>
      </c>
      <c r="L144" s="362">
        <f t="shared" si="35"/>
        <v>1.1137724550898203</v>
      </c>
      <c r="M144" s="347">
        <v>0</v>
      </c>
      <c r="N144" s="347">
        <v>0</v>
      </c>
      <c r="O144" s="347">
        <v>23000</v>
      </c>
      <c r="P144" s="373" t="s">
        <v>1028</v>
      </c>
      <c r="Q144" s="373" t="s">
        <v>1002</v>
      </c>
      <c r="R144" s="373" t="s">
        <v>1003</v>
      </c>
      <c r="S144" s="346" t="s">
        <v>658</v>
      </c>
      <c r="T144" s="345" t="s">
        <v>658</v>
      </c>
      <c r="U144" s="345" t="s">
        <v>658</v>
      </c>
      <c r="V144" s="345" t="s">
        <v>658</v>
      </c>
      <c r="W144" s="345" t="e">
        <f t="shared" si="29"/>
        <v>#VALUE!</v>
      </c>
      <c r="X144" s="330"/>
      <c r="Y144" s="330"/>
      <c r="Z144" s="330"/>
      <c r="AA144" s="330"/>
      <c r="AB144" s="330"/>
      <c r="AC144" s="330"/>
      <c r="AD144" s="330"/>
      <c r="AE144" s="330"/>
      <c r="AF144" s="330"/>
      <c r="AG144" s="330"/>
      <c r="AH144" s="330"/>
      <c r="AI144" s="330"/>
      <c r="AJ144" s="330"/>
      <c r="AK144" s="330"/>
      <c r="AL144" s="330"/>
      <c r="AM144" s="330"/>
      <c r="AN144" s="330"/>
      <c r="AO144" s="330"/>
    </row>
    <row r="145" spans="1:41" ht="21.6" customHeight="1" x14ac:dyDescent="0.15">
      <c r="A145" s="337">
        <v>25110143</v>
      </c>
      <c r="B145" s="345" t="s">
        <v>54</v>
      </c>
      <c r="C145" s="345" t="s">
        <v>64</v>
      </c>
      <c r="D145" s="345" t="s">
        <v>56</v>
      </c>
      <c r="E145" s="345" t="s">
        <v>40</v>
      </c>
      <c r="F145" s="345" t="s">
        <v>518</v>
      </c>
      <c r="G145" s="375" t="s">
        <v>452</v>
      </c>
      <c r="H145" s="364" t="s">
        <v>324</v>
      </c>
      <c r="I145" s="347">
        <v>2601000</v>
      </c>
      <c r="J145" s="347">
        <v>1755000</v>
      </c>
      <c r="K145" s="347">
        <v>1766817</v>
      </c>
      <c r="L145" s="362">
        <f t="shared" si="35"/>
        <v>1.0067333333333333</v>
      </c>
      <c r="M145" s="347">
        <v>0</v>
      </c>
      <c r="N145" s="347">
        <v>0</v>
      </c>
      <c r="O145" s="347">
        <v>6807</v>
      </c>
      <c r="P145" s="373" t="s">
        <v>1029</v>
      </c>
      <c r="Q145" s="373" t="s">
        <v>1002</v>
      </c>
      <c r="R145" s="373" t="s">
        <v>1003</v>
      </c>
      <c r="S145" s="346" t="s">
        <v>658</v>
      </c>
      <c r="T145" s="345" t="s">
        <v>658</v>
      </c>
      <c r="U145" s="345" t="s">
        <v>658</v>
      </c>
      <c r="V145" s="345" t="s">
        <v>658</v>
      </c>
      <c r="W145" s="345" t="e">
        <f t="shared" si="29"/>
        <v>#VALUE!</v>
      </c>
      <c r="X145" s="330"/>
      <c r="Y145" s="330"/>
      <c r="Z145" s="330"/>
      <c r="AA145" s="330"/>
      <c r="AB145" s="330"/>
      <c r="AC145" s="330"/>
      <c r="AD145" s="330"/>
      <c r="AE145" s="330"/>
      <c r="AF145" s="330"/>
      <c r="AG145" s="330"/>
      <c r="AH145" s="330"/>
      <c r="AI145" s="330"/>
      <c r="AJ145" s="330"/>
      <c r="AK145" s="330"/>
      <c r="AL145" s="330"/>
      <c r="AM145" s="330"/>
      <c r="AN145" s="330"/>
      <c r="AO145" s="330"/>
    </row>
    <row r="146" spans="1:41" ht="21.6" customHeight="1" x14ac:dyDescent="0.15">
      <c r="A146" s="337">
        <v>25110144</v>
      </c>
      <c r="B146" s="345" t="s">
        <v>54</v>
      </c>
      <c r="C146" s="345" t="s">
        <v>64</v>
      </c>
      <c r="D146" s="345" t="s">
        <v>56</v>
      </c>
      <c r="E146" s="345" t="s">
        <v>40</v>
      </c>
      <c r="F146" s="345" t="s">
        <v>519</v>
      </c>
      <c r="G146" s="375" t="s">
        <v>453</v>
      </c>
      <c r="H146" s="364" t="s">
        <v>324</v>
      </c>
      <c r="I146" s="347">
        <v>43000</v>
      </c>
      <c r="J146" s="347">
        <v>43000</v>
      </c>
      <c r="K146" s="347">
        <v>44230</v>
      </c>
      <c r="L146" s="362">
        <f t="shared" si="35"/>
        <v>1.0286046511627907</v>
      </c>
      <c r="M146" s="347">
        <v>0</v>
      </c>
      <c r="N146" s="347">
        <v>0</v>
      </c>
      <c r="O146" s="347">
        <v>-1150</v>
      </c>
      <c r="P146" s="373" t="s">
        <v>1030</v>
      </c>
      <c r="Q146" s="373" t="s">
        <v>1002</v>
      </c>
      <c r="R146" s="373" t="s">
        <v>1003</v>
      </c>
      <c r="S146" s="346" t="s">
        <v>658</v>
      </c>
      <c r="T146" s="345" t="s">
        <v>658</v>
      </c>
      <c r="U146" s="345" t="s">
        <v>658</v>
      </c>
      <c r="V146" s="345" t="s">
        <v>658</v>
      </c>
      <c r="W146" s="345" t="e">
        <f t="shared" si="29"/>
        <v>#VALUE!</v>
      </c>
      <c r="X146" s="330"/>
      <c r="Y146" s="330"/>
      <c r="Z146" s="330"/>
      <c r="AA146" s="330"/>
      <c r="AB146" s="330"/>
      <c r="AC146" s="330"/>
      <c r="AD146" s="330"/>
      <c r="AE146" s="330"/>
      <c r="AF146" s="330"/>
      <c r="AG146" s="330"/>
      <c r="AH146" s="330"/>
      <c r="AI146" s="330"/>
      <c r="AJ146" s="330"/>
      <c r="AK146" s="330"/>
      <c r="AL146" s="330"/>
      <c r="AM146" s="330"/>
      <c r="AN146" s="330"/>
      <c r="AO146" s="330"/>
    </row>
    <row r="147" spans="1:41" ht="21.6" customHeight="1" x14ac:dyDescent="0.15">
      <c r="A147" s="337">
        <v>25110145</v>
      </c>
      <c r="B147" s="355" t="s">
        <v>54</v>
      </c>
      <c r="C147" s="355" t="s">
        <v>64</v>
      </c>
      <c r="D147" s="355" t="s">
        <v>56</v>
      </c>
      <c r="E147" s="355" t="s">
        <v>56</v>
      </c>
      <c r="F147" s="355" t="s">
        <v>518</v>
      </c>
      <c r="G147" s="422" t="s">
        <v>454</v>
      </c>
      <c r="H147" s="363" t="s">
        <v>437</v>
      </c>
      <c r="I147" s="347">
        <v>21000</v>
      </c>
      <c r="J147" s="347">
        <v>21000</v>
      </c>
      <c r="K147" s="347">
        <v>22795</v>
      </c>
      <c r="L147" s="362">
        <f t="shared" si="35"/>
        <v>1.0854761904761905</v>
      </c>
      <c r="M147" s="347">
        <v>0</v>
      </c>
      <c r="N147" s="347">
        <v>0</v>
      </c>
      <c r="O147" s="347">
        <v>-3309</v>
      </c>
      <c r="P147" s="375" t="s">
        <v>1192</v>
      </c>
      <c r="Q147" s="346" t="s">
        <v>1129</v>
      </c>
      <c r="R147" s="346" t="s">
        <v>1126</v>
      </c>
      <c r="S147" s="346" t="s">
        <v>1193</v>
      </c>
      <c r="T147" s="355">
        <v>11</v>
      </c>
      <c r="U147" s="355">
        <v>14</v>
      </c>
      <c r="V147" s="345" t="s">
        <v>894</v>
      </c>
      <c r="W147" s="345">
        <f t="shared" si="29"/>
        <v>1628.2142857142858</v>
      </c>
      <c r="X147" s="330"/>
      <c r="Y147" s="330"/>
      <c r="Z147" s="330"/>
      <c r="AA147" s="330"/>
      <c r="AB147" s="330"/>
      <c r="AC147" s="330"/>
      <c r="AD147" s="330"/>
      <c r="AE147" s="330"/>
      <c r="AF147" s="330"/>
      <c r="AG147" s="330"/>
      <c r="AH147" s="330"/>
      <c r="AI147" s="330"/>
      <c r="AJ147" s="330"/>
      <c r="AK147" s="330"/>
      <c r="AL147" s="330"/>
      <c r="AM147" s="330"/>
      <c r="AN147" s="330"/>
      <c r="AO147" s="330"/>
    </row>
    <row r="148" spans="1:41" ht="144.75" customHeight="1" x14ac:dyDescent="0.15">
      <c r="A148" s="337">
        <v>25110146</v>
      </c>
      <c r="B148" s="355" t="s">
        <v>54</v>
      </c>
      <c r="C148" s="355" t="s">
        <v>64</v>
      </c>
      <c r="D148" s="355" t="s">
        <v>59</v>
      </c>
      <c r="E148" s="355" t="s">
        <v>56</v>
      </c>
      <c r="F148" s="355" t="s">
        <v>518</v>
      </c>
      <c r="G148" s="393" t="s">
        <v>455</v>
      </c>
      <c r="H148" s="363" t="s">
        <v>46</v>
      </c>
      <c r="I148" s="347">
        <v>31055000</v>
      </c>
      <c r="J148" s="347">
        <v>35980000</v>
      </c>
      <c r="K148" s="347">
        <v>34186000</v>
      </c>
      <c r="L148" s="362">
        <f t="shared" si="35"/>
        <v>0.95013896609227344</v>
      </c>
      <c r="M148" s="347">
        <v>0</v>
      </c>
      <c r="N148" s="347">
        <v>0</v>
      </c>
      <c r="O148" s="347">
        <v>8978000</v>
      </c>
      <c r="P148" s="387" t="s">
        <v>927</v>
      </c>
      <c r="Q148" s="356" t="s">
        <v>928</v>
      </c>
      <c r="R148" s="393" t="s">
        <v>929</v>
      </c>
      <c r="S148" s="356" t="s">
        <v>200</v>
      </c>
      <c r="T148" s="356" t="s">
        <v>200</v>
      </c>
      <c r="U148" s="356" t="s">
        <v>200</v>
      </c>
      <c r="V148" s="356" t="s">
        <v>200</v>
      </c>
      <c r="W148" s="345" t="e">
        <f t="shared" si="29"/>
        <v>#VALUE!</v>
      </c>
      <c r="X148" s="330"/>
      <c r="Y148" s="330"/>
      <c r="Z148" s="330"/>
      <c r="AA148" s="330"/>
      <c r="AB148" s="330"/>
      <c r="AC148" s="330"/>
      <c r="AD148" s="330"/>
      <c r="AE148" s="330"/>
      <c r="AF148" s="330"/>
      <c r="AG148" s="330"/>
      <c r="AH148" s="330"/>
      <c r="AI148" s="330"/>
      <c r="AJ148" s="330"/>
      <c r="AK148" s="330"/>
      <c r="AL148" s="330"/>
      <c r="AM148" s="330"/>
      <c r="AN148" s="330"/>
      <c r="AO148" s="330"/>
    </row>
    <row r="149" spans="1:41" ht="21.6" customHeight="1" x14ac:dyDescent="0.15">
      <c r="A149" s="337">
        <v>25110147</v>
      </c>
      <c r="B149" s="355" t="s">
        <v>54</v>
      </c>
      <c r="C149" s="355" t="s">
        <v>64</v>
      </c>
      <c r="D149" s="355" t="s">
        <v>59</v>
      </c>
      <c r="E149" s="355" t="s">
        <v>56</v>
      </c>
      <c r="F149" s="355" t="s">
        <v>519</v>
      </c>
      <c r="G149" s="393" t="s">
        <v>70</v>
      </c>
      <c r="H149" s="363" t="s">
        <v>46</v>
      </c>
      <c r="I149" s="347">
        <v>0</v>
      </c>
      <c r="J149" s="347">
        <v>0</v>
      </c>
      <c r="K149" s="347">
        <v>0</v>
      </c>
      <c r="L149" s="362">
        <v>0</v>
      </c>
      <c r="M149" s="347">
        <v>0</v>
      </c>
      <c r="N149" s="347">
        <v>0</v>
      </c>
      <c r="O149" s="347">
        <v>-86147060</v>
      </c>
      <c r="P149" s="356" t="s">
        <v>1238</v>
      </c>
      <c r="Q149" s="356" t="s">
        <v>200</v>
      </c>
      <c r="R149" s="356" t="s">
        <v>1239</v>
      </c>
      <c r="S149" s="356" t="s">
        <v>200</v>
      </c>
      <c r="T149" s="356" t="s">
        <v>200</v>
      </c>
      <c r="U149" s="356" t="s">
        <v>200</v>
      </c>
      <c r="V149" s="356" t="s">
        <v>200</v>
      </c>
      <c r="W149" s="345" t="e">
        <f t="shared" si="29"/>
        <v>#VALUE!</v>
      </c>
      <c r="X149" s="330"/>
      <c r="Y149" s="330"/>
      <c r="Z149" s="330"/>
      <c r="AA149" s="330"/>
      <c r="AB149" s="330"/>
      <c r="AC149" s="330"/>
      <c r="AD149" s="330"/>
      <c r="AE149" s="330"/>
      <c r="AF149" s="330"/>
      <c r="AG149" s="330"/>
      <c r="AH149" s="330"/>
      <c r="AI149" s="330"/>
      <c r="AJ149" s="330"/>
      <c r="AK149" s="330"/>
      <c r="AL149" s="330"/>
      <c r="AM149" s="330"/>
      <c r="AN149" s="330"/>
      <c r="AO149" s="330"/>
    </row>
    <row r="150" spans="1:41" ht="92.45" customHeight="1" x14ac:dyDescent="0.15">
      <c r="A150" s="337">
        <v>25110148</v>
      </c>
      <c r="B150" s="355" t="s">
        <v>54</v>
      </c>
      <c r="C150" s="355" t="s">
        <v>64</v>
      </c>
      <c r="D150" s="355" t="s">
        <v>59</v>
      </c>
      <c r="E150" s="355" t="s">
        <v>56</v>
      </c>
      <c r="F150" s="355" t="s">
        <v>520</v>
      </c>
      <c r="G150" s="393" t="s">
        <v>456</v>
      </c>
      <c r="H150" s="363" t="s">
        <v>46</v>
      </c>
      <c r="I150" s="347">
        <v>0</v>
      </c>
      <c r="J150" s="347">
        <v>44212000</v>
      </c>
      <c r="K150" s="347">
        <v>29652426</v>
      </c>
      <c r="L150" s="362">
        <f t="shared" ref="L150:L151" si="36">K150/J150</f>
        <v>0.67068727947163664</v>
      </c>
      <c r="M150" s="347">
        <v>0</v>
      </c>
      <c r="N150" s="347">
        <v>0</v>
      </c>
      <c r="O150" s="347">
        <v>-610104</v>
      </c>
      <c r="P150" s="387" t="s">
        <v>930</v>
      </c>
      <c r="Q150" s="356" t="s">
        <v>200</v>
      </c>
      <c r="R150" s="356" t="s">
        <v>931</v>
      </c>
      <c r="S150" s="356" t="s">
        <v>200</v>
      </c>
      <c r="T150" s="356" t="s">
        <v>200</v>
      </c>
      <c r="U150" s="356" t="s">
        <v>200</v>
      </c>
      <c r="V150" s="356" t="s">
        <v>200</v>
      </c>
      <c r="W150" s="345" t="e">
        <f t="shared" si="29"/>
        <v>#VALUE!</v>
      </c>
      <c r="X150" s="330"/>
      <c r="Y150" s="330"/>
      <c r="Z150" s="330"/>
      <c r="AA150" s="330"/>
      <c r="AB150" s="330"/>
      <c r="AC150" s="330"/>
      <c r="AD150" s="330"/>
      <c r="AE150" s="330"/>
      <c r="AF150" s="330"/>
      <c r="AG150" s="330"/>
      <c r="AH150" s="330"/>
      <c r="AI150" s="330"/>
      <c r="AJ150" s="330"/>
      <c r="AK150" s="330"/>
      <c r="AL150" s="330"/>
      <c r="AM150" s="330"/>
      <c r="AN150" s="330"/>
      <c r="AO150" s="330"/>
    </row>
    <row r="151" spans="1:41" ht="87" customHeight="1" x14ac:dyDescent="0.15">
      <c r="A151" s="337">
        <v>25110149</v>
      </c>
      <c r="B151" s="351" t="s">
        <v>54</v>
      </c>
      <c r="C151" s="351" t="s">
        <v>64</v>
      </c>
      <c r="D151" s="351" t="s">
        <v>59</v>
      </c>
      <c r="E151" s="351" t="s">
        <v>56</v>
      </c>
      <c r="F151" s="351" t="s">
        <v>521</v>
      </c>
      <c r="G151" s="375" t="s">
        <v>546</v>
      </c>
      <c r="H151" s="364" t="s">
        <v>46</v>
      </c>
      <c r="I151" s="352">
        <v>0</v>
      </c>
      <c r="J151" s="352">
        <v>25366000</v>
      </c>
      <c r="K151" s="352">
        <v>25093574</v>
      </c>
      <c r="L151" s="362">
        <f t="shared" si="36"/>
        <v>0.98926019080659156</v>
      </c>
      <c r="M151" s="352">
        <v>0</v>
      </c>
      <c r="N151" s="352">
        <v>0</v>
      </c>
      <c r="O151" s="349">
        <v>24231989</v>
      </c>
      <c r="P151" s="373" t="s">
        <v>930</v>
      </c>
      <c r="Q151" s="346" t="str">
        <f>IF(N151=0,"収入未済なし","")</f>
        <v>収入未済なし</v>
      </c>
      <c r="R151" s="346" t="s">
        <v>1240</v>
      </c>
      <c r="S151" s="346"/>
      <c r="T151" s="345"/>
      <c r="U151" s="345"/>
      <c r="V151" s="345"/>
      <c r="W151" s="345" t="e">
        <f t="shared" si="29"/>
        <v>#DIV/0!</v>
      </c>
      <c r="X151" s="333"/>
      <c r="Y151" s="333"/>
      <c r="Z151" s="333"/>
      <c r="AA151" s="333"/>
      <c r="AB151" s="333"/>
      <c r="AC151" s="333"/>
      <c r="AD151" s="333"/>
      <c r="AE151" s="333"/>
      <c r="AF151" s="333"/>
      <c r="AG151" s="333"/>
      <c r="AH151" s="333"/>
      <c r="AI151" s="333"/>
      <c r="AJ151" s="333"/>
      <c r="AK151" s="333"/>
      <c r="AL151" s="333"/>
      <c r="AM151" s="333"/>
      <c r="AN151" s="333"/>
      <c r="AO151" s="333"/>
    </row>
    <row r="152" spans="1:41" ht="21.6" customHeight="1" x14ac:dyDescent="0.15">
      <c r="A152" s="337">
        <v>25110150</v>
      </c>
      <c r="B152" s="351" t="s">
        <v>54</v>
      </c>
      <c r="C152" s="351" t="s">
        <v>64</v>
      </c>
      <c r="D152" s="351" t="s">
        <v>71</v>
      </c>
      <c r="E152" s="351" t="s">
        <v>40</v>
      </c>
      <c r="F152" s="351" t="s">
        <v>518</v>
      </c>
      <c r="G152" s="375" t="s">
        <v>72</v>
      </c>
      <c r="H152" s="364" t="s">
        <v>46</v>
      </c>
      <c r="I152" s="352">
        <v>0</v>
      </c>
      <c r="J152" s="352">
        <v>0</v>
      </c>
      <c r="K152" s="352">
        <v>0</v>
      </c>
      <c r="L152" s="362">
        <v>0</v>
      </c>
      <c r="M152" s="352">
        <v>0</v>
      </c>
      <c r="N152" s="352">
        <v>0</v>
      </c>
      <c r="O152" s="349">
        <v>-6497533</v>
      </c>
      <c r="P152" s="346" t="s">
        <v>1238</v>
      </c>
      <c r="Q152" s="346"/>
      <c r="R152" s="346" t="s">
        <v>932</v>
      </c>
      <c r="S152" s="346"/>
      <c r="T152" s="345"/>
      <c r="U152" s="345"/>
      <c r="V152" s="345"/>
      <c r="W152" s="345" t="e">
        <f t="shared" si="29"/>
        <v>#DIV/0!</v>
      </c>
      <c r="X152" s="333"/>
      <c r="Y152" s="333"/>
      <c r="Z152" s="333"/>
      <c r="AA152" s="333"/>
      <c r="AB152" s="333"/>
      <c r="AC152" s="333"/>
      <c r="AD152" s="333"/>
      <c r="AE152" s="333"/>
      <c r="AF152" s="333"/>
      <c r="AG152" s="333"/>
      <c r="AH152" s="333"/>
      <c r="AI152" s="333"/>
      <c r="AJ152" s="333"/>
      <c r="AK152" s="333"/>
      <c r="AL152" s="333"/>
      <c r="AM152" s="333"/>
      <c r="AN152" s="333"/>
      <c r="AO152" s="333"/>
    </row>
    <row r="153" spans="1:41" ht="21.6" customHeight="1" x14ac:dyDescent="0.15">
      <c r="A153" s="337">
        <v>25110151</v>
      </c>
      <c r="B153" s="351" t="s">
        <v>54</v>
      </c>
      <c r="C153" s="351" t="s">
        <v>64</v>
      </c>
      <c r="D153" s="351" t="s">
        <v>71</v>
      </c>
      <c r="E153" s="351" t="s">
        <v>40</v>
      </c>
      <c r="F153" s="351" t="s">
        <v>519</v>
      </c>
      <c r="G153" s="375" t="s">
        <v>457</v>
      </c>
      <c r="H153" s="364" t="s">
        <v>46</v>
      </c>
      <c r="I153" s="352">
        <v>0</v>
      </c>
      <c r="J153" s="352">
        <v>0</v>
      </c>
      <c r="K153" s="352">
        <v>0</v>
      </c>
      <c r="L153" s="362">
        <v>0</v>
      </c>
      <c r="M153" s="352">
        <v>0</v>
      </c>
      <c r="N153" s="352">
        <v>0</v>
      </c>
      <c r="O153" s="349">
        <v>-229543</v>
      </c>
      <c r="P153" s="346" t="s">
        <v>1238</v>
      </c>
      <c r="Q153" s="346"/>
      <c r="R153" s="346" t="s">
        <v>932</v>
      </c>
      <c r="S153" s="346"/>
      <c r="T153" s="345"/>
      <c r="U153" s="345"/>
      <c r="V153" s="345"/>
      <c r="W153" s="345" t="e">
        <f t="shared" si="29"/>
        <v>#DIV/0!</v>
      </c>
      <c r="X153" s="333"/>
      <c r="Y153" s="333"/>
      <c r="Z153" s="333"/>
      <c r="AA153" s="333"/>
      <c r="AB153" s="333"/>
      <c r="AC153" s="333"/>
      <c r="AD153" s="333"/>
      <c r="AE153" s="333"/>
      <c r="AF153" s="333"/>
      <c r="AG153" s="333"/>
      <c r="AH153" s="333"/>
      <c r="AI153" s="333"/>
      <c r="AJ153" s="333"/>
      <c r="AK153" s="333"/>
      <c r="AL153" s="333"/>
      <c r="AM153" s="333"/>
      <c r="AN153" s="333"/>
      <c r="AO153" s="333"/>
    </row>
    <row r="154" spans="1:41" ht="21.6" customHeight="1" x14ac:dyDescent="0.15">
      <c r="A154" s="337">
        <v>25110152</v>
      </c>
      <c r="B154" s="353" t="s">
        <v>73</v>
      </c>
      <c r="C154" s="353" t="s">
        <v>38</v>
      </c>
      <c r="D154" s="353" t="s">
        <v>38</v>
      </c>
      <c r="E154" s="353" t="s">
        <v>38</v>
      </c>
      <c r="F154" s="353" t="s">
        <v>38</v>
      </c>
      <c r="G154" s="423" t="s">
        <v>74</v>
      </c>
      <c r="H154" s="339" t="s">
        <v>38</v>
      </c>
      <c r="I154" s="354">
        <v>245871000</v>
      </c>
      <c r="J154" s="354">
        <v>296107000</v>
      </c>
      <c r="K154" s="354">
        <v>286032468</v>
      </c>
      <c r="L154" s="341">
        <f>K154/J154</f>
        <v>0.96597671787563277</v>
      </c>
      <c r="M154" s="354">
        <v>0</v>
      </c>
      <c r="N154" s="354">
        <v>0</v>
      </c>
      <c r="O154" s="342">
        <v>89061261</v>
      </c>
      <c r="P154" s="407">
        <v>0</v>
      </c>
      <c r="Q154" s="401"/>
      <c r="R154" s="407">
        <v>0</v>
      </c>
      <c r="S154" s="343"/>
      <c r="T154" s="344"/>
      <c r="U154" s="344"/>
      <c r="V154" s="344"/>
      <c r="W154" s="344" t="e">
        <f>K154/U154</f>
        <v>#DIV/0!</v>
      </c>
      <c r="X154" s="333"/>
      <c r="Y154" s="333"/>
      <c r="Z154" s="333"/>
      <c r="AA154" s="333"/>
      <c r="AB154" s="333"/>
      <c r="AC154" s="333"/>
      <c r="AD154" s="333"/>
      <c r="AE154" s="333"/>
      <c r="AF154" s="333"/>
      <c r="AG154" s="333"/>
      <c r="AH154" s="333"/>
      <c r="AI154" s="333"/>
      <c r="AJ154" s="333"/>
      <c r="AK154" s="333"/>
      <c r="AL154" s="333"/>
      <c r="AM154" s="333"/>
      <c r="AN154" s="333"/>
      <c r="AO154" s="333"/>
    </row>
    <row r="155" spans="1:41" ht="33" customHeight="1" x14ac:dyDescent="0.15">
      <c r="A155" s="337">
        <v>25110153</v>
      </c>
      <c r="B155" s="345" t="s">
        <v>73</v>
      </c>
      <c r="C155" s="345" t="s">
        <v>40</v>
      </c>
      <c r="D155" s="345" t="s">
        <v>40</v>
      </c>
      <c r="E155" s="345" t="s">
        <v>40</v>
      </c>
      <c r="F155" s="345" t="s">
        <v>518</v>
      </c>
      <c r="G155" s="375" t="s">
        <v>398</v>
      </c>
      <c r="H155" s="364" t="s">
        <v>443</v>
      </c>
      <c r="I155" s="347">
        <v>31132000</v>
      </c>
      <c r="J155" s="347">
        <v>27586000</v>
      </c>
      <c r="K155" s="347">
        <v>27586995</v>
      </c>
      <c r="L155" s="348">
        <f>K155/J155</f>
        <v>1.0000360690205177</v>
      </c>
      <c r="M155" s="347">
        <v>0</v>
      </c>
      <c r="N155" s="347">
        <v>0</v>
      </c>
      <c r="O155" s="349">
        <v>-2614130</v>
      </c>
      <c r="P155" s="375" t="s">
        <v>1101</v>
      </c>
      <c r="Q155" s="346" t="s">
        <v>721</v>
      </c>
      <c r="R155" s="346" t="s">
        <v>1094</v>
      </c>
      <c r="S155" s="346"/>
      <c r="T155" s="345"/>
      <c r="U155" s="345"/>
      <c r="V155" s="345"/>
      <c r="W155" s="345" t="e">
        <f t="shared" ref="W155:W169" si="37">K155/U155</f>
        <v>#DIV/0!</v>
      </c>
      <c r="X155" s="330"/>
      <c r="Y155" s="330"/>
      <c r="Z155" s="330"/>
      <c r="AA155" s="330"/>
      <c r="AB155" s="330"/>
      <c r="AC155" s="330"/>
      <c r="AD155" s="330"/>
      <c r="AE155" s="330"/>
      <c r="AF155" s="330"/>
      <c r="AG155" s="330"/>
      <c r="AH155" s="331"/>
      <c r="AI155" s="331"/>
      <c r="AJ155" s="331"/>
      <c r="AK155" s="331"/>
      <c r="AL155" s="331"/>
      <c r="AM155" s="331"/>
      <c r="AN155" s="331"/>
      <c r="AO155" s="331"/>
    </row>
    <row r="156" spans="1:41" ht="21.6" customHeight="1" x14ac:dyDescent="0.15">
      <c r="A156" s="337">
        <v>25110154</v>
      </c>
      <c r="B156" s="345" t="s">
        <v>73</v>
      </c>
      <c r="C156" s="345" t="s">
        <v>40</v>
      </c>
      <c r="D156" s="345" t="s">
        <v>40</v>
      </c>
      <c r="E156" s="345" t="s">
        <v>40</v>
      </c>
      <c r="F156" s="345" t="s">
        <v>519</v>
      </c>
      <c r="G156" s="375" t="s">
        <v>381</v>
      </c>
      <c r="H156" s="364" t="s">
        <v>443</v>
      </c>
      <c r="I156" s="347">
        <v>141000</v>
      </c>
      <c r="J156" s="347">
        <v>141000</v>
      </c>
      <c r="K156" s="347">
        <v>131060</v>
      </c>
      <c r="L156" s="348">
        <f t="shared" ref="L156:L169" si="38">K156/J156</f>
        <v>0.92950354609929076</v>
      </c>
      <c r="M156" s="347">
        <v>0</v>
      </c>
      <c r="N156" s="347">
        <v>0</v>
      </c>
      <c r="O156" s="349">
        <v>-10690</v>
      </c>
      <c r="P156" s="346" t="s">
        <v>1102</v>
      </c>
      <c r="Q156" s="346" t="s">
        <v>1002</v>
      </c>
      <c r="R156" s="346" t="s">
        <v>1044</v>
      </c>
      <c r="S156" s="346" t="s">
        <v>807</v>
      </c>
      <c r="T156" s="345"/>
      <c r="U156" s="345"/>
      <c r="V156" s="345"/>
      <c r="W156" s="345" t="e">
        <f t="shared" si="37"/>
        <v>#DIV/0!</v>
      </c>
      <c r="X156" s="330"/>
      <c r="Y156" s="330"/>
      <c r="Z156" s="330"/>
      <c r="AA156" s="330"/>
      <c r="AB156" s="330"/>
      <c r="AC156" s="330"/>
      <c r="AD156" s="330"/>
      <c r="AE156" s="330"/>
      <c r="AF156" s="330"/>
      <c r="AG156" s="330"/>
      <c r="AH156" s="331"/>
      <c r="AI156" s="331"/>
      <c r="AJ156" s="331"/>
      <c r="AK156" s="331"/>
      <c r="AL156" s="331"/>
      <c r="AM156" s="331"/>
      <c r="AN156" s="331"/>
      <c r="AO156" s="331"/>
    </row>
    <row r="157" spans="1:41" ht="21.6" customHeight="1" x14ac:dyDescent="0.15">
      <c r="A157" s="337">
        <v>25110155</v>
      </c>
      <c r="B157" s="345" t="s">
        <v>73</v>
      </c>
      <c r="C157" s="345" t="s">
        <v>40</v>
      </c>
      <c r="D157" s="345" t="s">
        <v>40</v>
      </c>
      <c r="E157" s="345" t="s">
        <v>40</v>
      </c>
      <c r="F157" s="345" t="s">
        <v>520</v>
      </c>
      <c r="G157" s="375" t="s">
        <v>382</v>
      </c>
      <c r="H157" s="364" t="s">
        <v>443</v>
      </c>
      <c r="I157" s="347">
        <v>632000</v>
      </c>
      <c r="J157" s="347">
        <v>632000</v>
      </c>
      <c r="K157" s="347">
        <v>571940</v>
      </c>
      <c r="L157" s="348">
        <f t="shared" si="38"/>
        <v>0.90496835443037971</v>
      </c>
      <c r="M157" s="347">
        <v>0</v>
      </c>
      <c r="N157" s="347">
        <v>0</v>
      </c>
      <c r="O157" s="349">
        <v>-55140</v>
      </c>
      <c r="P157" s="346" t="s">
        <v>1103</v>
      </c>
      <c r="Q157" s="346" t="s">
        <v>918</v>
      </c>
      <c r="R157" s="346" t="s">
        <v>1044</v>
      </c>
      <c r="S157" s="346" t="s">
        <v>807</v>
      </c>
      <c r="T157" s="345"/>
      <c r="U157" s="345"/>
      <c r="V157" s="345"/>
      <c r="W157" s="345" t="e">
        <f t="shared" si="37"/>
        <v>#DIV/0!</v>
      </c>
      <c r="X157" s="330"/>
      <c r="Y157" s="330"/>
      <c r="Z157" s="330"/>
      <c r="AA157" s="330"/>
      <c r="AB157" s="330"/>
      <c r="AC157" s="330"/>
      <c r="AD157" s="330"/>
      <c r="AE157" s="330"/>
      <c r="AF157" s="330"/>
      <c r="AG157" s="330"/>
      <c r="AH157" s="331"/>
      <c r="AI157" s="331"/>
      <c r="AJ157" s="331"/>
      <c r="AK157" s="331"/>
      <c r="AL157" s="331"/>
      <c r="AM157" s="331"/>
      <c r="AN157" s="331"/>
      <c r="AO157" s="331"/>
    </row>
    <row r="158" spans="1:41" ht="21.6" customHeight="1" x14ac:dyDescent="0.15">
      <c r="A158" s="337">
        <v>25110156</v>
      </c>
      <c r="B158" s="345" t="s">
        <v>73</v>
      </c>
      <c r="C158" s="345" t="s">
        <v>40</v>
      </c>
      <c r="D158" s="345" t="s">
        <v>40</v>
      </c>
      <c r="E158" s="345" t="s">
        <v>40</v>
      </c>
      <c r="F158" s="345" t="s">
        <v>521</v>
      </c>
      <c r="G158" s="375" t="s">
        <v>1104</v>
      </c>
      <c r="H158" s="364" t="s">
        <v>443</v>
      </c>
      <c r="I158" s="347">
        <v>3148000</v>
      </c>
      <c r="J158" s="347">
        <v>1556000</v>
      </c>
      <c r="K158" s="347">
        <v>1565933</v>
      </c>
      <c r="L158" s="348">
        <f t="shared" si="38"/>
        <v>1.0063836760925451</v>
      </c>
      <c r="M158" s="347">
        <v>0</v>
      </c>
      <c r="N158" s="347">
        <v>0</v>
      </c>
      <c r="O158" s="349">
        <v>-2756116</v>
      </c>
      <c r="P158" s="375" t="s">
        <v>1105</v>
      </c>
      <c r="Q158" s="346" t="s">
        <v>1002</v>
      </c>
      <c r="R158" s="346" t="s">
        <v>1096</v>
      </c>
      <c r="S158" s="346" t="s">
        <v>1097</v>
      </c>
      <c r="T158" s="345"/>
      <c r="U158" s="345"/>
      <c r="V158" s="345"/>
      <c r="W158" s="345" t="e">
        <f t="shared" si="37"/>
        <v>#DIV/0!</v>
      </c>
      <c r="X158" s="330"/>
      <c r="Y158" s="330"/>
      <c r="Z158" s="330"/>
      <c r="AA158" s="330"/>
      <c r="AB158" s="330"/>
      <c r="AC158" s="330"/>
      <c r="AD158" s="330"/>
      <c r="AE158" s="330"/>
      <c r="AF158" s="330"/>
      <c r="AG158" s="330"/>
      <c r="AH158" s="331"/>
      <c r="AI158" s="331"/>
      <c r="AJ158" s="331"/>
      <c r="AK158" s="331"/>
      <c r="AL158" s="331"/>
      <c r="AM158" s="331"/>
      <c r="AN158" s="331"/>
      <c r="AO158" s="331"/>
    </row>
    <row r="159" spans="1:41" ht="21.6" customHeight="1" x14ac:dyDescent="0.15">
      <c r="A159" s="337">
        <v>25110157</v>
      </c>
      <c r="B159" s="345" t="s">
        <v>73</v>
      </c>
      <c r="C159" s="345" t="s">
        <v>40</v>
      </c>
      <c r="D159" s="345" t="s">
        <v>40</v>
      </c>
      <c r="E159" s="345" t="s">
        <v>40</v>
      </c>
      <c r="F159" s="345" t="s">
        <v>522</v>
      </c>
      <c r="G159" s="375" t="s">
        <v>383</v>
      </c>
      <c r="H159" s="364" t="s">
        <v>443</v>
      </c>
      <c r="I159" s="347">
        <v>8000</v>
      </c>
      <c r="J159" s="347">
        <v>16000</v>
      </c>
      <c r="K159" s="347">
        <v>14400</v>
      </c>
      <c r="L159" s="348">
        <f t="shared" si="38"/>
        <v>0.9</v>
      </c>
      <c r="M159" s="347">
        <v>0</v>
      </c>
      <c r="N159" s="347">
        <v>0</v>
      </c>
      <c r="O159" s="347">
        <v>6400</v>
      </c>
      <c r="P159" s="346" t="s">
        <v>1106</v>
      </c>
      <c r="Q159" s="346" t="s">
        <v>1002</v>
      </c>
      <c r="R159" s="346" t="s">
        <v>1107</v>
      </c>
      <c r="S159" s="346"/>
      <c r="T159" s="345"/>
      <c r="U159" s="345"/>
      <c r="V159" s="345"/>
      <c r="W159" s="345" t="e">
        <f t="shared" si="37"/>
        <v>#DIV/0!</v>
      </c>
      <c r="X159" s="330"/>
      <c r="Y159" s="330"/>
      <c r="Z159" s="330"/>
      <c r="AA159" s="330"/>
      <c r="AB159" s="330"/>
      <c r="AC159" s="330"/>
      <c r="AD159" s="330"/>
      <c r="AE159" s="330"/>
      <c r="AF159" s="330"/>
      <c r="AG159" s="330"/>
      <c r="AH159" s="330"/>
      <c r="AI159" s="330"/>
      <c r="AJ159" s="330"/>
      <c r="AK159" s="330"/>
      <c r="AL159" s="330"/>
      <c r="AM159" s="330"/>
      <c r="AN159" s="330"/>
      <c r="AO159" s="330"/>
    </row>
    <row r="160" spans="1:41" ht="39.6" customHeight="1" x14ac:dyDescent="0.15">
      <c r="A160" s="337">
        <v>25110158</v>
      </c>
      <c r="B160" s="345" t="s">
        <v>73</v>
      </c>
      <c r="C160" s="345" t="s">
        <v>40</v>
      </c>
      <c r="D160" s="345" t="s">
        <v>40</v>
      </c>
      <c r="E160" s="345" t="s">
        <v>40</v>
      </c>
      <c r="F160" s="345" t="s">
        <v>527</v>
      </c>
      <c r="G160" s="375" t="s">
        <v>372</v>
      </c>
      <c r="H160" s="364" t="s">
        <v>443</v>
      </c>
      <c r="I160" s="347">
        <v>43755000</v>
      </c>
      <c r="J160" s="347">
        <v>46344000</v>
      </c>
      <c r="K160" s="347">
        <v>46526078</v>
      </c>
      <c r="L160" s="348">
        <f t="shared" si="38"/>
        <v>1.0039288365268428</v>
      </c>
      <c r="M160" s="347">
        <v>0</v>
      </c>
      <c r="N160" s="347">
        <v>0</v>
      </c>
      <c r="O160" s="347">
        <v>7070562</v>
      </c>
      <c r="P160" s="375" t="s">
        <v>1108</v>
      </c>
      <c r="Q160" s="346" t="s">
        <v>1002</v>
      </c>
      <c r="R160" s="346" t="s">
        <v>1109</v>
      </c>
      <c r="S160" s="346" t="s">
        <v>1097</v>
      </c>
      <c r="T160" s="345"/>
      <c r="U160" s="345"/>
      <c r="V160" s="345"/>
      <c r="W160" s="345" t="e">
        <f t="shared" si="37"/>
        <v>#DIV/0!</v>
      </c>
      <c r="X160" s="330"/>
      <c r="Y160" s="330"/>
      <c r="Z160" s="330"/>
      <c r="AA160" s="330"/>
      <c r="AB160" s="330"/>
      <c r="AC160" s="330"/>
      <c r="AD160" s="330"/>
      <c r="AE160" s="330"/>
      <c r="AF160" s="330"/>
      <c r="AG160" s="330"/>
      <c r="AH160" s="330"/>
      <c r="AI160" s="330"/>
      <c r="AJ160" s="330"/>
      <c r="AK160" s="330"/>
      <c r="AL160" s="330"/>
      <c r="AM160" s="330"/>
      <c r="AN160" s="330"/>
      <c r="AO160" s="330"/>
    </row>
    <row r="161" spans="1:41" ht="47.45" customHeight="1" x14ac:dyDescent="0.15">
      <c r="A161" s="337">
        <v>25110159</v>
      </c>
      <c r="B161" s="345" t="s">
        <v>73</v>
      </c>
      <c r="C161" s="345" t="s">
        <v>40</v>
      </c>
      <c r="D161" s="345" t="s">
        <v>40</v>
      </c>
      <c r="E161" s="345" t="s">
        <v>40</v>
      </c>
      <c r="F161" s="345" t="s">
        <v>525</v>
      </c>
      <c r="G161" s="375" t="s">
        <v>401</v>
      </c>
      <c r="H161" s="364" t="s">
        <v>443</v>
      </c>
      <c r="I161" s="347">
        <v>24339000</v>
      </c>
      <c r="J161" s="347">
        <v>24339000</v>
      </c>
      <c r="K161" s="347">
        <v>22448817</v>
      </c>
      <c r="L161" s="348">
        <f t="shared" si="38"/>
        <v>0.92233933193639839</v>
      </c>
      <c r="M161" s="347">
        <v>0</v>
      </c>
      <c r="N161" s="347">
        <v>0</v>
      </c>
      <c r="O161" s="347">
        <v>2014</v>
      </c>
      <c r="P161" s="375" t="s">
        <v>1110</v>
      </c>
      <c r="Q161" s="346" t="s">
        <v>721</v>
      </c>
      <c r="R161" s="346" t="s">
        <v>1094</v>
      </c>
      <c r="S161" s="346"/>
      <c r="T161" s="345"/>
      <c r="U161" s="345"/>
      <c r="V161" s="345"/>
      <c r="W161" s="345" t="e">
        <f t="shared" si="37"/>
        <v>#DIV/0!</v>
      </c>
      <c r="X161" s="330"/>
      <c r="Y161" s="330"/>
      <c r="Z161" s="330"/>
      <c r="AA161" s="330"/>
      <c r="AB161" s="330"/>
      <c r="AC161" s="330"/>
      <c r="AD161" s="330"/>
      <c r="AE161" s="330"/>
      <c r="AF161" s="330"/>
      <c r="AG161" s="330"/>
      <c r="AH161" s="330"/>
      <c r="AI161" s="330"/>
      <c r="AJ161" s="330"/>
      <c r="AK161" s="330"/>
      <c r="AL161" s="330"/>
      <c r="AM161" s="330"/>
      <c r="AN161" s="330"/>
      <c r="AO161" s="330"/>
    </row>
    <row r="162" spans="1:41" ht="40.15" customHeight="1" x14ac:dyDescent="0.15">
      <c r="A162" s="337">
        <v>25110160</v>
      </c>
      <c r="B162" s="345" t="s">
        <v>73</v>
      </c>
      <c r="C162" s="345" t="s">
        <v>40</v>
      </c>
      <c r="D162" s="345" t="s">
        <v>40</v>
      </c>
      <c r="E162" s="345" t="s">
        <v>40</v>
      </c>
      <c r="F162" s="345" t="s">
        <v>526</v>
      </c>
      <c r="G162" s="375" t="s">
        <v>384</v>
      </c>
      <c r="H162" s="364" t="s">
        <v>443</v>
      </c>
      <c r="I162" s="347">
        <v>7000</v>
      </c>
      <c r="J162" s="347">
        <v>7000</v>
      </c>
      <c r="K162" s="347">
        <v>7000</v>
      </c>
      <c r="L162" s="348">
        <f t="shared" si="38"/>
        <v>1</v>
      </c>
      <c r="M162" s="347">
        <v>0</v>
      </c>
      <c r="N162" s="347">
        <v>0</v>
      </c>
      <c r="O162" s="347">
        <v>0</v>
      </c>
      <c r="P162" s="375" t="s">
        <v>1111</v>
      </c>
      <c r="Q162" s="346" t="s">
        <v>1002</v>
      </c>
      <c r="R162" s="346" t="s">
        <v>1051</v>
      </c>
      <c r="S162" s="346" t="s">
        <v>807</v>
      </c>
      <c r="T162" s="345"/>
      <c r="U162" s="345"/>
      <c r="V162" s="345"/>
      <c r="W162" s="345" t="e">
        <f t="shared" si="37"/>
        <v>#DIV/0!</v>
      </c>
      <c r="X162" s="330"/>
      <c r="Y162" s="330"/>
      <c r="Z162" s="330"/>
      <c r="AA162" s="330"/>
      <c r="AB162" s="330"/>
      <c r="AC162" s="330"/>
      <c r="AD162" s="330"/>
      <c r="AE162" s="330"/>
      <c r="AF162" s="330"/>
      <c r="AG162" s="330"/>
      <c r="AH162" s="330"/>
      <c r="AI162" s="330"/>
      <c r="AJ162" s="330"/>
      <c r="AK162" s="330"/>
      <c r="AL162" s="330"/>
      <c r="AM162" s="330"/>
      <c r="AN162" s="330"/>
      <c r="AO162" s="330"/>
    </row>
    <row r="163" spans="1:41" ht="21.6" customHeight="1" x14ac:dyDescent="0.15">
      <c r="A163" s="337">
        <v>25110161</v>
      </c>
      <c r="B163" s="345" t="s">
        <v>73</v>
      </c>
      <c r="C163" s="345" t="s">
        <v>40</v>
      </c>
      <c r="D163" s="345" t="s">
        <v>40</v>
      </c>
      <c r="E163" s="345" t="s">
        <v>40</v>
      </c>
      <c r="F163" s="345" t="s">
        <v>529</v>
      </c>
      <c r="G163" s="375" t="s">
        <v>458</v>
      </c>
      <c r="H163" s="364" t="s">
        <v>443</v>
      </c>
      <c r="I163" s="347">
        <v>225000</v>
      </c>
      <c r="J163" s="347">
        <v>225000</v>
      </c>
      <c r="K163" s="347">
        <v>0</v>
      </c>
      <c r="L163" s="348">
        <f t="shared" si="38"/>
        <v>0</v>
      </c>
      <c r="M163" s="347">
        <v>0</v>
      </c>
      <c r="N163" s="347">
        <v>0</v>
      </c>
      <c r="O163" s="347">
        <v>-207071</v>
      </c>
      <c r="P163" s="375" t="s">
        <v>1112</v>
      </c>
      <c r="Q163" s="346"/>
      <c r="R163" s="346" t="s">
        <v>1241</v>
      </c>
      <c r="S163" s="346"/>
      <c r="T163" s="345"/>
      <c r="U163" s="345"/>
      <c r="V163" s="345"/>
      <c r="W163" s="345" t="e">
        <f t="shared" si="37"/>
        <v>#DIV/0!</v>
      </c>
      <c r="X163" s="330"/>
      <c r="Y163" s="330"/>
      <c r="Z163" s="330"/>
      <c r="AA163" s="330"/>
      <c r="AB163" s="330"/>
      <c r="AC163" s="330"/>
      <c r="AD163" s="330"/>
      <c r="AE163" s="330"/>
      <c r="AF163" s="330"/>
      <c r="AG163" s="330"/>
      <c r="AH163" s="330"/>
      <c r="AI163" s="330"/>
      <c r="AJ163" s="330"/>
      <c r="AK163" s="330"/>
      <c r="AL163" s="330"/>
      <c r="AM163" s="330"/>
      <c r="AN163" s="330"/>
      <c r="AO163" s="330"/>
    </row>
    <row r="164" spans="1:41" ht="21.6" customHeight="1" x14ac:dyDescent="0.15">
      <c r="A164" s="337">
        <v>25110162</v>
      </c>
      <c r="B164" s="345" t="s">
        <v>73</v>
      </c>
      <c r="C164" s="345" t="s">
        <v>40</v>
      </c>
      <c r="D164" s="345" t="s">
        <v>40</v>
      </c>
      <c r="E164" s="345" t="s">
        <v>40</v>
      </c>
      <c r="F164" s="345" t="s">
        <v>530</v>
      </c>
      <c r="G164" s="375" t="s">
        <v>402</v>
      </c>
      <c r="H164" s="364" t="s">
        <v>443</v>
      </c>
      <c r="I164" s="347">
        <v>2282000</v>
      </c>
      <c r="J164" s="347">
        <v>2282000</v>
      </c>
      <c r="K164" s="347">
        <v>2228643</v>
      </c>
      <c r="L164" s="348">
        <f t="shared" si="38"/>
        <v>0.97661831726555648</v>
      </c>
      <c r="M164" s="347">
        <v>0</v>
      </c>
      <c r="N164" s="347">
        <v>0</v>
      </c>
      <c r="O164" s="347">
        <v>-53779</v>
      </c>
      <c r="P164" s="346"/>
      <c r="Q164" s="346"/>
      <c r="R164" s="346"/>
      <c r="S164" s="346"/>
      <c r="T164" s="345"/>
      <c r="U164" s="345"/>
      <c r="V164" s="345"/>
      <c r="W164" s="345" t="e">
        <f t="shared" si="37"/>
        <v>#DIV/0!</v>
      </c>
      <c r="X164" s="330"/>
      <c r="Y164" s="330"/>
      <c r="Z164" s="330"/>
      <c r="AA164" s="330"/>
      <c r="AB164" s="330"/>
      <c r="AC164" s="330"/>
      <c r="AD164" s="330"/>
      <c r="AE164" s="330"/>
      <c r="AF164" s="330"/>
      <c r="AG164" s="330"/>
      <c r="AH164" s="330"/>
      <c r="AI164" s="330"/>
      <c r="AJ164" s="330"/>
      <c r="AK164" s="330"/>
      <c r="AL164" s="330"/>
      <c r="AM164" s="330"/>
      <c r="AN164" s="330"/>
      <c r="AO164" s="330"/>
    </row>
    <row r="165" spans="1:41" ht="73.900000000000006" customHeight="1" x14ac:dyDescent="0.15">
      <c r="A165" s="337">
        <v>25110163</v>
      </c>
      <c r="B165" s="345" t="s">
        <v>73</v>
      </c>
      <c r="C165" s="345" t="s">
        <v>40</v>
      </c>
      <c r="D165" s="345" t="s">
        <v>40</v>
      </c>
      <c r="E165" s="345" t="s">
        <v>56</v>
      </c>
      <c r="F165" s="345" t="s">
        <v>518</v>
      </c>
      <c r="G165" s="375" t="s">
        <v>459</v>
      </c>
      <c r="H165" s="364" t="s">
        <v>437</v>
      </c>
      <c r="I165" s="347">
        <v>24947000</v>
      </c>
      <c r="J165" s="347">
        <v>22167000</v>
      </c>
      <c r="K165" s="347">
        <v>22185104</v>
      </c>
      <c r="L165" s="348">
        <f t="shared" si="38"/>
        <v>1.000816709523165</v>
      </c>
      <c r="M165" s="347">
        <v>0</v>
      </c>
      <c r="N165" s="347">
        <v>0</v>
      </c>
      <c r="O165" s="347">
        <v>-834841</v>
      </c>
      <c r="P165" s="375" t="s">
        <v>1169</v>
      </c>
      <c r="Q165" s="346" t="s">
        <v>1129</v>
      </c>
      <c r="R165" s="346" t="s">
        <v>1170</v>
      </c>
      <c r="S165" s="346" t="s">
        <v>911</v>
      </c>
      <c r="T165" s="346"/>
      <c r="U165" s="345"/>
      <c r="V165" s="345" t="s">
        <v>894</v>
      </c>
      <c r="W165" s="345" t="e">
        <f t="shared" si="37"/>
        <v>#DIV/0!</v>
      </c>
      <c r="X165" s="330"/>
      <c r="Y165" s="330"/>
      <c r="Z165" s="330"/>
      <c r="AA165" s="330"/>
      <c r="AB165" s="330"/>
      <c r="AC165" s="330"/>
      <c r="AD165" s="330"/>
      <c r="AE165" s="330"/>
      <c r="AF165" s="330"/>
      <c r="AG165" s="330"/>
      <c r="AH165" s="330"/>
      <c r="AI165" s="330"/>
      <c r="AJ165" s="330"/>
      <c r="AK165" s="330"/>
      <c r="AL165" s="330"/>
      <c r="AM165" s="330"/>
      <c r="AN165" s="330"/>
      <c r="AO165" s="330"/>
    </row>
    <row r="166" spans="1:41" ht="42.6" customHeight="1" x14ac:dyDescent="0.15">
      <c r="A166" s="337">
        <v>25110164</v>
      </c>
      <c r="B166" s="345" t="s">
        <v>73</v>
      </c>
      <c r="C166" s="345" t="s">
        <v>40</v>
      </c>
      <c r="D166" s="345" t="s">
        <v>40</v>
      </c>
      <c r="E166" s="345" t="s">
        <v>56</v>
      </c>
      <c r="F166" s="345" t="s">
        <v>519</v>
      </c>
      <c r="G166" s="375" t="s">
        <v>385</v>
      </c>
      <c r="H166" s="364" t="s">
        <v>437</v>
      </c>
      <c r="I166" s="347">
        <v>9000</v>
      </c>
      <c r="J166" s="347">
        <v>20000</v>
      </c>
      <c r="K166" s="347">
        <v>20475</v>
      </c>
      <c r="L166" s="348">
        <f t="shared" si="38"/>
        <v>1.0237499999999999</v>
      </c>
      <c r="M166" s="347">
        <v>0</v>
      </c>
      <c r="N166" s="347">
        <v>0</v>
      </c>
      <c r="O166" s="349">
        <v>2025</v>
      </c>
      <c r="P166" s="375" t="s">
        <v>1171</v>
      </c>
      <c r="Q166" s="346" t="s">
        <v>1129</v>
      </c>
      <c r="R166" s="346" t="s">
        <v>877</v>
      </c>
      <c r="S166" s="346" t="s">
        <v>911</v>
      </c>
      <c r="T166" s="345"/>
      <c r="U166" s="345"/>
      <c r="V166" s="345" t="s">
        <v>894</v>
      </c>
      <c r="W166" s="345" t="e">
        <f t="shared" si="37"/>
        <v>#DIV/0!</v>
      </c>
      <c r="X166" s="330"/>
      <c r="Y166" s="330"/>
      <c r="Z166" s="330"/>
      <c r="AA166" s="330"/>
      <c r="AB166" s="330"/>
      <c r="AC166" s="330"/>
      <c r="AD166" s="330"/>
      <c r="AE166" s="330"/>
      <c r="AF166" s="330"/>
      <c r="AG166" s="330"/>
      <c r="AH166" s="331"/>
      <c r="AI166" s="331"/>
      <c r="AJ166" s="331"/>
      <c r="AK166" s="331"/>
      <c r="AL166" s="331"/>
      <c r="AM166" s="331"/>
      <c r="AN166" s="331"/>
      <c r="AO166" s="331"/>
    </row>
    <row r="167" spans="1:41" ht="21.6" customHeight="1" x14ac:dyDescent="0.15">
      <c r="A167" s="337">
        <v>25110165</v>
      </c>
      <c r="B167" s="345" t="s">
        <v>73</v>
      </c>
      <c r="C167" s="345" t="s">
        <v>40</v>
      </c>
      <c r="D167" s="345" t="s">
        <v>40</v>
      </c>
      <c r="E167" s="345" t="s">
        <v>56</v>
      </c>
      <c r="F167" s="345" t="s">
        <v>520</v>
      </c>
      <c r="G167" s="375" t="s">
        <v>386</v>
      </c>
      <c r="H167" s="364" t="s">
        <v>437</v>
      </c>
      <c r="I167" s="347">
        <v>632000</v>
      </c>
      <c r="J167" s="347">
        <v>632000</v>
      </c>
      <c r="K167" s="347">
        <v>571940</v>
      </c>
      <c r="L167" s="348">
        <f t="shared" si="38"/>
        <v>0.90496835443037971</v>
      </c>
      <c r="M167" s="347">
        <v>0</v>
      </c>
      <c r="N167" s="347">
        <v>0</v>
      </c>
      <c r="O167" s="349">
        <v>-55140</v>
      </c>
      <c r="P167" s="346" t="s">
        <v>1194</v>
      </c>
      <c r="Q167" s="346" t="s">
        <v>1129</v>
      </c>
      <c r="R167" s="346" t="s">
        <v>877</v>
      </c>
      <c r="S167" s="377" t="s">
        <v>776</v>
      </c>
      <c r="T167" s="345" t="s">
        <v>776</v>
      </c>
      <c r="U167" s="345"/>
      <c r="V167" s="345"/>
      <c r="W167" s="345" t="e">
        <f t="shared" si="37"/>
        <v>#DIV/0!</v>
      </c>
      <c r="X167" s="330"/>
      <c r="Y167" s="330"/>
      <c r="Z167" s="330"/>
      <c r="AA167" s="330"/>
      <c r="AB167" s="330"/>
      <c r="AC167" s="330"/>
      <c r="AD167" s="330"/>
      <c r="AE167" s="330"/>
      <c r="AF167" s="330"/>
      <c r="AG167" s="330"/>
      <c r="AH167" s="331"/>
      <c r="AI167" s="331"/>
      <c r="AJ167" s="331"/>
      <c r="AK167" s="331"/>
      <c r="AL167" s="331"/>
      <c r="AM167" s="331"/>
      <c r="AN167" s="331"/>
      <c r="AO167" s="331"/>
    </row>
    <row r="168" spans="1:41" ht="21.6" customHeight="1" x14ac:dyDescent="0.15">
      <c r="A168" s="337">
        <v>25110166</v>
      </c>
      <c r="B168" s="345" t="s">
        <v>73</v>
      </c>
      <c r="C168" s="345" t="s">
        <v>40</v>
      </c>
      <c r="D168" s="345" t="s">
        <v>40</v>
      </c>
      <c r="E168" s="345" t="s">
        <v>56</v>
      </c>
      <c r="F168" s="345" t="s">
        <v>521</v>
      </c>
      <c r="G168" s="375" t="s">
        <v>376</v>
      </c>
      <c r="H168" s="364" t="s">
        <v>437</v>
      </c>
      <c r="I168" s="347">
        <v>7164000</v>
      </c>
      <c r="J168" s="347">
        <v>7164000</v>
      </c>
      <c r="K168" s="347">
        <v>6710220</v>
      </c>
      <c r="L168" s="348">
        <f t="shared" si="38"/>
        <v>0.93665829145728641</v>
      </c>
      <c r="M168" s="347">
        <v>0</v>
      </c>
      <c r="N168" s="347">
        <v>0</v>
      </c>
      <c r="O168" s="349">
        <v>-1341832</v>
      </c>
      <c r="P168" s="393" t="s">
        <v>1173</v>
      </c>
      <c r="Q168" s="346" t="s">
        <v>1129</v>
      </c>
      <c r="R168" s="375" t="s">
        <v>1230</v>
      </c>
      <c r="S168" s="346" t="s">
        <v>911</v>
      </c>
      <c r="T168" s="345"/>
      <c r="U168" s="345"/>
      <c r="V168" s="345" t="s">
        <v>894</v>
      </c>
      <c r="W168" s="345" t="e">
        <f t="shared" si="37"/>
        <v>#DIV/0!</v>
      </c>
      <c r="X168" s="330"/>
      <c r="Y168" s="330"/>
      <c r="Z168" s="330"/>
      <c r="AA168" s="330"/>
      <c r="AB168" s="330"/>
      <c r="AC168" s="330"/>
      <c r="AD168" s="330"/>
      <c r="AE168" s="330"/>
      <c r="AF168" s="330"/>
      <c r="AG168" s="330"/>
      <c r="AH168" s="331"/>
      <c r="AI168" s="331"/>
      <c r="AJ168" s="331"/>
      <c r="AK168" s="331"/>
      <c r="AL168" s="331"/>
      <c r="AM168" s="331"/>
      <c r="AN168" s="331"/>
      <c r="AO168" s="331"/>
    </row>
    <row r="169" spans="1:41" ht="21.6" customHeight="1" x14ac:dyDescent="0.15">
      <c r="A169" s="337">
        <v>25110167</v>
      </c>
      <c r="B169" s="345" t="s">
        <v>73</v>
      </c>
      <c r="C169" s="345" t="s">
        <v>40</v>
      </c>
      <c r="D169" s="345" t="s">
        <v>56</v>
      </c>
      <c r="E169" s="345" t="s">
        <v>40</v>
      </c>
      <c r="F169" s="345" t="s">
        <v>518</v>
      </c>
      <c r="G169" s="375" t="s">
        <v>377</v>
      </c>
      <c r="H169" s="364" t="s">
        <v>437</v>
      </c>
      <c r="I169" s="347">
        <v>75000</v>
      </c>
      <c r="J169" s="347">
        <v>75000</v>
      </c>
      <c r="K169" s="347">
        <v>67500</v>
      </c>
      <c r="L169" s="348">
        <f t="shared" si="38"/>
        <v>0.9</v>
      </c>
      <c r="M169" s="347">
        <v>0</v>
      </c>
      <c r="N169" s="347">
        <v>0</v>
      </c>
      <c r="O169" s="349">
        <v>0</v>
      </c>
      <c r="P169" s="375" t="s">
        <v>1195</v>
      </c>
      <c r="Q169" s="346" t="s">
        <v>1196</v>
      </c>
      <c r="R169" s="346" t="s">
        <v>1126</v>
      </c>
      <c r="S169" s="346" t="s">
        <v>1175</v>
      </c>
      <c r="T169" s="345"/>
      <c r="U169" s="345"/>
      <c r="V169" s="345" t="s">
        <v>958</v>
      </c>
      <c r="W169" s="345" t="e">
        <f t="shared" si="37"/>
        <v>#DIV/0!</v>
      </c>
      <c r="X169" s="330"/>
      <c r="Y169" s="330"/>
      <c r="Z169" s="330"/>
      <c r="AA169" s="330"/>
      <c r="AB169" s="330"/>
      <c r="AC169" s="330"/>
      <c r="AD169" s="330"/>
      <c r="AE169" s="330"/>
      <c r="AF169" s="330"/>
      <c r="AG169" s="330"/>
      <c r="AH169" s="331"/>
      <c r="AI169" s="331"/>
      <c r="AJ169" s="331"/>
      <c r="AK169" s="331"/>
      <c r="AL169" s="331"/>
      <c r="AM169" s="331"/>
      <c r="AN169" s="331"/>
      <c r="AO169" s="331"/>
    </row>
    <row r="170" spans="1:41" ht="21.6" customHeight="1" x14ac:dyDescent="0.15">
      <c r="A170" s="337">
        <v>25110168</v>
      </c>
      <c r="B170" s="351" t="s">
        <v>73</v>
      </c>
      <c r="C170" s="351" t="s">
        <v>40</v>
      </c>
      <c r="D170" s="351" t="s">
        <v>64</v>
      </c>
      <c r="E170" s="351" t="s">
        <v>40</v>
      </c>
      <c r="F170" s="351" t="s">
        <v>518</v>
      </c>
      <c r="G170" s="375" t="s">
        <v>207</v>
      </c>
      <c r="H170" s="364" t="s">
        <v>524</v>
      </c>
      <c r="I170" s="352">
        <v>813000</v>
      </c>
      <c r="J170" s="352">
        <v>813000</v>
      </c>
      <c r="K170" s="352">
        <v>813648</v>
      </c>
      <c r="L170" s="348">
        <f t="shared" ref="L170:L172" si="39">K170/J170</f>
        <v>1.0007970479704797</v>
      </c>
      <c r="M170" s="352">
        <v>0</v>
      </c>
      <c r="N170" s="352">
        <v>0</v>
      </c>
      <c r="O170" s="349">
        <v>0</v>
      </c>
      <c r="P170" s="373" t="s">
        <v>850</v>
      </c>
      <c r="Q170" s="346" t="s">
        <v>658</v>
      </c>
      <c r="R170" s="346" t="s">
        <v>851</v>
      </c>
      <c r="S170" s="346"/>
      <c r="T170" s="345"/>
      <c r="U170" s="345"/>
      <c r="V170" s="345"/>
      <c r="W170" s="345" t="e">
        <f t="shared" ref="W170:W225" si="40">K170/U170</f>
        <v>#DIV/0!</v>
      </c>
      <c r="X170" s="333"/>
      <c r="Y170" s="333"/>
      <c r="Z170" s="333"/>
      <c r="AA170" s="333"/>
      <c r="AB170" s="333"/>
      <c r="AC170" s="333"/>
      <c r="AD170" s="333"/>
      <c r="AE170" s="333"/>
      <c r="AF170" s="333"/>
      <c r="AG170" s="333"/>
      <c r="AH170" s="333"/>
      <c r="AI170" s="333"/>
      <c r="AJ170" s="333"/>
      <c r="AK170" s="333"/>
      <c r="AL170" s="333"/>
      <c r="AM170" s="333"/>
      <c r="AN170" s="333"/>
      <c r="AO170" s="333"/>
    </row>
    <row r="171" spans="1:41" ht="35.450000000000003" customHeight="1" x14ac:dyDescent="0.15">
      <c r="A171" s="337">
        <v>25110169</v>
      </c>
      <c r="B171" s="351" t="s">
        <v>73</v>
      </c>
      <c r="C171" s="351" t="s">
        <v>40</v>
      </c>
      <c r="D171" s="351" t="s">
        <v>59</v>
      </c>
      <c r="E171" s="351" t="s">
        <v>40</v>
      </c>
      <c r="F171" s="351" t="s">
        <v>518</v>
      </c>
      <c r="G171" s="375" t="s">
        <v>76</v>
      </c>
      <c r="H171" s="364" t="s">
        <v>46</v>
      </c>
      <c r="I171" s="352">
        <v>1393000</v>
      </c>
      <c r="J171" s="352">
        <v>1393000</v>
      </c>
      <c r="K171" s="352">
        <v>1384331</v>
      </c>
      <c r="L171" s="348">
        <f t="shared" si="39"/>
        <v>0.99377674084709255</v>
      </c>
      <c r="M171" s="352">
        <v>0</v>
      </c>
      <c r="N171" s="352">
        <v>0</v>
      </c>
      <c r="O171" s="349">
        <v>-275182</v>
      </c>
      <c r="P171" s="375" t="s">
        <v>933</v>
      </c>
      <c r="Q171" s="346" t="str">
        <f>IF(N171=0,"収入未済なし","")</f>
        <v>収入未済なし</v>
      </c>
      <c r="R171" s="375" t="s">
        <v>934</v>
      </c>
      <c r="S171" s="346" t="s">
        <v>200</v>
      </c>
      <c r="T171" s="346" t="s">
        <v>200</v>
      </c>
      <c r="U171" s="346" t="s">
        <v>200</v>
      </c>
      <c r="V171" s="346" t="s">
        <v>200</v>
      </c>
      <c r="W171" s="345" t="e">
        <f t="shared" si="40"/>
        <v>#VALUE!</v>
      </c>
      <c r="X171" s="333"/>
      <c r="Y171" s="333"/>
      <c r="Z171" s="333"/>
      <c r="AA171" s="333"/>
      <c r="AB171" s="333"/>
      <c r="AC171" s="333"/>
      <c r="AD171" s="333"/>
      <c r="AE171" s="333"/>
      <c r="AF171" s="333"/>
      <c r="AG171" s="333"/>
      <c r="AH171" s="333"/>
      <c r="AI171" s="333"/>
      <c r="AJ171" s="333"/>
      <c r="AK171" s="333"/>
      <c r="AL171" s="333"/>
      <c r="AM171" s="333"/>
      <c r="AN171" s="333"/>
      <c r="AO171" s="333"/>
    </row>
    <row r="172" spans="1:41" ht="57" customHeight="1" x14ac:dyDescent="0.15">
      <c r="A172" s="337">
        <v>25110170</v>
      </c>
      <c r="B172" s="355" t="s">
        <v>73</v>
      </c>
      <c r="C172" s="355" t="s">
        <v>56</v>
      </c>
      <c r="D172" s="355" t="s">
        <v>40</v>
      </c>
      <c r="E172" s="355" t="s">
        <v>62</v>
      </c>
      <c r="F172" s="355" t="s">
        <v>518</v>
      </c>
      <c r="G172" s="393" t="s">
        <v>547</v>
      </c>
      <c r="H172" s="363" t="s">
        <v>46</v>
      </c>
      <c r="I172" s="347">
        <v>0</v>
      </c>
      <c r="J172" s="347">
        <v>220000</v>
      </c>
      <c r="K172" s="347">
        <v>199100</v>
      </c>
      <c r="L172" s="348">
        <f t="shared" si="39"/>
        <v>0.90500000000000003</v>
      </c>
      <c r="M172" s="347">
        <v>0</v>
      </c>
      <c r="N172" s="347">
        <v>0</v>
      </c>
      <c r="O172" s="347">
        <v>199100</v>
      </c>
      <c r="P172" s="387" t="s">
        <v>1242</v>
      </c>
      <c r="Q172" s="346" t="str">
        <f>IF(N172=0,"収入未済なし","")</f>
        <v>収入未済なし</v>
      </c>
      <c r="R172" s="346" t="s">
        <v>932</v>
      </c>
      <c r="S172" s="346" t="s">
        <v>200</v>
      </c>
      <c r="T172" s="346" t="s">
        <v>200</v>
      </c>
      <c r="U172" s="346" t="s">
        <v>200</v>
      </c>
      <c r="V172" s="346" t="s">
        <v>200</v>
      </c>
      <c r="W172" s="345" t="e">
        <f t="shared" si="40"/>
        <v>#VALUE!</v>
      </c>
      <c r="X172" s="330"/>
      <c r="Y172" s="330"/>
      <c r="Z172" s="330"/>
      <c r="AA172" s="330"/>
      <c r="AB172" s="330"/>
      <c r="AC172" s="330"/>
      <c r="AD172" s="330"/>
      <c r="AE172" s="330"/>
      <c r="AF172" s="330"/>
      <c r="AG172" s="330"/>
      <c r="AH172" s="330"/>
      <c r="AI172" s="330"/>
      <c r="AJ172" s="330"/>
      <c r="AK172" s="330"/>
      <c r="AL172" s="330"/>
      <c r="AM172" s="330"/>
      <c r="AN172" s="330"/>
      <c r="AO172" s="330"/>
    </row>
    <row r="173" spans="1:41" ht="21.6" customHeight="1" x14ac:dyDescent="0.15">
      <c r="A173" s="337">
        <v>25110171</v>
      </c>
      <c r="B173" s="355" t="s">
        <v>73</v>
      </c>
      <c r="C173" s="355" t="s">
        <v>56</v>
      </c>
      <c r="D173" s="355" t="s">
        <v>56</v>
      </c>
      <c r="E173" s="355" t="s">
        <v>40</v>
      </c>
      <c r="F173" s="355" t="s">
        <v>518</v>
      </c>
      <c r="G173" s="393" t="s">
        <v>403</v>
      </c>
      <c r="H173" s="363" t="s">
        <v>443</v>
      </c>
      <c r="I173" s="347">
        <v>223000</v>
      </c>
      <c r="J173" s="347">
        <v>223000</v>
      </c>
      <c r="K173" s="347">
        <v>223000</v>
      </c>
      <c r="L173" s="348">
        <f t="shared" ref="L173:L186" si="41">K173/J173</f>
        <v>1</v>
      </c>
      <c r="M173" s="347">
        <v>0</v>
      </c>
      <c r="N173" s="347">
        <v>0</v>
      </c>
      <c r="O173" s="347">
        <v>0</v>
      </c>
      <c r="P173" s="375" t="s">
        <v>1113</v>
      </c>
      <c r="Q173" s="356" t="s">
        <v>1002</v>
      </c>
      <c r="R173" s="356" t="s">
        <v>1051</v>
      </c>
      <c r="S173" s="356" t="s">
        <v>807</v>
      </c>
      <c r="T173" s="355"/>
      <c r="U173" s="355"/>
      <c r="V173" s="355"/>
      <c r="W173" s="345" t="e">
        <f t="shared" si="40"/>
        <v>#DIV/0!</v>
      </c>
      <c r="X173" s="330"/>
      <c r="Y173" s="330"/>
      <c r="Z173" s="330"/>
      <c r="AA173" s="330"/>
      <c r="AB173" s="330"/>
      <c r="AC173" s="330"/>
      <c r="AD173" s="330"/>
      <c r="AE173" s="330"/>
      <c r="AF173" s="330"/>
      <c r="AG173" s="330"/>
      <c r="AH173" s="330"/>
      <c r="AI173" s="330"/>
      <c r="AJ173" s="330"/>
      <c r="AK173" s="330"/>
      <c r="AL173" s="330"/>
      <c r="AM173" s="330"/>
      <c r="AN173" s="330"/>
      <c r="AO173" s="330"/>
    </row>
    <row r="174" spans="1:41" ht="34.9" customHeight="1" x14ac:dyDescent="0.15">
      <c r="A174" s="337">
        <v>25110172</v>
      </c>
      <c r="B174" s="355" t="s">
        <v>73</v>
      </c>
      <c r="C174" s="355" t="s">
        <v>56</v>
      </c>
      <c r="D174" s="355" t="s">
        <v>56</v>
      </c>
      <c r="E174" s="355" t="s">
        <v>40</v>
      </c>
      <c r="F174" s="355" t="s">
        <v>519</v>
      </c>
      <c r="G174" s="393" t="s">
        <v>404</v>
      </c>
      <c r="H174" s="363" t="s">
        <v>443</v>
      </c>
      <c r="I174" s="347">
        <v>1410000</v>
      </c>
      <c r="J174" s="347">
        <v>1410000</v>
      </c>
      <c r="K174" s="347">
        <v>1410000</v>
      </c>
      <c r="L174" s="348">
        <f t="shared" si="41"/>
        <v>1</v>
      </c>
      <c r="M174" s="347">
        <v>0</v>
      </c>
      <c r="N174" s="347">
        <v>0</v>
      </c>
      <c r="O174" s="347">
        <v>0</v>
      </c>
      <c r="P174" s="393" t="s">
        <v>1114</v>
      </c>
      <c r="Q174" s="356" t="s">
        <v>1002</v>
      </c>
      <c r="R174" s="356" t="s">
        <v>1051</v>
      </c>
      <c r="S174" s="356" t="s">
        <v>807</v>
      </c>
      <c r="T174" s="355"/>
      <c r="U174" s="355"/>
      <c r="V174" s="355"/>
      <c r="W174" s="345" t="e">
        <f t="shared" si="40"/>
        <v>#DIV/0!</v>
      </c>
      <c r="X174" s="330"/>
      <c r="Y174" s="330"/>
      <c r="Z174" s="330"/>
      <c r="AA174" s="330"/>
      <c r="AB174" s="330"/>
      <c r="AC174" s="330"/>
      <c r="AD174" s="330"/>
      <c r="AE174" s="330"/>
      <c r="AF174" s="330"/>
      <c r="AG174" s="330"/>
      <c r="AH174" s="330"/>
      <c r="AI174" s="330"/>
      <c r="AJ174" s="330"/>
      <c r="AK174" s="330"/>
      <c r="AL174" s="330"/>
      <c r="AM174" s="330"/>
      <c r="AN174" s="330"/>
      <c r="AO174" s="330"/>
    </row>
    <row r="175" spans="1:41" ht="21.6" customHeight="1" x14ac:dyDescent="0.15">
      <c r="A175" s="337">
        <v>25110173</v>
      </c>
      <c r="B175" s="355" t="s">
        <v>73</v>
      </c>
      <c r="C175" s="355" t="s">
        <v>56</v>
      </c>
      <c r="D175" s="355" t="s">
        <v>56</v>
      </c>
      <c r="E175" s="355" t="s">
        <v>40</v>
      </c>
      <c r="F175" s="355" t="s">
        <v>520</v>
      </c>
      <c r="G175" s="393" t="s">
        <v>387</v>
      </c>
      <c r="H175" s="363" t="s">
        <v>443</v>
      </c>
      <c r="I175" s="347">
        <v>7283000</v>
      </c>
      <c r="J175" s="347">
        <v>7283000</v>
      </c>
      <c r="K175" s="347">
        <v>6393000</v>
      </c>
      <c r="L175" s="348">
        <f t="shared" si="41"/>
        <v>0.87779761087463959</v>
      </c>
      <c r="M175" s="347">
        <v>0</v>
      </c>
      <c r="N175" s="347">
        <v>0</v>
      </c>
      <c r="O175" s="347">
        <v>-133000</v>
      </c>
      <c r="P175" s="356" t="s">
        <v>1115</v>
      </c>
      <c r="Q175" s="346" t="s">
        <v>1002</v>
      </c>
      <c r="R175" s="356" t="s">
        <v>1116</v>
      </c>
      <c r="S175" s="356" t="s">
        <v>1100</v>
      </c>
      <c r="T175" s="355"/>
      <c r="U175" s="355"/>
      <c r="V175" s="355"/>
      <c r="W175" s="345" t="e">
        <f t="shared" si="40"/>
        <v>#DIV/0!</v>
      </c>
      <c r="X175" s="330"/>
      <c r="Y175" s="330"/>
      <c r="Z175" s="330"/>
      <c r="AA175" s="330"/>
      <c r="AB175" s="330"/>
      <c r="AC175" s="330"/>
      <c r="AD175" s="330"/>
      <c r="AE175" s="330"/>
      <c r="AF175" s="330"/>
      <c r="AG175" s="330"/>
      <c r="AH175" s="330"/>
      <c r="AI175" s="330"/>
      <c r="AJ175" s="330"/>
      <c r="AK175" s="330"/>
      <c r="AL175" s="330"/>
      <c r="AM175" s="330"/>
      <c r="AN175" s="330"/>
      <c r="AO175" s="330"/>
    </row>
    <row r="176" spans="1:41" ht="45.6" customHeight="1" x14ac:dyDescent="0.15">
      <c r="A176" s="337">
        <v>25110174</v>
      </c>
      <c r="B176" s="355" t="s">
        <v>73</v>
      </c>
      <c r="C176" s="355" t="s">
        <v>56</v>
      </c>
      <c r="D176" s="355" t="s">
        <v>56</v>
      </c>
      <c r="E176" s="355" t="s">
        <v>40</v>
      </c>
      <c r="F176" s="355" t="s">
        <v>521</v>
      </c>
      <c r="G176" s="393" t="s">
        <v>378</v>
      </c>
      <c r="H176" s="363" t="s">
        <v>443</v>
      </c>
      <c r="I176" s="347">
        <v>883000</v>
      </c>
      <c r="J176" s="347">
        <v>528000</v>
      </c>
      <c r="K176" s="347">
        <v>439000</v>
      </c>
      <c r="L176" s="348">
        <f t="shared" si="41"/>
        <v>0.83143939393939392</v>
      </c>
      <c r="M176" s="347">
        <v>0</v>
      </c>
      <c r="N176" s="347">
        <v>0</v>
      </c>
      <c r="O176" s="347">
        <v>-148000</v>
      </c>
      <c r="P176" s="393" t="s">
        <v>1117</v>
      </c>
      <c r="Q176" s="346" t="s">
        <v>1002</v>
      </c>
      <c r="R176" s="356" t="s">
        <v>1118</v>
      </c>
      <c r="S176" s="356" t="s">
        <v>1097</v>
      </c>
      <c r="T176" s="355"/>
      <c r="U176" s="355"/>
      <c r="V176" s="355"/>
      <c r="W176" s="345" t="e">
        <f t="shared" si="40"/>
        <v>#DIV/0!</v>
      </c>
      <c r="X176" s="330"/>
      <c r="Y176" s="330"/>
      <c r="Z176" s="330"/>
      <c r="AA176" s="330"/>
      <c r="AB176" s="330"/>
      <c r="AC176" s="330"/>
      <c r="AD176" s="330"/>
      <c r="AE176" s="330"/>
      <c r="AF176" s="330"/>
      <c r="AG176" s="330"/>
      <c r="AH176" s="330"/>
      <c r="AI176" s="330"/>
      <c r="AJ176" s="330"/>
      <c r="AK176" s="330"/>
      <c r="AL176" s="330"/>
      <c r="AM176" s="330"/>
      <c r="AN176" s="330"/>
      <c r="AO176" s="330"/>
    </row>
    <row r="177" spans="1:41" ht="21.6" customHeight="1" x14ac:dyDescent="0.15">
      <c r="A177" s="337">
        <v>25110175</v>
      </c>
      <c r="B177" s="355" t="s">
        <v>73</v>
      </c>
      <c r="C177" s="355" t="s">
        <v>56</v>
      </c>
      <c r="D177" s="355" t="s">
        <v>56</v>
      </c>
      <c r="E177" s="355" t="s">
        <v>40</v>
      </c>
      <c r="F177" s="355" t="s">
        <v>522</v>
      </c>
      <c r="G177" s="393" t="s">
        <v>460</v>
      </c>
      <c r="H177" s="363" t="s">
        <v>443</v>
      </c>
      <c r="I177" s="347">
        <v>200000</v>
      </c>
      <c r="J177" s="347">
        <v>0</v>
      </c>
      <c r="K177" s="347">
        <v>0</v>
      </c>
      <c r="L177" s="348">
        <v>0</v>
      </c>
      <c r="M177" s="347">
        <v>0</v>
      </c>
      <c r="N177" s="347">
        <v>0</v>
      </c>
      <c r="O177" s="347">
        <v>0</v>
      </c>
      <c r="P177" s="356" t="s">
        <v>1119</v>
      </c>
      <c r="Q177" s="346" t="s">
        <v>1002</v>
      </c>
      <c r="R177" s="356" t="s">
        <v>1120</v>
      </c>
      <c r="S177" s="356" t="s">
        <v>1121</v>
      </c>
      <c r="T177" s="355"/>
      <c r="U177" s="355"/>
      <c r="V177" s="355"/>
      <c r="W177" s="345" t="e">
        <f t="shared" si="40"/>
        <v>#DIV/0!</v>
      </c>
      <c r="X177" s="330"/>
      <c r="Y177" s="330"/>
      <c r="Z177" s="330"/>
      <c r="AA177" s="330"/>
      <c r="AB177" s="330"/>
      <c r="AC177" s="330"/>
      <c r="AD177" s="330"/>
      <c r="AE177" s="330"/>
      <c r="AF177" s="330"/>
      <c r="AG177" s="330"/>
      <c r="AH177" s="330"/>
      <c r="AI177" s="330"/>
      <c r="AJ177" s="330"/>
      <c r="AK177" s="330"/>
      <c r="AL177" s="330"/>
      <c r="AM177" s="330"/>
      <c r="AN177" s="330"/>
      <c r="AO177" s="330"/>
    </row>
    <row r="178" spans="1:41" ht="30.6" customHeight="1" x14ac:dyDescent="0.15">
      <c r="A178" s="337">
        <v>25110176</v>
      </c>
      <c r="B178" s="355" t="s">
        <v>73</v>
      </c>
      <c r="C178" s="355" t="s">
        <v>56</v>
      </c>
      <c r="D178" s="355" t="s">
        <v>56</v>
      </c>
      <c r="E178" s="355" t="s">
        <v>40</v>
      </c>
      <c r="F178" s="355" t="s">
        <v>527</v>
      </c>
      <c r="G178" s="393" t="s">
        <v>388</v>
      </c>
      <c r="H178" s="363" t="s">
        <v>443</v>
      </c>
      <c r="I178" s="347">
        <v>1459000</v>
      </c>
      <c r="J178" s="347">
        <v>1532000</v>
      </c>
      <c r="K178" s="347">
        <v>1533000</v>
      </c>
      <c r="L178" s="348">
        <f t="shared" si="41"/>
        <v>1.0006527415143602</v>
      </c>
      <c r="M178" s="347">
        <v>0</v>
      </c>
      <c r="N178" s="347">
        <v>0</v>
      </c>
      <c r="O178" s="347">
        <v>124000</v>
      </c>
      <c r="P178" s="393" t="s">
        <v>1122</v>
      </c>
      <c r="Q178" s="346" t="s">
        <v>1002</v>
      </c>
      <c r="R178" s="356" t="s">
        <v>1051</v>
      </c>
      <c r="S178" s="356" t="s">
        <v>1121</v>
      </c>
      <c r="T178" s="355"/>
      <c r="U178" s="355"/>
      <c r="V178" s="355"/>
      <c r="W178" s="345" t="e">
        <f t="shared" si="40"/>
        <v>#DIV/0!</v>
      </c>
      <c r="X178" s="330"/>
      <c r="Y178" s="330"/>
      <c r="Z178" s="330"/>
      <c r="AA178" s="330"/>
      <c r="AB178" s="330"/>
      <c r="AC178" s="330"/>
      <c r="AD178" s="330"/>
      <c r="AE178" s="330"/>
      <c r="AF178" s="330"/>
      <c r="AG178" s="330"/>
      <c r="AH178" s="330"/>
      <c r="AI178" s="330"/>
      <c r="AJ178" s="330"/>
      <c r="AK178" s="330"/>
      <c r="AL178" s="330"/>
      <c r="AM178" s="330"/>
      <c r="AN178" s="330"/>
      <c r="AO178" s="330"/>
    </row>
    <row r="179" spans="1:41" ht="21.6" customHeight="1" x14ac:dyDescent="0.15">
      <c r="A179" s="337">
        <v>25110177</v>
      </c>
      <c r="B179" s="345" t="s">
        <v>73</v>
      </c>
      <c r="C179" s="345" t="s">
        <v>56</v>
      </c>
      <c r="D179" s="345" t="s">
        <v>56</v>
      </c>
      <c r="E179" s="345" t="s">
        <v>56</v>
      </c>
      <c r="F179" s="345" t="s">
        <v>518</v>
      </c>
      <c r="G179" s="375" t="s">
        <v>389</v>
      </c>
      <c r="H179" s="364" t="s">
        <v>437</v>
      </c>
      <c r="I179" s="349">
        <v>1705000</v>
      </c>
      <c r="J179" s="349">
        <v>1705000</v>
      </c>
      <c r="K179" s="349">
        <v>1466000</v>
      </c>
      <c r="L179" s="348">
        <f t="shared" si="41"/>
        <v>0.85982404692082115</v>
      </c>
      <c r="M179" s="349">
        <v>0</v>
      </c>
      <c r="N179" s="349">
        <v>0</v>
      </c>
      <c r="O179" s="349">
        <v>-287000</v>
      </c>
      <c r="P179" s="393" t="s">
        <v>1197</v>
      </c>
      <c r="Q179" s="393" t="s">
        <v>1129</v>
      </c>
      <c r="R179" s="393" t="s">
        <v>1198</v>
      </c>
      <c r="S179" s="356" t="s">
        <v>911</v>
      </c>
      <c r="T179" s="345">
        <v>99</v>
      </c>
      <c r="U179" s="345">
        <v>93</v>
      </c>
      <c r="V179" s="345" t="s">
        <v>894</v>
      </c>
      <c r="W179" s="345">
        <f t="shared" si="40"/>
        <v>15763.440860215054</v>
      </c>
    </row>
    <row r="180" spans="1:41" ht="21.6" customHeight="1" x14ac:dyDescent="0.15">
      <c r="A180" s="337">
        <v>25110178</v>
      </c>
      <c r="B180" s="345" t="s">
        <v>73</v>
      </c>
      <c r="C180" s="345" t="s">
        <v>56</v>
      </c>
      <c r="D180" s="345" t="s">
        <v>56</v>
      </c>
      <c r="E180" s="345" t="s">
        <v>56</v>
      </c>
      <c r="F180" s="345" t="s">
        <v>519</v>
      </c>
      <c r="G180" s="375" t="s">
        <v>390</v>
      </c>
      <c r="H180" s="364" t="s">
        <v>437</v>
      </c>
      <c r="I180" s="349">
        <v>4303000</v>
      </c>
      <c r="J180" s="349">
        <v>4303000</v>
      </c>
      <c r="K180" s="349">
        <v>3960000</v>
      </c>
      <c r="L180" s="348">
        <f t="shared" si="41"/>
        <v>0.92028817104345806</v>
      </c>
      <c r="M180" s="349">
        <v>0</v>
      </c>
      <c r="N180" s="349">
        <v>0</v>
      </c>
      <c r="O180" s="349">
        <v>348000</v>
      </c>
      <c r="P180" s="375" t="s">
        <v>1199</v>
      </c>
      <c r="Q180" s="375" t="s">
        <v>1129</v>
      </c>
      <c r="R180" s="375" t="s">
        <v>1200</v>
      </c>
      <c r="S180" s="346" t="s">
        <v>911</v>
      </c>
      <c r="T180" s="345"/>
      <c r="U180" s="345"/>
      <c r="V180" s="345" t="s">
        <v>894</v>
      </c>
      <c r="W180" s="345" t="e">
        <f t="shared" si="40"/>
        <v>#DIV/0!</v>
      </c>
    </row>
    <row r="181" spans="1:41" ht="69" customHeight="1" x14ac:dyDescent="0.15">
      <c r="A181" s="337">
        <v>25110179</v>
      </c>
      <c r="B181" s="345" t="s">
        <v>73</v>
      </c>
      <c r="C181" s="345" t="s">
        <v>56</v>
      </c>
      <c r="D181" s="345" t="s">
        <v>56</v>
      </c>
      <c r="E181" s="345" t="s">
        <v>56</v>
      </c>
      <c r="F181" s="345" t="s">
        <v>520</v>
      </c>
      <c r="G181" s="375" t="s">
        <v>379</v>
      </c>
      <c r="H181" s="364" t="s">
        <v>437</v>
      </c>
      <c r="I181" s="349">
        <v>4768000</v>
      </c>
      <c r="J181" s="349">
        <v>3344000</v>
      </c>
      <c r="K181" s="349">
        <v>3335000</v>
      </c>
      <c r="L181" s="348">
        <f t="shared" si="41"/>
        <v>0.99730861244019142</v>
      </c>
      <c r="M181" s="349">
        <v>0</v>
      </c>
      <c r="N181" s="349">
        <v>0</v>
      </c>
      <c r="O181" s="349">
        <v>1801000</v>
      </c>
      <c r="P181" s="375" t="s">
        <v>1176</v>
      </c>
      <c r="Q181" s="346" t="s">
        <v>882</v>
      </c>
      <c r="R181" s="375" t="s">
        <v>1177</v>
      </c>
      <c r="S181" s="395" t="s">
        <v>776</v>
      </c>
      <c r="T181" s="395" t="s">
        <v>776</v>
      </c>
      <c r="U181" s="345"/>
      <c r="V181" s="345"/>
      <c r="W181" s="345" t="e">
        <f t="shared" si="40"/>
        <v>#DIV/0!</v>
      </c>
    </row>
    <row r="182" spans="1:41" ht="41.45" customHeight="1" x14ac:dyDescent="0.15">
      <c r="A182" s="337">
        <v>25110180</v>
      </c>
      <c r="B182" s="345" t="s">
        <v>73</v>
      </c>
      <c r="C182" s="345" t="s">
        <v>56</v>
      </c>
      <c r="D182" s="345" t="s">
        <v>56</v>
      </c>
      <c r="E182" s="345" t="s">
        <v>56</v>
      </c>
      <c r="F182" s="345" t="s">
        <v>527</v>
      </c>
      <c r="G182" s="375" t="s">
        <v>380</v>
      </c>
      <c r="H182" s="364" t="s">
        <v>437</v>
      </c>
      <c r="I182" s="349">
        <v>1000</v>
      </c>
      <c r="J182" s="349">
        <v>1000</v>
      </c>
      <c r="K182" s="349">
        <v>0</v>
      </c>
      <c r="L182" s="348">
        <f t="shared" si="41"/>
        <v>0</v>
      </c>
      <c r="M182" s="349">
        <v>0</v>
      </c>
      <c r="N182" s="349">
        <v>0</v>
      </c>
      <c r="O182" s="349">
        <v>-287000</v>
      </c>
      <c r="P182" s="375" t="s">
        <v>1201</v>
      </c>
      <c r="Q182" s="346" t="s">
        <v>882</v>
      </c>
      <c r="R182" s="346" t="s">
        <v>1225</v>
      </c>
      <c r="S182" s="375" t="s">
        <v>1202</v>
      </c>
      <c r="T182" s="345"/>
      <c r="U182" s="345"/>
      <c r="V182" s="345"/>
      <c r="W182" s="345" t="e">
        <f t="shared" si="40"/>
        <v>#DIV/0!</v>
      </c>
    </row>
    <row r="183" spans="1:41" ht="37.9" customHeight="1" x14ac:dyDescent="0.15">
      <c r="A183" s="337">
        <v>25110181</v>
      </c>
      <c r="B183" s="345" t="s">
        <v>73</v>
      </c>
      <c r="C183" s="345" t="s">
        <v>56</v>
      </c>
      <c r="D183" s="345" t="s">
        <v>56</v>
      </c>
      <c r="E183" s="345" t="s">
        <v>56</v>
      </c>
      <c r="F183" s="345" t="s">
        <v>525</v>
      </c>
      <c r="G183" s="375" t="s">
        <v>461</v>
      </c>
      <c r="H183" s="364" t="s">
        <v>437</v>
      </c>
      <c r="I183" s="349">
        <v>72000</v>
      </c>
      <c r="J183" s="349">
        <v>72000</v>
      </c>
      <c r="K183" s="349">
        <v>54000</v>
      </c>
      <c r="L183" s="348">
        <f t="shared" si="41"/>
        <v>0.75</v>
      </c>
      <c r="M183" s="349">
        <v>0</v>
      </c>
      <c r="N183" s="349">
        <v>0</v>
      </c>
      <c r="O183" s="349">
        <v>-36000</v>
      </c>
      <c r="P183" s="375" t="s">
        <v>1203</v>
      </c>
      <c r="Q183" s="375" t="s">
        <v>1129</v>
      </c>
      <c r="R183" s="375" t="s">
        <v>1243</v>
      </c>
      <c r="S183" s="375" t="s">
        <v>911</v>
      </c>
      <c r="T183" s="345"/>
      <c r="U183" s="345"/>
      <c r="V183" s="345" t="s">
        <v>894</v>
      </c>
      <c r="W183" s="345" t="e">
        <f t="shared" si="40"/>
        <v>#DIV/0!</v>
      </c>
    </row>
    <row r="184" spans="1:41" ht="39" customHeight="1" x14ac:dyDescent="0.15">
      <c r="A184" s="337">
        <v>25110182</v>
      </c>
      <c r="B184" s="345" t="s">
        <v>73</v>
      </c>
      <c r="C184" s="345" t="s">
        <v>56</v>
      </c>
      <c r="D184" s="345" t="s">
        <v>56</v>
      </c>
      <c r="E184" s="345" t="s">
        <v>56</v>
      </c>
      <c r="F184" s="345" t="s">
        <v>526</v>
      </c>
      <c r="G184" s="375" t="s">
        <v>391</v>
      </c>
      <c r="H184" s="364" t="s">
        <v>437</v>
      </c>
      <c r="I184" s="349">
        <v>185000</v>
      </c>
      <c r="J184" s="349">
        <v>185000</v>
      </c>
      <c r="K184" s="349">
        <v>175000</v>
      </c>
      <c r="L184" s="348">
        <f t="shared" si="41"/>
        <v>0.94594594594594594</v>
      </c>
      <c r="M184" s="349">
        <v>0</v>
      </c>
      <c r="N184" s="349">
        <v>0</v>
      </c>
      <c r="O184" s="349">
        <v>-3000</v>
      </c>
      <c r="P184" s="375" t="s">
        <v>1204</v>
      </c>
      <c r="Q184" s="346" t="s">
        <v>882</v>
      </c>
      <c r="R184" s="346" t="s">
        <v>1126</v>
      </c>
      <c r="S184" s="375" t="s">
        <v>1182</v>
      </c>
      <c r="T184" s="345"/>
      <c r="U184" s="345"/>
      <c r="V184" s="345" t="s">
        <v>966</v>
      </c>
      <c r="W184" s="345" t="e">
        <f t="shared" si="40"/>
        <v>#DIV/0!</v>
      </c>
    </row>
    <row r="185" spans="1:41" ht="29.45" customHeight="1" x14ac:dyDescent="0.15">
      <c r="A185" s="337">
        <v>25110183</v>
      </c>
      <c r="B185" s="345" t="s">
        <v>73</v>
      </c>
      <c r="C185" s="345" t="s">
        <v>56</v>
      </c>
      <c r="D185" s="345" t="s">
        <v>56</v>
      </c>
      <c r="E185" s="345" t="s">
        <v>56</v>
      </c>
      <c r="F185" s="345" t="s">
        <v>529</v>
      </c>
      <c r="G185" s="375" t="s">
        <v>538</v>
      </c>
      <c r="H185" s="364" t="s">
        <v>437</v>
      </c>
      <c r="I185" s="349">
        <v>32000</v>
      </c>
      <c r="J185" s="349">
        <v>34000</v>
      </c>
      <c r="K185" s="349">
        <v>29000</v>
      </c>
      <c r="L185" s="348">
        <f t="shared" si="41"/>
        <v>0.8529411764705882</v>
      </c>
      <c r="M185" s="349">
        <v>0</v>
      </c>
      <c r="N185" s="349">
        <v>0</v>
      </c>
      <c r="O185" s="349">
        <v>29000</v>
      </c>
      <c r="P185" s="375" t="s">
        <v>1184</v>
      </c>
      <c r="Q185" s="346" t="s">
        <v>882</v>
      </c>
      <c r="R185" s="375" t="s">
        <v>1234</v>
      </c>
      <c r="S185" s="346" t="s">
        <v>1180</v>
      </c>
      <c r="T185" s="345"/>
      <c r="U185" s="345"/>
      <c r="V185" s="345"/>
      <c r="W185" s="345" t="e">
        <f t="shared" si="40"/>
        <v>#DIV/0!</v>
      </c>
    </row>
    <row r="186" spans="1:41" ht="40.9" customHeight="1" x14ac:dyDescent="0.15">
      <c r="A186" s="337">
        <v>25110184</v>
      </c>
      <c r="B186" s="345" t="s">
        <v>73</v>
      </c>
      <c r="C186" s="345" t="s">
        <v>56</v>
      </c>
      <c r="D186" s="345" t="s">
        <v>56</v>
      </c>
      <c r="E186" s="345" t="s">
        <v>56</v>
      </c>
      <c r="F186" s="345" t="s">
        <v>530</v>
      </c>
      <c r="G186" s="375" t="s">
        <v>548</v>
      </c>
      <c r="H186" s="364" t="s">
        <v>437</v>
      </c>
      <c r="I186" s="349">
        <v>0</v>
      </c>
      <c r="J186" s="349">
        <v>715000</v>
      </c>
      <c r="K186" s="349">
        <v>709000</v>
      </c>
      <c r="L186" s="348">
        <f t="shared" si="41"/>
        <v>0.99160839160839165</v>
      </c>
      <c r="M186" s="349">
        <v>0</v>
      </c>
      <c r="N186" s="349">
        <v>0</v>
      </c>
      <c r="O186" s="349">
        <v>709000</v>
      </c>
      <c r="P186" s="396" t="s">
        <v>1205</v>
      </c>
      <c r="Q186" s="346" t="s">
        <v>882</v>
      </c>
      <c r="R186" s="375" t="s">
        <v>1234</v>
      </c>
      <c r="S186" s="346"/>
      <c r="T186" s="345"/>
      <c r="U186" s="345"/>
      <c r="V186" s="345"/>
      <c r="W186" s="345" t="e">
        <f t="shared" si="40"/>
        <v>#DIV/0!</v>
      </c>
    </row>
    <row r="187" spans="1:41" s="390" customFormat="1" ht="21.6" customHeight="1" x14ac:dyDescent="0.15">
      <c r="A187" s="337">
        <v>25110185</v>
      </c>
      <c r="B187" s="365" t="s">
        <v>73</v>
      </c>
      <c r="C187" s="365" t="s">
        <v>56</v>
      </c>
      <c r="D187" s="365" t="s">
        <v>64</v>
      </c>
      <c r="E187" s="365" t="s">
        <v>40</v>
      </c>
      <c r="F187" s="365" t="s">
        <v>518</v>
      </c>
      <c r="G187" s="394" t="s">
        <v>358</v>
      </c>
      <c r="H187" s="364" t="s">
        <v>324</v>
      </c>
      <c r="I187" s="366">
        <v>250000</v>
      </c>
      <c r="J187" s="366">
        <v>890000</v>
      </c>
      <c r="K187" s="366">
        <v>528000</v>
      </c>
      <c r="L187" s="348">
        <f t="shared" ref="L187:L188" si="42">K187/J187</f>
        <v>0.59325842696629216</v>
      </c>
      <c r="M187" s="349">
        <v>0</v>
      </c>
      <c r="N187" s="349">
        <v>0</v>
      </c>
      <c r="O187" s="349">
        <v>528000</v>
      </c>
      <c r="P187" s="373" t="s">
        <v>1031</v>
      </c>
      <c r="Q187" s="372" t="s">
        <v>1002</v>
      </c>
      <c r="R187" s="373" t="s">
        <v>1032</v>
      </c>
      <c r="S187" s="346" t="s">
        <v>658</v>
      </c>
      <c r="T187" s="345" t="s">
        <v>658</v>
      </c>
      <c r="U187" s="345" t="s">
        <v>658</v>
      </c>
      <c r="V187" s="345" t="s">
        <v>658</v>
      </c>
      <c r="W187" s="365" t="e">
        <f t="shared" si="40"/>
        <v>#VALUE!</v>
      </c>
      <c r="X187" s="391"/>
      <c r="Y187" s="391"/>
      <c r="Z187" s="391"/>
      <c r="AA187" s="391"/>
      <c r="AB187" s="391"/>
      <c r="AC187" s="391"/>
      <c r="AD187" s="391"/>
      <c r="AE187" s="391"/>
      <c r="AF187" s="391"/>
      <c r="AG187" s="391"/>
      <c r="AH187" s="391"/>
      <c r="AI187" s="391"/>
      <c r="AJ187" s="391"/>
      <c r="AK187" s="391"/>
      <c r="AL187" s="391"/>
      <c r="AM187" s="391"/>
      <c r="AN187" s="391"/>
      <c r="AO187" s="391"/>
    </row>
    <row r="188" spans="1:41" ht="21.6" customHeight="1" x14ac:dyDescent="0.15">
      <c r="A188" s="337">
        <v>25110186</v>
      </c>
      <c r="B188" s="345" t="s">
        <v>73</v>
      </c>
      <c r="C188" s="345" t="s">
        <v>56</v>
      </c>
      <c r="D188" s="345" t="s">
        <v>64</v>
      </c>
      <c r="E188" s="345" t="s">
        <v>40</v>
      </c>
      <c r="F188" s="345" t="s">
        <v>519</v>
      </c>
      <c r="G188" s="394" t="s">
        <v>405</v>
      </c>
      <c r="H188" s="364" t="s">
        <v>437</v>
      </c>
      <c r="I188" s="349">
        <v>368000</v>
      </c>
      <c r="J188" s="349">
        <v>368000</v>
      </c>
      <c r="K188" s="349">
        <v>223000</v>
      </c>
      <c r="L188" s="348">
        <f t="shared" si="42"/>
        <v>0.60597826086956519</v>
      </c>
      <c r="M188" s="349">
        <v>0</v>
      </c>
      <c r="N188" s="349">
        <v>0</v>
      </c>
      <c r="O188" s="349">
        <v>-27000</v>
      </c>
      <c r="P188" s="375" t="s">
        <v>1206</v>
      </c>
      <c r="Q188" s="346" t="s">
        <v>882</v>
      </c>
      <c r="R188" s="346" t="s">
        <v>1244</v>
      </c>
      <c r="S188" s="346"/>
      <c r="T188" s="345" t="s">
        <v>776</v>
      </c>
      <c r="U188" s="345" t="s">
        <v>776</v>
      </c>
      <c r="V188" s="345" t="s">
        <v>776</v>
      </c>
      <c r="W188" s="345" t="s">
        <v>776</v>
      </c>
    </row>
    <row r="189" spans="1:41" ht="21.6" customHeight="1" x14ac:dyDescent="0.15">
      <c r="A189" s="337">
        <v>25110187</v>
      </c>
      <c r="B189" s="345" t="s">
        <v>73</v>
      </c>
      <c r="C189" s="345" t="s">
        <v>56</v>
      </c>
      <c r="D189" s="345" t="s">
        <v>64</v>
      </c>
      <c r="E189" s="345" t="s">
        <v>40</v>
      </c>
      <c r="F189" s="345" t="s">
        <v>520</v>
      </c>
      <c r="G189" s="375" t="s">
        <v>359</v>
      </c>
      <c r="H189" s="364" t="s">
        <v>324</v>
      </c>
      <c r="I189" s="349">
        <v>1110000</v>
      </c>
      <c r="J189" s="349">
        <v>1110000</v>
      </c>
      <c r="K189" s="349">
        <v>1295000</v>
      </c>
      <c r="L189" s="348">
        <f t="shared" ref="L189:L190" si="43">K189/J189</f>
        <v>1.1666666666666667</v>
      </c>
      <c r="M189" s="349">
        <v>0</v>
      </c>
      <c r="N189" s="349">
        <v>0</v>
      </c>
      <c r="O189" s="349">
        <v>31000</v>
      </c>
      <c r="P189" s="373" t="s">
        <v>1033</v>
      </c>
      <c r="Q189" s="373" t="s">
        <v>1002</v>
      </c>
      <c r="R189" s="373" t="s">
        <v>1034</v>
      </c>
      <c r="S189" s="346" t="s">
        <v>658</v>
      </c>
      <c r="T189" s="345" t="s">
        <v>658</v>
      </c>
      <c r="U189" s="345" t="s">
        <v>658</v>
      </c>
      <c r="V189" s="345" t="s">
        <v>658</v>
      </c>
      <c r="W189" s="345" t="e">
        <f t="shared" si="40"/>
        <v>#VALUE!</v>
      </c>
    </row>
    <row r="190" spans="1:41" ht="21.6" customHeight="1" x14ac:dyDescent="0.15">
      <c r="A190" s="337">
        <v>25110188</v>
      </c>
      <c r="B190" s="345" t="s">
        <v>73</v>
      </c>
      <c r="C190" s="345" t="s">
        <v>56</v>
      </c>
      <c r="D190" s="345" t="s">
        <v>64</v>
      </c>
      <c r="E190" s="345" t="s">
        <v>40</v>
      </c>
      <c r="F190" s="345" t="s">
        <v>521</v>
      </c>
      <c r="G190" s="375" t="s">
        <v>406</v>
      </c>
      <c r="H190" s="364" t="s">
        <v>437</v>
      </c>
      <c r="I190" s="349">
        <v>26000</v>
      </c>
      <c r="J190" s="349">
        <v>26000</v>
      </c>
      <c r="K190" s="349">
        <v>0</v>
      </c>
      <c r="L190" s="348">
        <f t="shared" si="43"/>
        <v>0</v>
      </c>
      <c r="M190" s="349">
        <v>0</v>
      </c>
      <c r="N190" s="349">
        <v>0</v>
      </c>
      <c r="O190" s="349">
        <v>-2000</v>
      </c>
      <c r="P190" s="346" t="s">
        <v>1207</v>
      </c>
      <c r="Q190" s="346" t="s">
        <v>1129</v>
      </c>
      <c r="R190" s="346" t="s">
        <v>1208</v>
      </c>
      <c r="S190" s="346" t="s">
        <v>1209</v>
      </c>
      <c r="T190" s="345">
        <v>10</v>
      </c>
      <c r="U190" s="345">
        <v>0</v>
      </c>
      <c r="V190" s="345" t="s">
        <v>870</v>
      </c>
      <c r="W190" s="345" t="e">
        <f t="shared" si="40"/>
        <v>#DIV/0!</v>
      </c>
    </row>
    <row r="191" spans="1:41" ht="47.45" customHeight="1" x14ac:dyDescent="0.15">
      <c r="A191" s="337">
        <v>25110189</v>
      </c>
      <c r="B191" s="345" t="s">
        <v>73</v>
      </c>
      <c r="C191" s="345" t="s">
        <v>56</v>
      </c>
      <c r="D191" s="345" t="s">
        <v>59</v>
      </c>
      <c r="E191" s="345" t="s">
        <v>40</v>
      </c>
      <c r="F191" s="345" t="s">
        <v>518</v>
      </c>
      <c r="G191" s="375" t="s">
        <v>310</v>
      </c>
      <c r="H191" s="364" t="s">
        <v>301</v>
      </c>
      <c r="I191" s="349">
        <v>574000</v>
      </c>
      <c r="J191" s="349">
        <v>574000</v>
      </c>
      <c r="K191" s="349">
        <v>697000</v>
      </c>
      <c r="L191" s="348">
        <f t="shared" ref="L191:L197" si="44">K191/J191</f>
        <v>1.2142857142857142</v>
      </c>
      <c r="M191" s="349">
        <v>0</v>
      </c>
      <c r="N191" s="349">
        <v>0</v>
      </c>
      <c r="O191" s="349">
        <v>21000</v>
      </c>
      <c r="P191" s="375" t="s">
        <v>738</v>
      </c>
      <c r="Q191" s="375"/>
      <c r="R191" s="349">
        <v>0</v>
      </c>
      <c r="S191" s="346"/>
      <c r="T191" s="345"/>
      <c r="U191" s="345"/>
      <c r="V191" s="345"/>
      <c r="W191" s="345" t="e">
        <f t="shared" si="40"/>
        <v>#DIV/0!</v>
      </c>
    </row>
    <row r="192" spans="1:41" ht="35.450000000000003" customHeight="1" x14ac:dyDescent="0.15">
      <c r="A192" s="337">
        <v>25110190</v>
      </c>
      <c r="B192" s="345" t="s">
        <v>73</v>
      </c>
      <c r="C192" s="345" t="s">
        <v>56</v>
      </c>
      <c r="D192" s="345" t="s">
        <v>59</v>
      </c>
      <c r="E192" s="345" t="s">
        <v>40</v>
      </c>
      <c r="F192" s="345" t="s">
        <v>519</v>
      </c>
      <c r="G192" s="375" t="s">
        <v>311</v>
      </c>
      <c r="H192" s="364" t="s">
        <v>301</v>
      </c>
      <c r="I192" s="349">
        <v>86000</v>
      </c>
      <c r="J192" s="349">
        <v>86000</v>
      </c>
      <c r="K192" s="349">
        <v>86000</v>
      </c>
      <c r="L192" s="348">
        <f t="shared" si="44"/>
        <v>1</v>
      </c>
      <c r="M192" s="349">
        <v>0</v>
      </c>
      <c r="N192" s="349">
        <v>0</v>
      </c>
      <c r="O192" s="349">
        <v>0</v>
      </c>
      <c r="P192" s="375" t="s">
        <v>739</v>
      </c>
      <c r="Q192" s="375"/>
      <c r="R192" s="349">
        <v>0</v>
      </c>
      <c r="S192" s="346"/>
      <c r="T192" s="345"/>
      <c r="U192" s="345"/>
      <c r="V192" s="345"/>
      <c r="W192" s="345" t="e">
        <f t="shared" si="40"/>
        <v>#DIV/0!</v>
      </c>
    </row>
    <row r="193" spans="1:41" ht="37.9" customHeight="1" x14ac:dyDescent="0.15">
      <c r="A193" s="337">
        <v>25110191</v>
      </c>
      <c r="B193" s="345" t="s">
        <v>73</v>
      </c>
      <c r="C193" s="345" t="s">
        <v>56</v>
      </c>
      <c r="D193" s="345" t="s">
        <v>59</v>
      </c>
      <c r="E193" s="345" t="s">
        <v>40</v>
      </c>
      <c r="F193" s="345" t="s">
        <v>521</v>
      </c>
      <c r="G193" s="375" t="s">
        <v>312</v>
      </c>
      <c r="H193" s="364" t="s">
        <v>301</v>
      </c>
      <c r="I193" s="349">
        <v>59000</v>
      </c>
      <c r="J193" s="349">
        <v>59000</v>
      </c>
      <c r="K193" s="349">
        <v>59070</v>
      </c>
      <c r="L193" s="348">
        <f t="shared" si="44"/>
        <v>1.001186440677966</v>
      </c>
      <c r="M193" s="349">
        <v>0</v>
      </c>
      <c r="N193" s="349">
        <v>0</v>
      </c>
      <c r="O193" s="349">
        <v>0</v>
      </c>
      <c r="P193" s="375" t="s">
        <v>740</v>
      </c>
      <c r="Q193" s="375"/>
      <c r="R193" s="349">
        <v>0</v>
      </c>
      <c r="S193" s="346"/>
      <c r="T193" s="345"/>
      <c r="U193" s="345"/>
      <c r="V193" s="345"/>
      <c r="W193" s="345" t="e">
        <f t="shared" si="40"/>
        <v>#DIV/0!</v>
      </c>
    </row>
    <row r="194" spans="1:41" ht="36" customHeight="1" x14ac:dyDescent="0.15">
      <c r="A194" s="337">
        <v>25110192</v>
      </c>
      <c r="B194" s="345" t="s">
        <v>73</v>
      </c>
      <c r="C194" s="345" t="s">
        <v>56</v>
      </c>
      <c r="D194" s="345" t="s">
        <v>59</v>
      </c>
      <c r="E194" s="345" t="s">
        <v>56</v>
      </c>
      <c r="F194" s="345" t="s">
        <v>518</v>
      </c>
      <c r="G194" s="375" t="s">
        <v>313</v>
      </c>
      <c r="H194" s="364" t="s">
        <v>301</v>
      </c>
      <c r="I194" s="349">
        <v>8153000</v>
      </c>
      <c r="J194" s="349">
        <v>8153000</v>
      </c>
      <c r="K194" s="349">
        <v>7303137</v>
      </c>
      <c r="L194" s="348">
        <f t="shared" si="44"/>
        <v>0.89576070158223964</v>
      </c>
      <c r="M194" s="349">
        <v>0</v>
      </c>
      <c r="N194" s="349">
        <v>0</v>
      </c>
      <c r="O194" s="349">
        <v>7303137</v>
      </c>
      <c r="P194" s="375" t="s">
        <v>741</v>
      </c>
      <c r="Q194" s="375"/>
      <c r="R194" s="375" t="s">
        <v>1245</v>
      </c>
      <c r="S194" s="346"/>
      <c r="T194" s="345"/>
      <c r="U194" s="345"/>
      <c r="V194" s="345"/>
      <c r="W194" s="345" t="e">
        <f t="shared" si="40"/>
        <v>#DIV/0!</v>
      </c>
    </row>
    <row r="195" spans="1:41" ht="54.6" customHeight="1" x14ac:dyDescent="0.15">
      <c r="A195" s="337">
        <v>25110193</v>
      </c>
      <c r="B195" s="345" t="s">
        <v>73</v>
      </c>
      <c r="C195" s="345" t="s">
        <v>56</v>
      </c>
      <c r="D195" s="345" t="s">
        <v>59</v>
      </c>
      <c r="E195" s="345" t="s">
        <v>56</v>
      </c>
      <c r="F195" s="345" t="s">
        <v>519</v>
      </c>
      <c r="G195" s="375" t="s">
        <v>314</v>
      </c>
      <c r="H195" s="364" t="s">
        <v>301</v>
      </c>
      <c r="I195" s="349">
        <v>268000</v>
      </c>
      <c r="J195" s="349">
        <v>0</v>
      </c>
      <c r="K195" s="349">
        <v>0</v>
      </c>
      <c r="L195" s="348">
        <v>0</v>
      </c>
      <c r="M195" s="349">
        <v>0</v>
      </c>
      <c r="N195" s="349">
        <v>0</v>
      </c>
      <c r="O195" s="349">
        <v>0</v>
      </c>
      <c r="P195" s="375" t="s">
        <v>742</v>
      </c>
      <c r="Q195" s="375"/>
      <c r="R195" s="349">
        <v>0</v>
      </c>
      <c r="S195" s="346"/>
      <c r="T195" s="345"/>
      <c r="U195" s="345"/>
      <c r="V195" s="345"/>
      <c r="W195" s="345" t="e">
        <f t="shared" si="40"/>
        <v>#DIV/0!</v>
      </c>
    </row>
    <row r="196" spans="1:41" ht="34.15" customHeight="1" x14ac:dyDescent="0.15">
      <c r="A196" s="337">
        <v>25110194</v>
      </c>
      <c r="B196" s="345" t="s">
        <v>73</v>
      </c>
      <c r="C196" s="345" t="s">
        <v>56</v>
      </c>
      <c r="D196" s="345" t="s">
        <v>59</v>
      </c>
      <c r="E196" s="345" t="s">
        <v>64</v>
      </c>
      <c r="F196" s="345" t="s">
        <v>518</v>
      </c>
      <c r="G196" s="375" t="s">
        <v>315</v>
      </c>
      <c r="H196" s="364" t="s">
        <v>301</v>
      </c>
      <c r="I196" s="349">
        <v>0</v>
      </c>
      <c r="J196" s="349">
        <v>16751000</v>
      </c>
      <c r="K196" s="349">
        <v>13808300</v>
      </c>
      <c r="L196" s="348">
        <f t="shared" si="44"/>
        <v>0.82432690585636681</v>
      </c>
      <c r="M196" s="349">
        <v>0</v>
      </c>
      <c r="N196" s="349">
        <v>0</v>
      </c>
      <c r="O196" s="349">
        <v>13808300</v>
      </c>
      <c r="P196" s="375" t="s">
        <v>743</v>
      </c>
      <c r="Q196" s="375"/>
      <c r="R196" s="375" t="s">
        <v>744</v>
      </c>
      <c r="S196" s="346"/>
      <c r="T196" s="345"/>
      <c r="U196" s="345"/>
      <c r="V196" s="345"/>
      <c r="W196" s="345" t="e">
        <f t="shared" si="40"/>
        <v>#DIV/0!</v>
      </c>
    </row>
    <row r="197" spans="1:41" ht="21.6" customHeight="1" x14ac:dyDescent="0.15">
      <c r="A197" s="337">
        <v>25110195</v>
      </c>
      <c r="B197" s="345" t="s">
        <v>73</v>
      </c>
      <c r="C197" s="345" t="s">
        <v>56</v>
      </c>
      <c r="D197" s="345" t="s">
        <v>62</v>
      </c>
      <c r="E197" s="345" t="s">
        <v>40</v>
      </c>
      <c r="F197" s="345" t="s">
        <v>518</v>
      </c>
      <c r="G197" s="375" t="s">
        <v>208</v>
      </c>
      <c r="H197" s="364" t="s">
        <v>524</v>
      </c>
      <c r="I197" s="349">
        <v>3000000</v>
      </c>
      <c r="J197" s="349">
        <v>1963000</v>
      </c>
      <c r="K197" s="349">
        <v>1963500</v>
      </c>
      <c r="L197" s="348">
        <f t="shared" si="44"/>
        <v>1.0002547121752419</v>
      </c>
      <c r="M197" s="349">
        <v>0</v>
      </c>
      <c r="N197" s="349">
        <v>0</v>
      </c>
      <c r="O197" s="349">
        <v>1105500</v>
      </c>
      <c r="P197" s="346" t="s">
        <v>852</v>
      </c>
      <c r="Q197" s="346" t="s">
        <v>658</v>
      </c>
      <c r="R197" s="346" t="s">
        <v>853</v>
      </c>
      <c r="S197" s="346"/>
      <c r="T197" s="345"/>
      <c r="U197" s="345"/>
      <c r="V197" s="345"/>
      <c r="W197" s="345" t="e">
        <f t="shared" si="40"/>
        <v>#DIV/0!</v>
      </c>
    </row>
    <row r="198" spans="1:41" ht="21.6" customHeight="1" x14ac:dyDescent="0.15">
      <c r="A198" s="337">
        <v>25110196</v>
      </c>
      <c r="B198" s="345" t="s">
        <v>73</v>
      </c>
      <c r="C198" s="345" t="s">
        <v>56</v>
      </c>
      <c r="D198" s="345" t="s">
        <v>62</v>
      </c>
      <c r="E198" s="345" t="s">
        <v>56</v>
      </c>
      <c r="F198" s="345" t="s">
        <v>519</v>
      </c>
      <c r="G198" s="375" t="s">
        <v>462</v>
      </c>
      <c r="H198" s="364" t="s">
        <v>528</v>
      </c>
      <c r="I198" s="349">
        <v>0</v>
      </c>
      <c r="J198" s="349">
        <v>0</v>
      </c>
      <c r="K198" s="349">
        <v>0</v>
      </c>
      <c r="L198" s="348">
        <v>0</v>
      </c>
      <c r="M198" s="349">
        <v>0</v>
      </c>
      <c r="N198" s="349">
        <v>0</v>
      </c>
      <c r="O198" s="349">
        <v>-24000</v>
      </c>
      <c r="P198" s="346" t="s">
        <v>873</v>
      </c>
      <c r="Q198" s="346" t="s">
        <v>1246</v>
      </c>
      <c r="R198" s="346"/>
      <c r="S198" s="346"/>
      <c r="T198" s="345"/>
      <c r="U198" s="345"/>
      <c r="V198" s="345"/>
      <c r="W198" s="345" t="e">
        <f t="shared" si="40"/>
        <v>#DIV/0!</v>
      </c>
    </row>
    <row r="199" spans="1:41" ht="21.6" customHeight="1" x14ac:dyDescent="0.15">
      <c r="A199" s="337">
        <v>25110197</v>
      </c>
      <c r="B199" s="345" t="s">
        <v>73</v>
      </c>
      <c r="C199" s="345" t="s">
        <v>56</v>
      </c>
      <c r="D199" s="345" t="s">
        <v>71</v>
      </c>
      <c r="E199" s="345" t="s">
        <v>40</v>
      </c>
      <c r="F199" s="345" t="s">
        <v>518</v>
      </c>
      <c r="G199" s="375" t="s">
        <v>463</v>
      </c>
      <c r="H199" s="364" t="s">
        <v>123</v>
      </c>
      <c r="I199" s="349">
        <v>1400000</v>
      </c>
      <c r="J199" s="349">
        <v>1967000</v>
      </c>
      <c r="K199" s="349">
        <v>2148000</v>
      </c>
      <c r="L199" s="348">
        <f t="shared" ref="L199" si="45">K199/J199</f>
        <v>1.0920183019827148</v>
      </c>
      <c r="M199" s="349">
        <v>0</v>
      </c>
      <c r="N199" s="349">
        <v>0</v>
      </c>
      <c r="O199" s="349">
        <v>217000</v>
      </c>
      <c r="P199" s="375" t="s">
        <v>1057</v>
      </c>
      <c r="Q199" s="346" t="s">
        <v>1050</v>
      </c>
      <c r="R199" s="346" t="s">
        <v>1053</v>
      </c>
      <c r="S199" s="346" t="s">
        <v>658</v>
      </c>
      <c r="T199" s="345" t="s">
        <v>658</v>
      </c>
      <c r="U199" s="345" t="s">
        <v>658</v>
      </c>
      <c r="V199" s="345" t="s">
        <v>658</v>
      </c>
      <c r="W199" s="345" t="e">
        <f t="shared" si="40"/>
        <v>#VALUE!</v>
      </c>
    </row>
    <row r="200" spans="1:41" s="381" customFormat="1" ht="21.6" customHeight="1" x14ac:dyDescent="0.15">
      <c r="A200" s="337">
        <v>25110198</v>
      </c>
      <c r="B200" s="365" t="s">
        <v>73</v>
      </c>
      <c r="C200" s="365" t="s">
        <v>56</v>
      </c>
      <c r="D200" s="365" t="s">
        <v>232</v>
      </c>
      <c r="E200" s="365" t="s">
        <v>40</v>
      </c>
      <c r="F200" s="365" t="s">
        <v>518</v>
      </c>
      <c r="G200" s="394" t="s">
        <v>549</v>
      </c>
      <c r="H200" s="364" t="s">
        <v>221</v>
      </c>
      <c r="I200" s="366">
        <v>0</v>
      </c>
      <c r="J200" s="366">
        <v>3075000</v>
      </c>
      <c r="K200" s="366">
        <v>3075000</v>
      </c>
      <c r="L200" s="362">
        <f t="shared" ref="L200:L203" si="46">K200/J200</f>
        <v>1</v>
      </c>
      <c r="M200" s="366">
        <v>0</v>
      </c>
      <c r="N200" s="366">
        <v>0</v>
      </c>
      <c r="O200" s="366">
        <v>3075000</v>
      </c>
      <c r="P200" s="372" t="s">
        <v>802</v>
      </c>
      <c r="Q200" s="364" t="s">
        <v>774</v>
      </c>
      <c r="R200" s="346" t="s">
        <v>803</v>
      </c>
      <c r="S200" s="346" t="s">
        <v>658</v>
      </c>
      <c r="T200" s="345" t="s">
        <v>658</v>
      </c>
      <c r="U200" s="345" t="s">
        <v>658</v>
      </c>
      <c r="V200" s="345" t="s">
        <v>658</v>
      </c>
      <c r="W200" s="345" t="e">
        <v>#VALUE!</v>
      </c>
      <c r="X200" s="383"/>
      <c r="Y200" s="383"/>
      <c r="Z200" s="383"/>
      <c r="AA200" s="383"/>
      <c r="AB200" s="383"/>
      <c r="AC200" s="383"/>
      <c r="AD200" s="383"/>
      <c r="AE200" s="383"/>
      <c r="AF200" s="383"/>
      <c r="AG200" s="383"/>
      <c r="AH200" s="383"/>
      <c r="AI200" s="383"/>
      <c r="AJ200" s="383"/>
      <c r="AK200" s="383"/>
      <c r="AL200" s="383"/>
      <c r="AM200" s="383"/>
      <c r="AN200" s="383"/>
      <c r="AO200" s="383"/>
    </row>
    <row r="201" spans="1:41" s="381" customFormat="1" ht="21.6" customHeight="1" x14ac:dyDescent="0.15">
      <c r="A201" s="337">
        <v>25110199</v>
      </c>
      <c r="B201" s="365" t="s">
        <v>73</v>
      </c>
      <c r="C201" s="365" t="s">
        <v>56</v>
      </c>
      <c r="D201" s="365" t="s">
        <v>232</v>
      </c>
      <c r="E201" s="365" t="s">
        <v>40</v>
      </c>
      <c r="F201" s="365" t="s">
        <v>519</v>
      </c>
      <c r="G201" s="394" t="s">
        <v>464</v>
      </c>
      <c r="H201" s="364" t="s">
        <v>221</v>
      </c>
      <c r="I201" s="366">
        <v>0</v>
      </c>
      <c r="J201" s="366">
        <v>0</v>
      </c>
      <c r="K201" s="366">
        <v>0</v>
      </c>
      <c r="L201" s="362">
        <v>0</v>
      </c>
      <c r="M201" s="366">
        <v>0</v>
      </c>
      <c r="N201" s="366">
        <v>0</v>
      </c>
      <c r="O201" s="366">
        <v>-1438138</v>
      </c>
      <c r="P201" s="372" t="s">
        <v>804</v>
      </c>
      <c r="Q201" s="364" t="s">
        <v>774</v>
      </c>
      <c r="R201" s="346" t="s">
        <v>775</v>
      </c>
      <c r="S201" s="346" t="s">
        <v>658</v>
      </c>
      <c r="T201" s="345" t="s">
        <v>658</v>
      </c>
      <c r="U201" s="345" t="s">
        <v>658</v>
      </c>
      <c r="V201" s="345" t="s">
        <v>658</v>
      </c>
      <c r="W201" s="345" t="e">
        <v>#VALUE!</v>
      </c>
      <c r="X201" s="383"/>
      <c r="Y201" s="383"/>
      <c r="Z201" s="383"/>
      <c r="AA201" s="383"/>
      <c r="AB201" s="383"/>
      <c r="AC201" s="383"/>
      <c r="AD201" s="383"/>
      <c r="AE201" s="383"/>
      <c r="AF201" s="383"/>
      <c r="AG201" s="383"/>
      <c r="AH201" s="383"/>
      <c r="AI201" s="383"/>
      <c r="AJ201" s="383"/>
      <c r="AK201" s="383"/>
      <c r="AL201" s="383"/>
      <c r="AM201" s="383"/>
      <c r="AN201" s="383"/>
      <c r="AO201" s="383"/>
    </row>
    <row r="202" spans="1:41" ht="21.6" customHeight="1" x14ac:dyDescent="0.15">
      <c r="A202" s="337">
        <v>25110200</v>
      </c>
      <c r="B202" s="345" t="s">
        <v>73</v>
      </c>
      <c r="C202" s="345" t="s">
        <v>56</v>
      </c>
      <c r="D202" s="345" t="s">
        <v>232</v>
      </c>
      <c r="E202" s="345" t="s">
        <v>56</v>
      </c>
      <c r="F202" s="345" t="s">
        <v>518</v>
      </c>
      <c r="G202" s="375" t="s">
        <v>233</v>
      </c>
      <c r="H202" s="364" t="s">
        <v>221</v>
      </c>
      <c r="I202" s="349">
        <v>311000</v>
      </c>
      <c r="J202" s="349">
        <v>220000</v>
      </c>
      <c r="K202" s="349">
        <v>308000</v>
      </c>
      <c r="L202" s="348">
        <f t="shared" si="46"/>
        <v>1.4</v>
      </c>
      <c r="M202" s="349">
        <v>0</v>
      </c>
      <c r="N202" s="349">
        <v>0</v>
      </c>
      <c r="O202" s="349">
        <v>3000</v>
      </c>
      <c r="P202" s="375" t="s">
        <v>805</v>
      </c>
      <c r="Q202" s="346" t="s">
        <v>786</v>
      </c>
      <c r="R202" s="346" t="s">
        <v>806</v>
      </c>
      <c r="S202" s="346" t="s">
        <v>658</v>
      </c>
      <c r="T202" s="345" t="s">
        <v>658</v>
      </c>
      <c r="U202" s="345" t="s">
        <v>658</v>
      </c>
      <c r="V202" s="345" t="s">
        <v>658</v>
      </c>
      <c r="W202" s="345" t="e">
        <v>#VALUE!</v>
      </c>
    </row>
    <row r="203" spans="1:41" ht="21.6" customHeight="1" x14ac:dyDescent="0.15">
      <c r="A203" s="337">
        <v>25110201</v>
      </c>
      <c r="B203" s="345" t="s">
        <v>73</v>
      </c>
      <c r="C203" s="345" t="s">
        <v>56</v>
      </c>
      <c r="D203" s="345" t="s">
        <v>232</v>
      </c>
      <c r="E203" s="345" t="s">
        <v>56</v>
      </c>
      <c r="F203" s="345" t="s">
        <v>519</v>
      </c>
      <c r="G203" s="375" t="s">
        <v>550</v>
      </c>
      <c r="H203" s="364" t="s">
        <v>437</v>
      </c>
      <c r="I203" s="349">
        <v>931000</v>
      </c>
      <c r="J203" s="349">
        <v>230000</v>
      </c>
      <c r="K203" s="349">
        <v>774000</v>
      </c>
      <c r="L203" s="348">
        <f t="shared" si="46"/>
        <v>3.3652173913043479</v>
      </c>
      <c r="M203" s="349">
        <v>0</v>
      </c>
      <c r="N203" s="349">
        <v>0</v>
      </c>
      <c r="O203" s="349">
        <v>774000</v>
      </c>
      <c r="P203" s="375" t="s">
        <v>1210</v>
      </c>
      <c r="Q203" s="346" t="s">
        <v>882</v>
      </c>
      <c r="R203" s="375" t="s">
        <v>1234</v>
      </c>
      <c r="S203" s="346"/>
      <c r="T203" s="345"/>
      <c r="U203" s="345"/>
      <c r="V203" s="345"/>
      <c r="W203" s="345" t="e">
        <f t="shared" si="40"/>
        <v>#DIV/0!</v>
      </c>
    </row>
    <row r="204" spans="1:41" ht="21.6" customHeight="1" x14ac:dyDescent="0.15">
      <c r="A204" s="337">
        <v>25110202</v>
      </c>
      <c r="B204" s="345" t="s">
        <v>73</v>
      </c>
      <c r="C204" s="345" t="s">
        <v>56</v>
      </c>
      <c r="D204" s="345" t="s">
        <v>232</v>
      </c>
      <c r="E204" s="345" t="s">
        <v>56</v>
      </c>
      <c r="F204" s="345" t="s">
        <v>521</v>
      </c>
      <c r="G204" s="375" t="s">
        <v>234</v>
      </c>
      <c r="H204" s="364" t="s">
        <v>221</v>
      </c>
      <c r="I204" s="349">
        <v>606000</v>
      </c>
      <c r="J204" s="349">
        <v>220000</v>
      </c>
      <c r="K204" s="349">
        <v>599000</v>
      </c>
      <c r="L204" s="348">
        <f t="shared" ref="L204" si="47">K204/J204</f>
        <v>2.7227272727272727</v>
      </c>
      <c r="M204" s="349">
        <v>0</v>
      </c>
      <c r="N204" s="349">
        <v>0</v>
      </c>
      <c r="O204" s="349">
        <v>62000</v>
      </c>
      <c r="P204" s="375" t="s">
        <v>808</v>
      </c>
      <c r="Q204" s="346" t="s">
        <v>786</v>
      </c>
      <c r="R204" s="346" t="s">
        <v>806</v>
      </c>
      <c r="S204" s="346" t="s">
        <v>658</v>
      </c>
      <c r="T204" s="345" t="s">
        <v>658</v>
      </c>
      <c r="U204" s="345" t="s">
        <v>658</v>
      </c>
      <c r="V204" s="345" t="s">
        <v>658</v>
      </c>
      <c r="W204" s="345" t="e">
        <v>#VALUE!</v>
      </c>
    </row>
    <row r="205" spans="1:41" s="381" customFormat="1" ht="21.6" customHeight="1" x14ac:dyDescent="0.15">
      <c r="A205" s="337">
        <v>25110203</v>
      </c>
      <c r="B205" s="365" t="s">
        <v>73</v>
      </c>
      <c r="C205" s="365" t="s">
        <v>56</v>
      </c>
      <c r="D205" s="365" t="s">
        <v>232</v>
      </c>
      <c r="E205" s="365" t="s">
        <v>56</v>
      </c>
      <c r="F205" s="365" t="s">
        <v>522</v>
      </c>
      <c r="G205" s="394" t="s">
        <v>235</v>
      </c>
      <c r="H205" s="364" t="s">
        <v>221</v>
      </c>
      <c r="I205" s="366">
        <v>90000</v>
      </c>
      <c r="J205" s="366">
        <v>0</v>
      </c>
      <c r="K205" s="366">
        <v>0</v>
      </c>
      <c r="L205" s="362">
        <v>0</v>
      </c>
      <c r="M205" s="366">
        <v>0</v>
      </c>
      <c r="N205" s="366">
        <v>0</v>
      </c>
      <c r="O205" s="366">
        <v>0</v>
      </c>
      <c r="P205" s="394" t="s">
        <v>809</v>
      </c>
      <c r="Q205" s="364" t="s">
        <v>774</v>
      </c>
      <c r="R205" s="346" t="s">
        <v>775</v>
      </c>
      <c r="S205" s="346" t="s">
        <v>658</v>
      </c>
      <c r="T205" s="345" t="s">
        <v>658</v>
      </c>
      <c r="U205" s="345" t="s">
        <v>658</v>
      </c>
      <c r="V205" s="345" t="s">
        <v>658</v>
      </c>
      <c r="W205" s="345" t="e">
        <v>#VALUE!</v>
      </c>
      <c r="X205" s="383"/>
      <c r="Y205" s="383"/>
      <c r="Z205" s="383"/>
      <c r="AA205" s="383"/>
      <c r="AB205" s="383"/>
      <c r="AC205" s="383"/>
      <c r="AD205" s="383"/>
      <c r="AE205" s="383"/>
      <c r="AF205" s="383"/>
      <c r="AG205" s="383"/>
      <c r="AH205" s="383"/>
      <c r="AI205" s="383"/>
      <c r="AJ205" s="383"/>
      <c r="AK205" s="383"/>
      <c r="AL205" s="383"/>
      <c r="AM205" s="383"/>
      <c r="AN205" s="383"/>
      <c r="AO205" s="383"/>
    </row>
    <row r="206" spans="1:41" ht="30" customHeight="1" x14ac:dyDescent="0.15">
      <c r="A206" s="337">
        <v>25110204</v>
      </c>
      <c r="B206" s="345" t="s">
        <v>73</v>
      </c>
      <c r="C206" s="345" t="s">
        <v>56</v>
      </c>
      <c r="D206" s="345" t="s">
        <v>259</v>
      </c>
      <c r="E206" s="345" t="s">
        <v>40</v>
      </c>
      <c r="F206" s="345" t="s">
        <v>518</v>
      </c>
      <c r="G206" s="375" t="s">
        <v>272</v>
      </c>
      <c r="H206" s="364" t="s">
        <v>252</v>
      </c>
      <c r="I206" s="349">
        <v>415000</v>
      </c>
      <c r="J206" s="349">
        <v>30158000</v>
      </c>
      <c r="K206" s="349">
        <v>30158000</v>
      </c>
      <c r="L206" s="348">
        <f t="shared" ref="L206:L216" si="48">K206/J206</f>
        <v>1</v>
      </c>
      <c r="M206" s="349">
        <v>0</v>
      </c>
      <c r="N206" s="349">
        <v>0</v>
      </c>
      <c r="O206" s="349">
        <v>24974000</v>
      </c>
      <c r="P206" s="373" t="s">
        <v>672</v>
      </c>
      <c r="Q206" s="346" t="str">
        <f>IF(N206=0,"収入未済なし","")</f>
        <v>収入未済なし</v>
      </c>
      <c r="R206" s="400" t="s">
        <v>673</v>
      </c>
      <c r="S206" s="346" t="s">
        <v>658</v>
      </c>
      <c r="T206" s="345" t="s">
        <v>658</v>
      </c>
      <c r="U206" s="345" t="s">
        <v>658</v>
      </c>
      <c r="V206" s="345" t="s">
        <v>658</v>
      </c>
      <c r="W206" s="345" t="e">
        <v>#VALUE!</v>
      </c>
      <c r="AL206" s="332"/>
      <c r="AM206" s="332"/>
      <c r="AN206" s="332"/>
      <c r="AO206" s="332"/>
    </row>
    <row r="207" spans="1:41" ht="21.6" customHeight="1" x14ac:dyDescent="0.15">
      <c r="A207" s="337">
        <v>25110205</v>
      </c>
      <c r="B207" s="345" t="s">
        <v>73</v>
      </c>
      <c r="C207" s="345" t="s">
        <v>56</v>
      </c>
      <c r="D207" s="345" t="s">
        <v>236</v>
      </c>
      <c r="E207" s="345" t="s">
        <v>40</v>
      </c>
      <c r="F207" s="345" t="s">
        <v>518</v>
      </c>
      <c r="G207" s="375" t="s">
        <v>237</v>
      </c>
      <c r="H207" s="364" t="s">
        <v>221</v>
      </c>
      <c r="I207" s="349">
        <v>1137000</v>
      </c>
      <c r="J207" s="349">
        <v>1137000</v>
      </c>
      <c r="K207" s="349">
        <v>681000</v>
      </c>
      <c r="L207" s="348">
        <f t="shared" si="48"/>
        <v>0.59894459102902375</v>
      </c>
      <c r="M207" s="349">
        <v>0</v>
      </c>
      <c r="N207" s="349">
        <v>0</v>
      </c>
      <c r="O207" s="349">
        <v>54000</v>
      </c>
      <c r="P207" s="375" t="s">
        <v>810</v>
      </c>
      <c r="Q207" s="346" t="s">
        <v>786</v>
      </c>
      <c r="R207" s="346" t="s">
        <v>811</v>
      </c>
      <c r="S207" s="346" t="s">
        <v>658</v>
      </c>
      <c r="T207" s="345" t="s">
        <v>658</v>
      </c>
      <c r="U207" s="345" t="s">
        <v>658</v>
      </c>
      <c r="V207" s="345" t="s">
        <v>658</v>
      </c>
      <c r="W207" s="345" t="e">
        <v>#VALUE!</v>
      </c>
    </row>
    <row r="208" spans="1:41" ht="33.6" customHeight="1" x14ac:dyDescent="0.15">
      <c r="A208" s="337">
        <v>25110206</v>
      </c>
      <c r="B208" s="345" t="s">
        <v>73</v>
      </c>
      <c r="C208" s="345" t="s">
        <v>56</v>
      </c>
      <c r="D208" s="345" t="s">
        <v>236</v>
      </c>
      <c r="E208" s="345" t="s">
        <v>40</v>
      </c>
      <c r="F208" s="345" t="s">
        <v>519</v>
      </c>
      <c r="G208" s="375" t="s">
        <v>316</v>
      </c>
      <c r="H208" s="364" t="s">
        <v>301</v>
      </c>
      <c r="I208" s="349">
        <v>4189000</v>
      </c>
      <c r="J208" s="349">
        <v>1001000</v>
      </c>
      <c r="K208" s="349">
        <v>884000</v>
      </c>
      <c r="L208" s="348">
        <f t="shared" si="48"/>
        <v>0.88311688311688308</v>
      </c>
      <c r="M208" s="349">
        <v>0</v>
      </c>
      <c r="N208" s="349">
        <v>0</v>
      </c>
      <c r="O208" s="349">
        <v>-1744000</v>
      </c>
      <c r="P208" s="375" t="s">
        <v>745</v>
      </c>
      <c r="Q208" s="375"/>
      <c r="R208" s="375" t="s">
        <v>746</v>
      </c>
      <c r="S208" s="346"/>
      <c r="T208" s="345"/>
      <c r="U208" s="345"/>
      <c r="V208" s="345"/>
      <c r="W208" s="345" t="e">
        <f t="shared" si="40"/>
        <v>#DIV/0!</v>
      </c>
    </row>
    <row r="209" spans="1:23" ht="47.45" customHeight="1" x14ac:dyDescent="0.15">
      <c r="A209" s="337">
        <v>25110207</v>
      </c>
      <c r="B209" s="345" t="s">
        <v>73</v>
      </c>
      <c r="C209" s="345" t="s">
        <v>56</v>
      </c>
      <c r="D209" s="345" t="s">
        <v>236</v>
      </c>
      <c r="E209" s="345" t="s">
        <v>40</v>
      </c>
      <c r="F209" s="345" t="s">
        <v>520</v>
      </c>
      <c r="G209" s="375" t="s">
        <v>317</v>
      </c>
      <c r="H209" s="364" t="s">
        <v>301</v>
      </c>
      <c r="I209" s="349">
        <v>160000</v>
      </c>
      <c r="J209" s="349">
        <v>160000</v>
      </c>
      <c r="K209" s="349">
        <v>160000</v>
      </c>
      <c r="L209" s="348">
        <f t="shared" si="48"/>
        <v>1</v>
      </c>
      <c r="M209" s="349">
        <v>0</v>
      </c>
      <c r="N209" s="349">
        <v>0</v>
      </c>
      <c r="O209" s="349">
        <v>0</v>
      </c>
      <c r="P209" s="375" t="s">
        <v>747</v>
      </c>
      <c r="Q209" s="375"/>
      <c r="R209" s="349">
        <v>0</v>
      </c>
      <c r="S209" s="346"/>
      <c r="T209" s="345"/>
      <c r="U209" s="345"/>
      <c r="V209" s="345"/>
      <c r="W209" s="345" t="e">
        <f t="shared" si="40"/>
        <v>#DIV/0!</v>
      </c>
    </row>
    <row r="210" spans="1:23" ht="21.6" customHeight="1" x14ac:dyDescent="0.15">
      <c r="A210" s="337">
        <v>25110208</v>
      </c>
      <c r="B210" s="345" t="s">
        <v>73</v>
      </c>
      <c r="C210" s="345" t="s">
        <v>56</v>
      </c>
      <c r="D210" s="345" t="s">
        <v>262</v>
      </c>
      <c r="E210" s="345" t="s">
        <v>40</v>
      </c>
      <c r="F210" s="345" t="s">
        <v>518</v>
      </c>
      <c r="G210" s="375" t="s">
        <v>360</v>
      </c>
      <c r="H210" s="364" t="s">
        <v>324</v>
      </c>
      <c r="I210" s="349">
        <v>11000000</v>
      </c>
      <c r="J210" s="349">
        <v>10450000</v>
      </c>
      <c r="K210" s="349">
        <v>10400000</v>
      </c>
      <c r="L210" s="348">
        <f t="shared" si="48"/>
        <v>0.99521531100478466</v>
      </c>
      <c r="M210" s="349">
        <v>0</v>
      </c>
      <c r="N210" s="349">
        <v>0</v>
      </c>
      <c r="O210" s="349">
        <v>2500000</v>
      </c>
      <c r="P210" s="373" t="s">
        <v>1035</v>
      </c>
      <c r="Q210" s="373" t="s">
        <v>1002</v>
      </c>
      <c r="R210" s="373" t="s">
        <v>1003</v>
      </c>
      <c r="S210" s="346" t="s">
        <v>658</v>
      </c>
      <c r="T210" s="345" t="s">
        <v>658</v>
      </c>
      <c r="U210" s="345" t="s">
        <v>658</v>
      </c>
      <c r="V210" s="345" t="s">
        <v>658</v>
      </c>
      <c r="W210" s="345" t="e">
        <f t="shared" si="40"/>
        <v>#VALUE!</v>
      </c>
    </row>
    <row r="211" spans="1:23" ht="37.15" customHeight="1" x14ac:dyDescent="0.15">
      <c r="A211" s="337">
        <v>25110209</v>
      </c>
      <c r="B211" s="345" t="s">
        <v>73</v>
      </c>
      <c r="C211" s="345" t="s">
        <v>64</v>
      </c>
      <c r="D211" s="345" t="s">
        <v>40</v>
      </c>
      <c r="E211" s="345" t="s">
        <v>40</v>
      </c>
      <c r="F211" s="345" t="s">
        <v>518</v>
      </c>
      <c r="G211" s="375" t="s">
        <v>361</v>
      </c>
      <c r="H211" s="364" t="s">
        <v>324</v>
      </c>
      <c r="I211" s="349">
        <v>11193000</v>
      </c>
      <c r="J211" s="349">
        <v>11193000</v>
      </c>
      <c r="K211" s="349">
        <v>11633870</v>
      </c>
      <c r="L211" s="348">
        <f t="shared" si="48"/>
        <v>1.0393880103636202</v>
      </c>
      <c r="M211" s="349">
        <v>0</v>
      </c>
      <c r="N211" s="349">
        <v>0</v>
      </c>
      <c r="O211" s="349">
        <v>-10273</v>
      </c>
      <c r="P211" s="373" t="s">
        <v>1036</v>
      </c>
      <c r="Q211" s="373" t="s">
        <v>867</v>
      </c>
      <c r="R211" s="373" t="s">
        <v>1037</v>
      </c>
      <c r="S211" s="346" t="s">
        <v>658</v>
      </c>
      <c r="T211" s="345" t="s">
        <v>658</v>
      </c>
      <c r="U211" s="345" t="s">
        <v>658</v>
      </c>
      <c r="V211" s="345" t="s">
        <v>658</v>
      </c>
      <c r="W211" s="345" t="e">
        <f t="shared" si="40"/>
        <v>#VALUE!</v>
      </c>
    </row>
    <row r="212" spans="1:23" ht="21.6" customHeight="1" x14ac:dyDescent="0.15">
      <c r="A212" s="337">
        <v>25110210</v>
      </c>
      <c r="B212" s="345" t="s">
        <v>73</v>
      </c>
      <c r="C212" s="345" t="s">
        <v>64</v>
      </c>
      <c r="D212" s="345" t="s">
        <v>40</v>
      </c>
      <c r="E212" s="345" t="s">
        <v>56</v>
      </c>
      <c r="F212" s="345" t="s">
        <v>518</v>
      </c>
      <c r="G212" s="375" t="s">
        <v>362</v>
      </c>
      <c r="H212" s="364" t="s">
        <v>324</v>
      </c>
      <c r="I212" s="349">
        <v>14000</v>
      </c>
      <c r="J212" s="349">
        <v>14000</v>
      </c>
      <c r="K212" s="349">
        <v>14149</v>
      </c>
      <c r="L212" s="348">
        <f t="shared" si="48"/>
        <v>1.0106428571428572</v>
      </c>
      <c r="M212" s="349">
        <v>0</v>
      </c>
      <c r="N212" s="349">
        <v>0</v>
      </c>
      <c r="O212" s="349">
        <v>-864</v>
      </c>
      <c r="P212" s="373" t="s">
        <v>1038</v>
      </c>
      <c r="Q212" s="373" t="s">
        <v>1002</v>
      </c>
      <c r="R212" s="373" t="s">
        <v>200</v>
      </c>
      <c r="S212" s="346" t="s">
        <v>658</v>
      </c>
      <c r="T212" s="345" t="s">
        <v>658</v>
      </c>
      <c r="U212" s="345" t="s">
        <v>658</v>
      </c>
      <c r="V212" s="345" t="s">
        <v>658</v>
      </c>
      <c r="W212" s="345" t="e">
        <f t="shared" si="40"/>
        <v>#VALUE!</v>
      </c>
    </row>
    <row r="213" spans="1:23" ht="21.6" customHeight="1" x14ac:dyDescent="0.15">
      <c r="A213" s="337">
        <v>25110211</v>
      </c>
      <c r="B213" s="345" t="s">
        <v>73</v>
      </c>
      <c r="C213" s="345" t="s">
        <v>64</v>
      </c>
      <c r="D213" s="345" t="s">
        <v>40</v>
      </c>
      <c r="E213" s="345" t="s">
        <v>64</v>
      </c>
      <c r="F213" s="345" t="s">
        <v>518</v>
      </c>
      <c r="G213" s="375" t="s">
        <v>467</v>
      </c>
      <c r="H213" s="364" t="s">
        <v>465</v>
      </c>
      <c r="I213" s="349">
        <v>0</v>
      </c>
      <c r="J213" s="349">
        <v>9258000</v>
      </c>
      <c r="K213" s="349">
        <v>8514782</v>
      </c>
      <c r="L213" s="348">
        <f t="shared" si="48"/>
        <v>0.91972153812918556</v>
      </c>
      <c r="M213" s="349">
        <v>0</v>
      </c>
      <c r="N213" s="349">
        <v>0</v>
      </c>
      <c r="O213" s="349">
        <v>1022262</v>
      </c>
      <c r="P213" s="375" t="s">
        <v>1058</v>
      </c>
      <c r="Q213" s="346" t="s">
        <v>1050</v>
      </c>
      <c r="R213" s="346" t="s">
        <v>1247</v>
      </c>
      <c r="S213" s="346" t="s">
        <v>200</v>
      </c>
      <c r="T213" s="345" t="s">
        <v>200</v>
      </c>
      <c r="U213" s="345" t="s">
        <v>200</v>
      </c>
      <c r="V213" s="345" t="s">
        <v>200</v>
      </c>
      <c r="W213" s="345" t="e">
        <f t="shared" si="40"/>
        <v>#VALUE!</v>
      </c>
    </row>
    <row r="214" spans="1:23" ht="21.6" customHeight="1" x14ac:dyDescent="0.15">
      <c r="A214" s="337">
        <v>25110212</v>
      </c>
      <c r="B214" s="365" t="s">
        <v>73</v>
      </c>
      <c r="C214" s="365" t="s">
        <v>64</v>
      </c>
      <c r="D214" s="365" t="s">
        <v>40</v>
      </c>
      <c r="E214" s="365" t="s">
        <v>64</v>
      </c>
      <c r="F214" s="365" t="s">
        <v>519</v>
      </c>
      <c r="G214" s="375" t="s">
        <v>468</v>
      </c>
      <c r="H214" s="364" t="s">
        <v>465</v>
      </c>
      <c r="I214" s="349">
        <v>0</v>
      </c>
      <c r="J214" s="349">
        <v>1000</v>
      </c>
      <c r="K214" s="349">
        <v>11700</v>
      </c>
      <c r="L214" s="348">
        <f t="shared" si="48"/>
        <v>11.7</v>
      </c>
      <c r="M214" s="349">
        <v>0</v>
      </c>
      <c r="N214" s="349">
        <v>0</v>
      </c>
      <c r="O214" s="349">
        <v>-3264</v>
      </c>
      <c r="P214" s="375" t="s">
        <v>1059</v>
      </c>
      <c r="Q214" s="346" t="s">
        <v>1050</v>
      </c>
      <c r="R214" s="346" t="s">
        <v>1247</v>
      </c>
      <c r="S214" s="346" t="s">
        <v>200</v>
      </c>
      <c r="T214" s="345" t="s">
        <v>200</v>
      </c>
      <c r="U214" s="345" t="s">
        <v>200</v>
      </c>
      <c r="V214" s="345" t="s">
        <v>200</v>
      </c>
      <c r="W214" s="345" t="e">
        <f t="shared" si="40"/>
        <v>#VALUE!</v>
      </c>
    </row>
    <row r="215" spans="1:23" ht="21.6" customHeight="1" x14ac:dyDescent="0.15">
      <c r="A215" s="337">
        <v>25110213</v>
      </c>
      <c r="B215" s="345" t="s">
        <v>73</v>
      </c>
      <c r="C215" s="345" t="s">
        <v>64</v>
      </c>
      <c r="D215" s="345" t="s">
        <v>40</v>
      </c>
      <c r="E215" s="345" t="s">
        <v>64</v>
      </c>
      <c r="F215" s="345" t="s">
        <v>520</v>
      </c>
      <c r="G215" s="394" t="s">
        <v>551</v>
      </c>
      <c r="H215" s="364" t="s">
        <v>465</v>
      </c>
      <c r="I215" s="349">
        <v>8911000</v>
      </c>
      <c r="J215" s="349">
        <v>9454000</v>
      </c>
      <c r="K215" s="349">
        <v>7298553</v>
      </c>
      <c r="L215" s="348">
        <f t="shared" si="48"/>
        <v>0.77200687539665747</v>
      </c>
      <c r="M215" s="349">
        <v>0</v>
      </c>
      <c r="N215" s="349">
        <v>0</v>
      </c>
      <c r="O215" s="349">
        <v>7298553</v>
      </c>
      <c r="P215" s="375" t="s">
        <v>1060</v>
      </c>
      <c r="Q215" s="346" t="s">
        <v>1050</v>
      </c>
      <c r="R215" s="346" t="s">
        <v>1248</v>
      </c>
      <c r="S215" s="346" t="s">
        <v>200</v>
      </c>
      <c r="T215" s="345" t="s">
        <v>200</v>
      </c>
      <c r="U215" s="345" t="s">
        <v>200</v>
      </c>
      <c r="V215" s="345" t="s">
        <v>200</v>
      </c>
      <c r="W215" s="345" t="e">
        <f t="shared" si="40"/>
        <v>#VALUE!</v>
      </c>
    </row>
    <row r="216" spans="1:23" ht="21.6" customHeight="1" x14ac:dyDescent="0.15">
      <c r="A216" s="337">
        <v>25110214</v>
      </c>
      <c r="B216" s="345" t="s">
        <v>73</v>
      </c>
      <c r="C216" s="345" t="s">
        <v>64</v>
      </c>
      <c r="D216" s="345" t="s">
        <v>40</v>
      </c>
      <c r="E216" s="345" t="s">
        <v>64</v>
      </c>
      <c r="F216" s="345" t="s">
        <v>521</v>
      </c>
      <c r="G216" s="394" t="s">
        <v>466</v>
      </c>
      <c r="H216" s="364" t="s">
        <v>465</v>
      </c>
      <c r="I216" s="349">
        <v>1000</v>
      </c>
      <c r="J216" s="349">
        <v>2000</v>
      </c>
      <c r="K216" s="349">
        <v>3750</v>
      </c>
      <c r="L216" s="348">
        <f t="shared" si="48"/>
        <v>1.875</v>
      </c>
      <c r="M216" s="349">
        <v>0</v>
      </c>
      <c r="N216" s="349">
        <v>0</v>
      </c>
      <c r="O216" s="349">
        <v>3750</v>
      </c>
      <c r="P216" s="375" t="s">
        <v>1061</v>
      </c>
      <c r="Q216" s="346" t="s">
        <v>1050</v>
      </c>
      <c r="R216" s="346" t="s">
        <v>1062</v>
      </c>
      <c r="S216" s="346" t="s">
        <v>200</v>
      </c>
      <c r="T216" s="345" t="s">
        <v>200</v>
      </c>
      <c r="U216" s="345" t="s">
        <v>200</v>
      </c>
      <c r="V216" s="345" t="s">
        <v>200</v>
      </c>
      <c r="W216" s="345" t="e">
        <f t="shared" si="40"/>
        <v>#VALUE!</v>
      </c>
    </row>
    <row r="217" spans="1:23" ht="21.6" customHeight="1" x14ac:dyDescent="0.15">
      <c r="A217" s="337">
        <v>25110215</v>
      </c>
      <c r="B217" s="345" t="s">
        <v>73</v>
      </c>
      <c r="C217" s="345" t="s">
        <v>64</v>
      </c>
      <c r="D217" s="345" t="s">
        <v>40</v>
      </c>
      <c r="E217" s="345" t="s">
        <v>59</v>
      </c>
      <c r="F217" s="345" t="s">
        <v>518</v>
      </c>
      <c r="G217" s="375" t="s">
        <v>125</v>
      </c>
      <c r="H217" s="364" t="s">
        <v>46</v>
      </c>
      <c r="I217" s="349">
        <v>60000</v>
      </c>
      <c r="J217" s="349">
        <v>61000</v>
      </c>
      <c r="K217" s="349">
        <v>61000</v>
      </c>
      <c r="L217" s="348">
        <f t="shared" ref="L217:L218" si="49">K217/J217</f>
        <v>1</v>
      </c>
      <c r="M217" s="349">
        <v>0</v>
      </c>
      <c r="N217" s="349">
        <v>0</v>
      </c>
      <c r="O217" s="349">
        <v>1000</v>
      </c>
      <c r="P217" s="346" t="s">
        <v>935</v>
      </c>
      <c r="Q217" s="346" t="str">
        <f t="shared" ref="Q217:Q218" si="50">IF(N217=0,"収入未済なし","")</f>
        <v>収入未済なし</v>
      </c>
      <c r="R217" s="346" t="s">
        <v>936</v>
      </c>
      <c r="S217" s="346" t="s">
        <v>200</v>
      </c>
      <c r="T217" s="346" t="s">
        <v>200</v>
      </c>
      <c r="U217" s="346" t="s">
        <v>200</v>
      </c>
      <c r="V217" s="346" t="s">
        <v>200</v>
      </c>
      <c r="W217" s="345" t="e">
        <f t="shared" si="40"/>
        <v>#VALUE!</v>
      </c>
    </row>
    <row r="218" spans="1:23" ht="21.6" customHeight="1" x14ac:dyDescent="0.15">
      <c r="A218" s="337">
        <v>25110216</v>
      </c>
      <c r="B218" s="345" t="s">
        <v>73</v>
      </c>
      <c r="C218" s="345" t="s">
        <v>64</v>
      </c>
      <c r="D218" s="345" t="s">
        <v>40</v>
      </c>
      <c r="E218" s="345" t="s">
        <v>59</v>
      </c>
      <c r="F218" s="345" t="s">
        <v>519</v>
      </c>
      <c r="G218" s="375" t="s">
        <v>552</v>
      </c>
      <c r="H218" s="364" t="s">
        <v>46</v>
      </c>
      <c r="I218" s="349">
        <v>4026000</v>
      </c>
      <c r="J218" s="349">
        <v>5822000</v>
      </c>
      <c r="K218" s="349">
        <v>5813168</v>
      </c>
      <c r="L218" s="348">
        <f t="shared" si="49"/>
        <v>0.99848299553418074</v>
      </c>
      <c r="M218" s="349">
        <v>0</v>
      </c>
      <c r="N218" s="349">
        <v>0</v>
      </c>
      <c r="O218" s="349">
        <v>5813168</v>
      </c>
      <c r="P218" s="346" t="s">
        <v>937</v>
      </c>
      <c r="Q218" s="346" t="str">
        <f t="shared" si="50"/>
        <v>収入未済なし</v>
      </c>
      <c r="R218" s="375" t="s">
        <v>938</v>
      </c>
      <c r="S218" s="346" t="s">
        <v>200</v>
      </c>
      <c r="T218" s="346" t="s">
        <v>200</v>
      </c>
      <c r="U218" s="346" t="s">
        <v>200</v>
      </c>
      <c r="V218" s="346" t="s">
        <v>200</v>
      </c>
      <c r="W218" s="345" t="e">
        <f t="shared" si="40"/>
        <v>#VALUE!</v>
      </c>
    </row>
    <row r="219" spans="1:23" ht="21.6" customHeight="1" x14ac:dyDescent="0.15">
      <c r="A219" s="337">
        <v>25110217</v>
      </c>
      <c r="B219" s="345" t="s">
        <v>73</v>
      </c>
      <c r="C219" s="345" t="s">
        <v>64</v>
      </c>
      <c r="D219" s="345" t="s">
        <v>40</v>
      </c>
      <c r="E219" s="345" t="s">
        <v>59</v>
      </c>
      <c r="F219" s="345" t="s">
        <v>520</v>
      </c>
      <c r="G219" s="375" t="s">
        <v>138</v>
      </c>
      <c r="H219" s="364" t="s">
        <v>46</v>
      </c>
      <c r="I219" s="349">
        <v>0</v>
      </c>
      <c r="J219" s="349">
        <v>0</v>
      </c>
      <c r="K219" s="349">
        <v>0</v>
      </c>
      <c r="L219" s="348">
        <v>0</v>
      </c>
      <c r="M219" s="349">
        <v>0</v>
      </c>
      <c r="N219" s="349">
        <v>0</v>
      </c>
      <c r="O219" s="349">
        <v>-176000</v>
      </c>
      <c r="P219" s="346" t="s">
        <v>1249</v>
      </c>
      <c r="Q219" s="346" t="s">
        <v>200</v>
      </c>
      <c r="R219" s="375" t="s">
        <v>939</v>
      </c>
      <c r="S219" s="346" t="s">
        <v>200</v>
      </c>
      <c r="T219" s="346" t="s">
        <v>200</v>
      </c>
      <c r="U219" s="346" t="s">
        <v>200</v>
      </c>
      <c r="V219" s="346" t="s">
        <v>200</v>
      </c>
      <c r="W219" s="345" t="e">
        <f t="shared" si="40"/>
        <v>#VALUE!</v>
      </c>
    </row>
    <row r="220" spans="1:23" ht="21.6" customHeight="1" x14ac:dyDescent="0.15">
      <c r="A220" s="337">
        <v>25110218</v>
      </c>
      <c r="B220" s="345" t="s">
        <v>73</v>
      </c>
      <c r="C220" s="345" t="s">
        <v>64</v>
      </c>
      <c r="D220" s="345" t="s">
        <v>40</v>
      </c>
      <c r="E220" s="345" t="s">
        <v>59</v>
      </c>
      <c r="F220" s="345" t="s">
        <v>526</v>
      </c>
      <c r="G220" s="375" t="s">
        <v>469</v>
      </c>
      <c r="H220" s="364" t="s">
        <v>46</v>
      </c>
      <c r="I220" s="349">
        <v>0</v>
      </c>
      <c r="J220" s="349">
        <v>0</v>
      </c>
      <c r="K220" s="349">
        <v>0</v>
      </c>
      <c r="L220" s="348">
        <v>0</v>
      </c>
      <c r="M220" s="349">
        <v>0</v>
      </c>
      <c r="N220" s="349">
        <v>0</v>
      </c>
      <c r="O220" s="349">
        <v>-1027434</v>
      </c>
      <c r="P220" s="346" t="s">
        <v>1249</v>
      </c>
      <c r="Q220" s="346" t="s">
        <v>200</v>
      </c>
      <c r="R220" s="375" t="s">
        <v>938</v>
      </c>
      <c r="S220" s="346" t="s">
        <v>200</v>
      </c>
      <c r="T220" s="346" t="s">
        <v>200</v>
      </c>
      <c r="U220" s="346" t="s">
        <v>200</v>
      </c>
      <c r="V220" s="346" t="s">
        <v>200</v>
      </c>
      <c r="W220" s="345" t="e">
        <f t="shared" si="40"/>
        <v>#VALUE!</v>
      </c>
    </row>
    <row r="221" spans="1:23" ht="21" customHeight="1" x14ac:dyDescent="0.15">
      <c r="A221" s="337">
        <v>25110219</v>
      </c>
      <c r="B221" s="345" t="s">
        <v>73</v>
      </c>
      <c r="C221" s="345" t="s">
        <v>64</v>
      </c>
      <c r="D221" s="345" t="s">
        <v>40</v>
      </c>
      <c r="E221" s="345" t="s">
        <v>59</v>
      </c>
      <c r="F221" s="345" t="s">
        <v>530</v>
      </c>
      <c r="G221" s="375" t="s">
        <v>122</v>
      </c>
      <c r="H221" s="364" t="s">
        <v>46</v>
      </c>
      <c r="I221" s="349">
        <v>7000</v>
      </c>
      <c r="J221" s="349">
        <v>7000</v>
      </c>
      <c r="K221" s="349">
        <v>7000</v>
      </c>
      <c r="L221" s="348">
        <f t="shared" ref="L221:L226" si="51">K221/J221</f>
        <v>1</v>
      </c>
      <c r="M221" s="349">
        <v>0</v>
      </c>
      <c r="N221" s="349">
        <v>0</v>
      </c>
      <c r="O221" s="349">
        <v>0</v>
      </c>
      <c r="P221" s="346" t="s">
        <v>940</v>
      </c>
      <c r="Q221" s="346" t="str">
        <f t="shared" ref="Q221:Q224" si="52">IF(N221=0,"収入未済なし","")</f>
        <v>収入未済なし</v>
      </c>
      <c r="R221" s="346" t="s">
        <v>941</v>
      </c>
      <c r="S221" s="346" t="s">
        <v>200</v>
      </c>
      <c r="T221" s="346" t="s">
        <v>200</v>
      </c>
      <c r="U221" s="346" t="s">
        <v>200</v>
      </c>
      <c r="V221" s="346" t="s">
        <v>200</v>
      </c>
      <c r="W221" s="345" t="e">
        <f t="shared" si="40"/>
        <v>#VALUE!</v>
      </c>
    </row>
    <row r="222" spans="1:23" ht="21" customHeight="1" x14ac:dyDescent="0.15">
      <c r="A222" s="337">
        <v>25110220</v>
      </c>
      <c r="B222" s="345" t="s">
        <v>73</v>
      </c>
      <c r="C222" s="345" t="s">
        <v>64</v>
      </c>
      <c r="D222" s="345" t="s">
        <v>40</v>
      </c>
      <c r="E222" s="345" t="s">
        <v>59</v>
      </c>
      <c r="F222" s="345" t="s">
        <v>533</v>
      </c>
      <c r="G222" s="375" t="s">
        <v>134</v>
      </c>
      <c r="H222" s="364" t="s">
        <v>46</v>
      </c>
      <c r="I222" s="349">
        <v>15000</v>
      </c>
      <c r="J222" s="349">
        <v>13000</v>
      </c>
      <c r="K222" s="349">
        <v>13000</v>
      </c>
      <c r="L222" s="348">
        <f t="shared" si="51"/>
        <v>1</v>
      </c>
      <c r="M222" s="349">
        <v>0</v>
      </c>
      <c r="N222" s="349">
        <v>0</v>
      </c>
      <c r="O222" s="349">
        <v>-143121</v>
      </c>
      <c r="P222" s="346" t="s">
        <v>942</v>
      </c>
      <c r="Q222" s="346" t="str">
        <f t="shared" si="52"/>
        <v>収入未済なし</v>
      </c>
      <c r="R222" s="346" t="s">
        <v>943</v>
      </c>
      <c r="S222" s="346" t="s">
        <v>200</v>
      </c>
      <c r="T222" s="346" t="s">
        <v>200</v>
      </c>
      <c r="U222" s="346" t="s">
        <v>200</v>
      </c>
      <c r="V222" s="346" t="s">
        <v>200</v>
      </c>
      <c r="W222" s="345" t="e">
        <f t="shared" si="40"/>
        <v>#VALUE!</v>
      </c>
    </row>
    <row r="223" spans="1:23" ht="21" customHeight="1" x14ac:dyDescent="0.15">
      <c r="A223" s="337">
        <v>25110221</v>
      </c>
      <c r="B223" s="345" t="s">
        <v>73</v>
      </c>
      <c r="C223" s="345" t="s">
        <v>64</v>
      </c>
      <c r="D223" s="345" t="s">
        <v>40</v>
      </c>
      <c r="E223" s="345" t="s">
        <v>59</v>
      </c>
      <c r="F223" s="345" t="s">
        <v>534</v>
      </c>
      <c r="G223" s="375" t="s">
        <v>132</v>
      </c>
      <c r="H223" s="364" t="s">
        <v>46</v>
      </c>
      <c r="I223" s="349">
        <v>0</v>
      </c>
      <c r="J223" s="349">
        <v>0</v>
      </c>
      <c r="K223" s="349">
        <v>0</v>
      </c>
      <c r="L223" s="348">
        <v>0</v>
      </c>
      <c r="M223" s="349">
        <v>0</v>
      </c>
      <c r="N223" s="349">
        <v>0</v>
      </c>
      <c r="O223" s="349">
        <v>0</v>
      </c>
      <c r="P223" s="346" t="s">
        <v>1249</v>
      </c>
      <c r="Q223" s="346" t="s">
        <v>200</v>
      </c>
      <c r="R223" s="346" t="s">
        <v>944</v>
      </c>
      <c r="S223" s="346" t="s">
        <v>200</v>
      </c>
      <c r="T223" s="346" t="s">
        <v>200</v>
      </c>
      <c r="U223" s="346" t="s">
        <v>200</v>
      </c>
      <c r="V223" s="346" t="s">
        <v>200</v>
      </c>
      <c r="W223" s="345" t="e">
        <f t="shared" si="40"/>
        <v>#VALUE!</v>
      </c>
    </row>
    <row r="224" spans="1:23" ht="21" customHeight="1" x14ac:dyDescent="0.15">
      <c r="A224" s="337">
        <v>25110222</v>
      </c>
      <c r="B224" s="345" t="s">
        <v>73</v>
      </c>
      <c r="C224" s="345" t="s">
        <v>64</v>
      </c>
      <c r="D224" s="345" t="s">
        <v>40</v>
      </c>
      <c r="E224" s="345" t="s">
        <v>59</v>
      </c>
      <c r="F224" s="345" t="s">
        <v>539</v>
      </c>
      <c r="G224" s="375" t="s">
        <v>553</v>
      </c>
      <c r="H224" s="364" t="s">
        <v>46</v>
      </c>
      <c r="I224" s="349">
        <v>46000</v>
      </c>
      <c r="J224" s="349">
        <v>0</v>
      </c>
      <c r="K224" s="349">
        <v>0</v>
      </c>
      <c r="L224" s="348">
        <v>0</v>
      </c>
      <c r="M224" s="349">
        <v>0</v>
      </c>
      <c r="N224" s="349">
        <v>0</v>
      </c>
      <c r="O224" s="349">
        <v>0</v>
      </c>
      <c r="P224" s="375" t="s">
        <v>553</v>
      </c>
      <c r="Q224" s="346" t="str">
        <f t="shared" si="52"/>
        <v>収入未済なし</v>
      </c>
      <c r="R224" s="346" t="s">
        <v>945</v>
      </c>
      <c r="S224" s="346" t="s">
        <v>200</v>
      </c>
      <c r="T224" s="346" t="s">
        <v>200</v>
      </c>
      <c r="U224" s="346" t="s">
        <v>200</v>
      </c>
      <c r="V224" s="346" t="s">
        <v>200</v>
      </c>
      <c r="W224" s="345" t="e">
        <f t="shared" si="40"/>
        <v>#VALUE!</v>
      </c>
    </row>
    <row r="225" spans="1:41" ht="21.6" customHeight="1" x14ac:dyDescent="0.15">
      <c r="A225" s="337">
        <v>25110223</v>
      </c>
      <c r="B225" s="345" t="s">
        <v>73</v>
      </c>
      <c r="C225" s="345" t="s">
        <v>64</v>
      </c>
      <c r="D225" s="345" t="s">
        <v>40</v>
      </c>
      <c r="E225" s="345" t="s">
        <v>59</v>
      </c>
      <c r="F225" s="345" t="s">
        <v>543</v>
      </c>
      <c r="G225" s="375" t="s">
        <v>554</v>
      </c>
      <c r="H225" s="364" t="s">
        <v>46</v>
      </c>
      <c r="I225" s="349">
        <v>0</v>
      </c>
      <c r="J225" s="349">
        <v>23000</v>
      </c>
      <c r="K225" s="349">
        <v>23000</v>
      </c>
      <c r="L225" s="348">
        <f t="shared" si="51"/>
        <v>1</v>
      </c>
      <c r="M225" s="349">
        <v>0</v>
      </c>
      <c r="N225" s="349">
        <v>0</v>
      </c>
      <c r="O225" s="349">
        <v>23000</v>
      </c>
      <c r="P225" s="375" t="s">
        <v>554</v>
      </c>
      <c r="Q225" s="346" t="str">
        <f>IF(N225=0,"収入未済なし","")</f>
        <v>収入未済なし</v>
      </c>
      <c r="R225" s="375" t="s">
        <v>939</v>
      </c>
      <c r="S225" s="346" t="s">
        <v>200</v>
      </c>
      <c r="T225" s="346" t="s">
        <v>200</v>
      </c>
      <c r="U225" s="346" t="s">
        <v>200</v>
      </c>
      <c r="V225" s="346" t="s">
        <v>200</v>
      </c>
      <c r="W225" s="345" t="e">
        <f t="shared" si="40"/>
        <v>#VALUE!</v>
      </c>
    </row>
    <row r="226" spans="1:41" ht="25.15" customHeight="1" x14ac:dyDescent="0.15">
      <c r="A226" s="337">
        <v>25110224</v>
      </c>
      <c r="B226" s="365" t="s">
        <v>73</v>
      </c>
      <c r="C226" s="365" t="s">
        <v>64</v>
      </c>
      <c r="D226" s="365" t="s">
        <v>40</v>
      </c>
      <c r="E226" s="365" t="s">
        <v>59</v>
      </c>
      <c r="F226" s="365" t="s">
        <v>555</v>
      </c>
      <c r="G226" s="394" t="s">
        <v>130</v>
      </c>
      <c r="H226" s="364" t="s">
        <v>46</v>
      </c>
      <c r="I226" s="366">
        <v>4000</v>
      </c>
      <c r="J226" s="366">
        <v>4000</v>
      </c>
      <c r="K226" s="366">
        <v>4000</v>
      </c>
      <c r="L226" s="348">
        <f t="shared" si="51"/>
        <v>1</v>
      </c>
      <c r="M226" s="366">
        <v>0</v>
      </c>
      <c r="N226" s="366">
        <v>0</v>
      </c>
      <c r="O226" s="366">
        <v>0</v>
      </c>
      <c r="P226" s="426" t="s">
        <v>946</v>
      </c>
      <c r="Q226" s="343" t="s">
        <v>721</v>
      </c>
      <c r="R226" s="343" t="s">
        <v>941</v>
      </c>
      <c r="S226" s="343" t="s">
        <v>200</v>
      </c>
      <c r="T226" s="343" t="s">
        <v>200</v>
      </c>
      <c r="U226" s="343" t="s">
        <v>200</v>
      </c>
      <c r="V226" s="343" t="s">
        <v>200</v>
      </c>
      <c r="W226" s="402" t="e">
        <f>K226/U226</f>
        <v>#VALUE!</v>
      </c>
    </row>
    <row r="227" spans="1:41" ht="33" customHeight="1" x14ac:dyDescent="0.15">
      <c r="A227" s="337">
        <v>25110225</v>
      </c>
      <c r="B227" s="345" t="s">
        <v>73</v>
      </c>
      <c r="C227" s="345" t="s">
        <v>64</v>
      </c>
      <c r="D227" s="345" t="s">
        <v>56</v>
      </c>
      <c r="E227" s="345" t="s">
        <v>40</v>
      </c>
      <c r="F227" s="345" t="s">
        <v>518</v>
      </c>
      <c r="G227" s="375" t="s">
        <v>392</v>
      </c>
      <c r="H227" s="364" t="s">
        <v>443</v>
      </c>
      <c r="I227" s="349">
        <v>30000</v>
      </c>
      <c r="J227" s="349">
        <v>30000</v>
      </c>
      <c r="K227" s="349">
        <v>80000</v>
      </c>
      <c r="L227" s="348">
        <f t="shared" ref="L227:L229" si="53">K227/J227</f>
        <v>2.6666666666666665</v>
      </c>
      <c r="M227" s="349">
        <v>0</v>
      </c>
      <c r="N227" s="349">
        <v>0</v>
      </c>
      <c r="O227" s="349">
        <v>4000</v>
      </c>
      <c r="P227" s="375" t="s">
        <v>1123</v>
      </c>
      <c r="Q227" s="346" t="s">
        <v>1002</v>
      </c>
      <c r="R227" s="346" t="s">
        <v>1051</v>
      </c>
      <c r="S227" s="346"/>
      <c r="T227" s="345"/>
      <c r="U227" s="345"/>
      <c r="V227" s="345"/>
      <c r="W227" s="345" t="e">
        <f t="shared" ref="W227:W228" si="54">K227/U227</f>
        <v>#DIV/0!</v>
      </c>
    </row>
    <row r="228" spans="1:41" ht="21.6" customHeight="1" x14ac:dyDescent="0.15">
      <c r="A228" s="337">
        <v>25110226</v>
      </c>
      <c r="B228" s="345" t="s">
        <v>73</v>
      </c>
      <c r="C228" s="345" t="s">
        <v>64</v>
      </c>
      <c r="D228" s="345" t="s">
        <v>56</v>
      </c>
      <c r="E228" s="345" t="s">
        <v>40</v>
      </c>
      <c r="F228" s="345" t="s">
        <v>519</v>
      </c>
      <c r="G228" s="375" t="s">
        <v>393</v>
      </c>
      <c r="H228" s="364" t="s">
        <v>443</v>
      </c>
      <c r="I228" s="349">
        <v>345000</v>
      </c>
      <c r="J228" s="349">
        <v>345000</v>
      </c>
      <c r="K228" s="349">
        <v>310000</v>
      </c>
      <c r="L228" s="348">
        <f t="shared" si="53"/>
        <v>0.89855072463768115</v>
      </c>
      <c r="M228" s="349">
        <v>0</v>
      </c>
      <c r="N228" s="349">
        <v>0</v>
      </c>
      <c r="O228" s="349">
        <v>-35000</v>
      </c>
      <c r="P228" s="375" t="s">
        <v>1124</v>
      </c>
      <c r="Q228" s="375" t="s">
        <v>1125</v>
      </c>
      <c r="R228" s="346" t="s">
        <v>1126</v>
      </c>
      <c r="S228" s="377" t="s">
        <v>807</v>
      </c>
      <c r="T228" s="345"/>
      <c r="U228" s="345"/>
      <c r="V228" s="345"/>
      <c r="W228" s="345" t="e">
        <f t="shared" si="54"/>
        <v>#DIV/0!</v>
      </c>
    </row>
    <row r="229" spans="1:41" ht="21.6" customHeight="1" x14ac:dyDescent="0.15">
      <c r="A229" s="337">
        <v>25110227</v>
      </c>
      <c r="B229" s="345" t="s">
        <v>73</v>
      </c>
      <c r="C229" s="345" t="s">
        <v>64</v>
      </c>
      <c r="D229" s="345" t="s">
        <v>64</v>
      </c>
      <c r="E229" s="345" t="s">
        <v>40</v>
      </c>
      <c r="F229" s="345" t="s">
        <v>518</v>
      </c>
      <c r="G229" s="375" t="s">
        <v>209</v>
      </c>
      <c r="H229" s="364" t="s">
        <v>524</v>
      </c>
      <c r="I229" s="349">
        <v>23860000</v>
      </c>
      <c r="J229" s="349">
        <v>23860000</v>
      </c>
      <c r="K229" s="349">
        <v>23860000</v>
      </c>
      <c r="L229" s="348">
        <f t="shared" si="53"/>
        <v>1</v>
      </c>
      <c r="M229" s="349">
        <v>0</v>
      </c>
      <c r="N229" s="349">
        <v>0</v>
      </c>
      <c r="O229" s="349">
        <v>23860000</v>
      </c>
      <c r="P229" s="346" t="s">
        <v>854</v>
      </c>
      <c r="Q229" s="375" t="s">
        <v>658</v>
      </c>
      <c r="R229" s="373" t="s">
        <v>855</v>
      </c>
      <c r="S229" s="346"/>
      <c r="T229" s="345"/>
      <c r="U229" s="345"/>
      <c r="V229" s="345"/>
      <c r="W229" s="345" t="e">
        <f t="shared" ref="W229:W271" si="55">K229/U229</f>
        <v>#DIV/0!</v>
      </c>
    </row>
    <row r="230" spans="1:41" ht="21.6" customHeight="1" x14ac:dyDescent="0.15">
      <c r="A230" s="337">
        <v>25110228</v>
      </c>
      <c r="B230" s="345" t="s">
        <v>73</v>
      </c>
      <c r="C230" s="345" t="s">
        <v>64</v>
      </c>
      <c r="D230" s="345" t="s">
        <v>64</v>
      </c>
      <c r="E230" s="345" t="s">
        <v>40</v>
      </c>
      <c r="F230" s="345" t="s">
        <v>519</v>
      </c>
      <c r="G230" s="375" t="s">
        <v>470</v>
      </c>
      <c r="H230" s="394" t="s">
        <v>556</v>
      </c>
      <c r="I230" s="349">
        <v>0</v>
      </c>
      <c r="J230" s="349">
        <v>0</v>
      </c>
      <c r="K230" s="349">
        <v>0</v>
      </c>
      <c r="L230" s="348" t="s">
        <v>200</v>
      </c>
      <c r="M230" s="349">
        <v>0</v>
      </c>
      <c r="N230" s="349">
        <v>0</v>
      </c>
      <c r="O230" s="349">
        <v>-30076</v>
      </c>
      <c r="P230" s="375" t="s">
        <v>856</v>
      </c>
      <c r="Q230" s="375" t="s">
        <v>658</v>
      </c>
      <c r="R230" s="346" t="s">
        <v>857</v>
      </c>
      <c r="S230" s="346"/>
      <c r="T230" s="345"/>
      <c r="U230" s="345"/>
      <c r="V230" s="345"/>
      <c r="W230" s="345" t="e">
        <f t="shared" si="55"/>
        <v>#DIV/0!</v>
      </c>
    </row>
    <row r="231" spans="1:41" ht="21.6" customHeight="1" x14ac:dyDescent="0.15">
      <c r="A231" s="337">
        <v>25110229</v>
      </c>
      <c r="B231" s="345" t="s">
        <v>73</v>
      </c>
      <c r="C231" s="345" t="s">
        <v>64</v>
      </c>
      <c r="D231" s="345" t="s">
        <v>62</v>
      </c>
      <c r="E231" s="345" t="s">
        <v>40</v>
      </c>
      <c r="F231" s="345" t="s">
        <v>519</v>
      </c>
      <c r="G231" s="375" t="s">
        <v>238</v>
      </c>
      <c r="H231" s="364" t="s">
        <v>221</v>
      </c>
      <c r="I231" s="349">
        <v>0</v>
      </c>
      <c r="J231" s="349">
        <v>475000</v>
      </c>
      <c r="K231" s="349">
        <v>475305</v>
      </c>
      <c r="L231" s="348">
        <f t="shared" ref="L231:L232" si="56">K231/J231</f>
        <v>1.000642105263158</v>
      </c>
      <c r="M231" s="349">
        <v>0</v>
      </c>
      <c r="N231" s="349">
        <v>0</v>
      </c>
      <c r="O231" s="349">
        <v>47581</v>
      </c>
      <c r="P231" s="375" t="s">
        <v>812</v>
      </c>
      <c r="Q231" s="375" t="s">
        <v>786</v>
      </c>
      <c r="R231" s="373" t="s">
        <v>813</v>
      </c>
      <c r="S231" s="346" t="s">
        <v>658</v>
      </c>
      <c r="T231" s="345" t="s">
        <v>658</v>
      </c>
      <c r="U231" s="345" t="s">
        <v>658</v>
      </c>
      <c r="V231" s="345" t="s">
        <v>658</v>
      </c>
      <c r="W231" s="345" t="e">
        <v>#VALUE!</v>
      </c>
    </row>
    <row r="232" spans="1:41" ht="21.6" customHeight="1" x14ac:dyDescent="0.15">
      <c r="A232" s="337">
        <v>25110230</v>
      </c>
      <c r="B232" s="338" t="s">
        <v>239</v>
      </c>
      <c r="C232" s="338" t="s">
        <v>38</v>
      </c>
      <c r="D232" s="338" t="s">
        <v>38</v>
      </c>
      <c r="E232" s="338" t="s">
        <v>38</v>
      </c>
      <c r="F232" s="338" t="s">
        <v>38</v>
      </c>
      <c r="G232" s="423" t="s">
        <v>240</v>
      </c>
      <c r="H232" s="339" t="s">
        <v>38</v>
      </c>
      <c r="I232" s="342">
        <v>71031000</v>
      </c>
      <c r="J232" s="342">
        <v>102176000</v>
      </c>
      <c r="K232" s="342">
        <v>101207981</v>
      </c>
      <c r="L232" s="341">
        <f t="shared" si="56"/>
        <v>0.99052596500156598</v>
      </c>
      <c r="M232" s="342">
        <v>0</v>
      </c>
      <c r="N232" s="412">
        <v>19059746</v>
      </c>
      <c r="O232" s="342">
        <v>-34619504</v>
      </c>
      <c r="P232" s="413">
        <v>0</v>
      </c>
      <c r="Q232" s="401"/>
      <c r="R232" s="413"/>
      <c r="S232" s="401"/>
      <c r="T232" s="402"/>
      <c r="U232" s="402"/>
      <c r="V232" s="402"/>
      <c r="W232" s="402" t="e">
        <f t="shared" si="55"/>
        <v>#DIV/0!</v>
      </c>
    </row>
    <row r="233" spans="1:41" ht="21.6" customHeight="1" x14ac:dyDescent="0.15">
      <c r="A233" s="337">
        <v>25110231</v>
      </c>
      <c r="B233" s="345" t="s">
        <v>239</v>
      </c>
      <c r="C233" s="345" t="s">
        <v>40</v>
      </c>
      <c r="D233" s="345" t="s">
        <v>40</v>
      </c>
      <c r="E233" s="345" t="s">
        <v>40</v>
      </c>
      <c r="F233" s="345" t="s">
        <v>518</v>
      </c>
      <c r="G233" s="375" t="s">
        <v>273</v>
      </c>
      <c r="H233" s="364" t="s">
        <v>252</v>
      </c>
      <c r="I233" s="349">
        <v>42932000</v>
      </c>
      <c r="J233" s="349">
        <v>42932000</v>
      </c>
      <c r="K233" s="349">
        <v>42142607</v>
      </c>
      <c r="L233" s="348">
        <f>K233/J233</f>
        <v>0.98161294605422533</v>
      </c>
      <c r="M233" s="349">
        <v>0</v>
      </c>
      <c r="N233" s="349">
        <v>216332</v>
      </c>
      <c r="O233" s="349">
        <v>2513623</v>
      </c>
      <c r="P233" s="373" t="s">
        <v>674</v>
      </c>
      <c r="Q233" s="346" t="str">
        <f t="shared" ref="Q233:Q241" si="57">IF(N233=0,"収入未済なし","")</f>
        <v/>
      </c>
      <c r="R233" s="375" t="s">
        <v>683</v>
      </c>
      <c r="S233" s="346" t="s">
        <v>658</v>
      </c>
      <c r="T233" s="345" t="s">
        <v>658</v>
      </c>
      <c r="U233" s="345" t="s">
        <v>658</v>
      </c>
      <c r="V233" s="345" t="s">
        <v>658</v>
      </c>
      <c r="W233" s="345" t="e">
        <v>#VALUE!</v>
      </c>
      <c r="AL233" s="332"/>
      <c r="AM233" s="332"/>
      <c r="AN233" s="332"/>
      <c r="AO233" s="332"/>
    </row>
    <row r="234" spans="1:41" ht="21.6" customHeight="1" x14ac:dyDescent="0.15">
      <c r="A234" s="337">
        <v>25110232</v>
      </c>
      <c r="B234" s="345" t="s">
        <v>239</v>
      </c>
      <c r="C234" s="345" t="s">
        <v>40</v>
      </c>
      <c r="D234" s="345" t="s">
        <v>40</v>
      </c>
      <c r="E234" s="345" t="s">
        <v>40</v>
      </c>
      <c r="F234" s="345" t="s">
        <v>519</v>
      </c>
      <c r="G234" s="375" t="s">
        <v>274</v>
      </c>
      <c r="H234" s="364" t="s">
        <v>252</v>
      </c>
      <c r="I234" s="349">
        <v>2976000</v>
      </c>
      <c r="J234" s="349">
        <v>2976000</v>
      </c>
      <c r="K234" s="349">
        <v>2259525</v>
      </c>
      <c r="L234" s="348">
        <f t="shared" ref="L234:L241" si="58">K234/J234</f>
        <v>0.7592489919354839</v>
      </c>
      <c r="M234" s="349">
        <v>0</v>
      </c>
      <c r="N234" s="349">
        <v>18843414</v>
      </c>
      <c r="O234" s="349">
        <v>902028</v>
      </c>
      <c r="P234" s="373" t="s">
        <v>675</v>
      </c>
      <c r="Q234" s="346" t="str">
        <f t="shared" si="57"/>
        <v/>
      </c>
      <c r="R234" s="375" t="s">
        <v>684</v>
      </c>
      <c r="S234" s="346" t="s">
        <v>658</v>
      </c>
      <c r="T234" s="345" t="s">
        <v>658</v>
      </c>
      <c r="U234" s="345" t="s">
        <v>658</v>
      </c>
      <c r="V234" s="345" t="s">
        <v>658</v>
      </c>
      <c r="W234" s="345" t="e">
        <v>#VALUE!</v>
      </c>
      <c r="AL234" s="332"/>
      <c r="AM234" s="332"/>
      <c r="AN234" s="332"/>
      <c r="AO234" s="332"/>
    </row>
    <row r="235" spans="1:41" ht="21.6" customHeight="1" x14ac:dyDescent="0.15">
      <c r="A235" s="337">
        <v>25110233</v>
      </c>
      <c r="B235" s="345" t="s">
        <v>239</v>
      </c>
      <c r="C235" s="345" t="s">
        <v>40</v>
      </c>
      <c r="D235" s="345" t="s">
        <v>40</v>
      </c>
      <c r="E235" s="345" t="s">
        <v>40</v>
      </c>
      <c r="F235" s="345" t="s">
        <v>520</v>
      </c>
      <c r="G235" s="375" t="s">
        <v>275</v>
      </c>
      <c r="H235" s="364" t="s">
        <v>252</v>
      </c>
      <c r="I235" s="349">
        <v>126000</v>
      </c>
      <c r="J235" s="349">
        <v>126000</v>
      </c>
      <c r="K235" s="349">
        <v>126904</v>
      </c>
      <c r="L235" s="348">
        <f t="shared" si="58"/>
        <v>1.0071746031746032</v>
      </c>
      <c r="M235" s="349">
        <v>0</v>
      </c>
      <c r="N235" s="349">
        <v>0</v>
      </c>
      <c r="O235" s="349">
        <v>0</v>
      </c>
      <c r="P235" s="373" t="s">
        <v>676</v>
      </c>
      <c r="Q235" s="346" t="str">
        <f t="shared" si="57"/>
        <v>収入未済なし</v>
      </c>
      <c r="R235" s="371" t="s">
        <v>658</v>
      </c>
      <c r="S235" s="346" t="s">
        <v>658</v>
      </c>
      <c r="T235" s="345" t="s">
        <v>658</v>
      </c>
      <c r="U235" s="345" t="s">
        <v>658</v>
      </c>
      <c r="V235" s="345" t="s">
        <v>658</v>
      </c>
      <c r="W235" s="345" t="e">
        <v>#VALUE!</v>
      </c>
      <c r="AL235" s="332"/>
      <c r="AM235" s="332"/>
      <c r="AN235" s="332"/>
      <c r="AO235" s="332"/>
    </row>
    <row r="236" spans="1:41" ht="39.75" customHeight="1" x14ac:dyDescent="0.15">
      <c r="A236" s="337">
        <v>25110234</v>
      </c>
      <c r="B236" s="345" t="s">
        <v>239</v>
      </c>
      <c r="C236" s="345" t="s">
        <v>40</v>
      </c>
      <c r="D236" s="345" t="s">
        <v>40</v>
      </c>
      <c r="E236" s="345" t="s">
        <v>40</v>
      </c>
      <c r="F236" s="345" t="s">
        <v>521</v>
      </c>
      <c r="G236" s="375" t="s">
        <v>276</v>
      </c>
      <c r="H236" s="364" t="s">
        <v>252</v>
      </c>
      <c r="I236" s="349">
        <v>0</v>
      </c>
      <c r="J236" s="349">
        <v>0</v>
      </c>
      <c r="K236" s="349">
        <v>0</v>
      </c>
      <c r="L236" s="348">
        <v>0</v>
      </c>
      <c r="M236" s="349">
        <v>0</v>
      </c>
      <c r="N236" s="349">
        <v>0</v>
      </c>
      <c r="O236" s="349">
        <v>-357327</v>
      </c>
      <c r="P236" s="373" t="s">
        <v>677</v>
      </c>
      <c r="Q236" s="346" t="str">
        <f t="shared" si="57"/>
        <v>収入未済なし</v>
      </c>
      <c r="R236" s="375" t="s">
        <v>685</v>
      </c>
      <c r="S236" s="346" t="s">
        <v>658</v>
      </c>
      <c r="T236" s="345" t="s">
        <v>658</v>
      </c>
      <c r="U236" s="345" t="s">
        <v>658</v>
      </c>
      <c r="V236" s="345" t="s">
        <v>658</v>
      </c>
      <c r="W236" s="345" t="e">
        <v>#VALUE!</v>
      </c>
      <c r="AL236" s="332"/>
      <c r="AM236" s="332"/>
      <c r="AN236" s="332"/>
      <c r="AO236" s="332"/>
    </row>
    <row r="237" spans="1:41" ht="29.25" customHeight="1" x14ac:dyDescent="0.15">
      <c r="A237" s="337">
        <v>25110235</v>
      </c>
      <c r="B237" s="345" t="s">
        <v>239</v>
      </c>
      <c r="C237" s="345" t="s">
        <v>40</v>
      </c>
      <c r="D237" s="345" t="s">
        <v>40</v>
      </c>
      <c r="E237" s="345" t="s">
        <v>40</v>
      </c>
      <c r="F237" s="345" t="s">
        <v>522</v>
      </c>
      <c r="G237" s="375" t="s">
        <v>277</v>
      </c>
      <c r="H237" s="364" t="s">
        <v>252</v>
      </c>
      <c r="I237" s="349">
        <v>386000</v>
      </c>
      <c r="J237" s="349">
        <v>386000</v>
      </c>
      <c r="K237" s="349">
        <v>389400</v>
      </c>
      <c r="L237" s="348">
        <f t="shared" si="58"/>
        <v>1.0088082901554405</v>
      </c>
      <c r="M237" s="349">
        <v>0</v>
      </c>
      <c r="N237" s="349">
        <v>0</v>
      </c>
      <c r="O237" s="349">
        <v>2660</v>
      </c>
      <c r="P237" s="373" t="s">
        <v>678</v>
      </c>
      <c r="Q237" s="346" t="str">
        <f t="shared" si="57"/>
        <v>収入未済なし</v>
      </c>
      <c r="R237" s="392" t="s">
        <v>658</v>
      </c>
      <c r="S237" s="346" t="s">
        <v>658</v>
      </c>
      <c r="T237" s="345" t="s">
        <v>658</v>
      </c>
      <c r="U237" s="345" t="s">
        <v>658</v>
      </c>
      <c r="V237" s="345" t="s">
        <v>658</v>
      </c>
      <c r="W237" s="345" t="e">
        <v>#VALUE!</v>
      </c>
      <c r="AL237" s="332"/>
      <c r="AM237" s="332"/>
      <c r="AN237" s="332"/>
      <c r="AO237" s="332"/>
    </row>
    <row r="238" spans="1:41" ht="34.9" customHeight="1" x14ac:dyDescent="0.15">
      <c r="A238" s="337">
        <v>25110236</v>
      </c>
      <c r="B238" s="345" t="s">
        <v>239</v>
      </c>
      <c r="C238" s="345" t="s">
        <v>40</v>
      </c>
      <c r="D238" s="345" t="s">
        <v>40</v>
      </c>
      <c r="E238" s="345" t="s">
        <v>40</v>
      </c>
      <c r="F238" s="345" t="s">
        <v>527</v>
      </c>
      <c r="G238" s="375" t="s">
        <v>557</v>
      </c>
      <c r="H238" s="364" t="s">
        <v>252</v>
      </c>
      <c r="I238" s="349">
        <v>13772000</v>
      </c>
      <c r="J238" s="349">
        <v>13772000</v>
      </c>
      <c r="K238" s="349">
        <v>13738582</v>
      </c>
      <c r="L238" s="348">
        <f t="shared" si="58"/>
        <v>0.99757348242811505</v>
      </c>
      <c r="M238" s="349">
        <v>0</v>
      </c>
      <c r="N238" s="349">
        <v>0</v>
      </c>
      <c r="O238" s="349">
        <v>13738582</v>
      </c>
      <c r="P238" s="373" t="s">
        <v>679</v>
      </c>
      <c r="Q238" s="346" t="str">
        <f t="shared" si="57"/>
        <v>収入未済なし</v>
      </c>
      <c r="R238" s="375" t="s">
        <v>1250</v>
      </c>
      <c r="S238" s="346" t="s">
        <v>658</v>
      </c>
      <c r="T238" s="345" t="s">
        <v>658</v>
      </c>
      <c r="U238" s="345" t="s">
        <v>658</v>
      </c>
      <c r="V238" s="345" t="s">
        <v>658</v>
      </c>
      <c r="W238" s="345" t="e">
        <v>#VALUE!</v>
      </c>
      <c r="AL238" s="332"/>
      <c r="AM238" s="332"/>
      <c r="AN238" s="332"/>
      <c r="AO238" s="332"/>
    </row>
    <row r="239" spans="1:41" ht="33.75" customHeight="1" x14ac:dyDescent="0.15">
      <c r="A239" s="337">
        <v>25110237</v>
      </c>
      <c r="B239" s="345" t="s">
        <v>239</v>
      </c>
      <c r="C239" s="345" t="s">
        <v>40</v>
      </c>
      <c r="D239" s="345" t="s">
        <v>40</v>
      </c>
      <c r="E239" s="345" t="s">
        <v>40</v>
      </c>
      <c r="F239" s="345" t="s">
        <v>525</v>
      </c>
      <c r="G239" s="375" t="s">
        <v>278</v>
      </c>
      <c r="H239" s="364" t="s">
        <v>252</v>
      </c>
      <c r="I239" s="349">
        <v>1549000</v>
      </c>
      <c r="J239" s="349">
        <v>1549000</v>
      </c>
      <c r="K239" s="349">
        <v>1549023</v>
      </c>
      <c r="L239" s="348">
        <f t="shared" si="58"/>
        <v>1.0000148482892188</v>
      </c>
      <c r="M239" s="349">
        <v>0</v>
      </c>
      <c r="N239" s="349">
        <v>0</v>
      </c>
      <c r="O239" s="349">
        <v>0</v>
      </c>
      <c r="P239" s="373" t="s">
        <v>680</v>
      </c>
      <c r="Q239" s="346" t="str">
        <f t="shared" si="57"/>
        <v>収入未済なし</v>
      </c>
      <c r="R239" s="375" t="s">
        <v>686</v>
      </c>
      <c r="S239" s="346" t="s">
        <v>658</v>
      </c>
      <c r="T239" s="345" t="s">
        <v>658</v>
      </c>
      <c r="U239" s="345" t="s">
        <v>658</v>
      </c>
      <c r="V239" s="345" t="s">
        <v>658</v>
      </c>
      <c r="W239" s="345" t="e">
        <v>#VALUE!</v>
      </c>
      <c r="AL239" s="332"/>
      <c r="AM239" s="332"/>
      <c r="AN239" s="332"/>
      <c r="AO239" s="332"/>
    </row>
    <row r="240" spans="1:41" ht="21.6" customHeight="1" x14ac:dyDescent="0.15">
      <c r="A240" s="337">
        <v>25110238</v>
      </c>
      <c r="B240" s="345" t="s">
        <v>239</v>
      </c>
      <c r="C240" s="345" t="s">
        <v>40</v>
      </c>
      <c r="D240" s="345" t="s">
        <v>40</v>
      </c>
      <c r="E240" s="345" t="s">
        <v>40</v>
      </c>
      <c r="F240" s="345" t="s">
        <v>526</v>
      </c>
      <c r="G240" s="375" t="s">
        <v>279</v>
      </c>
      <c r="H240" s="364" t="s">
        <v>252</v>
      </c>
      <c r="I240" s="349">
        <v>2475000</v>
      </c>
      <c r="J240" s="349">
        <v>2475000</v>
      </c>
      <c r="K240" s="349">
        <v>2572034</v>
      </c>
      <c r="L240" s="348">
        <f t="shared" si="58"/>
        <v>1.0392056565656567</v>
      </c>
      <c r="M240" s="349">
        <v>0</v>
      </c>
      <c r="N240" s="349">
        <v>0</v>
      </c>
      <c r="O240" s="349">
        <v>138034</v>
      </c>
      <c r="P240" s="373" t="s">
        <v>681</v>
      </c>
      <c r="Q240" s="346" t="str">
        <f t="shared" si="57"/>
        <v>収入未済なし</v>
      </c>
      <c r="R240" s="375" t="s">
        <v>687</v>
      </c>
      <c r="S240" s="346" t="s">
        <v>658</v>
      </c>
      <c r="T240" s="345" t="s">
        <v>658</v>
      </c>
      <c r="U240" s="345" t="s">
        <v>658</v>
      </c>
      <c r="V240" s="345" t="s">
        <v>658</v>
      </c>
      <c r="W240" s="345" t="e">
        <v>#VALUE!</v>
      </c>
      <c r="AL240" s="332"/>
      <c r="AM240" s="332"/>
      <c r="AN240" s="332"/>
      <c r="AO240" s="332"/>
    </row>
    <row r="241" spans="1:41" ht="28.5" customHeight="1" x14ac:dyDescent="0.15">
      <c r="A241" s="337">
        <v>25110239</v>
      </c>
      <c r="B241" s="345" t="s">
        <v>239</v>
      </c>
      <c r="C241" s="345" t="s">
        <v>40</v>
      </c>
      <c r="D241" s="345" t="s">
        <v>40</v>
      </c>
      <c r="E241" s="345" t="s">
        <v>40</v>
      </c>
      <c r="F241" s="345" t="s">
        <v>530</v>
      </c>
      <c r="G241" s="375" t="s">
        <v>471</v>
      </c>
      <c r="H241" s="364" t="s">
        <v>252</v>
      </c>
      <c r="I241" s="349">
        <v>900000</v>
      </c>
      <c r="J241" s="349">
        <v>1200000</v>
      </c>
      <c r="K241" s="349">
        <v>1200000</v>
      </c>
      <c r="L241" s="348">
        <f t="shared" si="58"/>
        <v>1</v>
      </c>
      <c r="M241" s="349">
        <v>0</v>
      </c>
      <c r="N241" s="349">
        <v>0</v>
      </c>
      <c r="O241" s="349">
        <v>900000</v>
      </c>
      <c r="P241" s="373" t="s">
        <v>682</v>
      </c>
      <c r="Q241" s="346" t="str">
        <f t="shared" si="57"/>
        <v>収入未済なし</v>
      </c>
      <c r="R241" s="375" t="s">
        <v>1251</v>
      </c>
      <c r="S241" s="346" t="s">
        <v>658</v>
      </c>
      <c r="T241" s="345" t="s">
        <v>658</v>
      </c>
      <c r="U241" s="345" t="s">
        <v>658</v>
      </c>
      <c r="V241" s="345" t="s">
        <v>658</v>
      </c>
      <c r="W241" s="345" t="e">
        <v>#VALUE!</v>
      </c>
      <c r="AL241" s="332"/>
      <c r="AM241" s="332"/>
      <c r="AN241" s="332"/>
      <c r="AO241" s="332"/>
    </row>
    <row r="242" spans="1:41" ht="37.5" customHeight="1" x14ac:dyDescent="0.15">
      <c r="A242" s="337">
        <v>25110240</v>
      </c>
      <c r="B242" s="345" t="s">
        <v>239</v>
      </c>
      <c r="C242" s="345" t="s">
        <v>40</v>
      </c>
      <c r="D242" s="345" t="s">
        <v>40</v>
      </c>
      <c r="E242" s="345" t="s">
        <v>56</v>
      </c>
      <c r="F242" s="345" t="s">
        <v>518</v>
      </c>
      <c r="G242" s="375" t="s">
        <v>472</v>
      </c>
      <c r="H242" s="364" t="s">
        <v>301</v>
      </c>
      <c r="I242" s="349">
        <v>3960000</v>
      </c>
      <c r="J242" s="349">
        <v>3960000</v>
      </c>
      <c r="K242" s="349">
        <v>3960000</v>
      </c>
      <c r="L242" s="348">
        <f t="shared" ref="L242:L245" si="59">K242/J242</f>
        <v>1</v>
      </c>
      <c r="M242" s="349">
        <v>0</v>
      </c>
      <c r="N242" s="398">
        <v>0</v>
      </c>
      <c r="O242" s="349">
        <v>220000</v>
      </c>
      <c r="P242" s="375" t="s">
        <v>748</v>
      </c>
      <c r="Q242" s="375"/>
      <c r="R242" s="375" t="s">
        <v>749</v>
      </c>
      <c r="S242" s="346"/>
      <c r="T242" s="345"/>
      <c r="U242" s="345"/>
      <c r="V242" s="345"/>
      <c r="W242" s="345" t="e">
        <f>K242/U242</f>
        <v>#DIV/0!</v>
      </c>
    </row>
    <row r="243" spans="1:41" ht="21.6" customHeight="1" x14ac:dyDescent="0.15">
      <c r="A243" s="337">
        <v>25110241</v>
      </c>
      <c r="B243" s="345" t="s">
        <v>239</v>
      </c>
      <c r="C243" s="345" t="s">
        <v>40</v>
      </c>
      <c r="D243" s="345" t="s">
        <v>56</v>
      </c>
      <c r="E243" s="345" t="s">
        <v>40</v>
      </c>
      <c r="F243" s="345" t="s">
        <v>518</v>
      </c>
      <c r="G243" s="375" t="s">
        <v>473</v>
      </c>
      <c r="H243" s="364" t="s">
        <v>252</v>
      </c>
      <c r="I243" s="349">
        <v>54000</v>
      </c>
      <c r="J243" s="349">
        <v>54000</v>
      </c>
      <c r="K243" s="349">
        <v>54000</v>
      </c>
      <c r="L243" s="348">
        <f t="shared" si="59"/>
        <v>1</v>
      </c>
      <c r="M243" s="349">
        <v>0</v>
      </c>
      <c r="N243" s="349">
        <v>0</v>
      </c>
      <c r="O243" s="349">
        <v>-9000</v>
      </c>
      <c r="P243" s="373" t="s">
        <v>1252</v>
      </c>
      <c r="Q243" s="346" t="str">
        <f t="shared" ref="Q243:Q246" si="60">IF(N243=0,"収入未済なし","")</f>
        <v>収入未済なし</v>
      </c>
      <c r="R243" s="375" t="s">
        <v>690</v>
      </c>
      <c r="S243" s="346" t="s">
        <v>658</v>
      </c>
      <c r="T243" s="345" t="s">
        <v>658</v>
      </c>
      <c r="U243" s="345" t="s">
        <v>658</v>
      </c>
      <c r="V243" s="345" t="s">
        <v>658</v>
      </c>
      <c r="W243" s="345" t="e">
        <v>#VALUE!</v>
      </c>
      <c r="AL243" s="332"/>
      <c r="AM243" s="332"/>
      <c r="AN243" s="332"/>
      <c r="AO243" s="332"/>
    </row>
    <row r="244" spans="1:41" ht="21.6" customHeight="1" x14ac:dyDescent="0.15">
      <c r="A244" s="337">
        <v>25110242</v>
      </c>
      <c r="B244" s="345" t="s">
        <v>239</v>
      </c>
      <c r="C244" s="345" t="s">
        <v>40</v>
      </c>
      <c r="D244" s="345" t="s">
        <v>56</v>
      </c>
      <c r="E244" s="345" t="s">
        <v>56</v>
      </c>
      <c r="F244" s="345" t="s">
        <v>518</v>
      </c>
      <c r="G244" s="375" t="s">
        <v>280</v>
      </c>
      <c r="H244" s="364" t="s">
        <v>252</v>
      </c>
      <c r="I244" s="349">
        <v>1000</v>
      </c>
      <c r="J244" s="349">
        <v>1000</v>
      </c>
      <c r="K244" s="349">
        <v>6600</v>
      </c>
      <c r="L244" s="348">
        <f t="shared" si="59"/>
        <v>6.6</v>
      </c>
      <c r="M244" s="349">
        <v>0</v>
      </c>
      <c r="N244" s="349">
        <v>0</v>
      </c>
      <c r="O244" s="349">
        <v>0</v>
      </c>
      <c r="P244" s="373" t="s">
        <v>688</v>
      </c>
      <c r="Q244" s="346" t="str">
        <f t="shared" si="60"/>
        <v>収入未済なし</v>
      </c>
      <c r="R244" s="371" t="s">
        <v>658</v>
      </c>
      <c r="S244" s="346" t="s">
        <v>658</v>
      </c>
      <c r="T244" s="345" t="s">
        <v>658</v>
      </c>
      <c r="U244" s="345" t="s">
        <v>658</v>
      </c>
      <c r="V244" s="345" t="s">
        <v>658</v>
      </c>
      <c r="W244" s="345" t="e">
        <v>#VALUE!</v>
      </c>
      <c r="AL244" s="332"/>
      <c r="AM244" s="332"/>
      <c r="AN244" s="332"/>
      <c r="AO244" s="332"/>
    </row>
    <row r="245" spans="1:41" ht="21.6" customHeight="1" x14ac:dyDescent="0.15">
      <c r="A245" s="337">
        <v>25110243</v>
      </c>
      <c r="B245" s="345" t="s">
        <v>239</v>
      </c>
      <c r="C245" s="345" t="s">
        <v>56</v>
      </c>
      <c r="D245" s="345" t="s">
        <v>40</v>
      </c>
      <c r="E245" s="345" t="s">
        <v>40</v>
      </c>
      <c r="F245" s="345" t="s">
        <v>518</v>
      </c>
      <c r="G245" s="375" t="s">
        <v>558</v>
      </c>
      <c r="H245" s="364" t="s">
        <v>252</v>
      </c>
      <c r="I245" s="349">
        <v>0</v>
      </c>
      <c r="J245" s="349">
        <v>31274000</v>
      </c>
      <c r="K245" s="349">
        <v>31274916</v>
      </c>
      <c r="L245" s="348">
        <f t="shared" si="59"/>
        <v>1.0000292895056597</v>
      </c>
      <c r="M245" s="349">
        <v>0</v>
      </c>
      <c r="N245" s="349">
        <v>0</v>
      </c>
      <c r="O245" s="349">
        <v>-52198684</v>
      </c>
      <c r="P245" s="373" t="s">
        <v>689</v>
      </c>
      <c r="Q245" s="346" t="str">
        <f t="shared" si="60"/>
        <v>収入未済なし</v>
      </c>
      <c r="R245" s="375" t="s">
        <v>691</v>
      </c>
      <c r="S245" s="346" t="s">
        <v>658</v>
      </c>
      <c r="T245" s="345" t="s">
        <v>658</v>
      </c>
      <c r="U245" s="345" t="s">
        <v>658</v>
      </c>
      <c r="V245" s="345" t="s">
        <v>658</v>
      </c>
      <c r="W245" s="345" t="e">
        <v>#VALUE!</v>
      </c>
      <c r="AL245" s="332"/>
      <c r="AM245" s="332"/>
      <c r="AN245" s="332"/>
      <c r="AO245" s="332"/>
    </row>
    <row r="246" spans="1:41" ht="21.6" customHeight="1" x14ac:dyDescent="0.15">
      <c r="A246" s="337">
        <v>25110244</v>
      </c>
      <c r="B246" s="345" t="s">
        <v>239</v>
      </c>
      <c r="C246" s="345" t="s">
        <v>56</v>
      </c>
      <c r="D246" s="345" t="s">
        <v>64</v>
      </c>
      <c r="E246" s="345" t="s">
        <v>40</v>
      </c>
      <c r="F246" s="345" t="s">
        <v>518</v>
      </c>
      <c r="G246" s="375" t="s">
        <v>559</v>
      </c>
      <c r="H246" s="364" t="s">
        <v>46</v>
      </c>
      <c r="I246" s="349">
        <v>0</v>
      </c>
      <c r="J246" s="349">
        <v>0</v>
      </c>
      <c r="K246" s="349">
        <v>16000</v>
      </c>
      <c r="L246" s="348">
        <v>0</v>
      </c>
      <c r="M246" s="349">
        <v>0</v>
      </c>
      <c r="N246" s="349">
        <v>0</v>
      </c>
      <c r="O246" s="349">
        <v>4000</v>
      </c>
      <c r="P246" s="346" t="s">
        <v>1161</v>
      </c>
      <c r="Q246" s="346" t="str">
        <f t="shared" si="60"/>
        <v>収入未済なし</v>
      </c>
      <c r="R246" s="346" t="s">
        <v>1162</v>
      </c>
      <c r="S246" s="346" t="s">
        <v>1163</v>
      </c>
      <c r="T246" s="345">
        <v>0</v>
      </c>
      <c r="U246" s="345">
        <v>4</v>
      </c>
      <c r="V246" s="345" t="s">
        <v>1164</v>
      </c>
      <c r="W246" s="345">
        <f t="shared" ref="W246" si="61">K246/U246</f>
        <v>4000</v>
      </c>
    </row>
    <row r="247" spans="1:41" ht="21.6" customHeight="1" x14ac:dyDescent="0.15">
      <c r="A247" s="337">
        <v>25110245</v>
      </c>
      <c r="B247" s="345" t="s">
        <v>239</v>
      </c>
      <c r="C247" s="345" t="s">
        <v>56</v>
      </c>
      <c r="D247" s="345" t="s">
        <v>64</v>
      </c>
      <c r="E247" s="345" t="s">
        <v>40</v>
      </c>
      <c r="F247" s="345" t="s">
        <v>519</v>
      </c>
      <c r="G247" s="375" t="s">
        <v>560</v>
      </c>
      <c r="H247" s="364" t="s">
        <v>324</v>
      </c>
      <c r="I247" s="349">
        <v>108000</v>
      </c>
      <c r="J247" s="349">
        <v>108000</v>
      </c>
      <c r="K247" s="349">
        <v>95600</v>
      </c>
      <c r="L247" s="348">
        <f t="shared" ref="L247" si="62">K247/J247</f>
        <v>0.88518518518518519</v>
      </c>
      <c r="M247" s="349">
        <v>0</v>
      </c>
      <c r="N247" s="349">
        <v>0</v>
      </c>
      <c r="O247" s="349">
        <v>5700</v>
      </c>
      <c r="P247" s="373" t="s">
        <v>1039</v>
      </c>
      <c r="Q247" s="373" t="s">
        <v>1002</v>
      </c>
      <c r="R247" s="373"/>
      <c r="S247" s="346" t="s">
        <v>658</v>
      </c>
      <c r="T247" s="345" t="s">
        <v>658</v>
      </c>
      <c r="U247" s="345" t="s">
        <v>658</v>
      </c>
      <c r="V247" s="345" t="s">
        <v>658</v>
      </c>
      <c r="W247" s="345" t="e">
        <f t="shared" si="55"/>
        <v>#VALUE!</v>
      </c>
    </row>
    <row r="248" spans="1:41" ht="21.6" customHeight="1" x14ac:dyDescent="0.15">
      <c r="A248" s="337">
        <v>25110246</v>
      </c>
      <c r="B248" s="345" t="s">
        <v>239</v>
      </c>
      <c r="C248" s="345" t="s">
        <v>56</v>
      </c>
      <c r="D248" s="345" t="s">
        <v>64</v>
      </c>
      <c r="E248" s="345" t="s">
        <v>40</v>
      </c>
      <c r="F248" s="345" t="s">
        <v>521</v>
      </c>
      <c r="G248" s="375" t="s">
        <v>561</v>
      </c>
      <c r="H248" s="364" t="s">
        <v>524</v>
      </c>
      <c r="I248" s="349">
        <v>391000</v>
      </c>
      <c r="J248" s="349">
        <v>10000</v>
      </c>
      <c r="K248" s="349">
        <v>11700</v>
      </c>
      <c r="L248" s="348">
        <f t="shared" ref="L248" si="63">K248/J248</f>
        <v>1.17</v>
      </c>
      <c r="M248" s="349">
        <v>0</v>
      </c>
      <c r="N248" s="349">
        <v>0</v>
      </c>
      <c r="O248" s="349">
        <v>-630440</v>
      </c>
      <c r="P248" s="346" t="s">
        <v>858</v>
      </c>
      <c r="Q248" s="346" t="s">
        <v>658</v>
      </c>
      <c r="R248" s="373" t="s">
        <v>859</v>
      </c>
      <c r="S248" s="346"/>
      <c r="T248" s="345"/>
      <c r="U248" s="345"/>
      <c r="V248" s="345"/>
      <c r="W248" s="345" t="e">
        <f t="shared" si="55"/>
        <v>#DIV/0!</v>
      </c>
    </row>
    <row r="249" spans="1:41" ht="21.6" customHeight="1" x14ac:dyDescent="0.15">
      <c r="A249" s="337">
        <v>25110247</v>
      </c>
      <c r="B249" s="345" t="s">
        <v>239</v>
      </c>
      <c r="C249" s="345" t="s">
        <v>56</v>
      </c>
      <c r="D249" s="345" t="s">
        <v>64</v>
      </c>
      <c r="E249" s="345" t="s">
        <v>40</v>
      </c>
      <c r="F249" s="345" t="s">
        <v>522</v>
      </c>
      <c r="G249" s="375" t="s">
        <v>562</v>
      </c>
      <c r="H249" s="364" t="s">
        <v>528</v>
      </c>
      <c r="I249" s="349">
        <v>0</v>
      </c>
      <c r="J249" s="349">
        <v>660000</v>
      </c>
      <c r="K249" s="349">
        <v>846900</v>
      </c>
      <c r="L249" s="348">
        <f t="shared" ref="L249" si="64">K249/J249</f>
        <v>1.2831818181818182</v>
      </c>
      <c r="M249" s="349">
        <v>0</v>
      </c>
      <c r="N249" s="349">
        <v>0</v>
      </c>
      <c r="O249" s="349">
        <v>846900</v>
      </c>
      <c r="P249" s="346" t="s">
        <v>874</v>
      </c>
      <c r="Q249" s="346" t="s">
        <v>867</v>
      </c>
      <c r="R249" s="346" t="s">
        <v>875</v>
      </c>
      <c r="S249" s="346"/>
      <c r="T249" s="345"/>
      <c r="U249" s="345"/>
      <c r="V249" s="345"/>
      <c r="W249" s="345" t="e">
        <f t="shared" si="55"/>
        <v>#DIV/0!</v>
      </c>
    </row>
    <row r="250" spans="1:41" ht="21.6" customHeight="1" x14ac:dyDescent="0.15">
      <c r="A250" s="337">
        <v>25110248</v>
      </c>
      <c r="B250" s="345" t="s">
        <v>239</v>
      </c>
      <c r="C250" s="345" t="s">
        <v>56</v>
      </c>
      <c r="D250" s="345" t="s">
        <v>64</v>
      </c>
      <c r="E250" s="345" t="s">
        <v>40</v>
      </c>
      <c r="F250" s="345" t="s">
        <v>527</v>
      </c>
      <c r="G250" s="375" t="s">
        <v>563</v>
      </c>
      <c r="H250" s="364" t="s">
        <v>301</v>
      </c>
      <c r="I250" s="349">
        <v>600000</v>
      </c>
      <c r="J250" s="349">
        <v>600000</v>
      </c>
      <c r="K250" s="349">
        <v>624600</v>
      </c>
      <c r="L250" s="348">
        <f t="shared" ref="L250" si="65">K250/J250</f>
        <v>1.0409999999999999</v>
      </c>
      <c r="M250" s="349">
        <v>0</v>
      </c>
      <c r="N250" s="349">
        <v>0</v>
      </c>
      <c r="O250" s="349">
        <v>42600</v>
      </c>
      <c r="P250" s="346" t="s">
        <v>750</v>
      </c>
      <c r="Q250" s="346"/>
      <c r="R250" s="349">
        <v>0</v>
      </c>
      <c r="S250" s="346"/>
      <c r="T250" s="345"/>
      <c r="U250" s="345"/>
      <c r="V250" s="345"/>
      <c r="W250" s="345" t="e">
        <f t="shared" si="55"/>
        <v>#DIV/0!</v>
      </c>
    </row>
    <row r="251" spans="1:41" ht="21.6" customHeight="1" x14ac:dyDescent="0.15">
      <c r="A251" s="337">
        <v>25110249</v>
      </c>
      <c r="B251" s="365" t="s">
        <v>239</v>
      </c>
      <c r="C251" s="365" t="s">
        <v>56</v>
      </c>
      <c r="D251" s="365" t="s">
        <v>64</v>
      </c>
      <c r="E251" s="365" t="s">
        <v>40</v>
      </c>
      <c r="F251" s="365" t="s">
        <v>529</v>
      </c>
      <c r="G251" s="394" t="s">
        <v>564</v>
      </c>
      <c r="H251" s="364" t="s">
        <v>221</v>
      </c>
      <c r="I251" s="366">
        <v>0</v>
      </c>
      <c r="J251" s="366">
        <v>0</v>
      </c>
      <c r="K251" s="366">
        <v>116200</v>
      </c>
      <c r="L251" s="348">
        <v>0</v>
      </c>
      <c r="M251" s="366">
        <v>0</v>
      </c>
      <c r="N251" s="366">
        <v>0</v>
      </c>
      <c r="O251" s="366">
        <v>116200</v>
      </c>
      <c r="P251" s="343"/>
      <c r="Q251" s="343"/>
      <c r="R251" s="343"/>
      <c r="S251" s="401" t="s">
        <v>658</v>
      </c>
      <c r="T251" s="402" t="s">
        <v>658</v>
      </c>
      <c r="U251" s="402" t="s">
        <v>658</v>
      </c>
      <c r="V251" s="402" t="s">
        <v>658</v>
      </c>
      <c r="W251" s="402" t="e">
        <v>#VALUE!</v>
      </c>
    </row>
    <row r="252" spans="1:41" ht="21.6" customHeight="1" x14ac:dyDescent="0.15">
      <c r="A252" s="337">
        <v>25110250</v>
      </c>
      <c r="B252" s="365" t="s">
        <v>239</v>
      </c>
      <c r="C252" s="365" t="s">
        <v>56</v>
      </c>
      <c r="D252" s="365" t="s">
        <v>64</v>
      </c>
      <c r="E252" s="365" t="s">
        <v>40</v>
      </c>
      <c r="F252" s="365" t="s">
        <v>530</v>
      </c>
      <c r="G252" s="394" t="s">
        <v>241</v>
      </c>
      <c r="H252" s="364" t="s">
        <v>221</v>
      </c>
      <c r="I252" s="366">
        <v>763000</v>
      </c>
      <c r="J252" s="366">
        <v>55000</v>
      </c>
      <c r="K252" s="366">
        <v>176760</v>
      </c>
      <c r="L252" s="348">
        <f t="shared" ref="L252:L254" si="66">K252/J252</f>
        <v>3.2138181818181817</v>
      </c>
      <c r="M252" s="366">
        <v>0</v>
      </c>
      <c r="N252" s="366">
        <v>0</v>
      </c>
      <c r="O252" s="366">
        <v>-857550</v>
      </c>
      <c r="P252" s="346" t="s">
        <v>814</v>
      </c>
      <c r="Q252" s="346" t="s">
        <v>786</v>
      </c>
      <c r="R252" s="346" t="s">
        <v>815</v>
      </c>
      <c r="S252" s="346" t="s">
        <v>658</v>
      </c>
      <c r="T252" s="345" t="s">
        <v>658</v>
      </c>
      <c r="U252" s="345" t="s">
        <v>658</v>
      </c>
      <c r="V252" s="345" t="s">
        <v>658</v>
      </c>
      <c r="W252" s="345" t="e">
        <v>#VALUE!</v>
      </c>
    </row>
    <row r="253" spans="1:41" ht="21.6" customHeight="1" x14ac:dyDescent="0.15">
      <c r="A253" s="337">
        <v>25110251</v>
      </c>
      <c r="B253" s="345" t="s">
        <v>239</v>
      </c>
      <c r="C253" s="345" t="s">
        <v>56</v>
      </c>
      <c r="D253" s="345" t="s">
        <v>64</v>
      </c>
      <c r="E253" s="345" t="s">
        <v>40</v>
      </c>
      <c r="F253" s="345" t="s">
        <v>533</v>
      </c>
      <c r="G253" s="375" t="s">
        <v>565</v>
      </c>
      <c r="H253" s="364" t="s">
        <v>221</v>
      </c>
      <c r="I253" s="349">
        <v>38000</v>
      </c>
      <c r="J253" s="349">
        <v>38000</v>
      </c>
      <c r="K253" s="349">
        <v>46630</v>
      </c>
      <c r="L253" s="348">
        <f t="shared" si="66"/>
        <v>1.2271052631578947</v>
      </c>
      <c r="M253" s="349">
        <v>0</v>
      </c>
      <c r="N253" s="349">
        <v>0</v>
      </c>
      <c r="O253" s="349">
        <v>3170</v>
      </c>
      <c r="P253" s="346" t="s">
        <v>816</v>
      </c>
      <c r="Q253" s="346" t="s">
        <v>786</v>
      </c>
      <c r="R253" s="346" t="s">
        <v>789</v>
      </c>
      <c r="S253" s="346" t="s">
        <v>658</v>
      </c>
      <c r="T253" s="345" t="s">
        <v>658</v>
      </c>
      <c r="U253" s="345" t="s">
        <v>658</v>
      </c>
      <c r="V253" s="345" t="s">
        <v>658</v>
      </c>
      <c r="W253" s="345" t="e">
        <v>#VALUE!</v>
      </c>
    </row>
    <row r="254" spans="1:41" ht="21.6" customHeight="1" x14ac:dyDescent="0.15">
      <c r="A254" s="337">
        <v>25110252</v>
      </c>
      <c r="B254" s="338" t="s">
        <v>77</v>
      </c>
      <c r="C254" s="338" t="s">
        <v>38</v>
      </c>
      <c r="D254" s="338" t="s">
        <v>38</v>
      </c>
      <c r="E254" s="338" t="s">
        <v>38</v>
      </c>
      <c r="F254" s="338" t="s">
        <v>38</v>
      </c>
      <c r="G254" s="423" t="s">
        <v>78</v>
      </c>
      <c r="H254" s="339" t="s">
        <v>38</v>
      </c>
      <c r="I254" s="342">
        <v>10695000</v>
      </c>
      <c r="J254" s="342">
        <v>38388000</v>
      </c>
      <c r="K254" s="342">
        <v>37881271</v>
      </c>
      <c r="L254" s="341">
        <f t="shared" si="66"/>
        <v>0.98679980723142646</v>
      </c>
      <c r="M254" s="342">
        <v>0</v>
      </c>
      <c r="N254" s="342">
        <v>0</v>
      </c>
      <c r="O254" s="342">
        <v>-61427093</v>
      </c>
      <c r="P254" s="413">
        <v>0</v>
      </c>
      <c r="Q254" s="401"/>
      <c r="R254" s="413"/>
      <c r="S254" s="401"/>
      <c r="T254" s="402"/>
      <c r="U254" s="402"/>
      <c r="V254" s="402"/>
      <c r="W254" s="402" t="e">
        <f t="shared" si="55"/>
        <v>#DIV/0!</v>
      </c>
    </row>
    <row r="255" spans="1:41" ht="21.6" customHeight="1" x14ac:dyDescent="0.15">
      <c r="A255" s="337">
        <v>25110253</v>
      </c>
      <c r="B255" s="345" t="s">
        <v>77</v>
      </c>
      <c r="C255" s="345" t="s">
        <v>40</v>
      </c>
      <c r="D255" s="345" t="s">
        <v>40</v>
      </c>
      <c r="E255" s="345" t="s">
        <v>40</v>
      </c>
      <c r="F255" s="345" t="s">
        <v>518</v>
      </c>
      <c r="G255" s="375" t="s">
        <v>566</v>
      </c>
      <c r="H255" s="364" t="s">
        <v>301</v>
      </c>
      <c r="I255" s="349">
        <v>10000000</v>
      </c>
      <c r="J255" s="349">
        <v>16000000</v>
      </c>
      <c r="K255" s="369">
        <v>15167500</v>
      </c>
      <c r="L255" s="368">
        <f>K255/J255</f>
        <v>0.94796875000000003</v>
      </c>
      <c r="M255" s="369">
        <v>0</v>
      </c>
      <c r="N255" s="369">
        <v>0</v>
      </c>
      <c r="O255" s="367">
        <v>-10251000</v>
      </c>
      <c r="P255" s="346" t="s">
        <v>751</v>
      </c>
      <c r="Q255" s="375"/>
      <c r="R255" s="375" t="s">
        <v>1253</v>
      </c>
      <c r="S255" s="346"/>
      <c r="T255" s="345"/>
      <c r="U255" s="345"/>
      <c r="V255" s="345"/>
      <c r="W255" s="345" t="e">
        <f t="shared" si="55"/>
        <v>#DIV/0!</v>
      </c>
    </row>
    <row r="256" spans="1:41" ht="34.9" customHeight="1" x14ac:dyDescent="0.15">
      <c r="A256" s="337">
        <v>25110254</v>
      </c>
      <c r="B256" s="345" t="s">
        <v>77</v>
      </c>
      <c r="C256" s="345" t="s">
        <v>40</v>
      </c>
      <c r="D256" s="345" t="s">
        <v>40</v>
      </c>
      <c r="E256" s="345" t="s">
        <v>40</v>
      </c>
      <c r="F256" s="345" t="s">
        <v>519</v>
      </c>
      <c r="G256" s="375" t="s">
        <v>567</v>
      </c>
      <c r="H256" s="364" t="s">
        <v>46</v>
      </c>
      <c r="I256" s="349">
        <v>0</v>
      </c>
      <c r="J256" s="349">
        <v>1000000</v>
      </c>
      <c r="K256" s="349">
        <v>1000000</v>
      </c>
      <c r="L256" s="368">
        <f t="shared" ref="L256" si="67">K256/J256</f>
        <v>1</v>
      </c>
      <c r="M256" s="349">
        <v>0</v>
      </c>
      <c r="N256" s="349">
        <v>0</v>
      </c>
      <c r="O256" s="349">
        <v>1000000</v>
      </c>
      <c r="P256" s="375" t="s">
        <v>947</v>
      </c>
      <c r="Q256" s="346" t="str">
        <f t="shared" ref="Q256" si="68">IF(N256=0,"収入未済なし","")</f>
        <v>収入未済なし</v>
      </c>
      <c r="R256" s="375" t="s">
        <v>948</v>
      </c>
      <c r="S256" s="346"/>
      <c r="T256" s="345"/>
      <c r="U256" s="345"/>
      <c r="V256" s="345"/>
      <c r="W256" s="345" t="e">
        <f t="shared" si="55"/>
        <v>#DIV/0!</v>
      </c>
    </row>
    <row r="257" spans="1:41" ht="21.6" customHeight="1" x14ac:dyDescent="0.15">
      <c r="A257" s="337">
        <v>25110255</v>
      </c>
      <c r="B257" s="345" t="s">
        <v>77</v>
      </c>
      <c r="C257" s="345" t="s">
        <v>40</v>
      </c>
      <c r="D257" s="345" t="s">
        <v>40</v>
      </c>
      <c r="E257" s="345" t="s">
        <v>40</v>
      </c>
      <c r="F257" s="345" t="s">
        <v>520</v>
      </c>
      <c r="G257" s="375" t="s">
        <v>568</v>
      </c>
      <c r="H257" s="364" t="s">
        <v>252</v>
      </c>
      <c r="I257" s="349">
        <v>0</v>
      </c>
      <c r="J257" s="349">
        <v>3603000</v>
      </c>
      <c r="K257" s="349">
        <v>4103000</v>
      </c>
      <c r="L257" s="368">
        <f t="shared" ref="L257:L258" si="69">K257/J257</f>
        <v>1.1387732445184569</v>
      </c>
      <c r="M257" s="349">
        <v>0</v>
      </c>
      <c r="N257" s="349">
        <v>0</v>
      </c>
      <c r="O257" s="349">
        <v>4103000</v>
      </c>
      <c r="P257" s="373" t="s">
        <v>692</v>
      </c>
      <c r="Q257" s="346" t="str">
        <f>IF(N257=0,"収入未済なし","")</f>
        <v>収入未済なし</v>
      </c>
      <c r="R257" s="375" t="s">
        <v>693</v>
      </c>
      <c r="S257" s="346" t="s">
        <v>658</v>
      </c>
      <c r="T257" s="345" t="s">
        <v>658</v>
      </c>
      <c r="U257" s="345" t="s">
        <v>658</v>
      </c>
      <c r="V257" s="345" t="s">
        <v>658</v>
      </c>
      <c r="W257" s="345" t="e">
        <v>#VALUE!</v>
      </c>
      <c r="AL257" s="332"/>
      <c r="AM257" s="332"/>
      <c r="AN257" s="332"/>
      <c r="AO257" s="332"/>
    </row>
    <row r="258" spans="1:41" ht="21.6" customHeight="1" x14ac:dyDescent="0.15">
      <c r="A258" s="337">
        <v>25110256</v>
      </c>
      <c r="B258" s="345" t="s">
        <v>77</v>
      </c>
      <c r="C258" s="345" t="s">
        <v>40</v>
      </c>
      <c r="D258" s="345" t="s">
        <v>56</v>
      </c>
      <c r="E258" s="345" t="s">
        <v>40</v>
      </c>
      <c r="F258" s="345" t="s">
        <v>518</v>
      </c>
      <c r="G258" s="375" t="s">
        <v>81</v>
      </c>
      <c r="H258" s="364" t="s">
        <v>46</v>
      </c>
      <c r="I258" s="349">
        <v>0</v>
      </c>
      <c r="J258" s="349">
        <v>15000000</v>
      </c>
      <c r="K258" s="349">
        <v>15000000</v>
      </c>
      <c r="L258" s="368">
        <f t="shared" si="69"/>
        <v>1</v>
      </c>
      <c r="M258" s="349">
        <v>0</v>
      </c>
      <c r="N258" s="349">
        <v>0</v>
      </c>
      <c r="O258" s="349">
        <v>15000000</v>
      </c>
      <c r="P258" s="375" t="s">
        <v>949</v>
      </c>
      <c r="Q258" s="346" t="s">
        <v>928</v>
      </c>
      <c r="R258" s="346" t="s">
        <v>950</v>
      </c>
      <c r="S258" s="346"/>
      <c r="T258" s="345"/>
      <c r="U258" s="345"/>
      <c r="V258" s="345"/>
      <c r="W258" s="345" t="e">
        <f t="shared" ref="W258" si="70">K258/U258</f>
        <v>#DIV/0!</v>
      </c>
    </row>
    <row r="259" spans="1:41" ht="47.45" customHeight="1" x14ac:dyDescent="0.15">
      <c r="A259" s="337">
        <v>25110257</v>
      </c>
      <c r="B259" s="345" t="s">
        <v>77</v>
      </c>
      <c r="C259" s="345" t="s">
        <v>40</v>
      </c>
      <c r="D259" s="345" t="s">
        <v>64</v>
      </c>
      <c r="E259" s="345" t="s">
        <v>40</v>
      </c>
      <c r="F259" s="345" t="s">
        <v>518</v>
      </c>
      <c r="G259" s="375" t="s">
        <v>394</v>
      </c>
      <c r="H259" s="364" t="s">
        <v>443</v>
      </c>
      <c r="I259" s="349">
        <v>1000</v>
      </c>
      <c r="J259" s="349">
        <v>210000</v>
      </c>
      <c r="K259" s="349">
        <v>210000</v>
      </c>
      <c r="L259" s="368">
        <f t="shared" ref="L259:L260" si="71">K259/J259</f>
        <v>1</v>
      </c>
      <c r="M259" s="349">
        <v>0</v>
      </c>
      <c r="N259" s="349">
        <v>0</v>
      </c>
      <c r="O259" s="349">
        <v>210000</v>
      </c>
      <c r="P259" s="375" t="s">
        <v>1127</v>
      </c>
      <c r="Q259" s="346"/>
      <c r="R259" s="346"/>
      <c r="S259" s="346"/>
      <c r="T259" s="345"/>
      <c r="U259" s="345"/>
      <c r="V259" s="345"/>
      <c r="W259" s="345" t="e">
        <f t="shared" si="55"/>
        <v>#DIV/0!</v>
      </c>
    </row>
    <row r="260" spans="1:41" ht="21.6" customHeight="1" x14ac:dyDescent="0.15">
      <c r="A260" s="337">
        <v>25110258</v>
      </c>
      <c r="B260" s="345" t="s">
        <v>77</v>
      </c>
      <c r="C260" s="345" t="s">
        <v>40</v>
      </c>
      <c r="D260" s="345" t="s">
        <v>59</v>
      </c>
      <c r="E260" s="345" t="s">
        <v>40</v>
      </c>
      <c r="F260" s="345" t="s">
        <v>518</v>
      </c>
      <c r="G260" s="375" t="s">
        <v>407</v>
      </c>
      <c r="H260" s="364" t="s">
        <v>437</v>
      </c>
      <c r="I260" s="349">
        <v>1000</v>
      </c>
      <c r="J260" s="349">
        <v>705000</v>
      </c>
      <c r="K260" s="349">
        <v>704498</v>
      </c>
      <c r="L260" s="368">
        <f t="shared" si="71"/>
        <v>0.99928794326241133</v>
      </c>
      <c r="M260" s="349">
        <v>0</v>
      </c>
      <c r="N260" s="349">
        <v>0</v>
      </c>
      <c r="O260" s="349">
        <v>101498</v>
      </c>
      <c r="P260" s="346" t="s">
        <v>1211</v>
      </c>
      <c r="Q260" s="346" t="s">
        <v>882</v>
      </c>
      <c r="R260" s="364"/>
      <c r="S260" s="345" t="s">
        <v>776</v>
      </c>
      <c r="T260" s="345" t="s">
        <v>776</v>
      </c>
      <c r="U260" s="345" t="s">
        <v>776</v>
      </c>
      <c r="V260" s="345" t="s">
        <v>776</v>
      </c>
      <c r="W260" s="345" t="e">
        <f t="shared" si="55"/>
        <v>#VALUE!</v>
      </c>
    </row>
    <row r="261" spans="1:41" ht="21.6" customHeight="1" x14ac:dyDescent="0.15">
      <c r="A261" s="337">
        <v>25110259</v>
      </c>
      <c r="B261" s="345" t="s">
        <v>77</v>
      </c>
      <c r="C261" s="345" t="s">
        <v>40</v>
      </c>
      <c r="D261" s="345" t="s">
        <v>62</v>
      </c>
      <c r="E261" s="345" t="s">
        <v>40</v>
      </c>
      <c r="F261" s="345" t="s">
        <v>518</v>
      </c>
      <c r="G261" s="375" t="s">
        <v>474</v>
      </c>
      <c r="H261" s="364" t="s">
        <v>301</v>
      </c>
      <c r="I261" s="349">
        <v>50000</v>
      </c>
      <c r="J261" s="349">
        <v>120000</v>
      </c>
      <c r="K261" s="349">
        <v>120077</v>
      </c>
      <c r="L261" s="368">
        <f t="shared" ref="L261" si="72">K261/J261</f>
        <v>1.0006416666666667</v>
      </c>
      <c r="M261" s="349">
        <v>0</v>
      </c>
      <c r="N261" s="349">
        <v>0</v>
      </c>
      <c r="O261" s="349">
        <v>-18934</v>
      </c>
      <c r="P261" s="375" t="s">
        <v>752</v>
      </c>
      <c r="Q261" s="375"/>
      <c r="R261" s="346" t="s">
        <v>753</v>
      </c>
      <c r="S261" s="346"/>
      <c r="T261" s="345"/>
      <c r="U261" s="345"/>
      <c r="V261" s="345"/>
      <c r="W261" s="345" t="e">
        <f t="shared" si="55"/>
        <v>#DIV/0!</v>
      </c>
    </row>
    <row r="262" spans="1:41" ht="21.6" customHeight="1" x14ac:dyDescent="0.15">
      <c r="A262" s="337">
        <v>25110260</v>
      </c>
      <c r="B262" s="345" t="s">
        <v>77</v>
      </c>
      <c r="C262" s="345" t="s">
        <v>40</v>
      </c>
      <c r="D262" s="345" t="s">
        <v>71</v>
      </c>
      <c r="E262" s="345" t="s">
        <v>40</v>
      </c>
      <c r="F262" s="345" t="s">
        <v>518</v>
      </c>
      <c r="G262" s="375" t="s">
        <v>476</v>
      </c>
      <c r="H262" s="364" t="s">
        <v>301</v>
      </c>
      <c r="I262" s="349">
        <v>0</v>
      </c>
      <c r="J262" s="349">
        <v>0</v>
      </c>
      <c r="K262" s="349">
        <v>0</v>
      </c>
      <c r="L262" s="368">
        <v>0</v>
      </c>
      <c r="M262" s="349">
        <v>0</v>
      </c>
      <c r="N262" s="349">
        <v>0</v>
      </c>
      <c r="O262" s="349">
        <v>-500000</v>
      </c>
      <c r="P262" s="346" t="s">
        <v>754</v>
      </c>
      <c r="Q262" s="375"/>
      <c r="R262" s="375" t="s">
        <v>1254</v>
      </c>
      <c r="S262" s="346"/>
      <c r="T262" s="345"/>
      <c r="U262" s="345"/>
      <c r="V262" s="345"/>
      <c r="W262" s="345" t="e">
        <f t="shared" si="55"/>
        <v>#DIV/0!</v>
      </c>
    </row>
    <row r="263" spans="1:41" s="386" customFormat="1" ht="21.6" customHeight="1" x14ac:dyDescent="0.15">
      <c r="A263" s="337">
        <v>25110261</v>
      </c>
      <c r="B263" s="365" t="s">
        <v>77</v>
      </c>
      <c r="C263" s="365" t="s">
        <v>40</v>
      </c>
      <c r="D263" s="365" t="s">
        <v>232</v>
      </c>
      <c r="E263" s="365" t="s">
        <v>40</v>
      </c>
      <c r="F263" s="365" t="s">
        <v>518</v>
      </c>
      <c r="G263" s="394" t="s">
        <v>475</v>
      </c>
      <c r="H263" s="364" t="s">
        <v>221</v>
      </c>
      <c r="I263" s="366">
        <v>35000</v>
      </c>
      <c r="J263" s="366">
        <v>1166000</v>
      </c>
      <c r="K263" s="366">
        <v>1266196</v>
      </c>
      <c r="L263" s="384">
        <f t="shared" ref="L263:L267" si="73">K263/J263</f>
        <v>1.0859313893653517</v>
      </c>
      <c r="M263" s="366">
        <v>0</v>
      </c>
      <c r="N263" s="366">
        <v>0</v>
      </c>
      <c r="O263" s="366">
        <v>-70988657</v>
      </c>
      <c r="P263" s="375" t="s">
        <v>817</v>
      </c>
      <c r="Q263" s="375" t="s">
        <v>774</v>
      </c>
      <c r="R263" s="346" t="s">
        <v>818</v>
      </c>
      <c r="S263" s="346" t="s">
        <v>658</v>
      </c>
      <c r="T263" s="345" t="s">
        <v>658</v>
      </c>
      <c r="U263" s="345" t="s">
        <v>658</v>
      </c>
      <c r="V263" s="345" t="s">
        <v>658</v>
      </c>
      <c r="W263" s="345" t="e">
        <v>#VALUE!</v>
      </c>
      <c r="X263" s="385"/>
      <c r="Y263" s="385"/>
      <c r="Z263" s="385"/>
      <c r="AA263" s="385"/>
      <c r="AB263" s="385"/>
      <c r="AC263" s="385"/>
      <c r="AD263" s="385"/>
      <c r="AE263" s="385"/>
      <c r="AF263" s="385"/>
      <c r="AG263" s="385"/>
      <c r="AH263" s="385"/>
      <c r="AI263" s="385"/>
      <c r="AJ263" s="385"/>
      <c r="AK263" s="385"/>
      <c r="AL263" s="385"/>
      <c r="AM263" s="385"/>
      <c r="AN263" s="385"/>
      <c r="AO263" s="385"/>
    </row>
    <row r="264" spans="1:41" s="386" customFormat="1" ht="21.6" customHeight="1" x14ac:dyDescent="0.15">
      <c r="A264" s="337">
        <v>25110262</v>
      </c>
      <c r="B264" s="365" t="s">
        <v>77</v>
      </c>
      <c r="C264" s="365" t="s">
        <v>40</v>
      </c>
      <c r="D264" s="365" t="s">
        <v>232</v>
      </c>
      <c r="E264" s="365" t="s">
        <v>56</v>
      </c>
      <c r="F264" s="365" t="s">
        <v>518</v>
      </c>
      <c r="G264" s="394" t="s">
        <v>242</v>
      </c>
      <c r="H264" s="364" t="s">
        <v>221</v>
      </c>
      <c r="I264" s="366">
        <v>187000</v>
      </c>
      <c r="J264" s="366">
        <v>163000</v>
      </c>
      <c r="K264" s="366">
        <v>165000</v>
      </c>
      <c r="L264" s="384">
        <f t="shared" si="73"/>
        <v>1.0122699386503067</v>
      </c>
      <c r="M264" s="366">
        <v>0</v>
      </c>
      <c r="N264" s="366">
        <v>0</v>
      </c>
      <c r="O264" s="366">
        <v>-33000</v>
      </c>
      <c r="P264" s="346" t="s">
        <v>819</v>
      </c>
      <c r="Q264" s="375" t="s">
        <v>774</v>
      </c>
      <c r="R264" s="375" t="s">
        <v>820</v>
      </c>
      <c r="S264" s="346" t="s">
        <v>658</v>
      </c>
      <c r="T264" s="345" t="s">
        <v>658</v>
      </c>
      <c r="U264" s="345" t="s">
        <v>658</v>
      </c>
      <c r="V264" s="345" t="s">
        <v>658</v>
      </c>
      <c r="W264" s="345" t="e">
        <v>#VALUE!</v>
      </c>
      <c r="X264" s="385"/>
      <c r="Y264" s="385"/>
      <c r="Z264" s="385"/>
      <c r="AA264" s="385"/>
      <c r="AB264" s="385"/>
      <c r="AC264" s="385"/>
      <c r="AD264" s="385"/>
      <c r="AE264" s="385"/>
      <c r="AF264" s="385"/>
      <c r="AG264" s="385"/>
      <c r="AH264" s="385"/>
      <c r="AI264" s="385"/>
      <c r="AJ264" s="385"/>
      <c r="AK264" s="385"/>
      <c r="AL264" s="385"/>
      <c r="AM264" s="385"/>
      <c r="AN264" s="385"/>
      <c r="AO264" s="385"/>
    </row>
    <row r="265" spans="1:41" s="381" customFormat="1" ht="21.6" customHeight="1" x14ac:dyDescent="0.15">
      <c r="A265" s="337">
        <v>25110263</v>
      </c>
      <c r="B265" s="365" t="s">
        <v>77</v>
      </c>
      <c r="C265" s="365" t="s">
        <v>40</v>
      </c>
      <c r="D265" s="365" t="s">
        <v>232</v>
      </c>
      <c r="E265" s="365" t="s">
        <v>64</v>
      </c>
      <c r="F265" s="365" t="s">
        <v>518</v>
      </c>
      <c r="G265" s="394" t="s">
        <v>569</v>
      </c>
      <c r="H265" s="364" t="s">
        <v>221</v>
      </c>
      <c r="I265" s="366">
        <v>300000</v>
      </c>
      <c r="J265" s="366">
        <v>300000</v>
      </c>
      <c r="K265" s="366">
        <v>0</v>
      </c>
      <c r="L265" s="384">
        <f t="shared" si="73"/>
        <v>0</v>
      </c>
      <c r="M265" s="366">
        <v>0</v>
      </c>
      <c r="N265" s="366">
        <v>0</v>
      </c>
      <c r="O265" s="366">
        <v>0</v>
      </c>
      <c r="P265" s="364" t="s">
        <v>821</v>
      </c>
      <c r="Q265" s="394" t="s">
        <v>774</v>
      </c>
      <c r="R265" s="346" t="s">
        <v>803</v>
      </c>
      <c r="S265" s="346" t="s">
        <v>658</v>
      </c>
      <c r="T265" s="345" t="s">
        <v>658</v>
      </c>
      <c r="U265" s="345" t="s">
        <v>658</v>
      </c>
      <c r="V265" s="345" t="s">
        <v>658</v>
      </c>
      <c r="W265" s="345" t="e">
        <v>#VALUE!</v>
      </c>
      <c r="X265" s="383"/>
      <c r="Y265" s="383"/>
      <c r="Z265" s="383"/>
      <c r="AA265" s="383"/>
      <c r="AB265" s="383"/>
      <c r="AC265" s="383"/>
      <c r="AD265" s="383"/>
      <c r="AE265" s="383"/>
      <c r="AF265" s="383"/>
      <c r="AG265" s="383"/>
      <c r="AH265" s="383"/>
      <c r="AI265" s="383"/>
      <c r="AJ265" s="383"/>
      <c r="AK265" s="383"/>
      <c r="AL265" s="383"/>
      <c r="AM265" s="383"/>
      <c r="AN265" s="383"/>
      <c r="AO265" s="383"/>
    </row>
    <row r="266" spans="1:41" s="381" customFormat="1" ht="21.6" customHeight="1" x14ac:dyDescent="0.15">
      <c r="A266" s="337">
        <v>25110264</v>
      </c>
      <c r="B266" s="365" t="s">
        <v>77</v>
      </c>
      <c r="C266" s="365" t="s">
        <v>40</v>
      </c>
      <c r="D266" s="365" t="s">
        <v>232</v>
      </c>
      <c r="E266" s="365" t="s">
        <v>59</v>
      </c>
      <c r="F266" s="365" t="s">
        <v>518</v>
      </c>
      <c r="G266" s="394" t="s">
        <v>570</v>
      </c>
      <c r="H266" s="364" t="s">
        <v>221</v>
      </c>
      <c r="I266" s="366">
        <v>121000</v>
      </c>
      <c r="J266" s="366">
        <v>121000</v>
      </c>
      <c r="K266" s="366">
        <v>145000</v>
      </c>
      <c r="L266" s="384">
        <f t="shared" si="73"/>
        <v>1.1983471074380165</v>
      </c>
      <c r="M266" s="366">
        <v>0</v>
      </c>
      <c r="N266" s="366">
        <v>0</v>
      </c>
      <c r="O266" s="366">
        <v>-50000</v>
      </c>
      <c r="P266" s="364" t="s">
        <v>822</v>
      </c>
      <c r="Q266" s="394" t="s">
        <v>774</v>
      </c>
      <c r="R266" s="375" t="s">
        <v>823</v>
      </c>
      <c r="S266" s="346" t="s">
        <v>658</v>
      </c>
      <c r="T266" s="345" t="s">
        <v>658</v>
      </c>
      <c r="U266" s="345" t="s">
        <v>658</v>
      </c>
      <c r="V266" s="345" t="s">
        <v>658</v>
      </c>
      <c r="W266" s="345" t="e">
        <v>#VALUE!</v>
      </c>
      <c r="X266" s="383"/>
      <c r="Y266" s="383"/>
      <c r="Z266" s="383"/>
      <c r="AA266" s="383"/>
      <c r="AB266" s="383"/>
      <c r="AC266" s="383"/>
      <c r="AD266" s="383"/>
      <c r="AE266" s="383"/>
      <c r="AF266" s="383"/>
      <c r="AG266" s="383"/>
      <c r="AH266" s="383"/>
      <c r="AI266" s="383"/>
      <c r="AJ266" s="383"/>
      <c r="AK266" s="383"/>
      <c r="AL266" s="383"/>
      <c r="AM266" s="383"/>
      <c r="AN266" s="383"/>
      <c r="AO266" s="383"/>
    </row>
    <row r="267" spans="1:41" ht="21.6" customHeight="1" x14ac:dyDescent="0.15">
      <c r="A267" s="337">
        <v>25110265</v>
      </c>
      <c r="B267" s="338" t="s">
        <v>210</v>
      </c>
      <c r="C267" s="338" t="s">
        <v>38</v>
      </c>
      <c r="D267" s="338" t="s">
        <v>38</v>
      </c>
      <c r="E267" s="338" t="s">
        <v>38</v>
      </c>
      <c r="F267" s="338" t="s">
        <v>38</v>
      </c>
      <c r="G267" s="423" t="s">
        <v>211</v>
      </c>
      <c r="H267" s="339" t="s">
        <v>38</v>
      </c>
      <c r="I267" s="342">
        <v>383385000</v>
      </c>
      <c r="J267" s="342">
        <v>358373000</v>
      </c>
      <c r="K267" s="342">
        <v>335095573</v>
      </c>
      <c r="L267" s="414">
        <f t="shared" si="73"/>
        <v>0.93504692875858397</v>
      </c>
      <c r="M267" s="342">
        <v>0</v>
      </c>
      <c r="N267" s="342">
        <v>0</v>
      </c>
      <c r="O267" s="342">
        <v>139288276</v>
      </c>
      <c r="P267" s="413">
        <v>0</v>
      </c>
      <c r="Q267" s="415"/>
      <c r="R267" s="413">
        <v>0</v>
      </c>
      <c r="S267" s="401"/>
      <c r="T267" s="402"/>
      <c r="U267" s="402"/>
      <c r="V267" s="402"/>
      <c r="W267" s="402" t="e">
        <f t="shared" si="55"/>
        <v>#DIV/0!</v>
      </c>
    </row>
    <row r="268" spans="1:41" ht="35.450000000000003" customHeight="1" x14ac:dyDescent="0.15">
      <c r="A268" s="337">
        <v>25110266</v>
      </c>
      <c r="B268" s="365" t="s">
        <v>210</v>
      </c>
      <c r="C268" s="365" t="s">
        <v>40</v>
      </c>
      <c r="D268" s="365" t="s">
        <v>40</v>
      </c>
      <c r="E268" s="365" t="s">
        <v>40</v>
      </c>
      <c r="F268" s="365" t="s">
        <v>518</v>
      </c>
      <c r="G268" s="394" t="s">
        <v>410</v>
      </c>
      <c r="H268" s="364" t="s">
        <v>443</v>
      </c>
      <c r="I268" s="366">
        <v>1000</v>
      </c>
      <c r="J268" s="366">
        <v>1250000</v>
      </c>
      <c r="K268" s="366">
        <v>1249985</v>
      </c>
      <c r="L268" s="362">
        <f>K268/J268</f>
        <v>0.99998799999999999</v>
      </c>
      <c r="M268" s="366">
        <v>0</v>
      </c>
      <c r="N268" s="366">
        <v>0</v>
      </c>
      <c r="O268" s="349">
        <v>-558732</v>
      </c>
      <c r="P268" s="375" t="s">
        <v>1128</v>
      </c>
      <c r="Q268" s="346" t="s">
        <v>1129</v>
      </c>
      <c r="R268" s="346" t="s">
        <v>1094</v>
      </c>
      <c r="S268" s="346"/>
      <c r="T268" s="345"/>
      <c r="U268" s="345"/>
      <c r="V268" s="345"/>
      <c r="W268" s="345" t="e">
        <f t="shared" si="55"/>
        <v>#DIV/0!</v>
      </c>
    </row>
    <row r="269" spans="1:41" ht="34.9" customHeight="1" x14ac:dyDescent="0.15">
      <c r="A269" s="337">
        <v>25110267</v>
      </c>
      <c r="B269" s="345" t="s">
        <v>210</v>
      </c>
      <c r="C269" s="345" t="s">
        <v>40</v>
      </c>
      <c r="D269" s="345" t="s">
        <v>56</v>
      </c>
      <c r="E269" s="345" t="s">
        <v>40</v>
      </c>
      <c r="F269" s="345" t="s">
        <v>518</v>
      </c>
      <c r="G269" s="375" t="s">
        <v>483</v>
      </c>
      <c r="H269" s="364" t="s">
        <v>443</v>
      </c>
      <c r="I269" s="349">
        <v>20000000</v>
      </c>
      <c r="J269" s="349">
        <v>21567000</v>
      </c>
      <c r="K269" s="349">
        <v>21566331</v>
      </c>
      <c r="L269" s="362">
        <f t="shared" ref="L269:L271" si="74">K269/J269</f>
        <v>0.9999689803867019</v>
      </c>
      <c r="M269" s="349">
        <v>0</v>
      </c>
      <c r="N269" s="349">
        <v>0</v>
      </c>
      <c r="O269" s="349">
        <v>1135172</v>
      </c>
      <c r="P269" s="375" t="s">
        <v>1130</v>
      </c>
      <c r="Q269" s="346" t="s">
        <v>1129</v>
      </c>
      <c r="R269" s="346" t="s">
        <v>1094</v>
      </c>
      <c r="S269" s="346"/>
      <c r="T269" s="345"/>
      <c r="U269" s="345"/>
      <c r="V269" s="345"/>
      <c r="W269" s="345" t="e">
        <f t="shared" si="55"/>
        <v>#DIV/0!</v>
      </c>
    </row>
    <row r="270" spans="1:41" ht="21.6" customHeight="1" x14ac:dyDescent="0.15">
      <c r="A270" s="337">
        <v>25110268</v>
      </c>
      <c r="B270" s="345" t="s">
        <v>210</v>
      </c>
      <c r="C270" s="345" t="s">
        <v>40</v>
      </c>
      <c r="D270" s="345" t="s">
        <v>64</v>
      </c>
      <c r="E270" s="345" t="s">
        <v>40</v>
      </c>
      <c r="F270" s="345" t="s">
        <v>518</v>
      </c>
      <c r="G270" s="375" t="s">
        <v>408</v>
      </c>
      <c r="H270" s="364" t="s">
        <v>443</v>
      </c>
      <c r="I270" s="349">
        <v>1000</v>
      </c>
      <c r="J270" s="349">
        <v>5601000</v>
      </c>
      <c r="K270" s="349">
        <v>5600409</v>
      </c>
      <c r="L270" s="362">
        <f t="shared" si="74"/>
        <v>0.99989448312801288</v>
      </c>
      <c r="M270" s="349">
        <v>0</v>
      </c>
      <c r="N270" s="349">
        <v>0</v>
      </c>
      <c r="O270" s="349">
        <v>-62220</v>
      </c>
      <c r="P270" s="375"/>
      <c r="Q270" s="346"/>
      <c r="R270" s="346"/>
      <c r="S270" s="346"/>
      <c r="T270" s="345"/>
      <c r="U270" s="345"/>
      <c r="V270" s="345"/>
      <c r="W270" s="345" t="e">
        <f t="shared" si="55"/>
        <v>#DIV/0!</v>
      </c>
    </row>
    <row r="271" spans="1:41" ht="30" customHeight="1" x14ac:dyDescent="0.15">
      <c r="A271" s="337">
        <v>25110269</v>
      </c>
      <c r="B271" s="345" t="s">
        <v>210</v>
      </c>
      <c r="C271" s="345" t="s">
        <v>40</v>
      </c>
      <c r="D271" s="345" t="s">
        <v>59</v>
      </c>
      <c r="E271" s="345" t="s">
        <v>40</v>
      </c>
      <c r="F271" s="345" t="s">
        <v>518</v>
      </c>
      <c r="G271" s="375" t="s">
        <v>409</v>
      </c>
      <c r="H271" s="364" t="s">
        <v>443</v>
      </c>
      <c r="I271" s="349">
        <v>1000</v>
      </c>
      <c r="J271" s="349">
        <v>43000</v>
      </c>
      <c r="K271" s="349">
        <v>42208</v>
      </c>
      <c r="L271" s="362">
        <f t="shared" si="74"/>
        <v>0.98158139534883726</v>
      </c>
      <c r="M271" s="349">
        <v>0</v>
      </c>
      <c r="N271" s="349">
        <v>0</v>
      </c>
      <c r="O271" s="349">
        <v>-464552</v>
      </c>
      <c r="P271" s="375" t="s">
        <v>1128</v>
      </c>
      <c r="Q271" s="346" t="s">
        <v>1129</v>
      </c>
      <c r="R271" s="346" t="s">
        <v>1094</v>
      </c>
      <c r="S271" s="346"/>
      <c r="T271" s="345"/>
      <c r="U271" s="345"/>
      <c r="V271" s="345"/>
      <c r="W271" s="345" t="e">
        <f t="shared" si="55"/>
        <v>#DIV/0!</v>
      </c>
    </row>
    <row r="272" spans="1:41" ht="21.6" customHeight="1" x14ac:dyDescent="0.15">
      <c r="A272" s="337">
        <v>25110270</v>
      </c>
      <c r="B272" s="345" t="s">
        <v>210</v>
      </c>
      <c r="C272" s="345" t="s">
        <v>40</v>
      </c>
      <c r="D272" s="345" t="s">
        <v>62</v>
      </c>
      <c r="E272" s="345" t="s">
        <v>40</v>
      </c>
      <c r="F272" s="345" t="s">
        <v>518</v>
      </c>
      <c r="G272" s="375" t="s">
        <v>283</v>
      </c>
      <c r="H272" s="364" t="s">
        <v>252</v>
      </c>
      <c r="I272" s="349">
        <v>0</v>
      </c>
      <c r="J272" s="349">
        <v>12761000</v>
      </c>
      <c r="K272" s="349">
        <v>10968660</v>
      </c>
      <c r="L272" s="362">
        <f t="shared" ref="L272:L276" si="75">K272/J272</f>
        <v>0.85954549016534754</v>
      </c>
      <c r="M272" s="349">
        <v>0</v>
      </c>
      <c r="N272" s="349">
        <v>0</v>
      </c>
      <c r="O272" s="349">
        <v>10968660</v>
      </c>
      <c r="P272" s="373" t="s">
        <v>694</v>
      </c>
      <c r="Q272" s="346" t="str">
        <f>IF(N272=0,"収入未済なし","")</f>
        <v>収入未済なし</v>
      </c>
      <c r="R272" s="375" t="s">
        <v>698</v>
      </c>
      <c r="S272" s="346" t="s">
        <v>658</v>
      </c>
      <c r="T272" s="345" t="s">
        <v>658</v>
      </c>
      <c r="U272" s="345" t="s">
        <v>658</v>
      </c>
      <c r="V272" s="345" t="s">
        <v>658</v>
      </c>
      <c r="W272" s="345" t="e">
        <v>#VALUE!</v>
      </c>
      <c r="AL272" s="332"/>
      <c r="AM272" s="332"/>
      <c r="AN272" s="332"/>
      <c r="AO272" s="332"/>
    </row>
    <row r="273" spans="1:16380" ht="21.6" customHeight="1" x14ac:dyDescent="0.15">
      <c r="A273" s="337">
        <v>25110271</v>
      </c>
      <c r="B273" s="365" t="s">
        <v>210</v>
      </c>
      <c r="C273" s="365" t="s">
        <v>40</v>
      </c>
      <c r="D273" s="365" t="s">
        <v>71</v>
      </c>
      <c r="E273" s="365" t="s">
        <v>40</v>
      </c>
      <c r="F273" s="365" t="s">
        <v>518</v>
      </c>
      <c r="G273" s="394" t="s">
        <v>284</v>
      </c>
      <c r="H273" s="364" t="s">
        <v>252</v>
      </c>
      <c r="I273" s="366">
        <v>0</v>
      </c>
      <c r="J273" s="366">
        <v>16522000</v>
      </c>
      <c r="K273" s="366">
        <v>16400800</v>
      </c>
      <c r="L273" s="362">
        <f t="shared" si="75"/>
        <v>0.99266432635274182</v>
      </c>
      <c r="M273" s="366">
        <v>0</v>
      </c>
      <c r="N273" s="366">
        <v>0</v>
      </c>
      <c r="O273" s="366">
        <v>8326268</v>
      </c>
      <c r="P273" s="344"/>
      <c r="Q273" s="344"/>
      <c r="R273" s="344"/>
      <c r="S273" s="344"/>
      <c r="T273" s="406"/>
      <c r="U273" s="406"/>
      <c r="V273" s="406"/>
      <c r="W273" s="344" t="e">
        <f>K273/U273</f>
        <v>#DIV/0!</v>
      </c>
      <c r="AL273" s="332"/>
      <c r="AM273" s="332"/>
      <c r="AN273" s="332"/>
      <c r="AO273" s="332"/>
    </row>
    <row r="274" spans="1:16380" ht="30.6" customHeight="1" x14ac:dyDescent="0.15">
      <c r="A274" s="337">
        <v>25110272</v>
      </c>
      <c r="B274" s="345" t="s">
        <v>210</v>
      </c>
      <c r="C274" s="345" t="s">
        <v>56</v>
      </c>
      <c r="D274" s="345" t="s">
        <v>40</v>
      </c>
      <c r="E274" s="345" t="s">
        <v>40</v>
      </c>
      <c r="F274" s="345" t="s">
        <v>518</v>
      </c>
      <c r="G274" s="375" t="s">
        <v>281</v>
      </c>
      <c r="H274" s="364" t="s">
        <v>252</v>
      </c>
      <c r="I274" s="349">
        <v>200000000</v>
      </c>
      <c r="J274" s="349">
        <v>200000000</v>
      </c>
      <c r="K274" s="349">
        <v>200000000</v>
      </c>
      <c r="L274" s="362">
        <f t="shared" si="75"/>
        <v>1</v>
      </c>
      <c r="M274" s="349">
        <v>0</v>
      </c>
      <c r="N274" s="349">
        <v>0</v>
      </c>
      <c r="O274" s="349">
        <v>75000000</v>
      </c>
      <c r="P274" s="373" t="s">
        <v>695</v>
      </c>
      <c r="Q274" s="346" t="str">
        <f>IF(N274=0,"収入未済なし","")</f>
        <v>収入未済なし</v>
      </c>
      <c r="R274" s="373" t="s">
        <v>699</v>
      </c>
      <c r="S274" s="346" t="s">
        <v>658</v>
      </c>
      <c r="T274" s="345" t="s">
        <v>658</v>
      </c>
      <c r="U274" s="345" t="s">
        <v>658</v>
      </c>
      <c r="V274" s="345" t="s">
        <v>658</v>
      </c>
      <c r="W274" s="345" t="e">
        <f t="shared" ref="W274" si="76">K274/U274</f>
        <v>#VALUE!</v>
      </c>
      <c r="AL274" s="332"/>
      <c r="AM274" s="332"/>
      <c r="AN274" s="332"/>
      <c r="AO274" s="332"/>
    </row>
    <row r="275" spans="1:16380" ht="21.6" customHeight="1" x14ac:dyDescent="0.15">
      <c r="A275" s="337">
        <v>25110273</v>
      </c>
      <c r="B275" s="345" t="s">
        <v>210</v>
      </c>
      <c r="C275" s="345" t="s">
        <v>56</v>
      </c>
      <c r="D275" s="345" t="s">
        <v>56</v>
      </c>
      <c r="E275" s="345" t="s">
        <v>40</v>
      </c>
      <c r="F275" s="345" t="s">
        <v>518</v>
      </c>
      <c r="G275" s="375" t="s">
        <v>482</v>
      </c>
      <c r="H275" s="364" t="s">
        <v>252</v>
      </c>
      <c r="I275" s="349">
        <v>14250000</v>
      </c>
      <c r="J275" s="349">
        <v>14250000</v>
      </c>
      <c r="K275" s="349">
        <v>14250500</v>
      </c>
      <c r="L275" s="362">
        <f t="shared" si="75"/>
        <v>1.0000350877192983</v>
      </c>
      <c r="M275" s="349">
        <v>0</v>
      </c>
      <c r="N275" s="349">
        <v>0</v>
      </c>
      <c r="O275" s="349">
        <v>7991000</v>
      </c>
      <c r="P275" s="373" t="s">
        <v>696</v>
      </c>
      <c r="Q275" s="346" t="str">
        <f t="shared" ref="Q275:Q276" si="77">IF(N275=0,"収入未済なし","")</f>
        <v>収入未済なし</v>
      </c>
      <c r="R275" s="373" t="s">
        <v>700</v>
      </c>
      <c r="S275" s="346" t="s">
        <v>658</v>
      </c>
      <c r="T275" s="345" t="s">
        <v>658</v>
      </c>
      <c r="U275" s="345" t="s">
        <v>658</v>
      </c>
      <c r="V275" s="345" t="s">
        <v>658</v>
      </c>
      <c r="W275" s="345" t="e">
        <f t="shared" ref="W275:W276" si="78">K275/U275</f>
        <v>#VALUE!</v>
      </c>
      <c r="AL275" s="332"/>
      <c r="AM275" s="332"/>
      <c r="AN275" s="332"/>
      <c r="AO275" s="332"/>
    </row>
    <row r="276" spans="1:16380" ht="21.6" customHeight="1" x14ac:dyDescent="0.15">
      <c r="A276" s="337">
        <v>25110274</v>
      </c>
      <c r="B276" s="345" t="s">
        <v>210</v>
      </c>
      <c r="C276" s="345" t="s">
        <v>56</v>
      </c>
      <c r="D276" s="345" t="s">
        <v>64</v>
      </c>
      <c r="E276" s="345" t="s">
        <v>40</v>
      </c>
      <c r="F276" s="345" t="s">
        <v>518</v>
      </c>
      <c r="G276" s="375" t="s">
        <v>282</v>
      </c>
      <c r="H276" s="364" t="s">
        <v>252</v>
      </c>
      <c r="I276" s="349">
        <v>20546000</v>
      </c>
      <c r="J276" s="349">
        <v>17563000</v>
      </c>
      <c r="K276" s="349">
        <v>14797000</v>
      </c>
      <c r="L276" s="362">
        <f t="shared" si="75"/>
        <v>0.84250982178443323</v>
      </c>
      <c r="M276" s="349">
        <v>0</v>
      </c>
      <c r="N276" s="349">
        <v>0</v>
      </c>
      <c r="O276" s="349">
        <v>-125000</v>
      </c>
      <c r="P276" s="373" t="s">
        <v>697</v>
      </c>
      <c r="Q276" s="346" t="str">
        <f t="shared" si="77"/>
        <v>収入未済なし</v>
      </c>
      <c r="R276" s="373" t="s">
        <v>701</v>
      </c>
      <c r="S276" s="346" t="s">
        <v>658</v>
      </c>
      <c r="T276" s="345" t="s">
        <v>658</v>
      </c>
      <c r="U276" s="345" t="s">
        <v>658</v>
      </c>
      <c r="V276" s="345" t="s">
        <v>658</v>
      </c>
      <c r="W276" s="345" t="e">
        <f t="shared" si="78"/>
        <v>#VALUE!</v>
      </c>
      <c r="AL276" s="332"/>
      <c r="AM276" s="332"/>
      <c r="AN276" s="332"/>
      <c r="AO276" s="332"/>
    </row>
    <row r="277" spans="1:16380" ht="21.6" customHeight="1" x14ac:dyDescent="0.15">
      <c r="A277" s="337">
        <v>25110275</v>
      </c>
      <c r="B277" s="365" t="s">
        <v>210</v>
      </c>
      <c r="C277" s="365" t="s">
        <v>56</v>
      </c>
      <c r="D277" s="365" t="s">
        <v>59</v>
      </c>
      <c r="E277" s="365" t="s">
        <v>40</v>
      </c>
      <c r="F277" s="365" t="s">
        <v>518</v>
      </c>
      <c r="G277" s="394" t="s">
        <v>479</v>
      </c>
      <c r="H277" s="364" t="s">
        <v>46</v>
      </c>
      <c r="I277" s="366">
        <v>61868000</v>
      </c>
      <c r="J277" s="366">
        <v>17305000</v>
      </c>
      <c r="K277" s="366">
        <v>0</v>
      </c>
      <c r="L277" s="362">
        <f t="shared" ref="L277:L286" si="79">K277/J277</f>
        <v>0</v>
      </c>
      <c r="M277" s="366">
        <v>0</v>
      </c>
      <c r="N277" s="366">
        <v>0</v>
      </c>
      <c r="O277" s="366">
        <v>0</v>
      </c>
      <c r="P277" s="343"/>
      <c r="Q277" s="343"/>
      <c r="R277" s="343"/>
      <c r="S277" s="343"/>
      <c r="T277" s="344"/>
      <c r="U277" s="344"/>
      <c r="V277" s="344"/>
      <c r="W277" s="344" t="e">
        <f>K277/U277</f>
        <v>#DIV/0!</v>
      </c>
    </row>
    <row r="278" spans="1:16380" ht="36.6" customHeight="1" x14ac:dyDescent="0.15">
      <c r="A278" s="337">
        <v>25110276</v>
      </c>
      <c r="B278" s="345" t="s">
        <v>210</v>
      </c>
      <c r="C278" s="345" t="s">
        <v>56</v>
      </c>
      <c r="D278" s="345" t="s">
        <v>62</v>
      </c>
      <c r="E278" s="345" t="s">
        <v>40</v>
      </c>
      <c r="F278" s="345" t="s">
        <v>518</v>
      </c>
      <c r="G278" s="375" t="s">
        <v>477</v>
      </c>
      <c r="H278" s="364" t="s">
        <v>46</v>
      </c>
      <c r="I278" s="349">
        <v>0</v>
      </c>
      <c r="J278" s="349">
        <v>0</v>
      </c>
      <c r="K278" s="349">
        <v>0</v>
      </c>
      <c r="L278" s="362">
        <v>0</v>
      </c>
      <c r="M278" s="349">
        <v>0</v>
      </c>
      <c r="N278" s="349">
        <v>0</v>
      </c>
      <c r="O278" s="349">
        <v>-4610000</v>
      </c>
      <c r="P278" s="375" t="s">
        <v>951</v>
      </c>
      <c r="Q278" s="375" t="s">
        <v>882</v>
      </c>
      <c r="R278" s="375" t="s">
        <v>952</v>
      </c>
      <c r="S278" s="346" t="s">
        <v>867</v>
      </c>
      <c r="T278" s="345" t="s">
        <v>867</v>
      </c>
      <c r="U278" s="345" t="s">
        <v>867</v>
      </c>
      <c r="V278" s="345" t="s">
        <v>867</v>
      </c>
      <c r="W278" s="345" t="e">
        <f t="shared" ref="W278:W280" si="80">K278/U278</f>
        <v>#VALUE!</v>
      </c>
    </row>
    <row r="279" spans="1:16380" ht="55.9" customHeight="1" x14ac:dyDescent="0.15">
      <c r="A279" s="337">
        <v>25110277</v>
      </c>
      <c r="B279" s="345" t="s">
        <v>210</v>
      </c>
      <c r="C279" s="345" t="s">
        <v>56</v>
      </c>
      <c r="D279" s="345" t="s">
        <v>71</v>
      </c>
      <c r="E279" s="345" t="s">
        <v>40</v>
      </c>
      <c r="F279" s="345" t="s">
        <v>518</v>
      </c>
      <c r="G279" s="375" t="s">
        <v>395</v>
      </c>
      <c r="H279" s="364" t="s">
        <v>443</v>
      </c>
      <c r="I279" s="349">
        <v>520000</v>
      </c>
      <c r="J279" s="349">
        <v>520000</v>
      </c>
      <c r="K279" s="349">
        <v>520000</v>
      </c>
      <c r="L279" s="362">
        <f t="shared" ref="L279:L280" si="81">K279/J279</f>
        <v>1</v>
      </c>
      <c r="M279" s="349">
        <v>0</v>
      </c>
      <c r="N279" s="349">
        <v>0</v>
      </c>
      <c r="O279" s="349">
        <v>520000</v>
      </c>
      <c r="P279" s="375" t="s">
        <v>1131</v>
      </c>
      <c r="Q279" s="375"/>
      <c r="R279" s="375"/>
      <c r="S279" s="346"/>
      <c r="T279" s="345"/>
      <c r="U279" s="345"/>
      <c r="V279" s="345"/>
      <c r="W279" s="345" t="e">
        <f t="shared" si="80"/>
        <v>#DIV/0!</v>
      </c>
    </row>
    <row r="280" spans="1:16380" ht="21" customHeight="1" x14ac:dyDescent="0.15">
      <c r="A280" s="337">
        <v>25110278</v>
      </c>
      <c r="B280" s="345" t="s">
        <v>210</v>
      </c>
      <c r="C280" s="345" t="s">
        <v>56</v>
      </c>
      <c r="D280" s="345" t="s">
        <v>232</v>
      </c>
      <c r="E280" s="345" t="s">
        <v>40</v>
      </c>
      <c r="F280" s="345" t="s">
        <v>518</v>
      </c>
      <c r="G280" s="375" t="s">
        <v>480</v>
      </c>
      <c r="H280" s="364" t="s">
        <v>437</v>
      </c>
      <c r="I280" s="349">
        <v>4865000</v>
      </c>
      <c r="J280" s="349">
        <v>14417000</v>
      </c>
      <c r="K280" s="349">
        <v>14417000</v>
      </c>
      <c r="L280" s="362">
        <f t="shared" si="81"/>
        <v>1</v>
      </c>
      <c r="M280" s="349">
        <v>0</v>
      </c>
      <c r="N280" s="349">
        <v>0</v>
      </c>
      <c r="O280" s="349">
        <v>9417000</v>
      </c>
      <c r="P280" s="375" t="s">
        <v>1212</v>
      </c>
      <c r="Q280" s="375" t="s">
        <v>882</v>
      </c>
      <c r="R280" s="375"/>
      <c r="S280" s="345" t="s">
        <v>776</v>
      </c>
      <c r="T280" s="345" t="s">
        <v>776</v>
      </c>
      <c r="U280" s="345" t="s">
        <v>776</v>
      </c>
      <c r="V280" s="345" t="s">
        <v>776</v>
      </c>
      <c r="W280" s="345" t="e">
        <f t="shared" si="80"/>
        <v>#VALUE!</v>
      </c>
    </row>
    <row r="281" spans="1:16380" ht="25.9" customHeight="1" x14ac:dyDescent="0.15">
      <c r="A281" s="337">
        <v>25110279</v>
      </c>
      <c r="B281" s="345" t="s">
        <v>210</v>
      </c>
      <c r="C281" s="345" t="s">
        <v>56</v>
      </c>
      <c r="D281" s="345" t="s">
        <v>259</v>
      </c>
      <c r="E281" s="345" t="s">
        <v>40</v>
      </c>
      <c r="F281" s="345" t="s">
        <v>518</v>
      </c>
      <c r="G281" s="375" t="s">
        <v>478</v>
      </c>
      <c r="H281" s="364" t="s">
        <v>301</v>
      </c>
      <c r="I281" s="349">
        <v>1000000</v>
      </c>
      <c r="J281" s="349">
        <v>1000000</v>
      </c>
      <c r="K281" s="349">
        <v>1000000</v>
      </c>
      <c r="L281" s="362">
        <f t="shared" si="79"/>
        <v>1</v>
      </c>
      <c r="M281" s="349">
        <v>0</v>
      </c>
      <c r="N281" s="349">
        <v>0</v>
      </c>
      <c r="O281" s="349">
        <v>0</v>
      </c>
      <c r="P281" s="375" t="s">
        <v>755</v>
      </c>
      <c r="Q281" s="375"/>
      <c r="R281" s="375"/>
      <c r="S281" s="346"/>
      <c r="T281" s="345"/>
      <c r="U281" s="345"/>
      <c r="V281" s="345"/>
      <c r="W281" s="345" t="e">
        <f t="shared" ref="W281:W341" si="82">K281/U281</f>
        <v>#DIV/0!</v>
      </c>
    </row>
    <row r="282" spans="1:16380" ht="34.15" customHeight="1" x14ac:dyDescent="0.15">
      <c r="A282" s="337">
        <v>25110280</v>
      </c>
      <c r="B282" s="345" t="s">
        <v>210</v>
      </c>
      <c r="C282" s="345" t="s">
        <v>56</v>
      </c>
      <c r="D282" s="345" t="s">
        <v>236</v>
      </c>
      <c r="E282" s="345" t="s">
        <v>40</v>
      </c>
      <c r="F282" s="345" t="s">
        <v>518</v>
      </c>
      <c r="G282" s="375" t="s">
        <v>318</v>
      </c>
      <c r="H282" s="364" t="s">
        <v>301</v>
      </c>
      <c r="I282" s="349">
        <v>1589000</v>
      </c>
      <c r="J282" s="349">
        <v>1500000</v>
      </c>
      <c r="K282" s="349">
        <v>1309000</v>
      </c>
      <c r="L282" s="348">
        <f t="shared" si="79"/>
        <v>0.8726666666666667</v>
      </c>
      <c r="M282" s="349">
        <v>0</v>
      </c>
      <c r="N282" s="349">
        <v>0</v>
      </c>
      <c r="O282" s="349">
        <v>-43000</v>
      </c>
      <c r="P282" s="375" t="s">
        <v>756</v>
      </c>
      <c r="Q282" s="375"/>
      <c r="R282" s="375" t="s">
        <v>1255</v>
      </c>
      <c r="S282" s="346"/>
      <c r="T282" s="345"/>
      <c r="U282" s="345"/>
      <c r="V282" s="345"/>
      <c r="W282" s="345" t="e">
        <f t="shared" si="82"/>
        <v>#DIV/0!</v>
      </c>
    </row>
    <row r="283" spans="1:16380" ht="34.15" customHeight="1" x14ac:dyDescent="0.15">
      <c r="A283" s="337">
        <v>25110281</v>
      </c>
      <c r="B283" s="345" t="s">
        <v>210</v>
      </c>
      <c r="C283" s="345" t="s">
        <v>56</v>
      </c>
      <c r="D283" s="345" t="s">
        <v>37</v>
      </c>
      <c r="E283" s="345" t="s">
        <v>40</v>
      </c>
      <c r="F283" s="345" t="s">
        <v>518</v>
      </c>
      <c r="G283" s="375" t="s">
        <v>481</v>
      </c>
      <c r="H283" s="364" t="s">
        <v>301</v>
      </c>
      <c r="I283" s="349">
        <v>500000</v>
      </c>
      <c r="J283" s="349">
        <v>4793000</v>
      </c>
      <c r="K283" s="349">
        <v>4793680</v>
      </c>
      <c r="L283" s="348">
        <f t="shared" si="79"/>
        <v>1.0001418735656165</v>
      </c>
      <c r="M283" s="349">
        <v>0</v>
      </c>
      <c r="N283" s="349">
        <v>0</v>
      </c>
      <c r="O283" s="349">
        <v>4793680</v>
      </c>
      <c r="P283" s="375" t="s">
        <v>757</v>
      </c>
      <c r="Q283" s="375"/>
      <c r="R283" s="375" t="s">
        <v>758</v>
      </c>
      <c r="S283" s="346"/>
      <c r="T283" s="345"/>
      <c r="U283" s="345"/>
      <c r="V283" s="345"/>
      <c r="W283" s="345" t="e">
        <f t="shared" si="82"/>
        <v>#DIV/0!</v>
      </c>
    </row>
    <row r="284" spans="1:16380" s="381" customFormat="1" ht="21" customHeight="1" x14ac:dyDescent="0.15">
      <c r="A284" s="337">
        <v>25110282</v>
      </c>
      <c r="B284" s="365" t="s">
        <v>210</v>
      </c>
      <c r="C284" s="365" t="s">
        <v>56</v>
      </c>
      <c r="D284" s="365" t="s">
        <v>47</v>
      </c>
      <c r="E284" s="365" t="s">
        <v>40</v>
      </c>
      <c r="F284" s="365" t="s">
        <v>518</v>
      </c>
      <c r="G284" s="394" t="s">
        <v>571</v>
      </c>
      <c r="H284" s="364" t="s">
        <v>221</v>
      </c>
      <c r="I284" s="366">
        <v>57244000</v>
      </c>
      <c r="J284" s="366">
        <v>28281000</v>
      </c>
      <c r="K284" s="366">
        <v>27180000</v>
      </c>
      <c r="L284" s="362">
        <f t="shared" si="79"/>
        <v>0.96106926912061097</v>
      </c>
      <c r="M284" s="366">
        <v>0</v>
      </c>
      <c r="N284" s="366">
        <v>0</v>
      </c>
      <c r="O284" s="366">
        <v>27180000</v>
      </c>
      <c r="P284" s="394" t="s">
        <v>824</v>
      </c>
      <c r="Q284" s="394" t="s">
        <v>774</v>
      </c>
      <c r="R284" s="375" t="s">
        <v>825</v>
      </c>
      <c r="S284" s="346" t="s">
        <v>658</v>
      </c>
      <c r="T284" s="345" t="s">
        <v>658</v>
      </c>
      <c r="U284" s="345" t="s">
        <v>658</v>
      </c>
      <c r="V284" s="345" t="s">
        <v>658</v>
      </c>
      <c r="W284" s="345" t="e">
        <v>#VALUE!</v>
      </c>
      <c r="X284" s="383"/>
      <c r="Y284" s="383"/>
      <c r="Z284" s="383"/>
      <c r="AA284" s="383"/>
      <c r="AB284" s="383"/>
      <c r="AC284" s="383"/>
      <c r="AD284" s="383"/>
      <c r="AE284" s="383"/>
      <c r="AF284" s="383"/>
      <c r="AG284" s="383"/>
      <c r="AH284" s="383"/>
      <c r="AI284" s="383"/>
      <c r="AJ284" s="383"/>
      <c r="AK284" s="383"/>
      <c r="AL284" s="383"/>
      <c r="AM284" s="383"/>
      <c r="AN284" s="383"/>
      <c r="AO284" s="383"/>
    </row>
    <row r="285" spans="1:16380" s="381" customFormat="1" ht="29.25" customHeight="1" x14ac:dyDescent="0.15">
      <c r="A285" s="337">
        <v>25110283</v>
      </c>
      <c r="B285" s="365" t="s">
        <v>210</v>
      </c>
      <c r="C285" s="365" t="s">
        <v>56</v>
      </c>
      <c r="D285" s="365" t="s">
        <v>54</v>
      </c>
      <c r="E285" s="365" t="s">
        <v>40</v>
      </c>
      <c r="F285" s="365" t="s">
        <v>518</v>
      </c>
      <c r="G285" s="394" t="s">
        <v>243</v>
      </c>
      <c r="H285" s="364" t="s">
        <v>221</v>
      </c>
      <c r="I285" s="366">
        <v>0</v>
      </c>
      <c r="J285" s="366">
        <v>0</v>
      </c>
      <c r="K285" s="366">
        <v>0</v>
      </c>
      <c r="L285" s="362">
        <v>0</v>
      </c>
      <c r="M285" s="366">
        <v>0</v>
      </c>
      <c r="N285" s="366">
        <v>0</v>
      </c>
      <c r="O285" s="366">
        <v>-180000</v>
      </c>
      <c r="P285" s="394" t="s">
        <v>826</v>
      </c>
      <c r="Q285" s="394" t="s">
        <v>774</v>
      </c>
      <c r="R285" s="375" t="s">
        <v>827</v>
      </c>
      <c r="S285" s="346" t="s">
        <v>658</v>
      </c>
      <c r="T285" s="345" t="s">
        <v>658</v>
      </c>
      <c r="U285" s="345" t="s">
        <v>658</v>
      </c>
      <c r="V285" s="345" t="s">
        <v>658</v>
      </c>
      <c r="W285" s="345" t="e">
        <v>#VALUE!</v>
      </c>
      <c r="X285" s="383"/>
      <c r="Y285" s="383"/>
      <c r="Z285" s="383"/>
      <c r="AA285" s="383"/>
      <c r="AB285" s="383"/>
      <c r="AC285" s="383"/>
      <c r="AD285" s="383"/>
      <c r="AE285" s="383"/>
      <c r="AF285" s="383"/>
      <c r="AG285" s="383"/>
      <c r="AH285" s="383"/>
      <c r="AI285" s="383"/>
      <c r="AJ285" s="383"/>
      <c r="AK285" s="383"/>
      <c r="AL285" s="383"/>
      <c r="AM285" s="383"/>
      <c r="AN285" s="383"/>
      <c r="AO285" s="383"/>
    </row>
    <row r="286" spans="1:16380" s="381" customFormat="1" ht="21" customHeight="1" x14ac:dyDescent="0.15">
      <c r="A286" s="337">
        <v>25110284</v>
      </c>
      <c r="B286" s="365" t="s">
        <v>210</v>
      </c>
      <c r="C286" s="365" t="s">
        <v>56</v>
      </c>
      <c r="D286" s="365" t="s">
        <v>73</v>
      </c>
      <c r="E286" s="365" t="s">
        <v>40</v>
      </c>
      <c r="F286" s="365" t="s">
        <v>518</v>
      </c>
      <c r="G286" s="394" t="s">
        <v>244</v>
      </c>
      <c r="H286" s="364" t="s">
        <v>221</v>
      </c>
      <c r="I286" s="366">
        <v>1000000</v>
      </c>
      <c r="J286" s="366">
        <v>1000000</v>
      </c>
      <c r="K286" s="366">
        <v>1000000</v>
      </c>
      <c r="L286" s="362">
        <f t="shared" si="79"/>
        <v>1</v>
      </c>
      <c r="M286" s="366">
        <v>0</v>
      </c>
      <c r="N286" s="366">
        <v>0</v>
      </c>
      <c r="O286" s="366">
        <v>0</v>
      </c>
      <c r="P286" s="394" t="s">
        <v>828</v>
      </c>
      <c r="Q286" s="394" t="s">
        <v>774</v>
      </c>
      <c r="R286" s="375" t="s">
        <v>829</v>
      </c>
      <c r="S286" s="346" t="s">
        <v>658</v>
      </c>
      <c r="T286" s="345" t="s">
        <v>658</v>
      </c>
      <c r="U286" s="345" t="s">
        <v>658</v>
      </c>
      <c r="V286" s="345" t="s">
        <v>658</v>
      </c>
      <c r="W286" s="345" t="e">
        <v>#VALUE!</v>
      </c>
      <c r="X286" s="383"/>
      <c r="Y286" s="383"/>
      <c r="Z286" s="383"/>
      <c r="AA286" s="383"/>
      <c r="AB286" s="383"/>
      <c r="AC286" s="383"/>
      <c r="AD286" s="383"/>
      <c r="AE286" s="383"/>
      <c r="AF286" s="383"/>
      <c r="AG286" s="383"/>
      <c r="AH286" s="383"/>
      <c r="AI286" s="383"/>
      <c r="AJ286" s="383"/>
      <c r="AK286" s="383"/>
      <c r="AL286" s="383"/>
      <c r="AM286" s="383"/>
      <c r="AN286" s="383"/>
      <c r="AO286" s="383"/>
    </row>
    <row r="287" spans="1:16380" ht="22.15" customHeight="1" x14ac:dyDescent="0.15">
      <c r="A287" s="337">
        <v>25110285</v>
      </c>
      <c r="B287" s="338" t="s">
        <v>285</v>
      </c>
      <c r="C287" s="338" t="s">
        <v>38</v>
      </c>
      <c r="D287" s="338" t="s">
        <v>38</v>
      </c>
      <c r="E287" s="338" t="s">
        <v>38</v>
      </c>
      <c r="F287" s="338" t="s">
        <v>38</v>
      </c>
      <c r="G287" s="423" t="s">
        <v>286</v>
      </c>
      <c r="H287" s="339" t="s">
        <v>38</v>
      </c>
      <c r="I287" s="342">
        <v>130758000</v>
      </c>
      <c r="J287" s="342">
        <v>284953000</v>
      </c>
      <c r="K287" s="342">
        <v>284953435</v>
      </c>
      <c r="L287" s="341">
        <f>K287/J287</f>
        <v>1.0000015265675393</v>
      </c>
      <c r="M287" s="342"/>
      <c r="N287" s="342"/>
      <c r="O287" s="342">
        <v>105866910</v>
      </c>
      <c r="P287" s="346"/>
      <c r="Q287" s="346"/>
      <c r="R287" s="346"/>
      <c r="S287" s="346"/>
      <c r="T287" s="345"/>
      <c r="U287" s="345"/>
      <c r="V287" s="345"/>
      <c r="W287" s="345" t="e">
        <f t="shared" si="82"/>
        <v>#DIV/0!</v>
      </c>
    </row>
    <row r="288" spans="1:16380" ht="21.6" customHeight="1" x14ac:dyDescent="0.15">
      <c r="A288" s="337">
        <v>25110286</v>
      </c>
      <c r="B288" s="365" t="s">
        <v>285</v>
      </c>
      <c r="C288" s="365" t="s">
        <v>40</v>
      </c>
      <c r="D288" s="365" t="s">
        <v>40</v>
      </c>
      <c r="E288" s="365" t="s">
        <v>40</v>
      </c>
      <c r="F288" s="365" t="s">
        <v>518</v>
      </c>
      <c r="G288" s="394" t="s">
        <v>287</v>
      </c>
      <c r="H288" s="364" t="s">
        <v>252</v>
      </c>
      <c r="I288" s="366">
        <v>130758000</v>
      </c>
      <c r="J288" s="366">
        <v>284802000</v>
      </c>
      <c r="K288" s="366">
        <v>284802435</v>
      </c>
      <c r="L288" s="348">
        <f>K288/J288</f>
        <v>1.0000015273769145</v>
      </c>
      <c r="M288" s="349">
        <v>0</v>
      </c>
      <c r="N288" s="349">
        <v>0</v>
      </c>
      <c r="O288" s="366">
        <v>107165595</v>
      </c>
      <c r="P288" s="372" t="s">
        <v>702</v>
      </c>
      <c r="Q288" s="346" t="str">
        <f t="shared" ref="Q288:Q290" si="83">IF(N288=0,"収入未済なし","")</f>
        <v>収入未済なし</v>
      </c>
      <c r="R288" s="372" t="s">
        <v>704</v>
      </c>
      <c r="S288" s="346" t="s">
        <v>658</v>
      </c>
      <c r="T288" s="345" t="s">
        <v>658</v>
      </c>
      <c r="U288" s="345" t="s">
        <v>658</v>
      </c>
      <c r="V288" s="345" t="s">
        <v>658</v>
      </c>
      <c r="W288" s="345" t="e">
        <f t="shared" si="82"/>
        <v>#VALUE!</v>
      </c>
      <c r="X288" s="391"/>
      <c r="Y288" s="391"/>
      <c r="Z288" s="391"/>
      <c r="AA288" s="391"/>
      <c r="AB288" s="391"/>
      <c r="AC288" s="391"/>
      <c r="AD288" s="391"/>
      <c r="AE288" s="391"/>
      <c r="AF288" s="391"/>
      <c r="AG288" s="391"/>
      <c r="AH288" s="391"/>
      <c r="AI288" s="391"/>
      <c r="AJ288" s="391"/>
      <c r="AK288" s="391"/>
      <c r="AL288" s="390"/>
      <c r="AM288" s="390"/>
      <c r="AN288" s="390"/>
      <c r="AO288" s="390"/>
      <c r="AP288" s="390"/>
      <c r="AQ288" s="390"/>
      <c r="AR288" s="390"/>
      <c r="AS288" s="390"/>
      <c r="AT288" s="390"/>
      <c r="AU288" s="390"/>
      <c r="AV288" s="390"/>
      <c r="AW288" s="390"/>
      <c r="AX288" s="390"/>
      <c r="AY288" s="390"/>
      <c r="AZ288" s="390"/>
      <c r="BA288" s="390"/>
      <c r="BB288" s="390"/>
      <c r="BC288" s="390"/>
      <c r="BD288" s="390"/>
      <c r="BE288" s="390"/>
      <c r="BF288" s="390"/>
      <c r="BG288" s="390"/>
      <c r="BH288" s="390"/>
      <c r="BI288" s="390"/>
      <c r="BJ288" s="390"/>
      <c r="BK288" s="390"/>
      <c r="BL288" s="390"/>
      <c r="BM288" s="390"/>
      <c r="BN288" s="390"/>
      <c r="BO288" s="390"/>
      <c r="BP288" s="390"/>
      <c r="BQ288" s="390"/>
      <c r="BR288" s="390"/>
      <c r="BS288" s="390"/>
      <c r="BT288" s="390"/>
      <c r="BU288" s="390"/>
      <c r="BV288" s="390"/>
      <c r="BW288" s="390"/>
      <c r="BX288" s="390"/>
      <c r="BY288" s="390"/>
      <c r="BZ288" s="390"/>
      <c r="CA288" s="390"/>
      <c r="CB288" s="390"/>
      <c r="CC288" s="390"/>
      <c r="CD288" s="390"/>
      <c r="CE288" s="390"/>
      <c r="CF288" s="390"/>
      <c r="CG288" s="390"/>
      <c r="CH288" s="390"/>
      <c r="CI288" s="390"/>
      <c r="CJ288" s="390"/>
      <c r="CK288" s="390"/>
      <c r="CL288" s="390"/>
      <c r="CM288" s="390"/>
      <c r="CN288" s="390"/>
      <c r="CO288" s="390"/>
      <c r="CP288" s="390"/>
      <c r="CQ288" s="390"/>
      <c r="CR288" s="390"/>
      <c r="CS288" s="390"/>
      <c r="CT288" s="390"/>
      <c r="CU288" s="390"/>
      <c r="CV288" s="390"/>
      <c r="CW288" s="390"/>
      <c r="CX288" s="390"/>
      <c r="CY288" s="390"/>
      <c r="CZ288" s="390"/>
      <c r="DA288" s="390"/>
      <c r="DB288" s="390"/>
      <c r="DC288" s="390"/>
      <c r="DD288" s="390"/>
      <c r="DE288" s="390"/>
      <c r="DF288" s="390"/>
      <c r="DG288" s="390"/>
      <c r="DH288" s="390"/>
      <c r="DI288" s="390"/>
      <c r="DJ288" s="390"/>
      <c r="DK288" s="390"/>
      <c r="DL288" s="390"/>
      <c r="DM288" s="390"/>
      <c r="DN288" s="390"/>
      <c r="DO288" s="390"/>
      <c r="DP288" s="390"/>
      <c r="DQ288" s="390"/>
      <c r="DR288" s="390"/>
      <c r="DS288" s="390"/>
      <c r="DT288" s="390"/>
      <c r="DU288" s="390"/>
      <c r="DV288" s="390"/>
      <c r="DW288" s="390"/>
      <c r="DX288" s="390"/>
      <c r="DY288" s="390"/>
      <c r="DZ288" s="390"/>
      <c r="EA288" s="390"/>
      <c r="EB288" s="390"/>
      <c r="EC288" s="390"/>
      <c r="ED288" s="390"/>
      <c r="EE288" s="390"/>
      <c r="EF288" s="390"/>
      <c r="EG288" s="390"/>
      <c r="EH288" s="390"/>
      <c r="EI288" s="390"/>
      <c r="EJ288" s="390"/>
      <c r="EK288" s="390"/>
      <c r="EL288" s="390"/>
      <c r="EM288" s="390"/>
      <c r="EN288" s="390"/>
      <c r="EO288" s="390"/>
      <c r="EP288" s="390"/>
      <c r="EQ288" s="390"/>
      <c r="ER288" s="390"/>
      <c r="ES288" s="390"/>
      <c r="ET288" s="390"/>
      <c r="EU288" s="390"/>
      <c r="EV288" s="390"/>
      <c r="EW288" s="390"/>
      <c r="EX288" s="390"/>
      <c r="EY288" s="390"/>
      <c r="EZ288" s="390"/>
      <c r="FA288" s="390"/>
      <c r="FB288" s="390"/>
      <c r="FC288" s="390"/>
      <c r="FD288" s="390"/>
      <c r="FE288" s="390"/>
      <c r="FF288" s="390"/>
      <c r="FG288" s="390"/>
      <c r="FH288" s="390"/>
      <c r="FI288" s="390"/>
      <c r="FJ288" s="390"/>
      <c r="FK288" s="390"/>
      <c r="FL288" s="390"/>
      <c r="FM288" s="390"/>
      <c r="FN288" s="390"/>
      <c r="FO288" s="390"/>
      <c r="FP288" s="390"/>
      <c r="FQ288" s="390"/>
      <c r="FR288" s="390"/>
      <c r="FS288" s="390"/>
      <c r="FT288" s="390"/>
      <c r="FU288" s="390"/>
      <c r="FV288" s="390"/>
      <c r="FW288" s="390"/>
      <c r="FX288" s="390"/>
      <c r="FY288" s="390"/>
      <c r="FZ288" s="390"/>
      <c r="GA288" s="390"/>
      <c r="GB288" s="390"/>
      <c r="GC288" s="390"/>
      <c r="GD288" s="390"/>
      <c r="GE288" s="390"/>
      <c r="GF288" s="390"/>
      <c r="GG288" s="390"/>
      <c r="GH288" s="390"/>
      <c r="GI288" s="390"/>
      <c r="GJ288" s="390"/>
      <c r="GK288" s="390"/>
      <c r="GL288" s="390"/>
      <c r="GM288" s="390"/>
      <c r="GN288" s="390"/>
      <c r="GO288" s="390"/>
      <c r="GP288" s="390"/>
      <c r="GQ288" s="390"/>
      <c r="GR288" s="390"/>
      <c r="GS288" s="390"/>
      <c r="GT288" s="390"/>
      <c r="GU288" s="390"/>
      <c r="GV288" s="390"/>
      <c r="GW288" s="390"/>
      <c r="GX288" s="390"/>
      <c r="GY288" s="390"/>
      <c r="GZ288" s="390"/>
      <c r="HA288" s="390"/>
      <c r="HB288" s="390"/>
      <c r="HC288" s="390"/>
      <c r="HD288" s="390"/>
      <c r="HE288" s="390"/>
      <c r="HF288" s="390"/>
      <c r="HG288" s="390"/>
      <c r="HH288" s="390"/>
      <c r="HI288" s="390"/>
      <c r="HJ288" s="390"/>
      <c r="HK288" s="390"/>
      <c r="HL288" s="390"/>
      <c r="HM288" s="390"/>
      <c r="HN288" s="390"/>
      <c r="HO288" s="390"/>
      <c r="HP288" s="390"/>
      <c r="HQ288" s="390"/>
      <c r="HR288" s="390"/>
      <c r="HS288" s="390"/>
      <c r="HT288" s="390"/>
      <c r="HU288" s="390"/>
      <c r="HV288" s="390"/>
      <c r="HW288" s="390"/>
      <c r="HX288" s="390"/>
      <c r="HY288" s="390"/>
      <c r="HZ288" s="390"/>
      <c r="IA288" s="390"/>
      <c r="IB288" s="390"/>
      <c r="IC288" s="390"/>
      <c r="ID288" s="390"/>
      <c r="IE288" s="390"/>
      <c r="IF288" s="390"/>
      <c r="IG288" s="390"/>
      <c r="IH288" s="390"/>
      <c r="II288" s="390"/>
      <c r="IJ288" s="390"/>
      <c r="IK288" s="390"/>
      <c r="IL288" s="390"/>
      <c r="IM288" s="390"/>
      <c r="IN288" s="390"/>
      <c r="IO288" s="390"/>
      <c r="IP288" s="390"/>
      <c r="IQ288" s="390"/>
      <c r="IR288" s="390"/>
      <c r="IS288" s="390"/>
      <c r="IT288" s="390"/>
      <c r="IU288" s="390"/>
      <c r="IV288" s="390"/>
      <c r="IW288" s="390"/>
      <c r="IX288" s="390"/>
      <c r="IY288" s="390"/>
      <c r="IZ288" s="390"/>
      <c r="JA288" s="390"/>
      <c r="JB288" s="390"/>
      <c r="JC288" s="390"/>
      <c r="JD288" s="390"/>
      <c r="JE288" s="390"/>
      <c r="JF288" s="390"/>
      <c r="JG288" s="390"/>
      <c r="JH288" s="390"/>
      <c r="JI288" s="390"/>
      <c r="JJ288" s="390"/>
      <c r="JK288" s="390"/>
      <c r="JL288" s="390"/>
      <c r="JM288" s="390"/>
      <c r="JN288" s="390"/>
      <c r="JO288" s="390"/>
      <c r="JP288" s="390"/>
      <c r="JQ288" s="390"/>
      <c r="JR288" s="390"/>
      <c r="JS288" s="390"/>
      <c r="JT288" s="390"/>
      <c r="JU288" s="390"/>
      <c r="JV288" s="390"/>
      <c r="JW288" s="390"/>
      <c r="JX288" s="390"/>
      <c r="JY288" s="390"/>
      <c r="JZ288" s="390"/>
      <c r="KA288" s="390"/>
      <c r="KB288" s="390"/>
      <c r="KC288" s="390"/>
      <c r="KD288" s="390"/>
      <c r="KE288" s="390"/>
      <c r="KF288" s="390"/>
      <c r="KG288" s="390"/>
      <c r="KH288" s="390"/>
      <c r="KI288" s="390"/>
      <c r="KJ288" s="390"/>
      <c r="KK288" s="390"/>
      <c r="KL288" s="390"/>
      <c r="KM288" s="390"/>
      <c r="KN288" s="390"/>
      <c r="KO288" s="390"/>
      <c r="KP288" s="390"/>
      <c r="KQ288" s="390"/>
      <c r="KR288" s="390"/>
      <c r="KS288" s="390"/>
      <c r="KT288" s="390"/>
      <c r="KU288" s="390"/>
      <c r="KV288" s="390"/>
      <c r="KW288" s="390"/>
      <c r="KX288" s="390"/>
      <c r="KY288" s="390"/>
      <c r="KZ288" s="390"/>
      <c r="LA288" s="390"/>
      <c r="LB288" s="390"/>
      <c r="LC288" s="390"/>
      <c r="LD288" s="390"/>
      <c r="LE288" s="390"/>
      <c r="LF288" s="390"/>
      <c r="LG288" s="390"/>
      <c r="LH288" s="390"/>
      <c r="LI288" s="390"/>
      <c r="LJ288" s="390"/>
      <c r="LK288" s="390"/>
      <c r="LL288" s="390"/>
      <c r="LM288" s="390"/>
      <c r="LN288" s="390"/>
      <c r="LO288" s="390"/>
      <c r="LP288" s="390"/>
      <c r="LQ288" s="390"/>
      <c r="LR288" s="390"/>
      <c r="LS288" s="390"/>
      <c r="LT288" s="390"/>
      <c r="LU288" s="390"/>
      <c r="LV288" s="390"/>
      <c r="LW288" s="390"/>
      <c r="LX288" s="390"/>
      <c r="LY288" s="390"/>
      <c r="LZ288" s="390"/>
      <c r="MA288" s="390"/>
      <c r="MB288" s="390"/>
      <c r="MC288" s="390"/>
      <c r="MD288" s="390"/>
      <c r="ME288" s="390"/>
      <c r="MF288" s="390"/>
      <c r="MG288" s="390"/>
      <c r="MH288" s="390"/>
      <c r="MI288" s="390"/>
      <c r="MJ288" s="390"/>
      <c r="MK288" s="390"/>
      <c r="ML288" s="390"/>
      <c r="MM288" s="390"/>
      <c r="MN288" s="390"/>
      <c r="MO288" s="390"/>
      <c r="MP288" s="390"/>
      <c r="MQ288" s="390"/>
      <c r="MR288" s="390"/>
      <c r="MS288" s="390"/>
      <c r="MT288" s="390"/>
      <c r="MU288" s="390"/>
      <c r="MV288" s="390"/>
      <c r="MW288" s="390"/>
      <c r="MX288" s="390"/>
      <c r="MY288" s="390"/>
      <c r="MZ288" s="390"/>
      <c r="NA288" s="390"/>
      <c r="NB288" s="390"/>
      <c r="NC288" s="390"/>
      <c r="ND288" s="390"/>
      <c r="NE288" s="390"/>
      <c r="NF288" s="390"/>
      <c r="NG288" s="390"/>
      <c r="NH288" s="390"/>
      <c r="NI288" s="390"/>
      <c r="NJ288" s="390"/>
      <c r="NK288" s="390"/>
      <c r="NL288" s="390"/>
      <c r="NM288" s="390"/>
      <c r="NN288" s="390"/>
      <c r="NO288" s="390"/>
      <c r="NP288" s="390"/>
      <c r="NQ288" s="390"/>
      <c r="NR288" s="390"/>
      <c r="NS288" s="390"/>
      <c r="NT288" s="390"/>
      <c r="NU288" s="390"/>
      <c r="NV288" s="390"/>
      <c r="NW288" s="390"/>
      <c r="NX288" s="390"/>
      <c r="NY288" s="390"/>
      <c r="NZ288" s="390"/>
      <c r="OA288" s="390"/>
      <c r="OB288" s="390"/>
      <c r="OC288" s="390"/>
      <c r="OD288" s="390"/>
      <c r="OE288" s="390"/>
      <c r="OF288" s="390"/>
      <c r="OG288" s="390"/>
      <c r="OH288" s="390"/>
      <c r="OI288" s="390"/>
      <c r="OJ288" s="390"/>
      <c r="OK288" s="390"/>
      <c r="OL288" s="390"/>
      <c r="OM288" s="390"/>
      <c r="ON288" s="390"/>
      <c r="OO288" s="390"/>
      <c r="OP288" s="390"/>
      <c r="OQ288" s="390"/>
      <c r="OR288" s="390"/>
      <c r="OS288" s="390"/>
      <c r="OT288" s="390"/>
      <c r="OU288" s="390"/>
      <c r="OV288" s="390"/>
      <c r="OW288" s="390"/>
      <c r="OX288" s="390"/>
      <c r="OY288" s="390"/>
      <c r="OZ288" s="390"/>
      <c r="PA288" s="390"/>
      <c r="PB288" s="390"/>
      <c r="PC288" s="390"/>
      <c r="PD288" s="390"/>
      <c r="PE288" s="390"/>
      <c r="PF288" s="390"/>
      <c r="PG288" s="390"/>
      <c r="PH288" s="390"/>
      <c r="PI288" s="390"/>
      <c r="PJ288" s="390"/>
      <c r="PK288" s="390"/>
      <c r="PL288" s="390"/>
      <c r="PM288" s="390"/>
      <c r="PN288" s="390"/>
      <c r="PO288" s="390"/>
      <c r="PP288" s="390"/>
      <c r="PQ288" s="390"/>
      <c r="PR288" s="390"/>
      <c r="PS288" s="390"/>
      <c r="PT288" s="390"/>
      <c r="PU288" s="390"/>
      <c r="PV288" s="390"/>
      <c r="PW288" s="390"/>
      <c r="PX288" s="390"/>
      <c r="PY288" s="390"/>
      <c r="PZ288" s="390"/>
      <c r="QA288" s="390"/>
      <c r="QB288" s="390"/>
      <c r="QC288" s="390"/>
      <c r="QD288" s="390"/>
      <c r="QE288" s="390"/>
      <c r="QF288" s="390"/>
      <c r="QG288" s="390"/>
      <c r="QH288" s="390"/>
      <c r="QI288" s="390"/>
      <c r="QJ288" s="390"/>
      <c r="QK288" s="390"/>
      <c r="QL288" s="390"/>
      <c r="QM288" s="390"/>
      <c r="QN288" s="390"/>
      <c r="QO288" s="390"/>
      <c r="QP288" s="390"/>
      <c r="QQ288" s="390"/>
      <c r="QR288" s="390"/>
      <c r="QS288" s="390"/>
      <c r="QT288" s="390"/>
      <c r="QU288" s="390"/>
      <c r="QV288" s="390"/>
      <c r="QW288" s="390"/>
      <c r="QX288" s="390"/>
      <c r="QY288" s="390"/>
      <c r="QZ288" s="390"/>
      <c r="RA288" s="390"/>
      <c r="RB288" s="390"/>
      <c r="RC288" s="390"/>
      <c r="RD288" s="390"/>
      <c r="RE288" s="390"/>
      <c r="RF288" s="390"/>
      <c r="RG288" s="390"/>
      <c r="RH288" s="390"/>
      <c r="RI288" s="390"/>
      <c r="RJ288" s="390"/>
      <c r="RK288" s="390"/>
      <c r="RL288" s="390"/>
      <c r="RM288" s="390"/>
      <c r="RN288" s="390"/>
      <c r="RO288" s="390"/>
      <c r="RP288" s="390"/>
      <c r="RQ288" s="390"/>
      <c r="RR288" s="390"/>
      <c r="RS288" s="390"/>
      <c r="RT288" s="390"/>
      <c r="RU288" s="390"/>
      <c r="RV288" s="390"/>
      <c r="RW288" s="390"/>
      <c r="RX288" s="390"/>
      <c r="RY288" s="390"/>
      <c r="RZ288" s="390"/>
      <c r="SA288" s="390"/>
      <c r="SB288" s="390"/>
      <c r="SC288" s="390"/>
      <c r="SD288" s="390"/>
      <c r="SE288" s="390"/>
      <c r="SF288" s="390"/>
      <c r="SG288" s="390"/>
      <c r="SH288" s="390"/>
      <c r="SI288" s="390"/>
      <c r="SJ288" s="390"/>
      <c r="SK288" s="390"/>
      <c r="SL288" s="390"/>
      <c r="SM288" s="390"/>
      <c r="SN288" s="390"/>
      <c r="SO288" s="390"/>
      <c r="SP288" s="390"/>
      <c r="SQ288" s="390"/>
      <c r="SR288" s="390"/>
      <c r="SS288" s="390"/>
      <c r="ST288" s="390"/>
      <c r="SU288" s="390"/>
      <c r="SV288" s="390"/>
      <c r="SW288" s="390"/>
      <c r="SX288" s="390"/>
      <c r="SY288" s="390"/>
      <c r="SZ288" s="390"/>
      <c r="TA288" s="390"/>
      <c r="TB288" s="390"/>
      <c r="TC288" s="390"/>
      <c r="TD288" s="390"/>
      <c r="TE288" s="390"/>
      <c r="TF288" s="390"/>
      <c r="TG288" s="390"/>
      <c r="TH288" s="390"/>
      <c r="TI288" s="390"/>
      <c r="TJ288" s="390"/>
      <c r="TK288" s="390"/>
      <c r="TL288" s="390"/>
      <c r="TM288" s="390"/>
      <c r="TN288" s="390"/>
      <c r="TO288" s="390"/>
      <c r="TP288" s="390"/>
      <c r="TQ288" s="390"/>
      <c r="TR288" s="390"/>
      <c r="TS288" s="390"/>
      <c r="TT288" s="390"/>
      <c r="TU288" s="390"/>
      <c r="TV288" s="390"/>
      <c r="TW288" s="390"/>
      <c r="TX288" s="390"/>
      <c r="TY288" s="390"/>
      <c r="TZ288" s="390"/>
      <c r="UA288" s="390"/>
      <c r="UB288" s="390"/>
      <c r="UC288" s="390"/>
      <c r="UD288" s="390"/>
      <c r="UE288" s="390"/>
      <c r="UF288" s="390"/>
      <c r="UG288" s="390"/>
      <c r="UH288" s="390"/>
      <c r="UI288" s="390"/>
      <c r="UJ288" s="390"/>
      <c r="UK288" s="390"/>
      <c r="UL288" s="390"/>
      <c r="UM288" s="390"/>
      <c r="UN288" s="390"/>
      <c r="UO288" s="390"/>
      <c r="UP288" s="390"/>
      <c r="UQ288" s="390"/>
      <c r="UR288" s="390"/>
      <c r="US288" s="390"/>
      <c r="UT288" s="390"/>
      <c r="UU288" s="390"/>
      <c r="UV288" s="390"/>
      <c r="UW288" s="390"/>
      <c r="UX288" s="390"/>
      <c r="UY288" s="390"/>
      <c r="UZ288" s="390"/>
      <c r="VA288" s="390"/>
      <c r="VB288" s="390"/>
      <c r="VC288" s="390"/>
      <c r="VD288" s="390"/>
      <c r="VE288" s="390"/>
      <c r="VF288" s="390"/>
      <c r="VG288" s="390"/>
      <c r="VH288" s="390"/>
      <c r="VI288" s="390"/>
      <c r="VJ288" s="390"/>
      <c r="VK288" s="390"/>
      <c r="VL288" s="390"/>
      <c r="VM288" s="390"/>
      <c r="VN288" s="390"/>
      <c r="VO288" s="390"/>
      <c r="VP288" s="390"/>
      <c r="VQ288" s="390"/>
      <c r="VR288" s="390"/>
      <c r="VS288" s="390"/>
      <c r="VT288" s="390"/>
      <c r="VU288" s="390"/>
      <c r="VV288" s="390"/>
      <c r="VW288" s="390"/>
      <c r="VX288" s="390"/>
      <c r="VY288" s="390"/>
      <c r="VZ288" s="390"/>
      <c r="WA288" s="390"/>
      <c r="WB288" s="390"/>
      <c r="WC288" s="390"/>
      <c r="WD288" s="390"/>
      <c r="WE288" s="390"/>
      <c r="WF288" s="390"/>
      <c r="WG288" s="390"/>
      <c r="WH288" s="390"/>
      <c r="WI288" s="390"/>
      <c r="WJ288" s="390"/>
      <c r="WK288" s="390"/>
      <c r="WL288" s="390"/>
      <c r="WM288" s="390"/>
      <c r="WN288" s="390"/>
      <c r="WO288" s="390"/>
      <c r="WP288" s="390"/>
      <c r="WQ288" s="390"/>
      <c r="WR288" s="390"/>
      <c r="WS288" s="390"/>
      <c r="WT288" s="390"/>
      <c r="WU288" s="390"/>
      <c r="WV288" s="390"/>
      <c r="WW288" s="390"/>
      <c r="WX288" s="390"/>
      <c r="WY288" s="390"/>
      <c r="WZ288" s="390"/>
      <c r="XA288" s="390"/>
      <c r="XB288" s="390"/>
      <c r="XC288" s="390"/>
      <c r="XD288" s="390"/>
      <c r="XE288" s="390"/>
      <c r="XF288" s="390"/>
      <c r="XG288" s="390"/>
      <c r="XH288" s="390"/>
      <c r="XI288" s="390"/>
      <c r="XJ288" s="390"/>
      <c r="XK288" s="390"/>
      <c r="XL288" s="390"/>
      <c r="XM288" s="390"/>
      <c r="XN288" s="390"/>
      <c r="XO288" s="390"/>
      <c r="XP288" s="390"/>
      <c r="XQ288" s="390"/>
      <c r="XR288" s="390"/>
      <c r="XS288" s="390"/>
      <c r="XT288" s="390"/>
      <c r="XU288" s="390"/>
      <c r="XV288" s="390"/>
      <c r="XW288" s="390"/>
      <c r="XX288" s="390"/>
      <c r="XY288" s="390"/>
      <c r="XZ288" s="390"/>
      <c r="YA288" s="390"/>
      <c r="YB288" s="390"/>
      <c r="YC288" s="390"/>
      <c r="YD288" s="390"/>
      <c r="YE288" s="390"/>
      <c r="YF288" s="390"/>
      <c r="YG288" s="390"/>
      <c r="YH288" s="390"/>
      <c r="YI288" s="390"/>
      <c r="YJ288" s="390"/>
      <c r="YK288" s="390"/>
      <c r="YL288" s="390"/>
      <c r="YM288" s="390"/>
      <c r="YN288" s="390"/>
      <c r="YO288" s="390"/>
      <c r="YP288" s="390"/>
      <c r="YQ288" s="390"/>
      <c r="YR288" s="390"/>
      <c r="YS288" s="390"/>
      <c r="YT288" s="390"/>
      <c r="YU288" s="390"/>
      <c r="YV288" s="390"/>
      <c r="YW288" s="390"/>
      <c r="YX288" s="390"/>
      <c r="YY288" s="390"/>
      <c r="YZ288" s="390"/>
      <c r="ZA288" s="390"/>
      <c r="ZB288" s="390"/>
      <c r="ZC288" s="390"/>
      <c r="ZD288" s="390"/>
      <c r="ZE288" s="390"/>
      <c r="ZF288" s="390"/>
      <c r="ZG288" s="390"/>
      <c r="ZH288" s="390"/>
      <c r="ZI288" s="390"/>
      <c r="ZJ288" s="390"/>
      <c r="ZK288" s="390"/>
      <c r="ZL288" s="390"/>
      <c r="ZM288" s="390"/>
      <c r="ZN288" s="390"/>
      <c r="ZO288" s="390"/>
      <c r="ZP288" s="390"/>
      <c r="ZQ288" s="390"/>
      <c r="ZR288" s="390"/>
      <c r="ZS288" s="390"/>
      <c r="ZT288" s="390"/>
      <c r="ZU288" s="390"/>
      <c r="ZV288" s="390"/>
      <c r="ZW288" s="390"/>
      <c r="ZX288" s="390"/>
      <c r="ZY288" s="390"/>
      <c r="ZZ288" s="390"/>
      <c r="AAA288" s="390"/>
      <c r="AAB288" s="390"/>
      <c r="AAC288" s="390"/>
      <c r="AAD288" s="390"/>
      <c r="AAE288" s="390"/>
      <c r="AAF288" s="390"/>
      <c r="AAG288" s="390"/>
      <c r="AAH288" s="390"/>
      <c r="AAI288" s="390"/>
      <c r="AAJ288" s="390"/>
      <c r="AAK288" s="390"/>
      <c r="AAL288" s="390"/>
      <c r="AAM288" s="390"/>
      <c r="AAN288" s="390"/>
      <c r="AAO288" s="390"/>
      <c r="AAP288" s="390"/>
      <c r="AAQ288" s="390"/>
      <c r="AAR288" s="390"/>
      <c r="AAS288" s="390"/>
      <c r="AAT288" s="390"/>
      <c r="AAU288" s="390"/>
      <c r="AAV288" s="390"/>
      <c r="AAW288" s="390"/>
      <c r="AAX288" s="390"/>
      <c r="AAY288" s="390"/>
      <c r="AAZ288" s="390"/>
      <c r="ABA288" s="390"/>
      <c r="ABB288" s="390"/>
      <c r="ABC288" s="390"/>
      <c r="ABD288" s="390"/>
      <c r="ABE288" s="390"/>
      <c r="ABF288" s="390"/>
      <c r="ABG288" s="390"/>
      <c r="ABH288" s="390"/>
      <c r="ABI288" s="390"/>
      <c r="ABJ288" s="390"/>
      <c r="ABK288" s="390"/>
      <c r="ABL288" s="390"/>
      <c r="ABM288" s="390"/>
      <c r="ABN288" s="390"/>
      <c r="ABO288" s="390"/>
      <c r="ABP288" s="390"/>
      <c r="ABQ288" s="390"/>
      <c r="ABR288" s="390"/>
      <c r="ABS288" s="390"/>
      <c r="ABT288" s="390"/>
      <c r="ABU288" s="390"/>
      <c r="ABV288" s="390"/>
      <c r="ABW288" s="390"/>
      <c r="ABX288" s="390"/>
      <c r="ABY288" s="390"/>
      <c r="ABZ288" s="390"/>
      <c r="ACA288" s="390"/>
      <c r="ACB288" s="390"/>
      <c r="ACC288" s="390"/>
      <c r="ACD288" s="390"/>
      <c r="ACE288" s="390"/>
      <c r="ACF288" s="390"/>
      <c r="ACG288" s="390"/>
      <c r="ACH288" s="390"/>
      <c r="ACI288" s="390"/>
      <c r="ACJ288" s="390"/>
      <c r="ACK288" s="390"/>
      <c r="ACL288" s="390"/>
      <c r="ACM288" s="390"/>
      <c r="ACN288" s="390"/>
      <c r="ACO288" s="390"/>
      <c r="ACP288" s="390"/>
      <c r="ACQ288" s="390"/>
      <c r="ACR288" s="390"/>
      <c r="ACS288" s="390"/>
      <c r="ACT288" s="390"/>
      <c r="ACU288" s="390"/>
      <c r="ACV288" s="390"/>
      <c r="ACW288" s="390"/>
      <c r="ACX288" s="390"/>
      <c r="ACY288" s="390"/>
      <c r="ACZ288" s="390"/>
      <c r="ADA288" s="390"/>
      <c r="ADB288" s="390"/>
      <c r="ADC288" s="390"/>
      <c r="ADD288" s="390"/>
      <c r="ADE288" s="390"/>
      <c r="ADF288" s="390"/>
      <c r="ADG288" s="390"/>
      <c r="ADH288" s="390"/>
      <c r="ADI288" s="390"/>
      <c r="ADJ288" s="390"/>
      <c r="ADK288" s="390"/>
      <c r="ADL288" s="390"/>
      <c r="ADM288" s="390"/>
      <c r="ADN288" s="390"/>
      <c r="ADO288" s="390"/>
      <c r="ADP288" s="390"/>
      <c r="ADQ288" s="390"/>
      <c r="ADR288" s="390"/>
      <c r="ADS288" s="390"/>
      <c r="ADT288" s="390"/>
      <c r="ADU288" s="390"/>
      <c r="ADV288" s="390"/>
      <c r="ADW288" s="390"/>
      <c r="ADX288" s="390"/>
      <c r="ADY288" s="390"/>
      <c r="ADZ288" s="390"/>
      <c r="AEA288" s="390"/>
      <c r="AEB288" s="390"/>
      <c r="AEC288" s="390"/>
      <c r="AED288" s="390"/>
      <c r="AEE288" s="390"/>
      <c r="AEF288" s="390"/>
      <c r="AEG288" s="390"/>
      <c r="AEH288" s="390"/>
      <c r="AEI288" s="390"/>
      <c r="AEJ288" s="390"/>
      <c r="AEK288" s="390"/>
      <c r="AEL288" s="390"/>
      <c r="AEM288" s="390"/>
      <c r="AEN288" s="390"/>
      <c r="AEO288" s="390"/>
      <c r="AEP288" s="390"/>
      <c r="AEQ288" s="390"/>
      <c r="AER288" s="390"/>
      <c r="AES288" s="390"/>
      <c r="AET288" s="390"/>
      <c r="AEU288" s="390"/>
      <c r="AEV288" s="390"/>
      <c r="AEW288" s="390"/>
      <c r="AEX288" s="390"/>
      <c r="AEY288" s="390"/>
      <c r="AEZ288" s="390"/>
      <c r="AFA288" s="390"/>
      <c r="AFB288" s="390"/>
      <c r="AFC288" s="390"/>
      <c r="AFD288" s="390"/>
      <c r="AFE288" s="390"/>
      <c r="AFF288" s="390"/>
      <c r="AFG288" s="390"/>
      <c r="AFH288" s="390"/>
      <c r="AFI288" s="390"/>
      <c r="AFJ288" s="390"/>
      <c r="AFK288" s="390"/>
      <c r="AFL288" s="390"/>
      <c r="AFM288" s="390"/>
      <c r="AFN288" s="390"/>
      <c r="AFO288" s="390"/>
      <c r="AFP288" s="390"/>
      <c r="AFQ288" s="390"/>
      <c r="AFR288" s="390"/>
      <c r="AFS288" s="390"/>
      <c r="AFT288" s="390"/>
      <c r="AFU288" s="390"/>
      <c r="AFV288" s="390"/>
      <c r="AFW288" s="390"/>
      <c r="AFX288" s="390"/>
      <c r="AFY288" s="390"/>
      <c r="AFZ288" s="390"/>
      <c r="AGA288" s="390"/>
      <c r="AGB288" s="390"/>
      <c r="AGC288" s="390"/>
      <c r="AGD288" s="390"/>
      <c r="AGE288" s="390"/>
      <c r="AGF288" s="390"/>
      <c r="AGG288" s="390"/>
      <c r="AGH288" s="390"/>
      <c r="AGI288" s="390"/>
      <c r="AGJ288" s="390"/>
      <c r="AGK288" s="390"/>
      <c r="AGL288" s="390"/>
      <c r="AGM288" s="390"/>
      <c r="AGN288" s="390"/>
      <c r="AGO288" s="390"/>
      <c r="AGP288" s="390"/>
      <c r="AGQ288" s="390"/>
      <c r="AGR288" s="390"/>
      <c r="AGS288" s="390"/>
      <c r="AGT288" s="390"/>
      <c r="AGU288" s="390"/>
      <c r="AGV288" s="390"/>
      <c r="AGW288" s="390"/>
      <c r="AGX288" s="390"/>
      <c r="AGY288" s="390"/>
      <c r="AGZ288" s="390"/>
      <c r="AHA288" s="390"/>
      <c r="AHB288" s="390"/>
      <c r="AHC288" s="390"/>
      <c r="AHD288" s="390"/>
      <c r="AHE288" s="390"/>
      <c r="AHF288" s="390"/>
      <c r="AHG288" s="390"/>
      <c r="AHH288" s="390"/>
      <c r="AHI288" s="390"/>
      <c r="AHJ288" s="390"/>
      <c r="AHK288" s="390"/>
      <c r="AHL288" s="390"/>
      <c r="AHM288" s="390"/>
      <c r="AHN288" s="390"/>
      <c r="AHO288" s="390"/>
      <c r="AHP288" s="390"/>
      <c r="AHQ288" s="390"/>
      <c r="AHR288" s="390"/>
      <c r="AHS288" s="390"/>
      <c r="AHT288" s="390"/>
      <c r="AHU288" s="390"/>
      <c r="AHV288" s="390"/>
      <c r="AHW288" s="390"/>
      <c r="AHX288" s="390"/>
      <c r="AHY288" s="390"/>
      <c r="AHZ288" s="390"/>
      <c r="AIA288" s="390"/>
      <c r="AIB288" s="390"/>
      <c r="AIC288" s="390"/>
      <c r="AID288" s="390"/>
      <c r="AIE288" s="390"/>
      <c r="AIF288" s="390"/>
      <c r="AIG288" s="390"/>
      <c r="AIH288" s="390"/>
      <c r="AII288" s="390"/>
      <c r="AIJ288" s="390"/>
      <c r="AIK288" s="390"/>
      <c r="AIL288" s="390"/>
      <c r="AIM288" s="390"/>
      <c r="AIN288" s="390"/>
      <c r="AIO288" s="390"/>
      <c r="AIP288" s="390"/>
      <c r="AIQ288" s="390"/>
      <c r="AIR288" s="390"/>
      <c r="AIS288" s="390"/>
      <c r="AIT288" s="390"/>
      <c r="AIU288" s="390"/>
      <c r="AIV288" s="390"/>
      <c r="AIW288" s="390"/>
      <c r="AIX288" s="390"/>
      <c r="AIY288" s="390"/>
      <c r="AIZ288" s="390"/>
      <c r="AJA288" s="390"/>
      <c r="AJB288" s="390"/>
      <c r="AJC288" s="390"/>
      <c r="AJD288" s="390"/>
      <c r="AJE288" s="390"/>
      <c r="AJF288" s="390"/>
      <c r="AJG288" s="390"/>
      <c r="AJH288" s="390"/>
      <c r="AJI288" s="390"/>
      <c r="AJJ288" s="390"/>
      <c r="AJK288" s="390"/>
      <c r="AJL288" s="390"/>
      <c r="AJM288" s="390"/>
      <c r="AJN288" s="390"/>
      <c r="AJO288" s="390"/>
      <c r="AJP288" s="390"/>
      <c r="AJQ288" s="390"/>
      <c r="AJR288" s="390"/>
      <c r="AJS288" s="390"/>
      <c r="AJT288" s="390"/>
      <c r="AJU288" s="390"/>
      <c r="AJV288" s="390"/>
      <c r="AJW288" s="390"/>
      <c r="AJX288" s="390"/>
      <c r="AJY288" s="390"/>
      <c r="AJZ288" s="390"/>
      <c r="AKA288" s="390"/>
      <c r="AKB288" s="390"/>
      <c r="AKC288" s="390"/>
      <c r="AKD288" s="390"/>
      <c r="AKE288" s="390"/>
      <c r="AKF288" s="390"/>
      <c r="AKG288" s="390"/>
      <c r="AKH288" s="390"/>
      <c r="AKI288" s="390"/>
      <c r="AKJ288" s="390"/>
      <c r="AKK288" s="390"/>
      <c r="AKL288" s="390"/>
      <c r="AKM288" s="390"/>
      <c r="AKN288" s="390"/>
      <c r="AKO288" s="390"/>
      <c r="AKP288" s="390"/>
      <c r="AKQ288" s="390"/>
      <c r="AKR288" s="390"/>
      <c r="AKS288" s="390"/>
      <c r="AKT288" s="390"/>
      <c r="AKU288" s="390"/>
      <c r="AKV288" s="390"/>
      <c r="AKW288" s="390"/>
      <c r="AKX288" s="390"/>
      <c r="AKY288" s="390"/>
      <c r="AKZ288" s="390"/>
      <c r="ALA288" s="390"/>
      <c r="ALB288" s="390"/>
      <c r="ALC288" s="390"/>
      <c r="ALD288" s="390"/>
      <c r="ALE288" s="390"/>
      <c r="ALF288" s="390"/>
      <c r="ALG288" s="390"/>
      <c r="ALH288" s="390"/>
      <c r="ALI288" s="390"/>
      <c r="ALJ288" s="390"/>
      <c r="ALK288" s="390"/>
      <c r="ALL288" s="390"/>
      <c r="ALM288" s="390"/>
      <c r="ALN288" s="390"/>
      <c r="ALO288" s="390"/>
      <c r="ALP288" s="390"/>
      <c r="ALQ288" s="390"/>
      <c r="ALR288" s="390"/>
      <c r="ALS288" s="390"/>
      <c r="ALT288" s="390"/>
      <c r="ALU288" s="390"/>
      <c r="ALV288" s="390"/>
      <c r="ALW288" s="390"/>
      <c r="ALX288" s="390"/>
      <c r="ALY288" s="390"/>
      <c r="ALZ288" s="390"/>
      <c r="AMA288" s="390"/>
      <c r="AMB288" s="390"/>
      <c r="AMC288" s="390"/>
      <c r="AMD288" s="390"/>
      <c r="AME288" s="390"/>
      <c r="AMF288" s="390"/>
      <c r="AMG288" s="390"/>
      <c r="AMH288" s="390"/>
      <c r="AMI288" s="390"/>
      <c r="AMJ288" s="390"/>
      <c r="AMK288" s="390"/>
      <c r="AML288" s="390"/>
      <c r="AMM288" s="390"/>
      <c r="AMN288" s="390"/>
      <c r="AMO288" s="390"/>
      <c r="AMP288" s="390"/>
      <c r="AMQ288" s="390"/>
      <c r="AMR288" s="390"/>
      <c r="AMS288" s="390"/>
      <c r="AMT288" s="390"/>
      <c r="AMU288" s="390"/>
      <c r="AMV288" s="390"/>
      <c r="AMW288" s="390"/>
      <c r="AMX288" s="390"/>
      <c r="AMY288" s="390"/>
      <c r="AMZ288" s="390"/>
      <c r="ANA288" s="390"/>
      <c r="ANB288" s="390"/>
      <c r="ANC288" s="390"/>
      <c r="AND288" s="390"/>
      <c r="ANE288" s="390"/>
      <c r="ANF288" s="390"/>
      <c r="ANG288" s="390"/>
      <c r="ANH288" s="390"/>
      <c r="ANI288" s="390"/>
      <c r="ANJ288" s="390"/>
      <c r="ANK288" s="390"/>
      <c r="ANL288" s="390"/>
      <c r="ANM288" s="390"/>
      <c r="ANN288" s="390"/>
      <c r="ANO288" s="390"/>
      <c r="ANP288" s="390"/>
      <c r="ANQ288" s="390"/>
      <c r="ANR288" s="390"/>
      <c r="ANS288" s="390"/>
      <c r="ANT288" s="390"/>
      <c r="ANU288" s="390"/>
      <c r="ANV288" s="390"/>
      <c r="ANW288" s="390"/>
      <c r="ANX288" s="390"/>
      <c r="ANY288" s="390"/>
      <c r="ANZ288" s="390"/>
      <c r="AOA288" s="390"/>
      <c r="AOB288" s="390"/>
      <c r="AOC288" s="390"/>
      <c r="AOD288" s="390"/>
      <c r="AOE288" s="390"/>
      <c r="AOF288" s="390"/>
      <c r="AOG288" s="390"/>
      <c r="AOH288" s="390"/>
      <c r="AOI288" s="390"/>
      <c r="AOJ288" s="390"/>
      <c r="AOK288" s="390"/>
      <c r="AOL288" s="390"/>
      <c r="AOM288" s="390"/>
      <c r="AON288" s="390"/>
      <c r="AOO288" s="390"/>
      <c r="AOP288" s="390"/>
      <c r="AOQ288" s="390"/>
      <c r="AOR288" s="390"/>
      <c r="AOS288" s="390"/>
      <c r="AOT288" s="390"/>
      <c r="AOU288" s="390"/>
      <c r="AOV288" s="390"/>
      <c r="AOW288" s="390"/>
      <c r="AOX288" s="390"/>
      <c r="AOY288" s="390"/>
      <c r="AOZ288" s="390"/>
      <c r="APA288" s="390"/>
      <c r="APB288" s="390"/>
      <c r="APC288" s="390"/>
      <c r="APD288" s="390"/>
      <c r="APE288" s="390"/>
      <c r="APF288" s="390"/>
      <c r="APG288" s="390"/>
      <c r="APH288" s="390"/>
      <c r="API288" s="390"/>
      <c r="APJ288" s="390"/>
      <c r="APK288" s="390"/>
      <c r="APL288" s="390"/>
      <c r="APM288" s="390"/>
      <c r="APN288" s="390"/>
      <c r="APO288" s="390"/>
      <c r="APP288" s="390"/>
      <c r="APQ288" s="390"/>
      <c r="APR288" s="390"/>
      <c r="APS288" s="390"/>
      <c r="APT288" s="390"/>
      <c r="APU288" s="390"/>
      <c r="APV288" s="390"/>
      <c r="APW288" s="390"/>
      <c r="APX288" s="390"/>
      <c r="APY288" s="390"/>
      <c r="APZ288" s="390"/>
      <c r="AQA288" s="390"/>
      <c r="AQB288" s="390"/>
      <c r="AQC288" s="390"/>
      <c r="AQD288" s="390"/>
      <c r="AQE288" s="390"/>
      <c r="AQF288" s="390"/>
      <c r="AQG288" s="390"/>
      <c r="AQH288" s="390"/>
      <c r="AQI288" s="390"/>
      <c r="AQJ288" s="390"/>
      <c r="AQK288" s="390"/>
      <c r="AQL288" s="390"/>
      <c r="AQM288" s="390"/>
      <c r="AQN288" s="390"/>
      <c r="AQO288" s="390"/>
      <c r="AQP288" s="390"/>
      <c r="AQQ288" s="390"/>
      <c r="AQR288" s="390"/>
      <c r="AQS288" s="390"/>
      <c r="AQT288" s="390"/>
      <c r="AQU288" s="390"/>
      <c r="AQV288" s="390"/>
      <c r="AQW288" s="390"/>
      <c r="AQX288" s="390"/>
      <c r="AQY288" s="390"/>
      <c r="AQZ288" s="390"/>
      <c r="ARA288" s="390"/>
      <c r="ARB288" s="390"/>
      <c r="ARC288" s="390"/>
      <c r="ARD288" s="390"/>
      <c r="ARE288" s="390"/>
      <c r="ARF288" s="390"/>
      <c r="ARG288" s="390"/>
      <c r="ARH288" s="390"/>
      <c r="ARI288" s="390"/>
      <c r="ARJ288" s="390"/>
      <c r="ARK288" s="390"/>
      <c r="ARL288" s="390"/>
      <c r="ARM288" s="390"/>
      <c r="ARN288" s="390"/>
      <c r="ARO288" s="390"/>
      <c r="ARP288" s="390"/>
      <c r="ARQ288" s="390"/>
      <c r="ARR288" s="390"/>
      <c r="ARS288" s="390"/>
      <c r="ART288" s="390"/>
      <c r="ARU288" s="390"/>
      <c r="ARV288" s="390"/>
      <c r="ARW288" s="390"/>
      <c r="ARX288" s="390"/>
      <c r="ARY288" s="390"/>
      <c r="ARZ288" s="390"/>
      <c r="ASA288" s="390"/>
      <c r="ASB288" s="390"/>
      <c r="ASC288" s="390"/>
      <c r="ASD288" s="390"/>
      <c r="ASE288" s="390"/>
      <c r="ASF288" s="390"/>
      <c r="ASG288" s="390"/>
      <c r="ASH288" s="390"/>
      <c r="ASI288" s="390"/>
      <c r="ASJ288" s="390"/>
      <c r="ASK288" s="390"/>
      <c r="ASL288" s="390"/>
      <c r="ASM288" s="390"/>
      <c r="ASN288" s="390"/>
      <c r="ASO288" s="390"/>
      <c r="ASP288" s="390"/>
      <c r="ASQ288" s="390"/>
      <c r="ASR288" s="390"/>
      <c r="ASS288" s="390"/>
      <c r="AST288" s="390"/>
      <c r="ASU288" s="390"/>
      <c r="ASV288" s="390"/>
      <c r="ASW288" s="390"/>
      <c r="ASX288" s="390"/>
      <c r="ASY288" s="390"/>
      <c r="ASZ288" s="390"/>
      <c r="ATA288" s="390"/>
      <c r="ATB288" s="390"/>
      <c r="ATC288" s="390"/>
      <c r="ATD288" s="390"/>
      <c r="ATE288" s="390"/>
      <c r="ATF288" s="390"/>
      <c r="ATG288" s="390"/>
      <c r="ATH288" s="390"/>
      <c r="ATI288" s="390"/>
      <c r="ATJ288" s="390"/>
      <c r="ATK288" s="390"/>
      <c r="ATL288" s="390"/>
      <c r="ATM288" s="390"/>
      <c r="ATN288" s="390"/>
      <c r="ATO288" s="390"/>
      <c r="ATP288" s="390"/>
      <c r="ATQ288" s="390"/>
      <c r="ATR288" s="390"/>
      <c r="ATS288" s="390"/>
      <c r="ATT288" s="390"/>
      <c r="ATU288" s="390"/>
      <c r="ATV288" s="390"/>
      <c r="ATW288" s="390"/>
      <c r="ATX288" s="390"/>
      <c r="ATY288" s="390"/>
      <c r="ATZ288" s="390"/>
      <c r="AUA288" s="390"/>
      <c r="AUB288" s="390"/>
      <c r="AUC288" s="390"/>
      <c r="AUD288" s="390"/>
      <c r="AUE288" s="390"/>
      <c r="AUF288" s="390"/>
      <c r="AUG288" s="390"/>
      <c r="AUH288" s="390"/>
      <c r="AUI288" s="390"/>
      <c r="AUJ288" s="390"/>
      <c r="AUK288" s="390"/>
      <c r="AUL288" s="390"/>
      <c r="AUM288" s="390"/>
      <c r="AUN288" s="390"/>
      <c r="AUO288" s="390"/>
      <c r="AUP288" s="390"/>
      <c r="AUQ288" s="390"/>
      <c r="AUR288" s="390"/>
      <c r="AUS288" s="390"/>
      <c r="AUT288" s="390"/>
      <c r="AUU288" s="390"/>
      <c r="AUV288" s="390"/>
      <c r="AUW288" s="390"/>
      <c r="AUX288" s="390"/>
      <c r="AUY288" s="390"/>
      <c r="AUZ288" s="390"/>
      <c r="AVA288" s="390"/>
      <c r="AVB288" s="390"/>
      <c r="AVC288" s="390"/>
      <c r="AVD288" s="390"/>
      <c r="AVE288" s="390"/>
      <c r="AVF288" s="390"/>
      <c r="AVG288" s="390"/>
      <c r="AVH288" s="390"/>
      <c r="AVI288" s="390"/>
      <c r="AVJ288" s="390"/>
      <c r="AVK288" s="390"/>
      <c r="AVL288" s="390"/>
      <c r="AVM288" s="390"/>
      <c r="AVN288" s="390"/>
      <c r="AVO288" s="390"/>
      <c r="AVP288" s="390"/>
      <c r="AVQ288" s="390"/>
      <c r="AVR288" s="390"/>
      <c r="AVS288" s="390"/>
      <c r="AVT288" s="390"/>
      <c r="AVU288" s="390"/>
      <c r="AVV288" s="390"/>
      <c r="AVW288" s="390"/>
      <c r="AVX288" s="390"/>
      <c r="AVY288" s="390"/>
      <c r="AVZ288" s="390"/>
      <c r="AWA288" s="390"/>
      <c r="AWB288" s="390"/>
      <c r="AWC288" s="390"/>
      <c r="AWD288" s="390"/>
      <c r="AWE288" s="390"/>
      <c r="AWF288" s="390"/>
      <c r="AWG288" s="390"/>
      <c r="AWH288" s="390"/>
      <c r="AWI288" s="390"/>
      <c r="AWJ288" s="390"/>
      <c r="AWK288" s="390"/>
      <c r="AWL288" s="390"/>
      <c r="AWM288" s="390"/>
      <c r="AWN288" s="390"/>
      <c r="AWO288" s="390"/>
      <c r="AWP288" s="390"/>
      <c r="AWQ288" s="390"/>
      <c r="AWR288" s="390"/>
      <c r="AWS288" s="390"/>
      <c r="AWT288" s="390"/>
      <c r="AWU288" s="390"/>
      <c r="AWV288" s="390"/>
      <c r="AWW288" s="390"/>
      <c r="AWX288" s="390"/>
      <c r="AWY288" s="390"/>
      <c r="AWZ288" s="390"/>
      <c r="AXA288" s="390"/>
      <c r="AXB288" s="390"/>
      <c r="AXC288" s="390"/>
      <c r="AXD288" s="390"/>
      <c r="AXE288" s="390"/>
      <c r="AXF288" s="390"/>
      <c r="AXG288" s="390"/>
      <c r="AXH288" s="390"/>
      <c r="AXI288" s="390"/>
      <c r="AXJ288" s="390"/>
      <c r="AXK288" s="390"/>
      <c r="AXL288" s="390"/>
      <c r="AXM288" s="390"/>
      <c r="AXN288" s="390"/>
      <c r="AXO288" s="390"/>
      <c r="AXP288" s="390"/>
      <c r="AXQ288" s="390"/>
      <c r="AXR288" s="390"/>
      <c r="AXS288" s="390"/>
      <c r="AXT288" s="390"/>
      <c r="AXU288" s="390"/>
      <c r="AXV288" s="390"/>
      <c r="AXW288" s="390"/>
      <c r="AXX288" s="390"/>
      <c r="AXY288" s="390"/>
      <c r="AXZ288" s="390"/>
      <c r="AYA288" s="390"/>
      <c r="AYB288" s="390"/>
      <c r="AYC288" s="390"/>
      <c r="AYD288" s="390"/>
      <c r="AYE288" s="390"/>
      <c r="AYF288" s="390"/>
      <c r="AYG288" s="390"/>
      <c r="AYH288" s="390"/>
      <c r="AYI288" s="390"/>
      <c r="AYJ288" s="390"/>
      <c r="AYK288" s="390"/>
      <c r="AYL288" s="390"/>
      <c r="AYM288" s="390"/>
      <c r="AYN288" s="390"/>
      <c r="AYO288" s="390"/>
      <c r="AYP288" s="390"/>
      <c r="AYQ288" s="390"/>
      <c r="AYR288" s="390"/>
      <c r="AYS288" s="390"/>
      <c r="AYT288" s="390"/>
      <c r="AYU288" s="390"/>
      <c r="AYV288" s="390"/>
      <c r="AYW288" s="390"/>
      <c r="AYX288" s="390"/>
      <c r="AYY288" s="390"/>
      <c r="AYZ288" s="390"/>
      <c r="AZA288" s="390"/>
      <c r="AZB288" s="390"/>
      <c r="AZC288" s="390"/>
      <c r="AZD288" s="390"/>
      <c r="AZE288" s="390"/>
      <c r="AZF288" s="390"/>
      <c r="AZG288" s="390"/>
      <c r="AZH288" s="390"/>
      <c r="AZI288" s="390"/>
      <c r="AZJ288" s="390"/>
      <c r="AZK288" s="390"/>
      <c r="AZL288" s="390"/>
      <c r="AZM288" s="390"/>
      <c r="AZN288" s="390"/>
      <c r="AZO288" s="390"/>
      <c r="AZP288" s="390"/>
      <c r="AZQ288" s="390"/>
      <c r="AZR288" s="390"/>
      <c r="AZS288" s="390"/>
      <c r="AZT288" s="390"/>
      <c r="AZU288" s="390"/>
      <c r="AZV288" s="390"/>
      <c r="AZW288" s="390"/>
      <c r="AZX288" s="390"/>
      <c r="AZY288" s="390"/>
      <c r="AZZ288" s="390"/>
      <c r="BAA288" s="390"/>
      <c r="BAB288" s="390"/>
      <c r="BAC288" s="390"/>
      <c r="BAD288" s="390"/>
      <c r="BAE288" s="390"/>
      <c r="BAF288" s="390"/>
      <c r="BAG288" s="390"/>
      <c r="BAH288" s="390"/>
      <c r="BAI288" s="390"/>
      <c r="BAJ288" s="390"/>
      <c r="BAK288" s="390"/>
      <c r="BAL288" s="390"/>
      <c r="BAM288" s="390"/>
      <c r="BAN288" s="390"/>
      <c r="BAO288" s="390"/>
      <c r="BAP288" s="390"/>
      <c r="BAQ288" s="390"/>
      <c r="BAR288" s="390"/>
      <c r="BAS288" s="390"/>
      <c r="BAT288" s="390"/>
      <c r="BAU288" s="390"/>
      <c r="BAV288" s="390"/>
      <c r="BAW288" s="390"/>
      <c r="BAX288" s="390"/>
      <c r="BAY288" s="390"/>
      <c r="BAZ288" s="390"/>
      <c r="BBA288" s="390"/>
      <c r="BBB288" s="390"/>
      <c r="BBC288" s="390"/>
      <c r="BBD288" s="390"/>
      <c r="BBE288" s="390"/>
      <c r="BBF288" s="390"/>
      <c r="BBG288" s="390"/>
      <c r="BBH288" s="390"/>
      <c r="BBI288" s="390"/>
      <c r="BBJ288" s="390"/>
      <c r="BBK288" s="390"/>
      <c r="BBL288" s="390"/>
      <c r="BBM288" s="390"/>
      <c r="BBN288" s="390"/>
      <c r="BBO288" s="390"/>
      <c r="BBP288" s="390"/>
      <c r="BBQ288" s="390"/>
      <c r="BBR288" s="390"/>
      <c r="BBS288" s="390"/>
      <c r="BBT288" s="390"/>
      <c r="BBU288" s="390"/>
      <c r="BBV288" s="390"/>
      <c r="BBW288" s="390"/>
      <c r="BBX288" s="390"/>
      <c r="BBY288" s="390"/>
      <c r="BBZ288" s="390"/>
      <c r="BCA288" s="390"/>
      <c r="BCB288" s="390"/>
      <c r="BCC288" s="390"/>
      <c r="BCD288" s="390"/>
      <c r="BCE288" s="390"/>
      <c r="BCF288" s="390"/>
      <c r="BCG288" s="390"/>
      <c r="BCH288" s="390"/>
      <c r="BCI288" s="390"/>
      <c r="BCJ288" s="390"/>
      <c r="BCK288" s="390"/>
      <c r="BCL288" s="390"/>
      <c r="BCM288" s="390"/>
      <c r="BCN288" s="390"/>
      <c r="BCO288" s="390"/>
      <c r="BCP288" s="390"/>
      <c r="BCQ288" s="390"/>
      <c r="BCR288" s="390"/>
      <c r="BCS288" s="390"/>
      <c r="BCT288" s="390"/>
      <c r="BCU288" s="390"/>
      <c r="BCV288" s="390"/>
      <c r="BCW288" s="390"/>
      <c r="BCX288" s="390"/>
      <c r="BCY288" s="390"/>
      <c r="BCZ288" s="390"/>
      <c r="BDA288" s="390"/>
      <c r="BDB288" s="390"/>
      <c r="BDC288" s="390"/>
      <c r="BDD288" s="390"/>
      <c r="BDE288" s="390"/>
      <c r="BDF288" s="390"/>
      <c r="BDG288" s="390"/>
      <c r="BDH288" s="390"/>
      <c r="BDI288" s="390"/>
      <c r="BDJ288" s="390"/>
      <c r="BDK288" s="390"/>
      <c r="BDL288" s="390"/>
      <c r="BDM288" s="390"/>
      <c r="BDN288" s="390"/>
      <c r="BDO288" s="390"/>
      <c r="BDP288" s="390"/>
      <c r="BDQ288" s="390"/>
      <c r="BDR288" s="390"/>
      <c r="BDS288" s="390"/>
      <c r="BDT288" s="390"/>
      <c r="BDU288" s="390"/>
      <c r="BDV288" s="390"/>
      <c r="BDW288" s="390"/>
      <c r="BDX288" s="390"/>
      <c r="BDY288" s="390"/>
      <c r="BDZ288" s="390"/>
      <c r="BEA288" s="390"/>
      <c r="BEB288" s="390"/>
      <c r="BEC288" s="390"/>
      <c r="BED288" s="390"/>
      <c r="BEE288" s="390"/>
      <c r="BEF288" s="390"/>
      <c r="BEG288" s="390"/>
      <c r="BEH288" s="390"/>
      <c r="BEI288" s="390"/>
      <c r="BEJ288" s="390"/>
      <c r="BEK288" s="390"/>
      <c r="BEL288" s="390"/>
      <c r="BEM288" s="390"/>
      <c r="BEN288" s="390"/>
      <c r="BEO288" s="390"/>
      <c r="BEP288" s="390"/>
      <c r="BEQ288" s="390"/>
      <c r="BER288" s="390"/>
      <c r="BES288" s="390"/>
      <c r="BET288" s="390"/>
      <c r="BEU288" s="390"/>
      <c r="BEV288" s="390"/>
      <c r="BEW288" s="390"/>
      <c r="BEX288" s="390"/>
      <c r="BEY288" s="390"/>
      <c r="BEZ288" s="390"/>
      <c r="BFA288" s="390"/>
      <c r="BFB288" s="390"/>
      <c r="BFC288" s="390"/>
      <c r="BFD288" s="390"/>
      <c r="BFE288" s="390"/>
      <c r="BFF288" s="390"/>
      <c r="BFG288" s="390"/>
      <c r="BFH288" s="390"/>
      <c r="BFI288" s="390"/>
      <c r="BFJ288" s="390"/>
      <c r="BFK288" s="390"/>
      <c r="BFL288" s="390"/>
      <c r="BFM288" s="390"/>
      <c r="BFN288" s="390"/>
      <c r="BFO288" s="390"/>
      <c r="BFP288" s="390"/>
      <c r="BFQ288" s="390"/>
      <c r="BFR288" s="390"/>
      <c r="BFS288" s="390"/>
      <c r="BFT288" s="390"/>
      <c r="BFU288" s="390"/>
      <c r="BFV288" s="390"/>
      <c r="BFW288" s="390"/>
      <c r="BFX288" s="390"/>
      <c r="BFY288" s="390"/>
      <c r="BFZ288" s="390"/>
      <c r="BGA288" s="390"/>
      <c r="BGB288" s="390"/>
      <c r="BGC288" s="390"/>
      <c r="BGD288" s="390"/>
      <c r="BGE288" s="390"/>
      <c r="BGF288" s="390"/>
      <c r="BGG288" s="390"/>
      <c r="BGH288" s="390"/>
      <c r="BGI288" s="390"/>
      <c r="BGJ288" s="390"/>
      <c r="BGK288" s="390"/>
      <c r="BGL288" s="390"/>
      <c r="BGM288" s="390"/>
      <c r="BGN288" s="390"/>
      <c r="BGO288" s="390"/>
      <c r="BGP288" s="390"/>
      <c r="BGQ288" s="390"/>
      <c r="BGR288" s="390"/>
      <c r="BGS288" s="390"/>
      <c r="BGT288" s="390"/>
      <c r="BGU288" s="390"/>
      <c r="BGV288" s="390"/>
      <c r="BGW288" s="390"/>
      <c r="BGX288" s="390"/>
      <c r="BGY288" s="390"/>
      <c r="BGZ288" s="390"/>
      <c r="BHA288" s="390"/>
      <c r="BHB288" s="390"/>
      <c r="BHC288" s="390"/>
      <c r="BHD288" s="390"/>
      <c r="BHE288" s="390"/>
      <c r="BHF288" s="390"/>
      <c r="BHG288" s="390"/>
      <c r="BHH288" s="390"/>
      <c r="BHI288" s="390"/>
      <c r="BHJ288" s="390"/>
      <c r="BHK288" s="390"/>
      <c r="BHL288" s="390"/>
      <c r="BHM288" s="390"/>
      <c r="BHN288" s="390"/>
      <c r="BHO288" s="390"/>
      <c r="BHP288" s="390"/>
      <c r="BHQ288" s="390"/>
      <c r="BHR288" s="390"/>
      <c r="BHS288" s="390"/>
      <c r="BHT288" s="390"/>
      <c r="BHU288" s="390"/>
      <c r="BHV288" s="390"/>
      <c r="BHW288" s="390"/>
      <c r="BHX288" s="390"/>
      <c r="BHY288" s="390"/>
      <c r="BHZ288" s="390"/>
      <c r="BIA288" s="390"/>
      <c r="BIB288" s="390"/>
      <c r="BIC288" s="390"/>
      <c r="BID288" s="390"/>
      <c r="BIE288" s="390"/>
      <c r="BIF288" s="390"/>
      <c r="BIG288" s="390"/>
      <c r="BIH288" s="390"/>
      <c r="BII288" s="390"/>
      <c r="BIJ288" s="390"/>
      <c r="BIK288" s="390"/>
      <c r="BIL288" s="390"/>
      <c r="BIM288" s="390"/>
      <c r="BIN288" s="390"/>
      <c r="BIO288" s="390"/>
      <c r="BIP288" s="390"/>
      <c r="BIQ288" s="390"/>
      <c r="BIR288" s="390"/>
      <c r="BIS288" s="390"/>
      <c r="BIT288" s="390"/>
      <c r="BIU288" s="390"/>
      <c r="BIV288" s="390"/>
      <c r="BIW288" s="390"/>
      <c r="BIX288" s="390"/>
      <c r="BIY288" s="390"/>
      <c r="BIZ288" s="390"/>
      <c r="BJA288" s="390"/>
      <c r="BJB288" s="390"/>
      <c r="BJC288" s="390"/>
      <c r="BJD288" s="390"/>
      <c r="BJE288" s="390"/>
      <c r="BJF288" s="390"/>
      <c r="BJG288" s="390"/>
      <c r="BJH288" s="390"/>
      <c r="BJI288" s="390"/>
      <c r="BJJ288" s="390"/>
      <c r="BJK288" s="390"/>
      <c r="BJL288" s="390"/>
      <c r="BJM288" s="390"/>
      <c r="BJN288" s="390"/>
      <c r="BJO288" s="390"/>
      <c r="BJP288" s="390"/>
      <c r="BJQ288" s="390"/>
      <c r="BJR288" s="390"/>
      <c r="BJS288" s="390"/>
      <c r="BJT288" s="390"/>
      <c r="BJU288" s="390"/>
      <c r="BJV288" s="390"/>
      <c r="BJW288" s="390"/>
      <c r="BJX288" s="390"/>
      <c r="BJY288" s="390"/>
      <c r="BJZ288" s="390"/>
      <c r="BKA288" s="390"/>
      <c r="BKB288" s="390"/>
      <c r="BKC288" s="390"/>
      <c r="BKD288" s="390"/>
      <c r="BKE288" s="390"/>
      <c r="BKF288" s="390"/>
      <c r="BKG288" s="390"/>
      <c r="BKH288" s="390"/>
      <c r="BKI288" s="390"/>
      <c r="BKJ288" s="390"/>
      <c r="BKK288" s="390"/>
      <c r="BKL288" s="390"/>
      <c r="BKM288" s="390"/>
      <c r="BKN288" s="390"/>
      <c r="BKO288" s="390"/>
      <c r="BKP288" s="390"/>
      <c r="BKQ288" s="390"/>
      <c r="BKR288" s="390"/>
      <c r="BKS288" s="390"/>
      <c r="BKT288" s="390"/>
      <c r="BKU288" s="390"/>
      <c r="BKV288" s="390"/>
      <c r="BKW288" s="390"/>
      <c r="BKX288" s="390"/>
      <c r="BKY288" s="390"/>
      <c r="BKZ288" s="390"/>
      <c r="BLA288" s="390"/>
      <c r="BLB288" s="390"/>
      <c r="BLC288" s="390"/>
      <c r="BLD288" s="390"/>
      <c r="BLE288" s="390"/>
      <c r="BLF288" s="390"/>
      <c r="BLG288" s="390"/>
      <c r="BLH288" s="390"/>
      <c r="BLI288" s="390"/>
      <c r="BLJ288" s="390"/>
      <c r="BLK288" s="390"/>
      <c r="BLL288" s="390"/>
      <c r="BLM288" s="390"/>
      <c r="BLN288" s="390"/>
      <c r="BLO288" s="390"/>
      <c r="BLP288" s="390"/>
      <c r="BLQ288" s="390"/>
      <c r="BLR288" s="390"/>
      <c r="BLS288" s="390"/>
      <c r="BLT288" s="390"/>
      <c r="BLU288" s="390"/>
      <c r="BLV288" s="390"/>
      <c r="BLW288" s="390"/>
      <c r="BLX288" s="390"/>
      <c r="BLY288" s="390"/>
      <c r="BLZ288" s="390"/>
      <c r="BMA288" s="390"/>
      <c r="BMB288" s="390"/>
      <c r="BMC288" s="390"/>
      <c r="BMD288" s="390"/>
      <c r="BME288" s="390"/>
      <c r="BMF288" s="390"/>
      <c r="BMG288" s="390"/>
      <c r="BMH288" s="390"/>
      <c r="BMI288" s="390"/>
      <c r="BMJ288" s="390"/>
      <c r="BMK288" s="390"/>
      <c r="BML288" s="390"/>
      <c r="BMM288" s="390"/>
      <c r="BMN288" s="390"/>
      <c r="BMO288" s="390"/>
      <c r="BMP288" s="390"/>
      <c r="BMQ288" s="390"/>
      <c r="BMR288" s="390"/>
      <c r="BMS288" s="390"/>
      <c r="BMT288" s="390"/>
      <c r="BMU288" s="390"/>
      <c r="BMV288" s="390"/>
      <c r="BMW288" s="390"/>
      <c r="BMX288" s="390"/>
      <c r="BMY288" s="390"/>
      <c r="BMZ288" s="390"/>
      <c r="BNA288" s="390"/>
      <c r="BNB288" s="390"/>
      <c r="BNC288" s="390"/>
      <c r="BND288" s="390"/>
      <c r="BNE288" s="390"/>
      <c r="BNF288" s="390"/>
      <c r="BNG288" s="390"/>
      <c r="BNH288" s="390"/>
      <c r="BNI288" s="390"/>
      <c r="BNJ288" s="390"/>
      <c r="BNK288" s="390"/>
      <c r="BNL288" s="390"/>
      <c r="BNM288" s="390"/>
      <c r="BNN288" s="390"/>
      <c r="BNO288" s="390"/>
      <c r="BNP288" s="390"/>
      <c r="BNQ288" s="390"/>
      <c r="BNR288" s="390"/>
      <c r="BNS288" s="390"/>
      <c r="BNT288" s="390"/>
      <c r="BNU288" s="390"/>
      <c r="BNV288" s="390"/>
      <c r="BNW288" s="390"/>
      <c r="BNX288" s="390"/>
      <c r="BNY288" s="390"/>
      <c r="BNZ288" s="390"/>
      <c r="BOA288" s="390"/>
      <c r="BOB288" s="390"/>
      <c r="BOC288" s="390"/>
      <c r="BOD288" s="390"/>
      <c r="BOE288" s="390"/>
      <c r="BOF288" s="390"/>
      <c r="BOG288" s="390"/>
      <c r="BOH288" s="390"/>
      <c r="BOI288" s="390"/>
      <c r="BOJ288" s="390"/>
      <c r="BOK288" s="390"/>
      <c r="BOL288" s="390"/>
      <c r="BOM288" s="390"/>
      <c r="BON288" s="390"/>
      <c r="BOO288" s="390"/>
      <c r="BOP288" s="390"/>
      <c r="BOQ288" s="390"/>
      <c r="BOR288" s="390"/>
      <c r="BOS288" s="390"/>
      <c r="BOT288" s="390"/>
      <c r="BOU288" s="390"/>
      <c r="BOV288" s="390"/>
      <c r="BOW288" s="390"/>
      <c r="BOX288" s="390"/>
      <c r="BOY288" s="390"/>
      <c r="BOZ288" s="390"/>
      <c r="BPA288" s="390"/>
      <c r="BPB288" s="390"/>
      <c r="BPC288" s="390"/>
      <c r="BPD288" s="390"/>
      <c r="BPE288" s="390"/>
      <c r="BPF288" s="390"/>
      <c r="BPG288" s="390"/>
      <c r="BPH288" s="390"/>
      <c r="BPI288" s="390"/>
      <c r="BPJ288" s="390"/>
      <c r="BPK288" s="390"/>
      <c r="BPL288" s="390"/>
      <c r="BPM288" s="390"/>
      <c r="BPN288" s="390"/>
      <c r="BPO288" s="390"/>
      <c r="BPP288" s="390"/>
      <c r="BPQ288" s="390"/>
      <c r="BPR288" s="390"/>
      <c r="BPS288" s="390"/>
      <c r="BPT288" s="390"/>
      <c r="BPU288" s="390"/>
      <c r="BPV288" s="390"/>
      <c r="BPW288" s="390"/>
      <c r="BPX288" s="390"/>
      <c r="BPY288" s="390"/>
      <c r="BPZ288" s="390"/>
      <c r="BQA288" s="390"/>
      <c r="BQB288" s="390"/>
      <c r="BQC288" s="390"/>
      <c r="BQD288" s="390"/>
      <c r="BQE288" s="390"/>
      <c r="BQF288" s="390"/>
      <c r="BQG288" s="390"/>
      <c r="BQH288" s="390"/>
      <c r="BQI288" s="390"/>
      <c r="BQJ288" s="390"/>
      <c r="BQK288" s="390"/>
      <c r="BQL288" s="390"/>
      <c r="BQM288" s="390"/>
      <c r="BQN288" s="390"/>
      <c r="BQO288" s="390"/>
      <c r="BQP288" s="390"/>
      <c r="BQQ288" s="390"/>
      <c r="BQR288" s="390"/>
      <c r="BQS288" s="390"/>
      <c r="BQT288" s="390"/>
      <c r="BQU288" s="390"/>
      <c r="BQV288" s="390"/>
      <c r="BQW288" s="390"/>
      <c r="BQX288" s="390"/>
      <c r="BQY288" s="390"/>
      <c r="BQZ288" s="390"/>
      <c r="BRA288" s="390"/>
      <c r="BRB288" s="390"/>
      <c r="BRC288" s="390"/>
      <c r="BRD288" s="390"/>
      <c r="BRE288" s="390"/>
      <c r="BRF288" s="390"/>
      <c r="BRG288" s="390"/>
      <c r="BRH288" s="390"/>
      <c r="BRI288" s="390"/>
      <c r="BRJ288" s="390"/>
      <c r="BRK288" s="390"/>
      <c r="BRL288" s="390"/>
      <c r="BRM288" s="390"/>
      <c r="BRN288" s="390"/>
      <c r="BRO288" s="390"/>
      <c r="BRP288" s="390"/>
      <c r="BRQ288" s="390"/>
      <c r="BRR288" s="390"/>
      <c r="BRS288" s="390"/>
      <c r="BRT288" s="390"/>
      <c r="BRU288" s="390"/>
      <c r="BRV288" s="390"/>
      <c r="BRW288" s="390"/>
      <c r="BRX288" s="390"/>
      <c r="BRY288" s="390"/>
      <c r="BRZ288" s="390"/>
      <c r="BSA288" s="390"/>
      <c r="BSB288" s="390"/>
      <c r="BSC288" s="390"/>
      <c r="BSD288" s="390"/>
      <c r="BSE288" s="390"/>
      <c r="BSF288" s="390"/>
      <c r="BSG288" s="390"/>
      <c r="BSH288" s="390"/>
      <c r="BSI288" s="390"/>
      <c r="BSJ288" s="390"/>
      <c r="BSK288" s="390"/>
      <c r="BSL288" s="390"/>
      <c r="BSM288" s="390"/>
      <c r="BSN288" s="390"/>
      <c r="BSO288" s="390"/>
      <c r="BSP288" s="390"/>
      <c r="BSQ288" s="390"/>
      <c r="BSR288" s="390"/>
      <c r="BSS288" s="390"/>
      <c r="BST288" s="390"/>
      <c r="BSU288" s="390"/>
      <c r="BSV288" s="390"/>
      <c r="BSW288" s="390"/>
      <c r="BSX288" s="390"/>
      <c r="BSY288" s="390"/>
      <c r="BSZ288" s="390"/>
      <c r="BTA288" s="390"/>
      <c r="BTB288" s="390"/>
      <c r="BTC288" s="390"/>
      <c r="BTD288" s="390"/>
      <c r="BTE288" s="390"/>
      <c r="BTF288" s="390"/>
      <c r="BTG288" s="390"/>
      <c r="BTH288" s="390"/>
      <c r="BTI288" s="390"/>
      <c r="BTJ288" s="390"/>
      <c r="BTK288" s="390"/>
      <c r="BTL288" s="390"/>
      <c r="BTM288" s="390"/>
      <c r="BTN288" s="390"/>
      <c r="BTO288" s="390"/>
      <c r="BTP288" s="390"/>
      <c r="BTQ288" s="390"/>
      <c r="BTR288" s="390"/>
      <c r="BTS288" s="390"/>
      <c r="BTT288" s="390"/>
      <c r="BTU288" s="390"/>
      <c r="BTV288" s="390"/>
      <c r="BTW288" s="390"/>
      <c r="BTX288" s="390"/>
      <c r="BTY288" s="390"/>
      <c r="BTZ288" s="390"/>
      <c r="BUA288" s="390"/>
      <c r="BUB288" s="390"/>
      <c r="BUC288" s="390"/>
      <c r="BUD288" s="390"/>
      <c r="BUE288" s="390"/>
      <c r="BUF288" s="390"/>
      <c r="BUG288" s="390"/>
      <c r="BUH288" s="390"/>
      <c r="BUI288" s="390"/>
      <c r="BUJ288" s="390"/>
      <c r="BUK288" s="390"/>
      <c r="BUL288" s="390"/>
      <c r="BUM288" s="390"/>
      <c r="BUN288" s="390"/>
      <c r="BUO288" s="390"/>
      <c r="BUP288" s="390"/>
      <c r="BUQ288" s="390"/>
      <c r="BUR288" s="390"/>
      <c r="BUS288" s="390"/>
      <c r="BUT288" s="390"/>
      <c r="BUU288" s="390"/>
      <c r="BUV288" s="390"/>
      <c r="BUW288" s="390"/>
      <c r="BUX288" s="390"/>
      <c r="BUY288" s="390"/>
      <c r="BUZ288" s="390"/>
      <c r="BVA288" s="390"/>
      <c r="BVB288" s="390"/>
      <c r="BVC288" s="390"/>
      <c r="BVD288" s="390"/>
      <c r="BVE288" s="390"/>
      <c r="BVF288" s="390"/>
      <c r="BVG288" s="390"/>
      <c r="BVH288" s="390"/>
      <c r="BVI288" s="390"/>
      <c r="BVJ288" s="390"/>
      <c r="BVK288" s="390"/>
      <c r="BVL288" s="390"/>
      <c r="BVM288" s="390"/>
      <c r="BVN288" s="390"/>
      <c r="BVO288" s="390"/>
      <c r="BVP288" s="390"/>
      <c r="BVQ288" s="390"/>
      <c r="BVR288" s="390"/>
      <c r="BVS288" s="390"/>
      <c r="BVT288" s="390"/>
      <c r="BVU288" s="390"/>
      <c r="BVV288" s="390"/>
      <c r="BVW288" s="390"/>
      <c r="BVX288" s="390"/>
      <c r="BVY288" s="390"/>
      <c r="BVZ288" s="390"/>
      <c r="BWA288" s="390"/>
      <c r="BWB288" s="390"/>
      <c r="BWC288" s="390"/>
      <c r="BWD288" s="390"/>
      <c r="BWE288" s="390"/>
      <c r="BWF288" s="390"/>
      <c r="BWG288" s="390"/>
      <c r="BWH288" s="390"/>
      <c r="BWI288" s="390"/>
      <c r="BWJ288" s="390"/>
      <c r="BWK288" s="390"/>
      <c r="BWL288" s="390"/>
      <c r="BWM288" s="390"/>
      <c r="BWN288" s="390"/>
      <c r="BWO288" s="390"/>
      <c r="BWP288" s="390"/>
      <c r="BWQ288" s="390"/>
      <c r="BWR288" s="390"/>
      <c r="BWS288" s="390"/>
      <c r="BWT288" s="390"/>
      <c r="BWU288" s="390"/>
      <c r="BWV288" s="390"/>
      <c r="BWW288" s="390"/>
      <c r="BWX288" s="390"/>
      <c r="BWY288" s="390"/>
      <c r="BWZ288" s="390"/>
      <c r="BXA288" s="390"/>
      <c r="BXB288" s="390"/>
      <c r="BXC288" s="390"/>
      <c r="BXD288" s="390"/>
      <c r="BXE288" s="390"/>
      <c r="BXF288" s="390"/>
      <c r="BXG288" s="390"/>
      <c r="BXH288" s="390"/>
      <c r="BXI288" s="390"/>
      <c r="BXJ288" s="390"/>
      <c r="BXK288" s="390"/>
      <c r="BXL288" s="390"/>
      <c r="BXM288" s="390"/>
      <c r="BXN288" s="390"/>
      <c r="BXO288" s="390"/>
      <c r="BXP288" s="390"/>
      <c r="BXQ288" s="390"/>
      <c r="BXR288" s="390"/>
      <c r="BXS288" s="390"/>
      <c r="BXT288" s="390"/>
      <c r="BXU288" s="390"/>
      <c r="BXV288" s="390"/>
      <c r="BXW288" s="390"/>
      <c r="BXX288" s="390"/>
      <c r="BXY288" s="390"/>
      <c r="BXZ288" s="390"/>
      <c r="BYA288" s="390"/>
      <c r="BYB288" s="390"/>
      <c r="BYC288" s="390"/>
      <c r="BYD288" s="390"/>
      <c r="BYE288" s="390"/>
      <c r="BYF288" s="390"/>
      <c r="BYG288" s="390"/>
      <c r="BYH288" s="390"/>
      <c r="BYI288" s="390"/>
      <c r="BYJ288" s="390"/>
      <c r="BYK288" s="390"/>
      <c r="BYL288" s="390"/>
      <c r="BYM288" s="390"/>
      <c r="BYN288" s="390"/>
      <c r="BYO288" s="390"/>
      <c r="BYP288" s="390"/>
      <c r="BYQ288" s="390"/>
      <c r="BYR288" s="390"/>
      <c r="BYS288" s="390"/>
      <c r="BYT288" s="390"/>
      <c r="BYU288" s="390"/>
      <c r="BYV288" s="390"/>
      <c r="BYW288" s="390"/>
      <c r="BYX288" s="390"/>
      <c r="BYY288" s="390"/>
      <c r="BYZ288" s="390"/>
      <c r="BZA288" s="390"/>
      <c r="BZB288" s="390"/>
      <c r="BZC288" s="390"/>
      <c r="BZD288" s="390"/>
      <c r="BZE288" s="390"/>
      <c r="BZF288" s="390"/>
      <c r="BZG288" s="390"/>
      <c r="BZH288" s="390"/>
      <c r="BZI288" s="390"/>
      <c r="BZJ288" s="390"/>
      <c r="BZK288" s="390"/>
      <c r="BZL288" s="390"/>
      <c r="BZM288" s="390"/>
      <c r="BZN288" s="390"/>
      <c r="BZO288" s="390"/>
      <c r="BZP288" s="390"/>
      <c r="BZQ288" s="390"/>
      <c r="BZR288" s="390"/>
      <c r="BZS288" s="390"/>
      <c r="BZT288" s="390"/>
      <c r="BZU288" s="390"/>
      <c r="BZV288" s="390"/>
      <c r="BZW288" s="390"/>
      <c r="BZX288" s="390"/>
      <c r="BZY288" s="390"/>
      <c r="BZZ288" s="390"/>
      <c r="CAA288" s="390"/>
      <c r="CAB288" s="390"/>
      <c r="CAC288" s="390"/>
      <c r="CAD288" s="390"/>
      <c r="CAE288" s="390"/>
      <c r="CAF288" s="390"/>
      <c r="CAG288" s="390"/>
      <c r="CAH288" s="390"/>
      <c r="CAI288" s="390"/>
      <c r="CAJ288" s="390"/>
      <c r="CAK288" s="390"/>
      <c r="CAL288" s="390"/>
      <c r="CAM288" s="390"/>
      <c r="CAN288" s="390"/>
      <c r="CAO288" s="390"/>
      <c r="CAP288" s="390"/>
      <c r="CAQ288" s="390"/>
      <c r="CAR288" s="390"/>
      <c r="CAS288" s="390"/>
      <c r="CAT288" s="390"/>
      <c r="CAU288" s="390"/>
      <c r="CAV288" s="390"/>
      <c r="CAW288" s="390"/>
      <c r="CAX288" s="390"/>
      <c r="CAY288" s="390"/>
      <c r="CAZ288" s="390"/>
      <c r="CBA288" s="390"/>
      <c r="CBB288" s="390"/>
      <c r="CBC288" s="390"/>
      <c r="CBD288" s="390"/>
      <c r="CBE288" s="390"/>
      <c r="CBF288" s="390"/>
      <c r="CBG288" s="390"/>
      <c r="CBH288" s="390"/>
      <c r="CBI288" s="390"/>
      <c r="CBJ288" s="390"/>
      <c r="CBK288" s="390"/>
      <c r="CBL288" s="390"/>
      <c r="CBM288" s="390"/>
      <c r="CBN288" s="390"/>
      <c r="CBO288" s="390"/>
      <c r="CBP288" s="390"/>
      <c r="CBQ288" s="390"/>
      <c r="CBR288" s="390"/>
      <c r="CBS288" s="390"/>
      <c r="CBT288" s="390"/>
      <c r="CBU288" s="390"/>
      <c r="CBV288" s="390"/>
      <c r="CBW288" s="390"/>
      <c r="CBX288" s="390"/>
      <c r="CBY288" s="390"/>
      <c r="CBZ288" s="390"/>
      <c r="CCA288" s="390"/>
      <c r="CCB288" s="390"/>
      <c r="CCC288" s="390"/>
      <c r="CCD288" s="390"/>
      <c r="CCE288" s="390"/>
      <c r="CCF288" s="390"/>
      <c r="CCG288" s="390"/>
      <c r="CCH288" s="390"/>
      <c r="CCI288" s="390"/>
      <c r="CCJ288" s="390"/>
      <c r="CCK288" s="390"/>
      <c r="CCL288" s="390"/>
      <c r="CCM288" s="390"/>
      <c r="CCN288" s="390"/>
      <c r="CCO288" s="390"/>
      <c r="CCP288" s="390"/>
      <c r="CCQ288" s="390"/>
      <c r="CCR288" s="390"/>
      <c r="CCS288" s="390"/>
      <c r="CCT288" s="390"/>
      <c r="CCU288" s="390"/>
      <c r="CCV288" s="390"/>
      <c r="CCW288" s="390"/>
      <c r="CCX288" s="390"/>
      <c r="CCY288" s="390"/>
      <c r="CCZ288" s="390"/>
      <c r="CDA288" s="390"/>
      <c r="CDB288" s="390"/>
      <c r="CDC288" s="390"/>
      <c r="CDD288" s="390"/>
      <c r="CDE288" s="390"/>
      <c r="CDF288" s="390"/>
      <c r="CDG288" s="390"/>
      <c r="CDH288" s="390"/>
      <c r="CDI288" s="390"/>
      <c r="CDJ288" s="390"/>
      <c r="CDK288" s="390"/>
      <c r="CDL288" s="390"/>
      <c r="CDM288" s="390"/>
      <c r="CDN288" s="390"/>
      <c r="CDO288" s="390"/>
      <c r="CDP288" s="390"/>
      <c r="CDQ288" s="390"/>
      <c r="CDR288" s="390"/>
      <c r="CDS288" s="390"/>
      <c r="CDT288" s="390"/>
      <c r="CDU288" s="390"/>
      <c r="CDV288" s="390"/>
      <c r="CDW288" s="390"/>
      <c r="CDX288" s="390"/>
      <c r="CDY288" s="390"/>
      <c r="CDZ288" s="390"/>
      <c r="CEA288" s="390"/>
      <c r="CEB288" s="390"/>
      <c r="CEC288" s="390"/>
      <c r="CED288" s="390"/>
      <c r="CEE288" s="390"/>
      <c r="CEF288" s="390"/>
      <c r="CEG288" s="390"/>
      <c r="CEH288" s="390"/>
      <c r="CEI288" s="390"/>
      <c r="CEJ288" s="390"/>
      <c r="CEK288" s="390"/>
      <c r="CEL288" s="390"/>
      <c r="CEM288" s="390"/>
      <c r="CEN288" s="390"/>
      <c r="CEO288" s="390"/>
      <c r="CEP288" s="390"/>
      <c r="CEQ288" s="390"/>
      <c r="CER288" s="390"/>
      <c r="CES288" s="390"/>
      <c r="CET288" s="390"/>
      <c r="CEU288" s="390"/>
      <c r="CEV288" s="390"/>
      <c r="CEW288" s="390"/>
      <c r="CEX288" s="390"/>
      <c r="CEY288" s="390"/>
      <c r="CEZ288" s="390"/>
      <c r="CFA288" s="390"/>
      <c r="CFB288" s="390"/>
      <c r="CFC288" s="390"/>
      <c r="CFD288" s="390"/>
      <c r="CFE288" s="390"/>
      <c r="CFF288" s="390"/>
      <c r="CFG288" s="390"/>
      <c r="CFH288" s="390"/>
      <c r="CFI288" s="390"/>
      <c r="CFJ288" s="390"/>
      <c r="CFK288" s="390"/>
      <c r="CFL288" s="390"/>
      <c r="CFM288" s="390"/>
      <c r="CFN288" s="390"/>
      <c r="CFO288" s="390"/>
      <c r="CFP288" s="390"/>
      <c r="CFQ288" s="390"/>
      <c r="CFR288" s="390"/>
      <c r="CFS288" s="390"/>
      <c r="CFT288" s="390"/>
      <c r="CFU288" s="390"/>
      <c r="CFV288" s="390"/>
      <c r="CFW288" s="390"/>
      <c r="CFX288" s="390"/>
      <c r="CFY288" s="390"/>
      <c r="CFZ288" s="390"/>
      <c r="CGA288" s="390"/>
      <c r="CGB288" s="390"/>
      <c r="CGC288" s="390"/>
      <c r="CGD288" s="390"/>
      <c r="CGE288" s="390"/>
      <c r="CGF288" s="390"/>
      <c r="CGG288" s="390"/>
      <c r="CGH288" s="390"/>
      <c r="CGI288" s="390"/>
      <c r="CGJ288" s="390"/>
      <c r="CGK288" s="390"/>
      <c r="CGL288" s="390"/>
      <c r="CGM288" s="390"/>
      <c r="CGN288" s="390"/>
      <c r="CGO288" s="390"/>
      <c r="CGP288" s="390"/>
      <c r="CGQ288" s="390"/>
      <c r="CGR288" s="390"/>
      <c r="CGS288" s="390"/>
      <c r="CGT288" s="390"/>
      <c r="CGU288" s="390"/>
      <c r="CGV288" s="390"/>
      <c r="CGW288" s="390"/>
      <c r="CGX288" s="390"/>
      <c r="CGY288" s="390"/>
      <c r="CGZ288" s="390"/>
      <c r="CHA288" s="390"/>
      <c r="CHB288" s="390"/>
      <c r="CHC288" s="390"/>
      <c r="CHD288" s="390"/>
      <c r="CHE288" s="390"/>
      <c r="CHF288" s="390"/>
      <c r="CHG288" s="390"/>
      <c r="CHH288" s="390"/>
      <c r="CHI288" s="390"/>
      <c r="CHJ288" s="390"/>
      <c r="CHK288" s="390"/>
      <c r="CHL288" s="390"/>
      <c r="CHM288" s="390"/>
      <c r="CHN288" s="390"/>
      <c r="CHO288" s="390"/>
      <c r="CHP288" s="390"/>
      <c r="CHQ288" s="390"/>
      <c r="CHR288" s="390"/>
      <c r="CHS288" s="390"/>
      <c r="CHT288" s="390"/>
      <c r="CHU288" s="390"/>
      <c r="CHV288" s="390"/>
      <c r="CHW288" s="390"/>
      <c r="CHX288" s="390"/>
      <c r="CHY288" s="390"/>
      <c r="CHZ288" s="390"/>
      <c r="CIA288" s="390"/>
      <c r="CIB288" s="390"/>
      <c r="CIC288" s="390"/>
      <c r="CID288" s="390"/>
      <c r="CIE288" s="390"/>
      <c r="CIF288" s="390"/>
      <c r="CIG288" s="390"/>
      <c r="CIH288" s="390"/>
      <c r="CII288" s="390"/>
      <c r="CIJ288" s="390"/>
      <c r="CIK288" s="390"/>
      <c r="CIL288" s="390"/>
      <c r="CIM288" s="390"/>
      <c r="CIN288" s="390"/>
      <c r="CIO288" s="390"/>
      <c r="CIP288" s="390"/>
      <c r="CIQ288" s="390"/>
      <c r="CIR288" s="390"/>
      <c r="CIS288" s="390"/>
      <c r="CIT288" s="390"/>
      <c r="CIU288" s="390"/>
      <c r="CIV288" s="390"/>
      <c r="CIW288" s="390"/>
      <c r="CIX288" s="390"/>
      <c r="CIY288" s="390"/>
      <c r="CIZ288" s="390"/>
      <c r="CJA288" s="390"/>
      <c r="CJB288" s="390"/>
      <c r="CJC288" s="390"/>
      <c r="CJD288" s="390"/>
      <c r="CJE288" s="390"/>
      <c r="CJF288" s="390"/>
      <c r="CJG288" s="390"/>
      <c r="CJH288" s="390"/>
      <c r="CJI288" s="390"/>
      <c r="CJJ288" s="390"/>
      <c r="CJK288" s="390"/>
      <c r="CJL288" s="390"/>
      <c r="CJM288" s="390"/>
      <c r="CJN288" s="390"/>
      <c r="CJO288" s="390"/>
      <c r="CJP288" s="390"/>
      <c r="CJQ288" s="390"/>
      <c r="CJR288" s="390"/>
      <c r="CJS288" s="390"/>
      <c r="CJT288" s="390"/>
      <c r="CJU288" s="390"/>
      <c r="CJV288" s="390"/>
      <c r="CJW288" s="390"/>
      <c r="CJX288" s="390"/>
      <c r="CJY288" s="390"/>
      <c r="CJZ288" s="390"/>
      <c r="CKA288" s="390"/>
      <c r="CKB288" s="390"/>
      <c r="CKC288" s="390"/>
      <c r="CKD288" s="390"/>
      <c r="CKE288" s="390"/>
      <c r="CKF288" s="390"/>
      <c r="CKG288" s="390"/>
      <c r="CKH288" s="390"/>
      <c r="CKI288" s="390"/>
      <c r="CKJ288" s="390"/>
      <c r="CKK288" s="390"/>
      <c r="CKL288" s="390"/>
      <c r="CKM288" s="390"/>
      <c r="CKN288" s="390"/>
      <c r="CKO288" s="390"/>
      <c r="CKP288" s="390"/>
      <c r="CKQ288" s="390"/>
      <c r="CKR288" s="390"/>
      <c r="CKS288" s="390"/>
      <c r="CKT288" s="390"/>
      <c r="CKU288" s="390"/>
      <c r="CKV288" s="390"/>
      <c r="CKW288" s="390"/>
      <c r="CKX288" s="390"/>
      <c r="CKY288" s="390"/>
      <c r="CKZ288" s="390"/>
      <c r="CLA288" s="390"/>
      <c r="CLB288" s="390"/>
      <c r="CLC288" s="390"/>
      <c r="CLD288" s="390"/>
      <c r="CLE288" s="390"/>
      <c r="CLF288" s="390"/>
      <c r="CLG288" s="390"/>
      <c r="CLH288" s="390"/>
      <c r="CLI288" s="390"/>
      <c r="CLJ288" s="390"/>
      <c r="CLK288" s="390"/>
      <c r="CLL288" s="390"/>
      <c r="CLM288" s="390"/>
      <c r="CLN288" s="390"/>
      <c r="CLO288" s="390"/>
      <c r="CLP288" s="390"/>
      <c r="CLQ288" s="390"/>
      <c r="CLR288" s="390"/>
      <c r="CLS288" s="390"/>
      <c r="CLT288" s="390"/>
      <c r="CLU288" s="390"/>
      <c r="CLV288" s="390"/>
      <c r="CLW288" s="390"/>
      <c r="CLX288" s="390"/>
      <c r="CLY288" s="390"/>
      <c r="CLZ288" s="390"/>
      <c r="CMA288" s="390"/>
      <c r="CMB288" s="390"/>
      <c r="CMC288" s="390"/>
      <c r="CMD288" s="390"/>
      <c r="CME288" s="390"/>
      <c r="CMF288" s="390"/>
      <c r="CMG288" s="390"/>
      <c r="CMH288" s="390"/>
      <c r="CMI288" s="390"/>
      <c r="CMJ288" s="390"/>
      <c r="CMK288" s="390"/>
      <c r="CML288" s="390"/>
      <c r="CMM288" s="390"/>
      <c r="CMN288" s="390"/>
      <c r="CMO288" s="390"/>
      <c r="CMP288" s="390"/>
      <c r="CMQ288" s="390"/>
      <c r="CMR288" s="390"/>
      <c r="CMS288" s="390"/>
      <c r="CMT288" s="390"/>
      <c r="CMU288" s="390"/>
      <c r="CMV288" s="390"/>
      <c r="CMW288" s="390"/>
      <c r="CMX288" s="390"/>
      <c r="CMY288" s="390"/>
      <c r="CMZ288" s="390"/>
      <c r="CNA288" s="390"/>
      <c r="CNB288" s="390"/>
      <c r="CNC288" s="390"/>
      <c r="CND288" s="390"/>
      <c r="CNE288" s="390"/>
      <c r="CNF288" s="390"/>
      <c r="CNG288" s="390"/>
      <c r="CNH288" s="390"/>
      <c r="CNI288" s="390"/>
      <c r="CNJ288" s="390"/>
      <c r="CNK288" s="390"/>
      <c r="CNL288" s="390"/>
      <c r="CNM288" s="390"/>
      <c r="CNN288" s="390"/>
      <c r="CNO288" s="390"/>
      <c r="CNP288" s="390"/>
      <c r="CNQ288" s="390"/>
      <c r="CNR288" s="390"/>
      <c r="CNS288" s="390"/>
      <c r="CNT288" s="390"/>
      <c r="CNU288" s="390"/>
      <c r="CNV288" s="390"/>
      <c r="CNW288" s="390"/>
      <c r="CNX288" s="390"/>
      <c r="CNY288" s="390"/>
      <c r="CNZ288" s="390"/>
      <c r="COA288" s="390"/>
      <c r="COB288" s="390"/>
      <c r="COC288" s="390"/>
      <c r="COD288" s="390"/>
      <c r="COE288" s="390"/>
      <c r="COF288" s="390"/>
      <c r="COG288" s="390"/>
      <c r="COH288" s="390"/>
      <c r="COI288" s="390"/>
      <c r="COJ288" s="390"/>
      <c r="COK288" s="390"/>
      <c r="COL288" s="390"/>
      <c r="COM288" s="390"/>
      <c r="CON288" s="390"/>
      <c r="COO288" s="390"/>
      <c r="COP288" s="390"/>
      <c r="COQ288" s="390"/>
      <c r="COR288" s="390"/>
      <c r="COS288" s="390"/>
      <c r="COT288" s="390"/>
      <c r="COU288" s="390"/>
      <c r="COV288" s="390"/>
      <c r="COW288" s="390"/>
      <c r="COX288" s="390"/>
      <c r="COY288" s="390"/>
      <c r="COZ288" s="390"/>
      <c r="CPA288" s="390"/>
      <c r="CPB288" s="390"/>
      <c r="CPC288" s="390"/>
      <c r="CPD288" s="390"/>
      <c r="CPE288" s="390"/>
      <c r="CPF288" s="390"/>
      <c r="CPG288" s="390"/>
      <c r="CPH288" s="390"/>
      <c r="CPI288" s="390"/>
      <c r="CPJ288" s="390"/>
      <c r="CPK288" s="390"/>
      <c r="CPL288" s="390"/>
      <c r="CPM288" s="390"/>
      <c r="CPN288" s="390"/>
      <c r="CPO288" s="390"/>
      <c r="CPP288" s="390"/>
      <c r="CPQ288" s="390"/>
      <c r="CPR288" s="390"/>
      <c r="CPS288" s="390"/>
      <c r="CPT288" s="390"/>
      <c r="CPU288" s="390"/>
      <c r="CPV288" s="390"/>
      <c r="CPW288" s="390"/>
      <c r="CPX288" s="390"/>
      <c r="CPY288" s="390"/>
      <c r="CPZ288" s="390"/>
      <c r="CQA288" s="390"/>
      <c r="CQB288" s="390"/>
      <c r="CQC288" s="390"/>
      <c r="CQD288" s="390"/>
      <c r="CQE288" s="390"/>
      <c r="CQF288" s="390"/>
      <c r="CQG288" s="390"/>
      <c r="CQH288" s="390"/>
      <c r="CQI288" s="390"/>
      <c r="CQJ288" s="390"/>
      <c r="CQK288" s="390"/>
      <c r="CQL288" s="390"/>
      <c r="CQM288" s="390"/>
      <c r="CQN288" s="390"/>
      <c r="CQO288" s="390"/>
      <c r="CQP288" s="390"/>
      <c r="CQQ288" s="390"/>
      <c r="CQR288" s="390"/>
      <c r="CQS288" s="390"/>
      <c r="CQT288" s="390"/>
      <c r="CQU288" s="390"/>
      <c r="CQV288" s="390"/>
      <c r="CQW288" s="390"/>
      <c r="CQX288" s="390"/>
      <c r="CQY288" s="390"/>
      <c r="CQZ288" s="390"/>
      <c r="CRA288" s="390"/>
      <c r="CRB288" s="390"/>
      <c r="CRC288" s="390"/>
      <c r="CRD288" s="390"/>
      <c r="CRE288" s="390"/>
      <c r="CRF288" s="390"/>
      <c r="CRG288" s="390"/>
      <c r="CRH288" s="390"/>
      <c r="CRI288" s="390"/>
      <c r="CRJ288" s="390"/>
      <c r="CRK288" s="390"/>
      <c r="CRL288" s="390"/>
      <c r="CRM288" s="390"/>
      <c r="CRN288" s="390"/>
      <c r="CRO288" s="390"/>
      <c r="CRP288" s="390"/>
      <c r="CRQ288" s="390"/>
      <c r="CRR288" s="390"/>
      <c r="CRS288" s="390"/>
      <c r="CRT288" s="390"/>
      <c r="CRU288" s="390"/>
      <c r="CRV288" s="390"/>
      <c r="CRW288" s="390"/>
      <c r="CRX288" s="390"/>
      <c r="CRY288" s="390"/>
      <c r="CRZ288" s="390"/>
      <c r="CSA288" s="390"/>
      <c r="CSB288" s="390"/>
      <c r="CSC288" s="390"/>
      <c r="CSD288" s="390"/>
      <c r="CSE288" s="390"/>
      <c r="CSF288" s="390"/>
      <c r="CSG288" s="390"/>
      <c r="CSH288" s="390"/>
      <c r="CSI288" s="390"/>
      <c r="CSJ288" s="390"/>
      <c r="CSK288" s="390"/>
      <c r="CSL288" s="390"/>
      <c r="CSM288" s="390"/>
      <c r="CSN288" s="390"/>
      <c r="CSO288" s="390"/>
      <c r="CSP288" s="390"/>
      <c r="CSQ288" s="390"/>
      <c r="CSR288" s="390"/>
      <c r="CSS288" s="390"/>
      <c r="CST288" s="390"/>
      <c r="CSU288" s="390"/>
      <c r="CSV288" s="390"/>
      <c r="CSW288" s="390"/>
      <c r="CSX288" s="390"/>
      <c r="CSY288" s="390"/>
      <c r="CSZ288" s="390"/>
      <c r="CTA288" s="390"/>
      <c r="CTB288" s="390"/>
      <c r="CTC288" s="390"/>
      <c r="CTD288" s="390"/>
      <c r="CTE288" s="390"/>
      <c r="CTF288" s="390"/>
      <c r="CTG288" s="390"/>
      <c r="CTH288" s="390"/>
      <c r="CTI288" s="390"/>
      <c r="CTJ288" s="390"/>
      <c r="CTK288" s="390"/>
      <c r="CTL288" s="390"/>
      <c r="CTM288" s="390"/>
      <c r="CTN288" s="390"/>
      <c r="CTO288" s="390"/>
      <c r="CTP288" s="390"/>
      <c r="CTQ288" s="390"/>
      <c r="CTR288" s="390"/>
      <c r="CTS288" s="390"/>
      <c r="CTT288" s="390"/>
      <c r="CTU288" s="390"/>
      <c r="CTV288" s="390"/>
      <c r="CTW288" s="390"/>
      <c r="CTX288" s="390"/>
      <c r="CTY288" s="390"/>
      <c r="CTZ288" s="390"/>
      <c r="CUA288" s="390"/>
      <c r="CUB288" s="390"/>
      <c r="CUC288" s="390"/>
      <c r="CUD288" s="390"/>
      <c r="CUE288" s="390"/>
      <c r="CUF288" s="390"/>
      <c r="CUG288" s="390"/>
      <c r="CUH288" s="390"/>
      <c r="CUI288" s="390"/>
      <c r="CUJ288" s="390"/>
      <c r="CUK288" s="390"/>
      <c r="CUL288" s="390"/>
      <c r="CUM288" s="390"/>
      <c r="CUN288" s="390"/>
      <c r="CUO288" s="390"/>
      <c r="CUP288" s="390"/>
      <c r="CUQ288" s="390"/>
      <c r="CUR288" s="390"/>
      <c r="CUS288" s="390"/>
      <c r="CUT288" s="390"/>
      <c r="CUU288" s="390"/>
      <c r="CUV288" s="390"/>
      <c r="CUW288" s="390"/>
      <c r="CUX288" s="390"/>
      <c r="CUY288" s="390"/>
      <c r="CUZ288" s="390"/>
      <c r="CVA288" s="390"/>
      <c r="CVB288" s="390"/>
      <c r="CVC288" s="390"/>
      <c r="CVD288" s="390"/>
      <c r="CVE288" s="390"/>
      <c r="CVF288" s="390"/>
      <c r="CVG288" s="390"/>
      <c r="CVH288" s="390"/>
      <c r="CVI288" s="390"/>
      <c r="CVJ288" s="390"/>
      <c r="CVK288" s="390"/>
      <c r="CVL288" s="390"/>
      <c r="CVM288" s="390"/>
      <c r="CVN288" s="390"/>
      <c r="CVO288" s="390"/>
      <c r="CVP288" s="390"/>
      <c r="CVQ288" s="390"/>
      <c r="CVR288" s="390"/>
      <c r="CVS288" s="390"/>
      <c r="CVT288" s="390"/>
      <c r="CVU288" s="390"/>
      <c r="CVV288" s="390"/>
      <c r="CVW288" s="390"/>
      <c r="CVX288" s="390"/>
      <c r="CVY288" s="390"/>
      <c r="CVZ288" s="390"/>
      <c r="CWA288" s="390"/>
      <c r="CWB288" s="390"/>
      <c r="CWC288" s="390"/>
      <c r="CWD288" s="390"/>
      <c r="CWE288" s="390"/>
      <c r="CWF288" s="390"/>
      <c r="CWG288" s="390"/>
      <c r="CWH288" s="390"/>
      <c r="CWI288" s="390"/>
      <c r="CWJ288" s="390"/>
      <c r="CWK288" s="390"/>
      <c r="CWL288" s="390"/>
      <c r="CWM288" s="390"/>
      <c r="CWN288" s="390"/>
      <c r="CWO288" s="390"/>
      <c r="CWP288" s="390"/>
      <c r="CWQ288" s="390"/>
      <c r="CWR288" s="390"/>
      <c r="CWS288" s="390"/>
      <c r="CWT288" s="390"/>
      <c r="CWU288" s="390"/>
      <c r="CWV288" s="390"/>
      <c r="CWW288" s="390"/>
      <c r="CWX288" s="390"/>
      <c r="CWY288" s="390"/>
      <c r="CWZ288" s="390"/>
      <c r="CXA288" s="390"/>
      <c r="CXB288" s="390"/>
      <c r="CXC288" s="390"/>
      <c r="CXD288" s="390"/>
      <c r="CXE288" s="390"/>
      <c r="CXF288" s="390"/>
      <c r="CXG288" s="390"/>
      <c r="CXH288" s="390"/>
      <c r="CXI288" s="390"/>
      <c r="CXJ288" s="390"/>
      <c r="CXK288" s="390"/>
      <c r="CXL288" s="390"/>
      <c r="CXM288" s="390"/>
      <c r="CXN288" s="390"/>
      <c r="CXO288" s="390"/>
      <c r="CXP288" s="390"/>
      <c r="CXQ288" s="390"/>
      <c r="CXR288" s="390"/>
      <c r="CXS288" s="390"/>
      <c r="CXT288" s="390"/>
      <c r="CXU288" s="390"/>
      <c r="CXV288" s="390"/>
      <c r="CXW288" s="390"/>
      <c r="CXX288" s="390"/>
      <c r="CXY288" s="390"/>
      <c r="CXZ288" s="390"/>
      <c r="CYA288" s="390"/>
      <c r="CYB288" s="390"/>
      <c r="CYC288" s="390"/>
      <c r="CYD288" s="390"/>
      <c r="CYE288" s="390"/>
      <c r="CYF288" s="390"/>
      <c r="CYG288" s="390"/>
      <c r="CYH288" s="390"/>
      <c r="CYI288" s="390"/>
      <c r="CYJ288" s="390"/>
      <c r="CYK288" s="390"/>
      <c r="CYL288" s="390"/>
      <c r="CYM288" s="390"/>
      <c r="CYN288" s="390"/>
      <c r="CYO288" s="390"/>
      <c r="CYP288" s="390"/>
      <c r="CYQ288" s="390"/>
      <c r="CYR288" s="390"/>
      <c r="CYS288" s="390"/>
      <c r="CYT288" s="390"/>
      <c r="CYU288" s="390"/>
      <c r="CYV288" s="390"/>
      <c r="CYW288" s="390"/>
      <c r="CYX288" s="390"/>
      <c r="CYY288" s="390"/>
      <c r="CYZ288" s="390"/>
      <c r="CZA288" s="390"/>
      <c r="CZB288" s="390"/>
      <c r="CZC288" s="390"/>
      <c r="CZD288" s="390"/>
      <c r="CZE288" s="390"/>
      <c r="CZF288" s="390"/>
      <c r="CZG288" s="390"/>
      <c r="CZH288" s="390"/>
      <c r="CZI288" s="390"/>
      <c r="CZJ288" s="390"/>
      <c r="CZK288" s="390"/>
      <c r="CZL288" s="390"/>
      <c r="CZM288" s="390"/>
      <c r="CZN288" s="390"/>
      <c r="CZO288" s="390"/>
      <c r="CZP288" s="390"/>
      <c r="CZQ288" s="390"/>
      <c r="CZR288" s="390"/>
      <c r="CZS288" s="390"/>
      <c r="CZT288" s="390"/>
      <c r="CZU288" s="390"/>
      <c r="CZV288" s="390"/>
      <c r="CZW288" s="390"/>
      <c r="CZX288" s="390"/>
      <c r="CZY288" s="390"/>
      <c r="CZZ288" s="390"/>
      <c r="DAA288" s="390"/>
      <c r="DAB288" s="390"/>
      <c r="DAC288" s="390"/>
      <c r="DAD288" s="390"/>
      <c r="DAE288" s="390"/>
      <c r="DAF288" s="390"/>
      <c r="DAG288" s="390"/>
      <c r="DAH288" s="390"/>
      <c r="DAI288" s="390"/>
      <c r="DAJ288" s="390"/>
      <c r="DAK288" s="390"/>
      <c r="DAL288" s="390"/>
      <c r="DAM288" s="390"/>
      <c r="DAN288" s="390"/>
      <c r="DAO288" s="390"/>
      <c r="DAP288" s="390"/>
      <c r="DAQ288" s="390"/>
      <c r="DAR288" s="390"/>
      <c r="DAS288" s="390"/>
      <c r="DAT288" s="390"/>
      <c r="DAU288" s="390"/>
      <c r="DAV288" s="390"/>
      <c r="DAW288" s="390"/>
      <c r="DAX288" s="390"/>
      <c r="DAY288" s="390"/>
      <c r="DAZ288" s="390"/>
      <c r="DBA288" s="390"/>
      <c r="DBB288" s="390"/>
      <c r="DBC288" s="390"/>
      <c r="DBD288" s="390"/>
      <c r="DBE288" s="390"/>
      <c r="DBF288" s="390"/>
      <c r="DBG288" s="390"/>
      <c r="DBH288" s="390"/>
      <c r="DBI288" s="390"/>
      <c r="DBJ288" s="390"/>
      <c r="DBK288" s="390"/>
      <c r="DBL288" s="390"/>
      <c r="DBM288" s="390"/>
      <c r="DBN288" s="390"/>
      <c r="DBO288" s="390"/>
      <c r="DBP288" s="390"/>
      <c r="DBQ288" s="390"/>
      <c r="DBR288" s="390"/>
      <c r="DBS288" s="390"/>
      <c r="DBT288" s="390"/>
      <c r="DBU288" s="390"/>
      <c r="DBV288" s="390"/>
      <c r="DBW288" s="390"/>
      <c r="DBX288" s="390"/>
      <c r="DBY288" s="390"/>
      <c r="DBZ288" s="390"/>
      <c r="DCA288" s="390"/>
      <c r="DCB288" s="390"/>
      <c r="DCC288" s="390"/>
      <c r="DCD288" s="390"/>
      <c r="DCE288" s="390"/>
      <c r="DCF288" s="390"/>
      <c r="DCG288" s="390"/>
      <c r="DCH288" s="390"/>
      <c r="DCI288" s="390"/>
      <c r="DCJ288" s="390"/>
      <c r="DCK288" s="390"/>
      <c r="DCL288" s="390"/>
      <c r="DCM288" s="390"/>
      <c r="DCN288" s="390"/>
      <c r="DCO288" s="390"/>
      <c r="DCP288" s="390"/>
      <c r="DCQ288" s="390"/>
      <c r="DCR288" s="390"/>
      <c r="DCS288" s="390"/>
      <c r="DCT288" s="390"/>
      <c r="DCU288" s="390"/>
      <c r="DCV288" s="390"/>
      <c r="DCW288" s="390"/>
      <c r="DCX288" s="390"/>
      <c r="DCY288" s="390"/>
      <c r="DCZ288" s="390"/>
      <c r="DDA288" s="390"/>
      <c r="DDB288" s="390"/>
      <c r="DDC288" s="390"/>
      <c r="DDD288" s="390"/>
      <c r="DDE288" s="390"/>
      <c r="DDF288" s="390"/>
      <c r="DDG288" s="390"/>
      <c r="DDH288" s="390"/>
      <c r="DDI288" s="390"/>
      <c r="DDJ288" s="390"/>
      <c r="DDK288" s="390"/>
      <c r="DDL288" s="390"/>
      <c r="DDM288" s="390"/>
      <c r="DDN288" s="390"/>
      <c r="DDO288" s="390"/>
      <c r="DDP288" s="390"/>
      <c r="DDQ288" s="390"/>
      <c r="DDR288" s="390"/>
      <c r="DDS288" s="390"/>
      <c r="DDT288" s="390"/>
      <c r="DDU288" s="390"/>
      <c r="DDV288" s="390"/>
      <c r="DDW288" s="390"/>
      <c r="DDX288" s="390"/>
      <c r="DDY288" s="390"/>
      <c r="DDZ288" s="390"/>
      <c r="DEA288" s="390"/>
      <c r="DEB288" s="390"/>
      <c r="DEC288" s="390"/>
      <c r="DED288" s="390"/>
      <c r="DEE288" s="390"/>
      <c r="DEF288" s="390"/>
      <c r="DEG288" s="390"/>
      <c r="DEH288" s="390"/>
      <c r="DEI288" s="390"/>
      <c r="DEJ288" s="390"/>
      <c r="DEK288" s="390"/>
      <c r="DEL288" s="390"/>
      <c r="DEM288" s="390"/>
      <c r="DEN288" s="390"/>
      <c r="DEO288" s="390"/>
      <c r="DEP288" s="390"/>
      <c r="DEQ288" s="390"/>
      <c r="DER288" s="390"/>
      <c r="DES288" s="390"/>
      <c r="DET288" s="390"/>
      <c r="DEU288" s="390"/>
      <c r="DEV288" s="390"/>
      <c r="DEW288" s="390"/>
      <c r="DEX288" s="390"/>
      <c r="DEY288" s="390"/>
      <c r="DEZ288" s="390"/>
      <c r="DFA288" s="390"/>
      <c r="DFB288" s="390"/>
      <c r="DFC288" s="390"/>
      <c r="DFD288" s="390"/>
      <c r="DFE288" s="390"/>
      <c r="DFF288" s="390"/>
      <c r="DFG288" s="390"/>
      <c r="DFH288" s="390"/>
      <c r="DFI288" s="390"/>
      <c r="DFJ288" s="390"/>
      <c r="DFK288" s="390"/>
      <c r="DFL288" s="390"/>
      <c r="DFM288" s="390"/>
      <c r="DFN288" s="390"/>
      <c r="DFO288" s="390"/>
      <c r="DFP288" s="390"/>
      <c r="DFQ288" s="390"/>
      <c r="DFR288" s="390"/>
      <c r="DFS288" s="390"/>
      <c r="DFT288" s="390"/>
      <c r="DFU288" s="390"/>
      <c r="DFV288" s="390"/>
      <c r="DFW288" s="390"/>
      <c r="DFX288" s="390"/>
      <c r="DFY288" s="390"/>
      <c r="DFZ288" s="390"/>
      <c r="DGA288" s="390"/>
      <c r="DGB288" s="390"/>
      <c r="DGC288" s="390"/>
      <c r="DGD288" s="390"/>
      <c r="DGE288" s="390"/>
      <c r="DGF288" s="390"/>
      <c r="DGG288" s="390"/>
      <c r="DGH288" s="390"/>
      <c r="DGI288" s="390"/>
      <c r="DGJ288" s="390"/>
      <c r="DGK288" s="390"/>
      <c r="DGL288" s="390"/>
      <c r="DGM288" s="390"/>
      <c r="DGN288" s="390"/>
      <c r="DGO288" s="390"/>
      <c r="DGP288" s="390"/>
      <c r="DGQ288" s="390"/>
      <c r="DGR288" s="390"/>
      <c r="DGS288" s="390"/>
      <c r="DGT288" s="390"/>
      <c r="DGU288" s="390"/>
      <c r="DGV288" s="390"/>
      <c r="DGW288" s="390"/>
      <c r="DGX288" s="390"/>
      <c r="DGY288" s="390"/>
      <c r="DGZ288" s="390"/>
      <c r="DHA288" s="390"/>
      <c r="DHB288" s="390"/>
      <c r="DHC288" s="390"/>
      <c r="DHD288" s="390"/>
      <c r="DHE288" s="390"/>
      <c r="DHF288" s="390"/>
      <c r="DHG288" s="390"/>
      <c r="DHH288" s="390"/>
      <c r="DHI288" s="390"/>
      <c r="DHJ288" s="390"/>
      <c r="DHK288" s="390"/>
      <c r="DHL288" s="390"/>
      <c r="DHM288" s="390"/>
      <c r="DHN288" s="390"/>
      <c r="DHO288" s="390"/>
      <c r="DHP288" s="390"/>
      <c r="DHQ288" s="390"/>
      <c r="DHR288" s="390"/>
      <c r="DHS288" s="390"/>
      <c r="DHT288" s="390"/>
      <c r="DHU288" s="390"/>
      <c r="DHV288" s="390"/>
      <c r="DHW288" s="390"/>
      <c r="DHX288" s="390"/>
      <c r="DHY288" s="390"/>
      <c r="DHZ288" s="390"/>
      <c r="DIA288" s="390"/>
      <c r="DIB288" s="390"/>
      <c r="DIC288" s="390"/>
      <c r="DID288" s="390"/>
      <c r="DIE288" s="390"/>
      <c r="DIF288" s="390"/>
      <c r="DIG288" s="390"/>
      <c r="DIH288" s="390"/>
      <c r="DII288" s="390"/>
      <c r="DIJ288" s="390"/>
      <c r="DIK288" s="390"/>
      <c r="DIL288" s="390"/>
      <c r="DIM288" s="390"/>
      <c r="DIN288" s="390"/>
      <c r="DIO288" s="390"/>
      <c r="DIP288" s="390"/>
      <c r="DIQ288" s="390"/>
      <c r="DIR288" s="390"/>
      <c r="DIS288" s="390"/>
      <c r="DIT288" s="390"/>
      <c r="DIU288" s="390"/>
      <c r="DIV288" s="390"/>
      <c r="DIW288" s="390"/>
      <c r="DIX288" s="390"/>
      <c r="DIY288" s="390"/>
      <c r="DIZ288" s="390"/>
      <c r="DJA288" s="390"/>
      <c r="DJB288" s="390"/>
      <c r="DJC288" s="390"/>
      <c r="DJD288" s="390"/>
      <c r="DJE288" s="390"/>
      <c r="DJF288" s="390"/>
      <c r="DJG288" s="390"/>
      <c r="DJH288" s="390"/>
      <c r="DJI288" s="390"/>
      <c r="DJJ288" s="390"/>
      <c r="DJK288" s="390"/>
      <c r="DJL288" s="390"/>
      <c r="DJM288" s="390"/>
      <c r="DJN288" s="390"/>
      <c r="DJO288" s="390"/>
      <c r="DJP288" s="390"/>
      <c r="DJQ288" s="390"/>
      <c r="DJR288" s="390"/>
      <c r="DJS288" s="390"/>
      <c r="DJT288" s="390"/>
      <c r="DJU288" s="390"/>
      <c r="DJV288" s="390"/>
      <c r="DJW288" s="390"/>
      <c r="DJX288" s="390"/>
      <c r="DJY288" s="390"/>
      <c r="DJZ288" s="390"/>
      <c r="DKA288" s="390"/>
      <c r="DKB288" s="390"/>
      <c r="DKC288" s="390"/>
      <c r="DKD288" s="390"/>
      <c r="DKE288" s="390"/>
      <c r="DKF288" s="390"/>
      <c r="DKG288" s="390"/>
      <c r="DKH288" s="390"/>
      <c r="DKI288" s="390"/>
      <c r="DKJ288" s="390"/>
      <c r="DKK288" s="390"/>
      <c r="DKL288" s="390"/>
      <c r="DKM288" s="390"/>
      <c r="DKN288" s="390"/>
      <c r="DKO288" s="390"/>
      <c r="DKP288" s="390"/>
      <c r="DKQ288" s="390"/>
      <c r="DKR288" s="390"/>
      <c r="DKS288" s="390"/>
      <c r="DKT288" s="390"/>
      <c r="DKU288" s="390"/>
      <c r="DKV288" s="390"/>
      <c r="DKW288" s="390"/>
      <c r="DKX288" s="390"/>
      <c r="DKY288" s="390"/>
      <c r="DKZ288" s="390"/>
      <c r="DLA288" s="390"/>
      <c r="DLB288" s="390"/>
      <c r="DLC288" s="390"/>
      <c r="DLD288" s="390"/>
      <c r="DLE288" s="390"/>
      <c r="DLF288" s="390"/>
      <c r="DLG288" s="390"/>
      <c r="DLH288" s="390"/>
      <c r="DLI288" s="390"/>
      <c r="DLJ288" s="390"/>
      <c r="DLK288" s="390"/>
      <c r="DLL288" s="390"/>
      <c r="DLM288" s="390"/>
      <c r="DLN288" s="390"/>
      <c r="DLO288" s="390"/>
      <c r="DLP288" s="390"/>
      <c r="DLQ288" s="390"/>
      <c r="DLR288" s="390"/>
      <c r="DLS288" s="390"/>
      <c r="DLT288" s="390"/>
      <c r="DLU288" s="390"/>
      <c r="DLV288" s="390"/>
      <c r="DLW288" s="390"/>
      <c r="DLX288" s="390"/>
      <c r="DLY288" s="390"/>
      <c r="DLZ288" s="390"/>
      <c r="DMA288" s="390"/>
      <c r="DMB288" s="390"/>
      <c r="DMC288" s="390"/>
      <c r="DMD288" s="390"/>
      <c r="DME288" s="390"/>
      <c r="DMF288" s="390"/>
      <c r="DMG288" s="390"/>
      <c r="DMH288" s="390"/>
      <c r="DMI288" s="390"/>
      <c r="DMJ288" s="390"/>
      <c r="DMK288" s="390"/>
      <c r="DML288" s="390"/>
      <c r="DMM288" s="390"/>
      <c r="DMN288" s="390"/>
      <c r="DMO288" s="390"/>
      <c r="DMP288" s="390"/>
      <c r="DMQ288" s="390"/>
      <c r="DMR288" s="390"/>
      <c r="DMS288" s="390"/>
      <c r="DMT288" s="390"/>
      <c r="DMU288" s="390"/>
      <c r="DMV288" s="390"/>
      <c r="DMW288" s="390"/>
      <c r="DMX288" s="390"/>
      <c r="DMY288" s="390"/>
      <c r="DMZ288" s="390"/>
      <c r="DNA288" s="390"/>
      <c r="DNB288" s="390"/>
      <c r="DNC288" s="390"/>
      <c r="DND288" s="390"/>
      <c r="DNE288" s="390"/>
      <c r="DNF288" s="390"/>
      <c r="DNG288" s="390"/>
      <c r="DNH288" s="390"/>
      <c r="DNI288" s="390"/>
      <c r="DNJ288" s="390"/>
      <c r="DNK288" s="390"/>
      <c r="DNL288" s="390"/>
      <c r="DNM288" s="390"/>
      <c r="DNN288" s="390"/>
      <c r="DNO288" s="390"/>
      <c r="DNP288" s="390"/>
      <c r="DNQ288" s="390"/>
      <c r="DNR288" s="390"/>
      <c r="DNS288" s="390"/>
      <c r="DNT288" s="390"/>
      <c r="DNU288" s="390"/>
      <c r="DNV288" s="390"/>
      <c r="DNW288" s="390"/>
      <c r="DNX288" s="390"/>
      <c r="DNY288" s="390"/>
      <c r="DNZ288" s="390"/>
      <c r="DOA288" s="390"/>
      <c r="DOB288" s="390"/>
      <c r="DOC288" s="390"/>
      <c r="DOD288" s="390"/>
      <c r="DOE288" s="390"/>
      <c r="DOF288" s="390"/>
      <c r="DOG288" s="390"/>
      <c r="DOH288" s="390"/>
      <c r="DOI288" s="390"/>
      <c r="DOJ288" s="390"/>
      <c r="DOK288" s="390"/>
      <c r="DOL288" s="390"/>
      <c r="DOM288" s="390"/>
      <c r="DON288" s="390"/>
      <c r="DOO288" s="390"/>
      <c r="DOP288" s="390"/>
      <c r="DOQ288" s="390"/>
      <c r="DOR288" s="390"/>
      <c r="DOS288" s="390"/>
      <c r="DOT288" s="390"/>
      <c r="DOU288" s="390"/>
      <c r="DOV288" s="390"/>
      <c r="DOW288" s="390"/>
      <c r="DOX288" s="390"/>
      <c r="DOY288" s="390"/>
      <c r="DOZ288" s="390"/>
      <c r="DPA288" s="390"/>
      <c r="DPB288" s="390"/>
      <c r="DPC288" s="390"/>
      <c r="DPD288" s="390"/>
      <c r="DPE288" s="390"/>
      <c r="DPF288" s="390"/>
      <c r="DPG288" s="390"/>
      <c r="DPH288" s="390"/>
      <c r="DPI288" s="390"/>
      <c r="DPJ288" s="390"/>
      <c r="DPK288" s="390"/>
      <c r="DPL288" s="390"/>
      <c r="DPM288" s="390"/>
      <c r="DPN288" s="390"/>
      <c r="DPO288" s="390"/>
      <c r="DPP288" s="390"/>
      <c r="DPQ288" s="390"/>
      <c r="DPR288" s="390"/>
      <c r="DPS288" s="390"/>
      <c r="DPT288" s="390"/>
      <c r="DPU288" s="390"/>
      <c r="DPV288" s="390"/>
      <c r="DPW288" s="390"/>
      <c r="DPX288" s="390"/>
      <c r="DPY288" s="390"/>
      <c r="DPZ288" s="390"/>
      <c r="DQA288" s="390"/>
      <c r="DQB288" s="390"/>
      <c r="DQC288" s="390"/>
      <c r="DQD288" s="390"/>
      <c r="DQE288" s="390"/>
      <c r="DQF288" s="390"/>
      <c r="DQG288" s="390"/>
      <c r="DQH288" s="390"/>
      <c r="DQI288" s="390"/>
      <c r="DQJ288" s="390"/>
      <c r="DQK288" s="390"/>
      <c r="DQL288" s="390"/>
      <c r="DQM288" s="390"/>
      <c r="DQN288" s="390"/>
      <c r="DQO288" s="390"/>
      <c r="DQP288" s="390"/>
      <c r="DQQ288" s="390"/>
      <c r="DQR288" s="390"/>
      <c r="DQS288" s="390"/>
      <c r="DQT288" s="390"/>
      <c r="DQU288" s="390"/>
      <c r="DQV288" s="390"/>
      <c r="DQW288" s="390"/>
      <c r="DQX288" s="390"/>
      <c r="DQY288" s="390"/>
      <c r="DQZ288" s="390"/>
      <c r="DRA288" s="390"/>
      <c r="DRB288" s="390"/>
      <c r="DRC288" s="390"/>
      <c r="DRD288" s="390"/>
      <c r="DRE288" s="390"/>
      <c r="DRF288" s="390"/>
      <c r="DRG288" s="390"/>
      <c r="DRH288" s="390"/>
      <c r="DRI288" s="390"/>
      <c r="DRJ288" s="390"/>
      <c r="DRK288" s="390"/>
      <c r="DRL288" s="390"/>
      <c r="DRM288" s="390"/>
      <c r="DRN288" s="390"/>
      <c r="DRO288" s="390"/>
      <c r="DRP288" s="390"/>
      <c r="DRQ288" s="390"/>
      <c r="DRR288" s="390"/>
      <c r="DRS288" s="390"/>
      <c r="DRT288" s="390"/>
      <c r="DRU288" s="390"/>
      <c r="DRV288" s="390"/>
      <c r="DRW288" s="390"/>
      <c r="DRX288" s="390"/>
      <c r="DRY288" s="390"/>
      <c r="DRZ288" s="390"/>
      <c r="DSA288" s="390"/>
      <c r="DSB288" s="390"/>
      <c r="DSC288" s="390"/>
      <c r="DSD288" s="390"/>
      <c r="DSE288" s="390"/>
      <c r="DSF288" s="390"/>
      <c r="DSG288" s="390"/>
      <c r="DSH288" s="390"/>
      <c r="DSI288" s="390"/>
      <c r="DSJ288" s="390"/>
      <c r="DSK288" s="390"/>
      <c r="DSL288" s="390"/>
      <c r="DSM288" s="390"/>
      <c r="DSN288" s="390"/>
      <c r="DSO288" s="390"/>
      <c r="DSP288" s="390"/>
      <c r="DSQ288" s="390"/>
      <c r="DSR288" s="390"/>
      <c r="DSS288" s="390"/>
      <c r="DST288" s="390"/>
      <c r="DSU288" s="390"/>
      <c r="DSV288" s="390"/>
      <c r="DSW288" s="390"/>
      <c r="DSX288" s="390"/>
      <c r="DSY288" s="390"/>
      <c r="DSZ288" s="390"/>
      <c r="DTA288" s="390"/>
      <c r="DTB288" s="390"/>
      <c r="DTC288" s="390"/>
      <c r="DTD288" s="390"/>
      <c r="DTE288" s="390"/>
      <c r="DTF288" s="390"/>
      <c r="DTG288" s="390"/>
      <c r="DTH288" s="390"/>
      <c r="DTI288" s="390"/>
      <c r="DTJ288" s="390"/>
      <c r="DTK288" s="390"/>
      <c r="DTL288" s="390"/>
      <c r="DTM288" s="390"/>
      <c r="DTN288" s="390"/>
      <c r="DTO288" s="390"/>
      <c r="DTP288" s="390"/>
      <c r="DTQ288" s="390"/>
      <c r="DTR288" s="390"/>
      <c r="DTS288" s="390"/>
      <c r="DTT288" s="390"/>
      <c r="DTU288" s="390"/>
      <c r="DTV288" s="390"/>
      <c r="DTW288" s="390"/>
      <c r="DTX288" s="390"/>
      <c r="DTY288" s="390"/>
      <c r="DTZ288" s="390"/>
      <c r="DUA288" s="390"/>
      <c r="DUB288" s="390"/>
      <c r="DUC288" s="390"/>
      <c r="DUD288" s="390"/>
      <c r="DUE288" s="390"/>
      <c r="DUF288" s="390"/>
      <c r="DUG288" s="390"/>
      <c r="DUH288" s="390"/>
      <c r="DUI288" s="390"/>
      <c r="DUJ288" s="390"/>
      <c r="DUK288" s="390"/>
      <c r="DUL288" s="390"/>
      <c r="DUM288" s="390"/>
      <c r="DUN288" s="390"/>
      <c r="DUO288" s="390"/>
      <c r="DUP288" s="390"/>
      <c r="DUQ288" s="390"/>
      <c r="DUR288" s="390"/>
      <c r="DUS288" s="390"/>
      <c r="DUT288" s="390"/>
      <c r="DUU288" s="390"/>
      <c r="DUV288" s="390"/>
      <c r="DUW288" s="390"/>
      <c r="DUX288" s="390"/>
      <c r="DUY288" s="390"/>
      <c r="DUZ288" s="390"/>
      <c r="DVA288" s="390"/>
      <c r="DVB288" s="390"/>
      <c r="DVC288" s="390"/>
      <c r="DVD288" s="390"/>
      <c r="DVE288" s="390"/>
      <c r="DVF288" s="390"/>
      <c r="DVG288" s="390"/>
      <c r="DVH288" s="390"/>
      <c r="DVI288" s="390"/>
      <c r="DVJ288" s="390"/>
      <c r="DVK288" s="390"/>
      <c r="DVL288" s="390"/>
      <c r="DVM288" s="390"/>
      <c r="DVN288" s="390"/>
      <c r="DVO288" s="390"/>
      <c r="DVP288" s="390"/>
      <c r="DVQ288" s="390"/>
      <c r="DVR288" s="390"/>
      <c r="DVS288" s="390"/>
      <c r="DVT288" s="390"/>
      <c r="DVU288" s="390"/>
      <c r="DVV288" s="390"/>
      <c r="DVW288" s="390"/>
      <c r="DVX288" s="390"/>
      <c r="DVY288" s="390"/>
      <c r="DVZ288" s="390"/>
      <c r="DWA288" s="390"/>
      <c r="DWB288" s="390"/>
      <c r="DWC288" s="390"/>
      <c r="DWD288" s="390"/>
      <c r="DWE288" s="390"/>
      <c r="DWF288" s="390"/>
      <c r="DWG288" s="390"/>
      <c r="DWH288" s="390"/>
      <c r="DWI288" s="390"/>
      <c r="DWJ288" s="390"/>
      <c r="DWK288" s="390"/>
      <c r="DWL288" s="390"/>
      <c r="DWM288" s="390"/>
      <c r="DWN288" s="390"/>
      <c r="DWO288" s="390"/>
      <c r="DWP288" s="390"/>
      <c r="DWQ288" s="390"/>
      <c r="DWR288" s="390"/>
      <c r="DWS288" s="390"/>
      <c r="DWT288" s="390"/>
      <c r="DWU288" s="390"/>
      <c r="DWV288" s="390"/>
      <c r="DWW288" s="390"/>
      <c r="DWX288" s="390"/>
      <c r="DWY288" s="390"/>
      <c r="DWZ288" s="390"/>
      <c r="DXA288" s="390"/>
      <c r="DXB288" s="390"/>
      <c r="DXC288" s="390"/>
      <c r="DXD288" s="390"/>
      <c r="DXE288" s="390"/>
      <c r="DXF288" s="390"/>
      <c r="DXG288" s="390"/>
      <c r="DXH288" s="390"/>
      <c r="DXI288" s="390"/>
      <c r="DXJ288" s="390"/>
      <c r="DXK288" s="390"/>
      <c r="DXL288" s="390"/>
      <c r="DXM288" s="390"/>
      <c r="DXN288" s="390"/>
      <c r="DXO288" s="390"/>
      <c r="DXP288" s="390"/>
      <c r="DXQ288" s="390"/>
      <c r="DXR288" s="390"/>
      <c r="DXS288" s="390"/>
      <c r="DXT288" s="390"/>
      <c r="DXU288" s="390"/>
      <c r="DXV288" s="390"/>
      <c r="DXW288" s="390"/>
      <c r="DXX288" s="390"/>
      <c r="DXY288" s="390"/>
      <c r="DXZ288" s="390"/>
      <c r="DYA288" s="390"/>
      <c r="DYB288" s="390"/>
      <c r="DYC288" s="390"/>
      <c r="DYD288" s="390"/>
      <c r="DYE288" s="390"/>
      <c r="DYF288" s="390"/>
      <c r="DYG288" s="390"/>
      <c r="DYH288" s="390"/>
      <c r="DYI288" s="390"/>
      <c r="DYJ288" s="390"/>
      <c r="DYK288" s="390"/>
      <c r="DYL288" s="390"/>
      <c r="DYM288" s="390"/>
      <c r="DYN288" s="390"/>
      <c r="DYO288" s="390"/>
      <c r="DYP288" s="390"/>
      <c r="DYQ288" s="390"/>
      <c r="DYR288" s="390"/>
      <c r="DYS288" s="390"/>
      <c r="DYT288" s="390"/>
      <c r="DYU288" s="390"/>
      <c r="DYV288" s="390"/>
      <c r="DYW288" s="390"/>
      <c r="DYX288" s="390"/>
      <c r="DYY288" s="390"/>
      <c r="DYZ288" s="390"/>
      <c r="DZA288" s="390"/>
      <c r="DZB288" s="390"/>
      <c r="DZC288" s="390"/>
      <c r="DZD288" s="390"/>
      <c r="DZE288" s="390"/>
      <c r="DZF288" s="390"/>
      <c r="DZG288" s="390"/>
      <c r="DZH288" s="390"/>
      <c r="DZI288" s="390"/>
      <c r="DZJ288" s="390"/>
      <c r="DZK288" s="390"/>
      <c r="DZL288" s="390"/>
      <c r="DZM288" s="390"/>
      <c r="DZN288" s="390"/>
      <c r="DZO288" s="390"/>
      <c r="DZP288" s="390"/>
      <c r="DZQ288" s="390"/>
      <c r="DZR288" s="390"/>
      <c r="DZS288" s="390"/>
      <c r="DZT288" s="390"/>
      <c r="DZU288" s="390"/>
      <c r="DZV288" s="390"/>
      <c r="DZW288" s="390"/>
      <c r="DZX288" s="390"/>
      <c r="DZY288" s="390"/>
      <c r="DZZ288" s="390"/>
      <c r="EAA288" s="390"/>
      <c r="EAB288" s="390"/>
      <c r="EAC288" s="390"/>
      <c r="EAD288" s="390"/>
      <c r="EAE288" s="390"/>
      <c r="EAF288" s="390"/>
      <c r="EAG288" s="390"/>
      <c r="EAH288" s="390"/>
      <c r="EAI288" s="390"/>
      <c r="EAJ288" s="390"/>
      <c r="EAK288" s="390"/>
      <c r="EAL288" s="390"/>
      <c r="EAM288" s="390"/>
      <c r="EAN288" s="390"/>
      <c r="EAO288" s="390"/>
      <c r="EAP288" s="390"/>
      <c r="EAQ288" s="390"/>
      <c r="EAR288" s="390"/>
      <c r="EAS288" s="390"/>
      <c r="EAT288" s="390"/>
      <c r="EAU288" s="390"/>
      <c r="EAV288" s="390"/>
      <c r="EAW288" s="390"/>
      <c r="EAX288" s="390"/>
      <c r="EAY288" s="390"/>
      <c r="EAZ288" s="390"/>
      <c r="EBA288" s="390"/>
      <c r="EBB288" s="390"/>
      <c r="EBC288" s="390"/>
      <c r="EBD288" s="390"/>
      <c r="EBE288" s="390"/>
      <c r="EBF288" s="390"/>
      <c r="EBG288" s="390"/>
      <c r="EBH288" s="390"/>
      <c r="EBI288" s="390"/>
      <c r="EBJ288" s="390"/>
      <c r="EBK288" s="390"/>
      <c r="EBL288" s="390"/>
      <c r="EBM288" s="390"/>
      <c r="EBN288" s="390"/>
      <c r="EBO288" s="390"/>
      <c r="EBP288" s="390"/>
      <c r="EBQ288" s="390"/>
      <c r="EBR288" s="390"/>
      <c r="EBS288" s="390"/>
      <c r="EBT288" s="390"/>
      <c r="EBU288" s="390"/>
      <c r="EBV288" s="390"/>
      <c r="EBW288" s="390"/>
      <c r="EBX288" s="390"/>
      <c r="EBY288" s="390"/>
      <c r="EBZ288" s="390"/>
      <c r="ECA288" s="390"/>
      <c r="ECB288" s="390"/>
      <c r="ECC288" s="390"/>
      <c r="ECD288" s="390"/>
      <c r="ECE288" s="390"/>
      <c r="ECF288" s="390"/>
      <c r="ECG288" s="390"/>
      <c r="ECH288" s="390"/>
      <c r="ECI288" s="390"/>
      <c r="ECJ288" s="390"/>
      <c r="ECK288" s="390"/>
      <c r="ECL288" s="390"/>
      <c r="ECM288" s="390"/>
      <c r="ECN288" s="390"/>
      <c r="ECO288" s="390"/>
      <c r="ECP288" s="390"/>
      <c r="ECQ288" s="390"/>
      <c r="ECR288" s="390"/>
      <c r="ECS288" s="390"/>
      <c r="ECT288" s="390"/>
      <c r="ECU288" s="390"/>
      <c r="ECV288" s="390"/>
      <c r="ECW288" s="390"/>
      <c r="ECX288" s="390"/>
      <c r="ECY288" s="390"/>
      <c r="ECZ288" s="390"/>
      <c r="EDA288" s="390"/>
      <c r="EDB288" s="390"/>
      <c r="EDC288" s="390"/>
      <c r="EDD288" s="390"/>
      <c r="EDE288" s="390"/>
      <c r="EDF288" s="390"/>
      <c r="EDG288" s="390"/>
      <c r="EDH288" s="390"/>
      <c r="EDI288" s="390"/>
      <c r="EDJ288" s="390"/>
      <c r="EDK288" s="390"/>
      <c r="EDL288" s="390"/>
      <c r="EDM288" s="390"/>
      <c r="EDN288" s="390"/>
      <c r="EDO288" s="390"/>
      <c r="EDP288" s="390"/>
      <c r="EDQ288" s="390"/>
      <c r="EDR288" s="390"/>
      <c r="EDS288" s="390"/>
      <c r="EDT288" s="390"/>
      <c r="EDU288" s="390"/>
      <c r="EDV288" s="390"/>
      <c r="EDW288" s="390"/>
      <c r="EDX288" s="390"/>
      <c r="EDY288" s="390"/>
      <c r="EDZ288" s="390"/>
      <c r="EEA288" s="390"/>
      <c r="EEB288" s="390"/>
      <c r="EEC288" s="390"/>
      <c r="EED288" s="390"/>
      <c r="EEE288" s="390"/>
      <c r="EEF288" s="390"/>
      <c r="EEG288" s="390"/>
      <c r="EEH288" s="390"/>
      <c r="EEI288" s="390"/>
      <c r="EEJ288" s="390"/>
      <c r="EEK288" s="390"/>
      <c r="EEL288" s="390"/>
      <c r="EEM288" s="390"/>
      <c r="EEN288" s="390"/>
      <c r="EEO288" s="390"/>
      <c r="EEP288" s="390"/>
      <c r="EEQ288" s="390"/>
      <c r="EER288" s="390"/>
      <c r="EES288" s="390"/>
      <c r="EET288" s="390"/>
      <c r="EEU288" s="390"/>
      <c r="EEV288" s="390"/>
      <c r="EEW288" s="390"/>
      <c r="EEX288" s="390"/>
      <c r="EEY288" s="390"/>
      <c r="EEZ288" s="390"/>
      <c r="EFA288" s="390"/>
      <c r="EFB288" s="390"/>
      <c r="EFC288" s="390"/>
      <c r="EFD288" s="390"/>
      <c r="EFE288" s="390"/>
      <c r="EFF288" s="390"/>
      <c r="EFG288" s="390"/>
      <c r="EFH288" s="390"/>
      <c r="EFI288" s="390"/>
      <c r="EFJ288" s="390"/>
      <c r="EFK288" s="390"/>
      <c r="EFL288" s="390"/>
      <c r="EFM288" s="390"/>
      <c r="EFN288" s="390"/>
      <c r="EFO288" s="390"/>
      <c r="EFP288" s="390"/>
      <c r="EFQ288" s="390"/>
      <c r="EFR288" s="390"/>
      <c r="EFS288" s="390"/>
      <c r="EFT288" s="390"/>
      <c r="EFU288" s="390"/>
      <c r="EFV288" s="390"/>
      <c r="EFW288" s="390"/>
      <c r="EFX288" s="390"/>
      <c r="EFY288" s="390"/>
      <c r="EFZ288" s="390"/>
      <c r="EGA288" s="390"/>
      <c r="EGB288" s="390"/>
      <c r="EGC288" s="390"/>
      <c r="EGD288" s="390"/>
      <c r="EGE288" s="390"/>
      <c r="EGF288" s="390"/>
      <c r="EGG288" s="390"/>
      <c r="EGH288" s="390"/>
      <c r="EGI288" s="390"/>
      <c r="EGJ288" s="390"/>
      <c r="EGK288" s="390"/>
      <c r="EGL288" s="390"/>
      <c r="EGM288" s="390"/>
      <c r="EGN288" s="390"/>
      <c r="EGO288" s="390"/>
      <c r="EGP288" s="390"/>
      <c r="EGQ288" s="390"/>
      <c r="EGR288" s="390"/>
      <c r="EGS288" s="390"/>
      <c r="EGT288" s="390"/>
      <c r="EGU288" s="390"/>
      <c r="EGV288" s="390"/>
      <c r="EGW288" s="390"/>
      <c r="EGX288" s="390"/>
      <c r="EGY288" s="390"/>
      <c r="EGZ288" s="390"/>
      <c r="EHA288" s="390"/>
      <c r="EHB288" s="390"/>
      <c r="EHC288" s="390"/>
      <c r="EHD288" s="390"/>
      <c r="EHE288" s="390"/>
      <c r="EHF288" s="390"/>
      <c r="EHG288" s="390"/>
      <c r="EHH288" s="390"/>
      <c r="EHI288" s="390"/>
      <c r="EHJ288" s="390"/>
      <c r="EHK288" s="390"/>
      <c r="EHL288" s="390"/>
      <c r="EHM288" s="390"/>
      <c r="EHN288" s="390"/>
      <c r="EHO288" s="390"/>
      <c r="EHP288" s="390"/>
      <c r="EHQ288" s="390"/>
      <c r="EHR288" s="390"/>
      <c r="EHS288" s="390"/>
      <c r="EHT288" s="390"/>
      <c r="EHU288" s="390"/>
      <c r="EHV288" s="390"/>
      <c r="EHW288" s="390"/>
      <c r="EHX288" s="390"/>
      <c r="EHY288" s="390"/>
      <c r="EHZ288" s="390"/>
      <c r="EIA288" s="390"/>
      <c r="EIB288" s="390"/>
      <c r="EIC288" s="390"/>
      <c r="EID288" s="390"/>
      <c r="EIE288" s="390"/>
      <c r="EIF288" s="390"/>
      <c r="EIG288" s="390"/>
      <c r="EIH288" s="390"/>
      <c r="EII288" s="390"/>
      <c r="EIJ288" s="390"/>
      <c r="EIK288" s="390"/>
      <c r="EIL288" s="390"/>
      <c r="EIM288" s="390"/>
      <c r="EIN288" s="390"/>
      <c r="EIO288" s="390"/>
      <c r="EIP288" s="390"/>
      <c r="EIQ288" s="390"/>
      <c r="EIR288" s="390"/>
      <c r="EIS288" s="390"/>
      <c r="EIT288" s="390"/>
      <c r="EIU288" s="390"/>
      <c r="EIV288" s="390"/>
      <c r="EIW288" s="390"/>
      <c r="EIX288" s="390"/>
      <c r="EIY288" s="390"/>
      <c r="EIZ288" s="390"/>
      <c r="EJA288" s="390"/>
      <c r="EJB288" s="390"/>
      <c r="EJC288" s="390"/>
      <c r="EJD288" s="390"/>
      <c r="EJE288" s="390"/>
      <c r="EJF288" s="390"/>
      <c r="EJG288" s="390"/>
      <c r="EJH288" s="390"/>
      <c r="EJI288" s="390"/>
      <c r="EJJ288" s="390"/>
      <c r="EJK288" s="390"/>
      <c r="EJL288" s="390"/>
      <c r="EJM288" s="390"/>
      <c r="EJN288" s="390"/>
      <c r="EJO288" s="390"/>
      <c r="EJP288" s="390"/>
      <c r="EJQ288" s="390"/>
      <c r="EJR288" s="390"/>
      <c r="EJS288" s="390"/>
      <c r="EJT288" s="390"/>
      <c r="EJU288" s="390"/>
      <c r="EJV288" s="390"/>
      <c r="EJW288" s="390"/>
      <c r="EJX288" s="390"/>
      <c r="EJY288" s="390"/>
      <c r="EJZ288" s="390"/>
      <c r="EKA288" s="390"/>
      <c r="EKB288" s="390"/>
      <c r="EKC288" s="390"/>
      <c r="EKD288" s="390"/>
      <c r="EKE288" s="390"/>
      <c r="EKF288" s="390"/>
      <c r="EKG288" s="390"/>
      <c r="EKH288" s="390"/>
      <c r="EKI288" s="390"/>
      <c r="EKJ288" s="390"/>
      <c r="EKK288" s="390"/>
      <c r="EKL288" s="390"/>
      <c r="EKM288" s="390"/>
      <c r="EKN288" s="390"/>
      <c r="EKO288" s="390"/>
      <c r="EKP288" s="390"/>
      <c r="EKQ288" s="390"/>
      <c r="EKR288" s="390"/>
      <c r="EKS288" s="390"/>
      <c r="EKT288" s="390"/>
      <c r="EKU288" s="390"/>
      <c r="EKV288" s="390"/>
      <c r="EKW288" s="390"/>
      <c r="EKX288" s="390"/>
      <c r="EKY288" s="390"/>
      <c r="EKZ288" s="390"/>
      <c r="ELA288" s="390"/>
      <c r="ELB288" s="390"/>
      <c r="ELC288" s="390"/>
      <c r="ELD288" s="390"/>
      <c r="ELE288" s="390"/>
      <c r="ELF288" s="390"/>
      <c r="ELG288" s="390"/>
      <c r="ELH288" s="390"/>
      <c r="ELI288" s="390"/>
      <c r="ELJ288" s="390"/>
      <c r="ELK288" s="390"/>
      <c r="ELL288" s="390"/>
      <c r="ELM288" s="390"/>
      <c r="ELN288" s="390"/>
      <c r="ELO288" s="390"/>
      <c r="ELP288" s="390"/>
      <c r="ELQ288" s="390"/>
      <c r="ELR288" s="390"/>
      <c r="ELS288" s="390"/>
      <c r="ELT288" s="390"/>
      <c r="ELU288" s="390"/>
      <c r="ELV288" s="390"/>
      <c r="ELW288" s="390"/>
      <c r="ELX288" s="390"/>
      <c r="ELY288" s="390"/>
      <c r="ELZ288" s="390"/>
      <c r="EMA288" s="390"/>
      <c r="EMB288" s="390"/>
      <c r="EMC288" s="390"/>
      <c r="EMD288" s="390"/>
      <c r="EME288" s="390"/>
      <c r="EMF288" s="390"/>
      <c r="EMG288" s="390"/>
      <c r="EMH288" s="390"/>
      <c r="EMI288" s="390"/>
      <c r="EMJ288" s="390"/>
      <c r="EMK288" s="390"/>
      <c r="EML288" s="390"/>
      <c r="EMM288" s="390"/>
      <c r="EMN288" s="390"/>
      <c r="EMO288" s="390"/>
      <c r="EMP288" s="390"/>
      <c r="EMQ288" s="390"/>
      <c r="EMR288" s="390"/>
      <c r="EMS288" s="390"/>
      <c r="EMT288" s="390"/>
      <c r="EMU288" s="390"/>
      <c r="EMV288" s="390"/>
      <c r="EMW288" s="390"/>
      <c r="EMX288" s="390"/>
      <c r="EMY288" s="390"/>
      <c r="EMZ288" s="390"/>
      <c r="ENA288" s="390"/>
      <c r="ENB288" s="390"/>
      <c r="ENC288" s="390"/>
      <c r="END288" s="390"/>
      <c r="ENE288" s="390"/>
      <c r="ENF288" s="390"/>
      <c r="ENG288" s="390"/>
      <c r="ENH288" s="390"/>
      <c r="ENI288" s="390"/>
      <c r="ENJ288" s="390"/>
      <c r="ENK288" s="390"/>
      <c r="ENL288" s="390"/>
      <c r="ENM288" s="390"/>
      <c r="ENN288" s="390"/>
      <c r="ENO288" s="390"/>
      <c r="ENP288" s="390"/>
      <c r="ENQ288" s="390"/>
      <c r="ENR288" s="390"/>
      <c r="ENS288" s="390"/>
      <c r="ENT288" s="390"/>
      <c r="ENU288" s="390"/>
      <c r="ENV288" s="390"/>
      <c r="ENW288" s="390"/>
      <c r="ENX288" s="390"/>
      <c r="ENY288" s="390"/>
      <c r="ENZ288" s="390"/>
      <c r="EOA288" s="390"/>
      <c r="EOB288" s="390"/>
      <c r="EOC288" s="390"/>
      <c r="EOD288" s="390"/>
      <c r="EOE288" s="390"/>
      <c r="EOF288" s="390"/>
      <c r="EOG288" s="390"/>
      <c r="EOH288" s="390"/>
      <c r="EOI288" s="390"/>
      <c r="EOJ288" s="390"/>
      <c r="EOK288" s="390"/>
      <c r="EOL288" s="390"/>
      <c r="EOM288" s="390"/>
      <c r="EON288" s="390"/>
      <c r="EOO288" s="390"/>
      <c r="EOP288" s="390"/>
      <c r="EOQ288" s="390"/>
      <c r="EOR288" s="390"/>
      <c r="EOS288" s="390"/>
      <c r="EOT288" s="390"/>
      <c r="EOU288" s="390"/>
      <c r="EOV288" s="390"/>
      <c r="EOW288" s="390"/>
      <c r="EOX288" s="390"/>
      <c r="EOY288" s="390"/>
      <c r="EOZ288" s="390"/>
      <c r="EPA288" s="390"/>
      <c r="EPB288" s="390"/>
      <c r="EPC288" s="390"/>
      <c r="EPD288" s="390"/>
      <c r="EPE288" s="390"/>
      <c r="EPF288" s="390"/>
      <c r="EPG288" s="390"/>
      <c r="EPH288" s="390"/>
      <c r="EPI288" s="390"/>
      <c r="EPJ288" s="390"/>
      <c r="EPK288" s="390"/>
      <c r="EPL288" s="390"/>
      <c r="EPM288" s="390"/>
      <c r="EPN288" s="390"/>
      <c r="EPO288" s="390"/>
      <c r="EPP288" s="390"/>
      <c r="EPQ288" s="390"/>
      <c r="EPR288" s="390"/>
      <c r="EPS288" s="390"/>
      <c r="EPT288" s="390"/>
      <c r="EPU288" s="390"/>
      <c r="EPV288" s="390"/>
      <c r="EPW288" s="390"/>
      <c r="EPX288" s="390"/>
      <c r="EPY288" s="390"/>
      <c r="EPZ288" s="390"/>
      <c r="EQA288" s="390"/>
      <c r="EQB288" s="390"/>
      <c r="EQC288" s="390"/>
      <c r="EQD288" s="390"/>
      <c r="EQE288" s="390"/>
      <c r="EQF288" s="390"/>
      <c r="EQG288" s="390"/>
      <c r="EQH288" s="390"/>
      <c r="EQI288" s="390"/>
      <c r="EQJ288" s="390"/>
      <c r="EQK288" s="390"/>
      <c r="EQL288" s="390"/>
      <c r="EQM288" s="390"/>
      <c r="EQN288" s="390"/>
      <c r="EQO288" s="390"/>
      <c r="EQP288" s="390"/>
      <c r="EQQ288" s="390"/>
      <c r="EQR288" s="390"/>
      <c r="EQS288" s="390"/>
      <c r="EQT288" s="390"/>
      <c r="EQU288" s="390"/>
      <c r="EQV288" s="390"/>
      <c r="EQW288" s="390"/>
      <c r="EQX288" s="390"/>
      <c r="EQY288" s="390"/>
      <c r="EQZ288" s="390"/>
      <c r="ERA288" s="390"/>
      <c r="ERB288" s="390"/>
      <c r="ERC288" s="390"/>
      <c r="ERD288" s="390"/>
      <c r="ERE288" s="390"/>
      <c r="ERF288" s="390"/>
      <c r="ERG288" s="390"/>
      <c r="ERH288" s="390"/>
      <c r="ERI288" s="390"/>
      <c r="ERJ288" s="390"/>
      <c r="ERK288" s="390"/>
      <c r="ERL288" s="390"/>
      <c r="ERM288" s="390"/>
      <c r="ERN288" s="390"/>
      <c r="ERO288" s="390"/>
      <c r="ERP288" s="390"/>
      <c r="ERQ288" s="390"/>
      <c r="ERR288" s="390"/>
      <c r="ERS288" s="390"/>
      <c r="ERT288" s="390"/>
      <c r="ERU288" s="390"/>
      <c r="ERV288" s="390"/>
      <c r="ERW288" s="390"/>
      <c r="ERX288" s="390"/>
      <c r="ERY288" s="390"/>
      <c r="ERZ288" s="390"/>
      <c r="ESA288" s="390"/>
      <c r="ESB288" s="390"/>
      <c r="ESC288" s="390"/>
      <c r="ESD288" s="390"/>
      <c r="ESE288" s="390"/>
      <c r="ESF288" s="390"/>
      <c r="ESG288" s="390"/>
      <c r="ESH288" s="390"/>
      <c r="ESI288" s="390"/>
      <c r="ESJ288" s="390"/>
      <c r="ESK288" s="390"/>
      <c r="ESL288" s="390"/>
      <c r="ESM288" s="390"/>
      <c r="ESN288" s="390"/>
      <c r="ESO288" s="390"/>
      <c r="ESP288" s="390"/>
      <c r="ESQ288" s="390"/>
      <c r="ESR288" s="390"/>
      <c r="ESS288" s="390"/>
      <c r="EST288" s="390"/>
      <c r="ESU288" s="390"/>
      <c r="ESV288" s="390"/>
      <c r="ESW288" s="390"/>
      <c r="ESX288" s="390"/>
      <c r="ESY288" s="390"/>
      <c r="ESZ288" s="390"/>
      <c r="ETA288" s="390"/>
      <c r="ETB288" s="390"/>
      <c r="ETC288" s="390"/>
      <c r="ETD288" s="390"/>
      <c r="ETE288" s="390"/>
      <c r="ETF288" s="390"/>
      <c r="ETG288" s="390"/>
      <c r="ETH288" s="390"/>
      <c r="ETI288" s="390"/>
      <c r="ETJ288" s="390"/>
      <c r="ETK288" s="390"/>
      <c r="ETL288" s="390"/>
      <c r="ETM288" s="390"/>
      <c r="ETN288" s="390"/>
      <c r="ETO288" s="390"/>
      <c r="ETP288" s="390"/>
      <c r="ETQ288" s="390"/>
      <c r="ETR288" s="390"/>
      <c r="ETS288" s="390"/>
      <c r="ETT288" s="390"/>
      <c r="ETU288" s="390"/>
      <c r="ETV288" s="390"/>
      <c r="ETW288" s="390"/>
      <c r="ETX288" s="390"/>
      <c r="ETY288" s="390"/>
      <c r="ETZ288" s="390"/>
      <c r="EUA288" s="390"/>
      <c r="EUB288" s="390"/>
      <c r="EUC288" s="390"/>
      <c r="EUD288" s="390"/>
      <c r="EUE288" s="390"/>
      <c r="EUF288" s="390"/>
      <c r="EUG288" s="390"/>
      <c r="EUH288" s="390"/>
      <c r="EUI288" s="390"/>
      <c r="EUJ288" s="390"/>
      <c r="EUK288" s="390"/>
      <c r="EUL288" s="390"/>
      <c r="EUM288" s="390"/>
      <c r="EUN288" s="390"/>
      <c r="EUO288" s="390"/>
      <c r="EUP288" s="390"/>
      <c r="EUQ288" s="390"/>
      <c r="EUR288" s="390"/>
      <c r="EUS288" s="390"/>
      <c r="EUT288" s="390"/>
      <c r="EUU288" s="390"/>
      <c r="EUV288" s="390"/>
      <c r="EUW288" s="390"/>
      <c r="EUX288" s="390"/>
      <c r="EUY288" s="390"/>
      <c r="EUZ288" s="390"/>
      <c r="EVA288" s="390"/>
      <c r="EVB288" s="390"/>
      <c r="EVC288" s="390"/>
      <c r="EVD288" s="390"/>
      <c r="EVE288" s="390"/>
      <c r="EVF288" s="390"/>
      <c r="EVG288" s="390"/>
      <c r="EVH288" s="390"/>
      <c r="EVI288" s="390"/>
      <c r="EVJ288" s="390"/>
      <c r="EVK288" s="390"/>
      <c r="EVL288" s="390"/>
      <c r="EVM288" s="390"/>
      <c r="EVN288" s="390"/>
      <c r="EVO288" s="390"/>
      <c r="EVP288" s="390"/>
      <c r="EVQ288" s="390"/>
      <c r="EVR288" s="390"/>
      <c r="EVS288" s="390"/>
      <c r="EVT288" s="390"/>
      <c r="EVU288" s="390"/>
      <c r="EVV288" s="390"/>
      <c r="EVW288" s="390"/>
      <c r="EVX288" s="390"/>
      <c r="EVY288" s="390"/>
      <c r="EVZ288" s="390"/>
      <c r="EWA288" s="390"/>
      <c r="EWB288" s="390"/>
      <c r="EWC288" s="390"/>
      <c r="EWD288" s="390"/>
      <c r="EWE288" s="390"/>
      <c r="EWF288" s="390"/>
      <c r="EWG288" s="390"/>
      <c r="EWH288" s="390"/>
      <c r="EWI288" s="390"/>
      <c r="EWJ288" s="390"/>
      <c r="EWK288" s="390"/>
      <c r="EWL288" s="390"/>
      <c r="EWM288" s="390"/>
      <c r="EWN288" s="390"/>
      <c r="EWO288" s="390"/>
      <c r="EWP288" s="390"/>
      <c r="EWQ288" s="390"/>
      <c r="EWR288" s="390"/>
      <c r="EWS288" s="390"/>
      <c r="EWT288" s="390"/>
      <c r="EWU288" s="390"/>
      <c r="EWV288" s="390"/>
      <c r="EWW288" s="390"/>
      <c r="EWX288" s="390"/>
      <c r="EWY288" s="390"/>
      <c r="EWZ288" s="390"/>
      <c r="EXA288" s="390"/>
      <c r="EXB288" s="390"/>
      <c r="EXC288" s="390"/>
      <c r="EXD288" s="390"/>
      <c r="EXE288" s="390"/>
      <c r="EXF288" s="390"/>
      <c r="EXG288" s="390"/>
      <c r="EXH288" s="390"/>
      <c r="EXI288" s="390"/>
      <c r="EXJ288" s="390"/>
      <c r="EXK288" s="390"/>
      <c r="EXL288" s="390"/>
      <c r="EXM288" s="390"/>
      <c r="EXN288" s="390"/>
      <c r="EXO288" s="390"/>
      <c r="EXP288" s="390"/>
      <c r="EXQ288" s="390"/>
      <c r="EXR288" s="390"/>
      <c r="EXS288" s="390"/>
      <c r="EXT288" s="390"/>
      <c r="EXU288" s="390"/>
      <c r="EXV288" s="390"/>
      <c r="EXW288" s="390"/>
      <c r="EXX288" s="390"/>
      <c r="EXY288" s="390"/>
      <c r="EXZ288" s="390"/>
      <c r="EYA288" s="390"/>
      <c r="EYB288" s="390"/>
      <c r="EYC288" s="390"/>
      <c r="EYD288" s="390"/>
      <c r="EYE288" s="390"/>
      <c r="EYF288" s="390"/>
      <c r="EYG288" s="390"/>
      <c r="EYH288" s="390"/>
      <c r="EYI288" s="390"/>
      <c r="EYJ288" s="390"/>
      <c r="EYK288" s="390"/>
      <c r="EYL288" s="390"/>
      <c r="EYM288" s="390"/>
      <c r="EYN288" s="390"/>
      <c r="EYO288" s="390"/>
      <c r="EYP288" s="390"/>
      <c r="EYQ288" s="390"/>
      <c r="EYR288" s="390"/>
      <c r="EYS288" s="390"/>
      <c r="EYT288" s="390"/>
      <c r="EYU288" s="390"/>
      <c r="EYV288" s="390"/>
      <c r="EYW288" s="390"/>
      <c r="EYX288" s="390"/>
      <c r="EYY288" s="390"/>
      <c r="EYZ288" s="390"/>
      <c r="EZA288" s="390"/>
      <c r="EZB288" s="390"/>
      <c r="EZC288" s="390"/>
      <c r="EZD288" s="390"/>
      <c r="EZE288" s="390"/>
      <c r="EZF288" s="390"/>
      <c r="EZG288" s="390"/>
      <c r="EZH288" s="390"/>
      <c r="EZI288" s="390"/>
      <c r="EZJ288" s="390"/>
      <c r="EZK288" s="390"/>
      <c r="EZL288" s="390"/>
      <c r="EZM288" s="390"/>
      <c r="EZN288" s="390"/>
      <c r="EZO288" s="390"/>
      <c r="EZP288" s="390"/>
      <c r="EZQ288" s="390"/>
      <c r="EZR288" s="390"/>
      <c r="EZS288" s="390"/>
      <c r="EZT288" s="390"/>
      <c r="EZU288" s="390"/>
      <c r="EZV288" s="390"/>
      <c r="EZW288" s="390"/>
      <c r="EZX288" s="390"/>
      <c r="EZY288" s="390"/>
      <c r="EZZ288" s="390"/>
      <c r="FAA288" s="390"/>
      <c r="FAB288" s="390"/>
      <c r="FAC288" s="390"/>
      <c r="FAD288" s="390"/>
      <c r="FAE288" s="390"/>
      <c r="FAF288" s="390"/>
      <c r="FAG288" s="390"/>
      <c r="FAH288" s="390"/>
      <c r="FAI288" s="390"/>
      <c r="FAJ288" s="390"/>
      <c r="FAK288" s="390"/>
      <c r="FAL288" s="390"/>
      <c r="FAM288" s="390"/>
      <c r="FAN288" s="390"/>
      <c r="FAO288" s="390"/>
      <c r="FAP288" s="390"/>
      <c r="FAQ288" s="390"/>
      <c r="FAR288" s="390"/>
      <c r="FAS288" s="390"/>
      <c r="FAT288" s="390"/>
      <c r="FAU288" s="390"/>
      <c r="FAV288" s="390"/>
      <c r="FAW288" s="390"/>
      <c r="FAX288" s="390"/>
      <c r="FAY288" s="390"/>
      <c r="FAZ288" s="390"/>
      <c r="FBA288" s="390"/>
      <c r="FBB288" s="390"/>
      <c r="FBC288" s="390"/>
      <c r="FBD288" s="390"/>
      <c r="FBE288" s="390"/>
      <c r="FBF288" s="390"/>
      <c r="FBG288" s="390"/>
      <c r="FBH288" s="390"/>
      <c r="FBI288" s="390"/>
      <c r="FBJ288" s="390"/>
      <c r="FBK288" s="390"/>
      <c r="FBL288" s="390"/>
      <c r="FBM288" s="390"/>
      <c r="FBN288" s="390"/>
      <c r="FBO288" s="390"/>
      <c r="FBP288" s="390"/>
      <c r="FBQ288" s="390"/>
      <c r="FBR288" s="390"/>
      <c r="FBS288" s="390"/>
      <c r="FBT288" s="390"/>
      <c r="FBU288" s="390"/>
      <c r="FBV288" s="390"/>
      <c r="FBW288" s="390"/>
      <c r="FBX288" s="390"/>
      <c r="FBY288" s="390"/>
      <c r="FBZ288" s="390"/>
      <c r="FCA288" s="390"/>
      <c r="FCB288" s="390"/>
      <c r="FCC288" s="390"/>
      <c r="FCD288" s="390"/>
      <c r="FCE288" s="390"/>
      <c r="FCF288" s="390"/>
      <c r="FCG288" s="390"/>
      <c r="FCH288" s="390"/>
      <c r="FCI288" s="390"/>
      <c r="FCJ288" s="390"/>
      <c r="FCK288" s="390"/>
      <c r="FCL288" s="390"/>
      <c r="FCM288" s="390"/>
      <c r="FCN288" s="390"/>
      <c r="FCO288" s="390"/>
      <c r="FCP288" s="390"/>
      <c r="FCQ288" s="390"/>
      <c r="FCR288" s="390"/>
      <c r="FCS288" s="390"/>
      <c r="FCT288" s="390"/>
      <c r="FCU288" s="390"/>
      <c r="FCV288" s="390"/>
      <c r="FCW288" s="390"/>
      <c r="FCX288" s="390"/>
      <c r="FCY288" s="390"/>
      <c r="FCZ288" s="390"/>
      <c r="FDA288" s="390"/>
      <c r="FDB288" s="390"/>
      <c r="FDC288" s="390"/>
      <c r="FDD288" s="390"/>
      <c r="FDE288" s="390"/>
      <c r="FDF288" s="390"/>
      <c r="FDG288" s="390"/>
      <c r="FDH288" s="390"/>
      <c r="FDI288" s="390"/>
      <c r="FDJ288" s="390"/>
      <c r="FDK288" s="390"/>
      <c r="FDL288" s="390"/>
      <c r="FDM288" s="390"/>
      <c r="FDN288" s="390"/>
      <c r="FDO288" s="390"/>
      <c r="FDP288" s="390"/>
      <c r="FDQ288" s="390"/>
      <c r="FDR288" s="390"/>
      <c r="FDS288" s="390"/>
      <c r="FDT288" s="390"/>
      <c r="FDU288" s="390"/>
      <c r="FDV288" s="390"/>
      <c r="FDW288" s="390"/>
      <c r="FDX288" s="390"/>
      <c r="FDY288" s="390"/>
      <c r="FDZ288" s="390"/>
      <c r="FEA288" s="390"/>
      <c r="FEB288" s="390"/>
      <c r="FEC288" s="390"/>
      <c r="FED288" s="390"/>
      <c r="FEE288" s="390"/>
      <c r="FEF288" s="390"/>
      <c r="FEG288" s="390"/>
      <c r="FEH288" s="390"/>
      <c r="FEI288" s="390"/>
      <c r="FEJ288" s="390"/>
      <c r="FEK288" s="390"/>
      <c r="FEL288" s="390"/>
      <c r="FEM288" s="390"/>
      <c r="FEN288" s="390"/>
      <c r="FEO288" s="390"/>
      <c r="FEP288" s="390"/>
      <c r="FEQ288" s="390"/>
      <c r="FER288" s="390"/>
      <c r="FES288" s="390"/>
      <c r="FET288" s="390"/>
      <c r="FEU288" s="390"/>
      <c r="FEV288" s="390"/>
      <c r="FEW288" s="390"/>
      <c r="FEX288" s="390"/>
      <c r="FEY288" s="390"/>
      <c r="FEZ288" s="390"/>
      <c r="FFA288" s="390"/>
      <c r="FFB288" s="390"/>
      <c r="FFC288" s="390"/>
      <c r="FFD288" s="390"/>
      <c r="FFE288" s="390"/>
      <c r="FFF288" s="390"/>
      <c r="FFG288" s="390"/>
      <c r="FFH288" s="390"/>
      <c r="FFI288" s="390"/>
      <c r="FFJ288" s="390"/>
      <c r="FFK288" s="390"/>
      <c r="FFL288" s="390"/>
      <c r="FFM288" s="390"/>
      <c r="FFN288" s="390"/>
      <c r="FFO288" s="390"/>
      <c r="FFP288" s="390"/>
      <c r="FFQ288" s="390"/>
      <c r="FFR288" s="390"/>
      <c r="FFS288" s="390"/>
      <c r="FFT288" s="390"/>
      <c r="FFU288" s="390"/>
      <c r="FFV288" s="390"/>
      <c r="FFW288" s="390"/>
      <c r="FFX288" s="390"/>
      <c r="FFY288" s="390"/>
      <c r="FFZ288" s="390"/>
      <c r="FGA288" s="390"/>
      <c r="FGB288" s="390"/>
      <c r="FGC288" s="390"/>
      <c r="FGD288" s="390"/>
      <c r="FGE288" s="390"/>
      <c r="FGF288" s="390"/>
      <c r="FGG288" s="390"/>
      <c r="FGH288" s="390"/>
      <c r="FGI288" s="390"/>
      <c r="FGJ288" s="390"/>
      <c r="FGK288" s="390"/>
      <c r="FGL288" s="390"/>
      <c r="FGM288" s="390"/>
      <c r="FGN288" s="390"/>
      <c r="FGO288" s="390"/>
      <c r="FGP288" s="390"/>
      <c r="FGQ288" s="390"/>
      <c r="FGR288" s="390"/>
      <c r="FGS288" s="390"/>
      <c r="FGT288" s="390"/>
      <c r="FGU288" s="390"/>
      <c r="FGV288" s="390"/>
      <c r="FGW288" s="390"/>
      <c r="FGX288" s="390"/>
      <c r="FGY288" s="390"/>
      <c r="FGZ288" s="390"/>
      <c r="FHA288" s="390"/>
      <c r="FHB288" s="390"/>
      <c r="FHC288" s="390"/>
      <c r="FHD288" s="390"/>
      <c r="FHE288" s="390"/>
      <c r="FHF288" s="390"/>
      <c r="FHG288" s="390"/>
      <c r="FHH288" s="390"/>
      <c r="FHI288" s="390"/>
      <c r="FHJ288" s="390"/>
      <c r="FHK288" s="390"/>
      <c r="FHL288" s="390"/>
      <c r="FHM288" s="390"/>
      <c r="FHN288" s="390"/>
      <c r="FHO288" s="390"/>
      <c r="FHP288" s="390"/>
      <c r="FHQ288" s="390"/>
      <c r="FHR288" s="390"/>
      <c r="FHS288" s="390"/>
      <c r="FHT288" s="390"/>
      <c r="FHU288" s="390"/>
      <c r="FHV288" s="390"/>
      <c r="FHW288" s="390"/>
      <c r="FHX288" s="390"/>
      <c r="FHY288" s="390"/>
      <c r="FHZ288" s="390"/>
      <c r="FIA288" s="390"/>
      <c r="FIB288" s="390"/>
      <c r="FIC288" s="390"/>
      <c r="FID288" s="390"/>
      <c r="FIE288" s="390"/>
      <c r="FIF288" s="390"/>
      <c r="FIG288" s="390"/>
      <c r="FIH288" s="390"/>
      <c r="FII288" s="390"/>
      <c r="FIJ288" s="390"/>
      <c r="FIK288" s="390"/>
      <c r="FIL288" s="390"/>
      <c r="FIM288" s="390"/>
      <c r="FIN288" s="390"/>
      <c r="FIO288" s="390"/>
      <c r="FIP288" s="390"/>
      <c r="FIQ288" s="390"/>
      <c r="FIR288" s="390"/>
      <c r="FIS288" s="390"/>
      <c r="FIT288" s="390"/>
      <c r="FIU288" s="390"/>
      <c r="FIV288" s="390"/>
      <c r="FIW288" s="390"/>
      <c r="FIX288" s="390"/>
      <c r="FIY288" s="390"/>
      <c r="FIZ288" s="390"/>
      <c r="FJA288" s="390"/>
      <c r="FJB288" s="390"/>
      <c r="FJC288" s="390"/>
      <c r="FJD288" s="390"/>
      <c r="FJE288" s="390"/>
      <c r="FJF288" s="390"/>
      <c r="FJG288" s="390"/>
      <c r="FJH288" s="390"/>
      <c r="FJI288" s="390"/>
      <c r="FJJ288" s="390"/>
      <c r="FJK288" s="390"/>
      <c r="FJL288" s="390"/>
      <c r="FJM288" s="390"/>
      <c r="FJN288" s="390"/>
      <c r="FJO288" s="390"/>
      <c r="FJP288" s="390"/>
      <c r="FJQ288" s="390"/>
      <c r="FJR288" s="390"/>
      <c r="FJS288" s="390"/>
      <c r="FJT288" s="390"/>
      <c r="FJU288" s="390"/>
      <c r="FJV288" s="390"/>
      <c r="FJW288" s="390"/>
      <c r="FJX288" s="390"/>
      <c r="FJY288" s="390"/>
      <c r="FJZ288" s="390"/>
      <c r="FKA288" s="390"/>
      <c r="FKB288" s="390"/>
      <c r="FKC288" s="390"/>
      <c r="FKD288" s="390"/>
      <c r="FKE288" s="390"/>
      <c r="FKF288" s="390"/>
      <c r="FKG288" s="390"/>
      <c r="FKH288" s="390"/>
      <c r="FKI288" s="390"/>
      <c r="FKJ288" s="390"/>
      <c r="FKK288" s="390"/>
      <c r="FKL288" s="390"/>
      <c r="FKM288" s="390"/>
      <c r="FKN288" s="390"/>
      <c r="FKO288" s="390"/>
      <c r="FKP288" s="390"/>
      <c r="FKQ288" s="390"/>
      <c r="FKR288" s="390"/>
      <c r="FKS288" s="390"/>
      <c r="FKT288" s="390"/>
      <c r="FKU288" s="390"/>
      <c r="FKV288" s="390"/>
      <c r="FKW288" s="390"/>
      <c r="FKX288" s="390"/>
      <c r="FKY288" s="390"/>
      <c r="FKZ288" s="390"/>
      <c r="FLA288" s="390"/>
      <c r="FLB288" s="390"/>
      <c r="FLC288" s="390"/>
      <c r="FLD288" s="390"/>
      <c r="FLE288" s="390"/>
      <c r="FLF288" s="390"/>
      <c r="FLG288" s="390"/>
      <c r="FLH288" s="390"/>
      <c r="FLI288" s="390"/>
      <c r="FLJ288" s="390"/>
      <c r="FLK288" s="390"/>
      <c r="FLL288" s="390"/>
      <c r="FLM288" s="390"/>
      <c r="FLN288" s="390"/>
      <c r="FLO288" s="390"/>
      <c r="FLP288" s="390"/>
      <c r="FLQ288" s="390"/>
      <c r="FLR288" s="390"/>
      <c r="FLS288" s="390"/>
      <c r="FLT288" s="390"/>
      <c r="FLU288" s="390"/>
      <c r="FLV288" s="390"/>
      <c r="FLW288" s="390"/>
      <c r="FLX288" s="390"/>
      <c r="FLY288" s="390"/>
      <c r="FLZ288" s="390"/>
      <c r="FMA288" s="390"/>
      <c r="FMB288" s="390"/>
      <c r="FMC288" s="390"/>
      <c r="FMD288" s="390"/>
      <c r="FME288" s="390"/>
      <c r="FMF288" s="390"/>
      <c r="FMG288" s="390"/>
      <c r="FMH288" s="390"/>
      <c r="FMI288" s="390"/>
      <c r="FMJ288" s="390"/>
      <c r="FMK288" s="390"/>
      <c r="FML288" s="390"/>
      <c r="FMM288" s="390"/>
      <c r="FMN288" s="390"/>
      <c r="FMO288" s="390"/>
      <c r="FMP288" s="390"/>
      <c r="FMQ288" s="390"/>
      <c r="FMR288" s="390"/>
      <c r="FMS288" s="390"/>
      <c r="FMT288" s="390"/>
      <c r="FMU288" s="390"/>
      <c r="FMV288" s="390"/>
      <c r="FMW288" s="390"/>
      <c r="FMX288" s="390"/>
      <c r="FMY288" s="390"/>
      <c r="FMZ288" s="390"/>
      <c r="FNA288" s="390"/>
      <c r="FNB288" s="390"/>
      <c r="FNC288" s="390"/>
      <c r="FND288" s="390"/>
      <c r="FNE288" s="390"/>
      <c r="FNF288" s="390"/>
      <c r="FNG288" s="390"/>
      <c r="FNH288" s="390"/>
      <c r="FNI288" s="390"/>
      <c r="FNJ288" s="390"/>
      <c r="FNK288" s="390"/>
      <c r="FNL288" s="390"/>
      <c r="FNM288" s="390"/>
      <c r="FNN288" s="390"/>
      <c r="FNO288" s="390"/>
      <c r="FNP288" s="390"/>
      <c r="FNQ288" s="390"/>
      <c r="FNR288" s="390"/>
      <c r="FNS288" s="390"/>
      <c r="FNT288" s="390"/>
      <c r="FNU288" s="390"/>
      <c r="FNV288" s="390"/>
      <c r="FNW288" s="390"/>
      <c r="FNX288" s="390"/>
      <c r="FNY288" s="390"/>
      <c r="FNZ288" s="390"/>
      <c r="FOA288" s="390"/>
      <c r="FOB288" s="390"/>
      <c r="FOC288" s="390"/>
      <c r="FOD288" s="390"/>
      <c r="FOE288" s="390"/>
      <c r="FOF288" s="390"/>
      <c r="FOG288" s="390"/>
      <c r="FOH288" s="390"/>
      <c r="FOI288" s="390"/>
      <c r="FOJ288" s="390"/>
      <c r="FOK288" s="390"/>
      <c r="FOL288" s="390"/>
      <c r="FOM288" s="390"/>
      <c r="FON288" s="390"/>
      <c r="FOO288" s="390"/>
      <c r="FOP288" s="390"/>
      <c r="FOQ288" s="390"/>
      <c r="FOR288" s="390"/>
      <c r="FOS288" s="390"/>
      <c r="FOT288" s="390"/>
      <c r="FOU288" s="390"/>
      <c r="FOV288" s="390"/>
      <c r="FOW288" s="390"/>
      <c r="FOX288" s="390"/>
      <c r="FOY288" s="390"/>
      <c r="FOZ288" s="390"/>
      <c r="FPA288" s="390"/>
      <c r="FPB288" s="390"/>
      <c r="FPC288" s="390"/>
      <c r="FPD288" s="390"/>
      <c r="FPE288" s="390"/>
      <c r="FPF288" s="390"/>
      <c r="FPG288" s="390"/>
      <c r="FPH288" s="390"/>
      <c r="FPI288" s="390"/>
      <c r="FPJ288" s="390"/>
      <c r="FPK288" s="390"/>
      <c r="FPL288" s="390"/>
      <c r="FPM288" s="390"/>
      <c r="FPN288" s="390"/>
      <c r="FPO288" s="390"/>
      <c r="FPP288" s="390"/>
      <c r="FPQ288" s="390"/>
      <c r="FPR288" s="390"/>
      <c r="FPS288" s="390"/>
      <c r="FPT288" s="390"/>
      <c r="FPU288" s="390"/>
      <c r="FPV288" s="390"/>
      <c r="FPW288" s="390"/>
      <c r="FPX288" s="390"/>
      <c r="FPY288" s="390"/>
      <c r="FPZ288" s="390"/>
      <c r="FQA288" s="390"/>
      <c r="FQB288" s="390"/>
      <c r="FQC288" s="390"/>
      <c r="FQD288" s="390"/>
      <c r="FQE288" s="390"/>
      <c r="FQF288" s="390"/>
      <c r="FQG288" s="390"/>
      <c r="FQH288" s="390"/>
      <c r="FQI288" s="390"/>
      <c r="FQJ288" s="390"/>
      <c r="FQK288" s="390"/>
      <c r="FQL288" s="390"/>
      <c r="FQM288" s="390"/>
      <c r="FQN288" s="390"/>
      <c r="FQO288" s="390"/>
      <c r="FQP288" s="390"/>
      <c r="FQQ288" s="390"/>
      <c r="FQR288" s="390"/>
      <c r="FQS288" s="390"/>
      <c r="FQT288" s="390"/>
      <c r="FQU288" s="390"/>
      <c r="FQV288" s="390"/>
      <c r="FQW288" s="390"/>
      <c r="FQX288" s="390"/>
      <c r="FQY288" s="390"/>
      <c r="FQZ288" s="390"/>
      <c r="FRA288" s="390"/>
      <c r="FRB288" s="390"/>
      <c r="FRC288" s="390"/>
      <c r="FRD288" s="390"/>
      <c r="FRE288" s="390"/>
      <c r="FRF288" s="390"/>
      <c r="FRG288" s="390"/>
      <c r="FRH288" s="390"/>
      <c r="FRI288" s="390"/>
      <c r="FRJ288" s="390"/>
      <c r="FRK288" s="390"/>
      <c r="FRL288" s="390"/>
      <c r="FRM288" s="390"/>
      <c r="FRN288" s="390"/>
      <c r="FRO288" s="390"/>
      <c r="FRP288" s="390"/>
      <c r="FRQ288" s="390"/>
      <c r="FRR288" s="390"/>
      <c r="FRS288" s="390"/>
      <c r="FRT288" s="390"/>
      <c r="FRU288" s="390"/>
      <c r="FRV288" s="390"/>
      <c r="FRW288" s="390"/>
      <c r="FRX288" s="390"/>
      <c r="FRY288" s="390"/>
      <c r="FRZ288" s="390"/>
      <c r="FSA288" s="390"/>
      <c r="FSB288" s="390"/>
      <c r="FSC288" s="390"/>
      <c r="FSD288" s="390"/>
      <c r="FSE288" s="390"/>
      <c r="FSF288" s="390"/>
      <c r="FSG288" s="390"/>
      <c r="FSH288" s="390"/>
      <c r="FSI288" s="390"/>
      <c r="FSJ288" s="390"/>
      <c r="FSK288" s="390"/>
      <c r="FSL288" s="390"/>
      <c r="FSM288" s="390"/>
      <c r="FSN288" s="390"/>
      <c r="FSO288" s="390"/>
      <c r="FSP288" s="390"/>
      <c r="FSQ288" s="390"/>
      <c r="FSR288" s="390"/>
      <c r="FSS288" s="390"/>
      <c r="FST288" s="390"/>
      <c r="FSU288" s="390"/>
      <c r="FSV288" s="390"/>
      <c r="FSW288" s="390"/>
      <c r="FSX288" s="390"/>
      <c r="FSY288" s="390"/>
      <c r="FSZ288" s="390"/>
      <c r="FTA288" s="390"/>
      <c r="FTB288" s="390"/>
      <c r="FTC288" s="390"/>
      <c r="FTD288" s="390"/>
      <c r="FTE288" s="390"/>
      <c r="FTF288" s="390"/>
      <c r="FTG288" s="390"/>
      <c r="FTH288" s="390"/>
      <c r="FTI288" s="390"/>
      <c r="FTJ288" s="390"/>
      <c r="FTK288" s="390"/>
      <c r="FTL288" s="390"/>
      <c r="FTM288" s="390"/>
      <c r="FTN288" s="390"/>
      <c r="FTO288" s="390"/>
      <c r="FTP288" s="390"/>
      <c r="FTQ288" s="390"/>
      <c r="FTR288" s="390"/>
      <c r="FTS288" s="390"/>
      <c r="FTT288" s="390"/>
      <c r="FTU288" s="390"/>
      <c r="FTV288" s="390"/>
      <c r="FTW288" s="390"/>
      <c r="FTX288" s="390"/>
      <c r="FTY288" s="390"/>
      <c r="FTZ288" s="390"/>
      <c r="FUA288" s="390"/>
      <c r="FUB288" s="390"/>
      <c r="FUC288" s="390"/>
      <c r="FUD288" s="390"/>
      <c r="FUE288" s="390"/>
      <c r="FUF288" s="390"/>
      <c r="FUG288" s="390"/>
      <c r="FUH288" s="390"/>
      <c r="FUI288" s="390"/>
      <c r="FUJ288" s="390"/>
      <c r="FUK288" s="390"/>
      <c r="FUL288" s="390"/>
      <c r="FUM288" s="390"/>
      <c r="FUN288" s="390"/>
      <c r="FUO288" s="390"/>
      <c r="FUP288" s="390"/>
      <c r="FUQ288" s="390"/>
      <c r="FUR288" s="390"/>
      <c r="FUS288" s="390"/>
      <c r="FUT288" s="390"/>
      <c r="FUU288" s="390"/>
      <c r="FUV288" s="390"/>
      <c r="FUW288" s="390"/>
      <c r="FUX288" s="390"/>
      <c r="FUY288" s="390"/>
      <c r="FUZ288" s="390"/>
      <c r="FVA288" s="390"/>
      <c r="FVB288" s="390"/>
      <c r="FVC288" s="390"/>
      <c r="FVD288" s="390"/>
      <c r="FVE288" s="390"/>
      <c r="FVF288" s="390"/>
      <c r="FVG288" s="390"/>
      <c r="FVH288" s="390"/>
      <c r="FVI288" s="390"/>
      <c r="FVJ288" s="390"/>
      <c r="FVK288" s="390"/>
      <c r="FVL288" s="390"/>
      <c r="FVM288" s="390"/>
      <c r="FVN288" s="390"/>
      <c r="FVO288" s="390"/>
      <c r="FVP288" s="390"/>
      <c r="FVQ288" s="390"/>
      <c r="FVR288" s="390"/>
      <c r="FVS288" s="390"/>
      <c r="FVT288" s="390"/>
      <c r="FVU288" s="390"/>
      <c r="FVV288" s="390"/>
      <c r="FVW288" s="390"/>
      <c r="FVX288" s="390"/>
      <c r="FVY288" s="390"/>
      <c r="FVZ288" s="390"/>
      <c r="FWA288" s="390"/>
      <c r="FWB288" s="390"/>
      <c r="FWC288" s="390"/>
      <c r="FWD288" s="390"/>
      <c r="FWE288" s="390"/>
      <c r="FWF288" s="390"/>
      <c r="FWG288" s="390"/>
      <c r="FWH288" s="390"/>
      <c r="FWI288" s="390"/>
      <c r="FWJ288" s="390"/>
      <c r="FWK288" s="390"/>
      <c r="FWL288" s="390"/>
      <c r="FWM288" s="390"/>
      <c r="FWN288" s="390"/>
      <c r="FWO288" s="390"/>
      <c r="FWP288" s="390"/>
      <c r="FWQ288" s="390"/>
      <c r="FWR288" s="390"/>
      <c r="FWS288" s="390"/>
      <c r="FWT288" s="390"/>
      <c r="FWU288" s="390"/>
      <c r="FWV288" s="390"/>
      <c r="FWW288" s="390"/>
      <c r="FWX288" s="390"/>
      <c r="FWY288" s="390"/>
      <c r="FWZ288" s="390"/>
      <c r="FXA288" s="390"/>
      <c r="FXB288" s="390"/>
      <c r="FXC288" s="390"/>
      <c r="FXD288" s="390"/>
      <c r="FXE288" s="390"/>
      <c r="FXF288" s="390"/>
      <c r="FXG288" s="390"/>
      <c r="FXH288" s="390"/>
      <c r="FXI288" s="390"/>
      <c r="FXJ288" s="390"/>
      <c r="FXK288" s="390"/>
      <c r="FXL288" s="390"/>
      <c r="FXM288" s="390"/>
      <c r="FXN288" s="390"/>
      <c r="FXO288" s="390"/>
      <c r="FXP288" s="390"/>
      <c r="FXQ288" s="390"/>
      <c r="FXR288" s="390"/>
      <c r="FXS288" s="390"/>
      <c r="FXT288" s="390"/>
      <c r="FXU288" s="390"/>
      <c r="FXV288" s="390"/>
      <c r="FXW288" s="390"/>
      <c r="FXX288" s="390"/>
      <c r="FXY288" s="390"/>
      <c r="FXZ288" s="390"/>
      <c r="FYA288" s="390"/>
      <c r="FYB288" s="390"/>
      <c r="FYC288" s="390"/>
      <c r="FYD288" s="390"/>
      <c r="FYE288" s="390"/>
      <c r="FYF288" s="390"/>
      <c r="FYG288" s="390"/>
      <c r="FYH288" s="390"/>
      <c r="FYI288" s="390"/>
      <c r="FYJ288" s="390"/>
      <c r="FYK288" s="390"/>
      <c r="FYL288" s="390"/>
      <c r="FYM288" s="390"/>
      <c r="FYN288" s="390"/>
      <c r="FYO288" s="390"/>
      <c r="FYP288" s="390"/>
      <c r="FYQ288" s="390"/>
      <c r="FYR288" s="390"/>
      <c r="FYS288" s="390"/>
      <c r="FYT288" s="390"/>
      <c r="FYU288" s="390"/>
      <c r="FYV288" s="390"/>
      <c r="FYW288" s="390"/>
      <c r="FYX288" s="390"/>
      <c r="FYY288" s="390"/>
      <c r="FYZ288" s="390"/>
      <c r="FZA288" s="390"/>
      <c r="FZB288" s="390"/>
      <c r="FZC288" s="390"/>
      <c r="FZD288" s="390"/>
      <c r="FZE288" s="390"/>
      <c r="FZF288" s="390"/>
      <c r="FZG288" s="390"/>
      <c r="FZH288" s="390"/>
      <c r="FZI288" s="390"/>
      <c r="FZJ288" s="390"/>
      <c r="FZK288" s="390"/>
      <c r="FZL288" s="390"/>
      <c r="FZM288" s="390"/>
      <c r="FZN288" s="390"/>
      <c r="FZO288" s="390"/>
      <c r="FZP288" s="390"/>
      <c r="FZQ288" s="390"/>
      <c r="FZR288" s="390"/>
      <c r="FZS288" s="390"/>
      <c r="FZT288" s="390"/>
      <c r="FZU288" s="390"/>
      <c r="FZV288" s="390"/>
      <c r="FZW288" s="390"/>
      <c r="FZX288" s="390"/>
      <c r="FZY288" s="390"/>
      <c r="FZZ288" s="390"/>
      <c r="GAA288" s="390"/>
      <c r="GAB288" s="390"/>
      <c r="GAC288" s="390"/>
      <c r="GAD288" s="390"/>
      <c r="GAE288" s="390"/>
      <c r="GAF288" s="390"/>
      <c r="GAG288" s="390"/>
      <c r="GAH288" s="390"/>
      <c r="GAI288" s="390"/>
      <c r="GAJ288" s="390"/>
      <c r="GAK288" s="390"/>
      <c r="GAL288" s="390"/>
      <c r="GAM288" s="390"/>
      <c r="GAN288" s="390"/>
      <c r="GAO288" s="390"/>
      <c r="GAP288" s="390"/>
      <c r="GAQ288" s="390"/>
      <c r="GAR288" s="390"/>
      <c r="GAS288" s="390"/>
      <c r="GAT288" s="390"/>
      <c r="GAU288" s="390"/>
      <c r="GAV288" s="390"/>
      <c r="GAW288" s="390"/>
      <c r="GAX288" s="390"/>
      <c r="GAY288" s="390"/>
      <c r="GAZ288" s="390"/>
      <c r="GBA288" s="390"/>
      <c r="GBB288" s="390"/>
      <c r="GBC288" s="390"/>
      <c r="GBD288" s="390"/>
      <c r="GBE288" s="390"/>
      <c r="GBF288" s="390"/>
      <c r="GBG288" s="390"/>
      <c r="GBH288" s="390"/>
      <c r="GBI288" s="390"/>
      <c r="GBJ288" s="390"/>
      <c r="GBK288" s="390"/>
      <c r="GBL288" s="390"/>
      <c r="GBM288" s="390"/>
      <c r="GBN288" s="390"/>
      <c r="GBO288" s="390"/>
      <c r="GBP288" s="390"/>
      <c r="GBQ288" s="390"/>
      <c r="GBR288" s="390"/>
      <c r="GBS288" s="390"/>
      <c r="GBT288" s="390"/>
      <c r="GBU288" s="390"/>
      <c r="GBV288" s="390"/>
      <c r="GBW288" s="390"/>
      <c r="GBX288" s="390"/>
      <c r="GBY288" s="390"/>
      <c r="GBZ288" s="390"/>
      <c r="GCA288" s="390"/>
      <c r="GCB288" s="390"/>
      <c r="GCC288" s="390"/>
      <c r="GCD288" s="390"/>
      <c r="GCE288" s="390"/>
      <c r="GCF288" s="390"/>
      <c r="GCG288" s="390"/>
      <c r="GCH288" s="390"/>
      <c r="GCI288" s="390"/>
      <c r="GCJ288" s="390"/>
      <c r="GCK288" s="390"/>
      <c r="GCL288" s="390"/>
      <c r="GCM288" s="390"/>
      <c r="GCN288" s="390"/>
      <c r="GCO288" s="390"/>
      <c r="GCP288" s="390"/>
      <c r="GCQ288" s="390"/>
      <c r="GCR288" s="390"/>
      <c r="GCS288" s="390"/>
      <c r="GCT288" s="390"/>
      <c r="GCU288" s="390"/>
      <c r="GCV288" s="390"/>
      <c r="GCW288" s="390"/>
      <c r="GCX288" s="390"/>
      <c r="GCY288" s="390"/>
      <c r="GCZ288" s="390"/>
      <c r="GDA288" s="390"/>
      <c r="GDB288" s="390"/>
      <c r="GDC288" s="390"/>
      <c r="GDD288" s="390"/>
      <c r="GDE288" s="390"/>
      <c r="GDF288" s="390"/>
      <c r="GDG288" s="390"/>
      <c r="GDH288" s="390"/>
      <c r="GDI288" s="390"/>
      <c r="GDJ288" s="390"/>
      <c r="GDK288" s="390"/>
      <c r="GDL288" s="390"/>
      <c r="GDM288" s="390"/>
      <c r="GDN288" s="390"/>
      <c r="GDO288" s="390"/>
      <c r="GDP288" s="390"/>
      <c r="GDQ288" s="390"/>
      <c r="GDR288" s="390"/>
      <c r="GDS288" s="390"/>
      <c r="GDT288" s="390"/>
      <c r="GDU288" s="390"/>
      <c r="GDV288" s="390"/>
      <c r="GDW288" s="390"/>
      <c r="GDX288" s="390"/>
      <c r="GDY288" s="390"/>
      <c r="GDZ288" s="390"/>
      <c r="GEA288" s="390"/>
      <c r="GEB288" s="390"/>
      <c r="GEC288" s="390"/>
      <c r="GED288" s="390"/>
      <c r="GEE288" s="390"/>
      <c r="GEF288" s="390"/>
      <c r="GEG288" s="390"/>
      <c r="GEH288" s="390"/>
      <c r="GEI288" s="390"/>
      <c r="GEJ288" s="390"/>
      <c r="GEK288" s="390"/>
      <c r="GEL288" s="390"/>
      <c r="GEM288" s="390"/>
      <c r="GEN288" s="390"/>
      <c r="GEO288" s="390"/>
      <c r="GEP288" s="390"/>
      <c r="GEQ288" s="390"/>
      <c r="GER288" s="390"/>
      <c r="GES288" s="390"/>
      <c r="GET288" s="390"/>
      <c r="GEU288" s="390"/>
      <c r="GEV288" s="390"/>
      <c r="GEW288" s="390"/>
      <c r="GEX288" s="390"/>
      <c r="GEY288" s="390"/>
      <c r="GEZ288" s="390"/>
      <c r="GFA288" s="390"/>
      <c r="GFB288" s="390"/>
      <c r="GFC288" s="390"/>
      <c r="GFD288" s="390"/>
      <c r="GFE288" s="390"/>
      <c r="GFF288" s="390"/>
      <c r="GFG288" s="390"/>
      <c r="GFH288" s="390"/>
      <c r="GFI288" s="390"/>
      <c r="GFJ288" s="390"/>
      <c r="GFK288" s="390"/>
      <c r="GFL288" s="390"/>
      <c r="GFM288" s="390"/>
      <c r="GFN288" s="390"/>
      <c r="GFO288" s="390"/>
      <c r="GFP288" s="390"/>
      <c r="GFQ288" s="390"/>
      <c r="GFR288" s="390"/>
      <c r="GFS288" s="390"/>
      <c r="GFT288" s="390"/>
      <c r="GFU288" s="390"/>
      <c r="GFV288" s="390"/>
      <c r="GFW288" s="390"/>
      <c r="GFX288" s="390"/>
      <c r="GFY288" s="390"/>
      <c r="GFZ288" s="390"/>
      <c r="GGA288" s="390"/>
      <c r="GGB288" s="390"/>
      <c r="GGC288" s="390"/>
      <c r="GGD288" s="390"/>
      <c r="GGE288" s="390"/>
      <c r="GGF288" s="390"/>
      <c r="GGG288" s="390"/>
      <c r="GGH288" s="390"/>
      <c r="GGI288" s="390"/>
      <c r="GGJ288" s="390"/>
      <c r="GGK288" s="390"/>
      <c r="GGL288" s="390"/>
      <c r="GGM288" s="390"/>
      <c r="GGN288" s="390"/>
      <c r="GGO288" s="390"/>
      <c r="GGP288" s="390"/>
      <c r="GGQ288" s="390"/>
      <c r="GGR288" s="390"/>
      <c r="GGS288" s="390"/>
      <c r="GGT288" s="390"/>
      <c r="GGU288" s="390"/>
      <c r="GGV288" s="390"/>
      <c r="GGW288" s="390"/>
      <c r="GGX288" s="390"/>
      <c r="GGY288" s="390"/>
      <c r="GGZ288" s="390"/>
      <c r="GHA288" s="390"/>
      <c r="GHB288" s="390"/>
      <c r="GHC288" s="390"/>
      <c r="GHD288" s="390"/>
      <c r="GHE288" s="390"/>
      <c r="GHF288" s="390"/>
      <c r="GHG288" s="390"/>
      <c r="GHH288" s="390"/>
      <c r="GHI288" s="390"/>
      <c r="GHJ288" s="390"/>
      <c r="GHK288" s="390"/>
      <c r="GHL288" s="390"/>
      <c r="GHM288" s="390"/>
      <c r="GHN288" s="390"/>
      <c r="GHO288" s="390"/>
      <c r="GHP288" s="390"/>
      <c r="GHQ288" s="390"/>
      <c r="GHR288" s="390"/>
      <c r="GHS288" s="390"/>
      <c r="GHT288" s="390"/>
      <c r="GHU288" s="390"/>
      <c r="GHV288" s="390"/>
      <c r="GHW288" s="390"/>
      <c r="GHX288" s="390"/>
      <c r="GHY288" s="390"/>
      <c r="GHZ288" s="390"/>
      <c r="GIA288" s="390"/>
      <c r="GIB288" s="390"/>
      <c r="GIC288" s="390"/>
      <c r="GID288" s="390"/>
      <c r="GIE288" s="390"/>
      <c r="GIF288" s="390"/>
      <c r="GIG288" s="390"/>
      <c r="GIH288" s="390"/>
      <c r="GII288" s="390"/>
      <c r="GIJ288" s="390"/>
      <c r="GIK288" s="390"/>
      <c r="GIL288" s="390"/>
      <c r="GIM288" s="390"/>
      <c r="GIN288" s="390"/>
      <c r="GIO288" s="390"/>
      <c r="GIP288" s="390"/>
      <c r="GIQ288" s="390"/>
      <c r="GIR288" s="390"/>
      <c r="GIS288" s="390"/>
      <c r="GIT288" s="390"/>
      <c r="GIU288" s="390"/>
      <c r="GIV288" s="390"/>
      <c r="GIW288" s="390"/>
      <c r="GIX288" s="390"/>
      <c r="GIY288" s="390"/>
      <c r="GIZ288" s="390"/>
      <c r="GJA288" s="390"/>
      <c r="GJB288" s="390"/>
      <c r="GJC288" s="390"/>
      <c r="GJD288" s="390"/>
      <c r="GJE288" s="390"/>
      <c r="GJF288" s="390"/>
      <c r="GJG288" s="390"/>
      <c r="GJH288" s="390"/>
      <c r="GJI288" s="390"/>
      <c r="GJJ288" s="390"/>
      <c r="GJK288" s="390"/>
      <c r="GJL288" s="390"/>
      <c r="GJM288" s="390"/>
      <c r="GJN288" s="390"/>
      <c r="GJO288" s="390"/>
      <c r="GJP288" s="390"/>
      <c r="GJQ288" s="390"/>
      <c r="GJR288" s="390"/>
      <c r="GJS288" s="390"/>
      <c r="GJT288" s="390"/>
      <c r="GJU288" s="390"/>
      <c r="GJV288" s="390"/>
      <c r="GJW288" s="390"/>
      <c r="GJX288" s="390"/>
      <c r="GJY288" s="390"/>
      <c r="GJZ288" s="390"/>
      <c r="GKA288" s="390"/>
      <c r="GKB288" s="390"/>
      <c r="GKC288" s="390"/>
      <c r="GKD288" s="390"/>
      <c r="GKE288" s="390"/>
      <c r="GKF288" s="390"/>
      <c r="GKG288" s="390"/>
      <c r="GKH288" s="390"/>
      <c r="GKI288" s="390"/>
      <c r="GKJ288" s="390"/>
      <c r="GKK288" s="390"/>
      <c r="GKL288" s="390"/>
      <c r="GKM288" s="390"/>
      <c r="GKN288" s="390"/>
      <c r="GKO288" s="390"/>
      <c r="GKP288" s="390"/>
      <c r="GKQ288" s="390"/>
      <c r="GKR288" s="390"/>
      <c r="GKS288" s="390"/>
      <c r="GKT288" s="390"/>
      <c r="GKU288" s="390"/>
      <c r="GKV288" s="390"/>
      <c r="GKW288" s="390"/>
      <c r="GKX288" s="390"/>
      <c r="GKY288" s="390"/>
      <c r="GKZ288" s="390"/>
      <c r="GLA288" s="390"/>
      <c r="GLB288" s="390"/>
      <c r="GLC288" s="390"/>
      <c r="GLD288" s="390"/>
      <c r="GLE288" s="390"/>
      <c r="GLF288" s="390"/>
      <c r="GLG288" s="390"/>
      <c r="GLH288" s="390"/>
      <c r="GLI288" s="390"/>
      <c r="GLJ288" s="390"/>
      <c r="GLK288" s="390"/>
      <c r="GLL288" s="390"/>
      <c r="GLM288" s="390"/>
      <c r="GLN288" s="390"/>
      <c r="GLO288" s="390"/>
      <c r="GLP288" s="390"/>
      <c r="GLQ288" s="390"/>
      <c r="GLR288" s="390"/>
      <c r="GLS288" s="390"/>
      <c r="GLT288" s="390"/>
      <c r="GLU288" s="390"/>
      <c r="GLV288" s="390"/>
      <c r="GLW288" s="390"/>
      <c r="GLX288" s="390"/>
      <c r="GLY288" s="390"/>
      <c r="GLZ288" s="390"/>
      <c r="GMA288" s="390"/>
      <c r="GMB288" s="390"/>
      <c r="GMC288" s="390"/>
      <c r="GMD288" s="390"/>
      <c r="GME288" s="390"/>
      <c r="GMF288" s="390"/>
      <c r="GMG288" s="390"/>
      <c r="GMH288" s="390"/>
      <c r="GMI288" s="390"/>
      <c r="GMJ288" s="390"/>
      <c r="GMK288" s="390"/>
      <c r="GML288" s="390"/>
      <c r="GMM288" s="390"/>
      <c r="GMN288" s="390"/>
      <c r="GMO288" s="390"/>
      <c r="GMP288" s="390"/>
      <c r="GMQ288" s="390"/>
      <c r="GMR288" s="390"/>
      <c r="GMS288" s="390"/>
      <c r="GMT288" s="390"/>
      <c r="GMU288" s="390"/>
      <c r="GMV288" s="390"/>
      <c r="GMW288" s="390"/>
      <c r="GMX288" s="390"/>
      <c r="GMY288" s="390"/>
      <c r="GMZ288" s="390"/>
      <c r="GNA288" s="390"/>
      <c r="GNB288" s="390"/>
      <c r="GNC288" s="390"/>
      <c r="GND288" s="390"/>
      <c r="GNE288" s="390"/>
      <c r="GNF288" s="390"/>
      <c r="GNG288" s="390"/>
      <c r="GNH288" s="390"/>
      <c r="GNI288" s="390"/>
      <c r="GNJ288" s="390"/>
      <c r="GNK288" s="390"/>
      <c r="GNL288" s="390"/>
      <c r="GNM288" s="390"/>
      <c r="GNN288" s="390"/>
      <c r="GNO288" s="390"/>
      <c r="GNP288" s="390"/>
      <c r="GNQ288" s="390"/>
      <c r="GNR288" s="390"/>
      <c r="GNS288" s="390"/>
      <c r="GNT288" s="390"/>
      <c r="GNU288" s="390"/>
      <c r="GNV288" s="390"/>
      <c r="GNW288" s="390"/>
      <c r="GNX288" s="390"/>
      <c r="GNY288" s="390"/>
      <c r="GNZ288" s="390"/>
      <c r="GOA288" s="390"/>
      <c r="GOB288" s="390"/>
      <c r="GOC288" s="390"/>
      <c r="GOD288" s="390"/>
      <c r="GOE288" s="390"/>
      <c r="GOF288" s="390"/>
      <c r="GOG288" s="390"/>
      <c r="GOH288" s="390"/>
      <c r="GOI288" s="390"/>
      <c r="GOJ288" s="390"/>
      <c r="GOK288" s="390"/>
      <c r="GOL288" s="390"/>
      <c r="GOM288" s="390"/>
      <c r="GON288" s="390"/>
      <c r="GOO288" s="390"/>
      <c r="GOP288" s="390"/>
      <c r="GOQ288" s="390"/>
      <c r="GOR288" s="390"/>
      <c r="GOS288" s="390"/>
      <c r="GOT288" s="390"/>
      <c r="GOU288" s="390"/>
      <c r="GOV288" s="390"/>
      <c r="GOW288" s="390"/>
      <c r="GOX288" s="390"/>
      <c r="GOY288" s="390"/>
      <c r="GOZ288" s="390"/>
      <c r="GPA288" s="390"/>
      <c r="GPB288" s="390"/>
      <c r="GPC288" s="390"/>
      <c r="GPD288" s="390"/>
      <c r="GPE288" s="390"/>
      <c r="GPF288" s="390"/>
      <c r="GPG288" s="390"/>
      <c r="GPH288" s="390"/>
      <c r="GPI288" s="390"/>
      <c r="GPJ288" s="390"/>
      <c r="GPK288" s="390"/>
      <c r="GPL288" s="390"/>
      <c r="GPM288" s="390"/>
      <c r="GPN288" s="390"/>
      <c r="GPO288" s="390"/>
      <c r="GPP288" s="390"/>
      <c r="GPQ288" s="390"/>
      <c r="GPR288" s="390"/>
      <c r="GPS288" s="390"/>
      <c r="GPT288" s="390"/>
      <c r="GPU288" s="390"/>
      <c r="GPV288" s="390"/>
      <c r="GPW288" s="390"/>
      <c r="GPX288" s="390"/>
      <c r="GPY288" s="390"/>
      <c r="GPZ288" s="390"/>
      <c r="GQA288" s="390"/>
      <c r="GQB288" s="390"/>
      <c r="GQC288" s="390"/>
      <c r="GQD288" s="390"/>
      <c r="GQE288" s="390"/>
      <c r="GQF288" s="390"/>
      <c r="GQG288" s="390"/>
      <c r="GQH288" s="390"/>
      <c r="GQI288" s="390"/>
      <c r="GQJ288" s="390"/>
      <c r="GQK288" s="390"/>
      <c r="GQL288" s="390"/>
      <c r="GQM288" s="390"/>
      <c r="GQN288" s="390"/>
      <c r="GQO288" s="390"/>
      <c r="GQP288" s="390"/>
      <c r="GQQ288" s="390"/>
      <c r="GQR288" s="390"/>
      <c r="GQS288" s="390"/>
      <c r="GQT288" s="390"/>
      <c r="GQU288" s="390"/>
      <c r="GQV288" s="390"/>
      <c r="GQW288" s="390"/>
      <c r="GQX288" s="390"/>
      <c r="GQY288" s="390"/>
      <c r="GQZ288" s="390"/>
      <c r="GRA288" s="390"/>
      <c r="GRB288" s="390"/>
      <c r="GRC288" s="390"/>
      <c r="GRD288" s="390"/>
      <c r="GRE288" s="390"/>
      <c r="GRF288" s="390"/>
      <c r="GRG288" s="390"/>
      <c r="GRH288" s="390"/>
      <c r="GRI288" s="390"/>
      <c r="GRJ288" s="390"/>
      <c r="GRK288" s="390"/>
      <c r="GRL288" s="390"/>
      <c r="GRM288" s="390"/>
      <c r="GRN288" s="390"/>
      <c r="GRO288" s="390"/>
      <c r="GRP288" s="390"/>
      <c r="GRQ288" s="390"/>
      <c r="GRR288" s="390"/>
      <c r="GRS288" s="390"/>
      <c r="GRT288" s="390"/>
      <c r="GRU288" s="390"/>
      <c r="GRV288" s="390"/>
      <c r="GRW288" s="390"/>
      <c r="GRX288" s="390"/>
      <c r="GRY288" s="390"/>
      <c r="GRZ288" s="390"/>
      <c r="GSA288" s="390"/>
      <c r="GSB288" s="390"/>
      <c r="GSC288" s="390"/>
      <c r="GSD288" s="390"/>
      <c r="GSE288" s="390"/>
      <c r="GSF288" s="390"/>
      <c r="GSG288" s="390"/>
      <c r="GSH288" s="390"/>
      <c r="GSI288" s="390"/>
      <c r="GSJ288" s="390"/>
      <c r="GSK288" s="390"/>
      <c r="GSL288" s="390"/>
      <c r="GSM288" s="390"/>
      <c r="GSN288" s="390"/>
      <c r="GSO288" s="390"/>
      <c r="GSP288" s="390"/>
      <c r="GSQ288" s="390"/>
      <c r="GSR288" s="390"/>
      <c r="GSS288" s="390"/>
      <c r="GST288" s="390"/>
      <c r="GSU288" s="390"/>
      <c r="GSV288" s="390"/>
      <c r="GSW288" s="390"/>
      <c r="GSX288" s="390"/>
      <c r="GSY288" s="390"/>
      <c r="GSZ288" s="390"/>
      <c r="GTA288" s="390"/>
      <c r="GTB288" s="390"/>
      <c r="GTC288" s="390"/>
      <c r="GTD288" s="390"/>
      <c r="GTE288" s="390"/>
      <c r="GTF288" s="390"/>
      <c r="GTG288" s="390"/>
      <c r="GTH288" s="390"/>
      <c r="GTI288" s="390"/>
      <c r="GTJ288" s="390"/>
      <c r="GTK288" s="390"/>
      <c r="GTL288" s="390"/>
      <c r="GTM288" s="390"/>
      <c r="GTN288" s="390"/>
      <c r="GTO288" s="390"/>
      <c r="GTP288" s="390"/>
      <c r="GTQ288" s="390"/>
      <c r="GTR288" s="390"/>
      <c r="GTS288" s="390"/>
      <c r="GTT288" s="390"/>
      <c r="GTU288" s="390"/>
      <c r="GTV288" s="390"/>
      <c r="GTW288" s="390"/>
      <c r="GTX288" s="390"/>
      <c r="GTY288" s="390"/>
      <c r="GTZ288" s="390"/>
      <c r="GUA288" s="390"/>
      <c r="GUB288" s="390"/>
      <c r="GUC288" s="390"/>
      <c r="GUD288" s="390"/>
      <c r="GUE288" s="390"/>
      <c r="GUF288" s="390"/>
      <c r="GUG288" s="390"/>
      <c r="GUH288" s="390"/>
      <c r="GUI288" s="390"/>
      <c r="GUJ288" s="390"/>
      <c r="GUK288" s="390"/>
      <c r="GUL288" s="390"/>
      <c r="GUM288" s="390"/>
      <c r="GUN288" s="390"/>
      <c r="GUO288" s="390"/>
      <c r="GUP288" s="390"/>
      <c r="GUQ288" s="390"/>
      <c r="GUR288" s="390"/>
      <c r="GUS288" s="390"/>
      <c r="GUT288" s="390"/>
      <c r="GUU288" s="390"/>
      <c r="GUV288" s="390"/>
      <c r="GUW288" s="390"/>
      <c r="GUX288" s="390"/>
      <c r="GUY288" s="390"/>
      <c r="GUZ288" s="390"/>
      <c r="GVA288" s="390"/>
      <c r="GVB288" s="390"/>
      <c r="GVC288" s="390"/>
      <c r="GVD288" s="390"/>
      <c r="GVE288" s="390"/>
      <c r="GVF288" s="390"/>
      <c r="GVG288" s="390"/>
      <c r="GVH288" s="390"/>
      <c r="GVI288" s="390"/>
      <c r="GVJ288" s="390"/>
      <c r="GVK288" s="390"/>
      <c r="GVL288" s="390"/>
      <c r="GVM288" s="390"/>
      <c r="GVN288" s="390"/>
      <c r="GVO288" s="390"/>
      <c r="GVP288" s="390"/>
      <c r="GVQ288" s="390"/>
      <c r="GVR288" s="390"/>
      <c r="GVS288" s="390"/>
      <c r="GVT288" s="390"/>
      <c r="GVU288" s="390"/>
      <c r="GVV288" s="390"/>
      <c r="GVW288" s="390"/>
      <c r="GVX288" s="390"/>
      <c r="GVY288" s="390"/>
      <c r="GVZ288" s="390"/>
      <c r="GWA288" s="390"/>
      <c r="GWB288" s="390"/>
      <c r="GWC288" s="390"/>
      <c r="GWD288" s="390"/>
      <c r="GWE288" s="390"/>
      <c r="GWF288" s="390"/>
      <c r="GWG288" s="390"/>
      <c r="GWH288" s="390"/>
      <c r="GWI288" s="390"/>
      <c r="GWJ288" s="390"/>
      <c r="GWK288" s="390"/>
      <c r="GWL288" s="390"/>
      <c r="GWM288" s="390"/>
      <c r="GWN288" s="390"/>
      <c r="GWO288" s="390"/>
      <c r="GWP288" s="390"/>
      <c r="GWQ288" s="390"/>
      <c r="GWR288" s="390"/>
      <c r="GWS288" s="390"/>
      <c r="GWT288" s="390"/>
      <c r="GWU288" s="390"/>
      <c r="GWV288" s="390"/>
      <c r="GWW288" s="390"/>
      <c r="GWX288" s="390"/>
      <c r="GWY288" s="390"/>
      <c r="GWZ288" s="390"/>
      <c r="GXA288" s="390"/>
      <c r="GXB288" s="390"/>
      <c r="GXC288" s="390"/>
      <c r="GXD288" s="390"/>
      <c r="GXE288" s="390"/>
      <c r="GXF288" s="390"/>
      <c r="GXG288" s="390"/>
      <c r="GXH288" s="390"/>
      <c r="GXI288" s="390"/>
      <c r="GXJ288" s="390"/>
      <c r="GXK288" s="390"/>
      <c r="GXL288" s="390"/>
      <c r="GXM288" s="390"/>
      <c r="GXN288" s="390"/>
      <c r="GXO288" s="390"/>
      <c r="GXP288" s="390"/>
      <c r="GXQ288" s="390"/>
      <c r="GXR288" s="390"/>
      <c r="GXS288" s="390"/>
      <c r="GXT288" s="390"/>
      <c r="GXU288" s="390"/>
      <c r="GXV288" s="390"/>
      <c r="GXW288" s="390"/>
      <c r="GXX288" s="390"/>
      <c r="GXY288" s="390"/>
      <c r="GXZ288" s="390"/>
      <c r="GYA288" s="390"/>
      <c r="GYB288" s="390"/>
      <c r="GYC288" s="390"/>
      <c r="GYD288" s="390"/>
      <c r="GYE288" s="390"/>
      <c r="GYF288" s="390"/>
      <c r="GYG288" s="390"/>
      <c r="GYH288" s="390"/>
      <c r="GYI288" s="390"/>
      <c r="GYJ288" s="390"/>
      <c r="GYK288" s="390"/>
      <c r="GYL288" s="390"/>
      <c r="GYM288" s="390"/>
      <c r="GYN288" s="390"/>
      <c r="GYO288" s="390"/>
      <c r="GYP288" s="390"/>
      <c r="GYQ288" s="390"/>
      <c r="GYR288" s="390"/>
      <c r="GYS288" s="390"/>
      <c r="GYT288" s="390"/>
      <c r="GYU288" s="390"/>
      <c r="GYV288" s="390"/>
      <c r="GYW288" s="390"/>
      <c r="GYX288" s="390"/>
      <c r="GYY288" s="390"/>
      <c r="GYZ288" s="390"/>
      <c r="GZA288" s="390"/>
      <c r="GZB288" s="390"/>
      <c r="GZC288" s="390"/>
      <c r="GZD288" s="390"/>
      <c r="GZE288" s="390"/>
      <c r="GZF288" s="390"/>
      <c r="GZG288" s="390"/>
      <c r="GZH288" s="390"/>
      <c r="GZI288" s="390"/>
      <c r="GZJ288" s="390"/>
      <c r="GZK288" s="390"/>
      <c r="GZL288" s="390"/>
      <c r="GZM288" s="390"/>
      <c r="GZN288" s="390"/>
      <c r="GZO288" s="390"/>
      <c r="GZP288" s="390"/>
      <c r="GZQ288" s="390"/>
      <c r="GZR288" s="390"/>
      <c r="GZS288" s="390"/>
      <c r="GZT288" s="390"/>
      <c r="GZU288" s="390"/>
      <c r="GZV288" s="390"/>
      <c r="GZW288" s="390"/>
      <c r="GZX288" s="390"/>
      <c r="GZY288" s="390"/>
      <c r="GZZ288" s="390"/>
      <c r="HAA288" s="390"/>
      <c r="HAB288" s="390"/>
      <c r="HAC288" s="390"/>
      <c r="HAD288" s="390"/>
      <c r="HAE288" s="390"/>
      <c r="HAF288" s="390"/>
      <c r="HAG288" s="390"/>
      <c r="HAH288" s="390"/>
      <c r="HAI288" s="390"/>
      <c r="HAJ288" s="390"/>
      <c r="HAK288" s="390"/>
      <c r="HAL288" s="390"/>
      <c r="HAM288" s="390"/>
      <c r="HAN288" s="390"/>
      <c r="HAO288" s="390"/>
      <c r="HAP288" s="390"/>
      <c r="HAQ288" s="390"/>
      <c r="HAR288" s="390"/>
      <c r="HAS288" s="390"/>
      <c r="HAT288" s="390"/>
      <c r="HAU288" s="390"/>
      <c r="HAV288" s="390"/>
      <c r="HAW288" s="390"/>
      <c r="HAX288" s="390"/>
      <c r="HAY288" s="390"/>
      <c r="HAZ288" s="390"/>
      <c r="HBA288" s="390"/>
      <c r="HBB288" s="390"/>
      <c r="HBC288" s="390"/>
      <c r="HBD288" s="390"/>
      <c r="HBE288" s="390"/>
      <c r="HBF288" s="390"/>
      <c r="HBG288" s="390"/>
      <c r="HBH288" s="390"/>
      <c r="HBI288" s="390"/>
      <c r="HBJ288" s="390"/>
      <c r="HBK288" s="390"/>
      <c r="HBL288" s="390"/>
      <c r="HBM288" s="390"/>
      <c r="HBN288" s="390"/>
      <c r="HBO288" s="390"/>
      <c r="HBP288" s="390"/>
      <c r="HBQ288" s="390"/>
      <c r="HBR288" s="390"/>
      <c r="HBS288" s="390"/>
      <c r="HBT288" s="390"/>
      <c r="HBU288" s="390"/>
      <c r="HBV288" s="390"/>
      <c r="HBW288" s="390"/>
      <c r="HBX288" s="390"/>
      <c r="HBY288" s="390"/>
      <c r="HBZ288" s="390"/>
      <c r="HCA288" s="390"/>
      <c r="HCB288" s="390"/>
      <c r="HCC288" s="390"/>
      <c r="HCD288" s="390"/>
      <c r="HCE288" s="390"/>
      <c r="HCF288" s="390"/>
      <c r="HCG288" s="390"/>
      <c r="HCH288" s="390"/>
      <c r="HCI288" s="390"/>
      <c r="HCJ288" s="390"/>
      <c r="HCK288" s="390"/>
      <c r="HCL288" s="390"/>
      <c r="HCM288" s="390"/>
      <c r="HCN288" s="390"/>
      <c r="HCO288" s="390"/>
      <c r="HCP288" s="390"/>
      <c r="HCQ288" s="390"/>
      <c r="HCR288" s="390"/>
      <c r="HCS288" s="390"/>
      <c r="HCT288" s="390"/>
      <c r="HCU288" s="390"/>
      <c r="HCV288" s="390"/>
      <c r="HCW288" s="390"/>
      <c r="HCX288" s="390"/>
      <c r="HCY288" s="390"/>
      <c r="HCZ288" s="390"/>
      <c r="HDA288" s="390"/>
      <c r="HDB288" s="390"/>
      <c r="HDC288" s="390"/>
      <c r="HDD288" s="390"/>
      <c r="HDE288" s="390"/>
      <c r="HDF288" s="390"/>
      <c r="HDG288" s="390"/>
      <c r="HDH288" s="390"/>
      <c r="HDI288" s="390"/>
      <c r="HDJ288" s="390"/>
      <c r="HDK288" s="390"/>
      <c r="HDL288" s="390"/>
      <c r="HDM288" s="390"/>
      <c r="HDN288" s="390"/>
      <c r="HDO288" s="390"/>
      <c r="HDP288" s="390"/>
      <c r="HDQ288" s="390"/>
      <c r="HDR288" s="390"/>
      <c r="HDS288" s="390"/>
      <c r="HDT288" s="390"/>
      <c r="HDU288" s="390"/>
      <c r="HDV288" s="390"/>
      <c r="HDW288" s="390"/>
      <c r="HDX288" s="390"/>
      <c r="HDY288" s="390"/>
      <c r="HDZ288" s="390"/>
      <c r="HEA288" s="390"/>
      <c r="HEB288" s="390"/>
      <c r="HEC288" s="390"/>
      <c r="HED288" s="390"/>
      <c r="HEE288" s="390"/>
      <c r="HEF288" s="390"/>
      <c r="HEG288" s="390"/>
      <c r="HEH288" s="390"/>
      <c r="HEI288" s="390"/>
      <c r="HEJ288" s="390"/>
      <c r="HEK288" s="390"/>
      <c r="HEL288" s="390"/>
      <c r="HEM288" s="390"/>
      <c r="HEN288" s="390"/>
      <c r="HEO288" s="390"/>
      <c r="HEP288" s="390"/>
      <c r="HEQ288" s="390"/>
      <c r="HER288" s="390"/>
      <c r="HES288" s="390"/>
      <c r="HET288" s="390"/>
      <c r="HEU288" s="390"/>
      <c r="HEV288" s="390"/>
      <c r="HEW288" s="390"/>
      <c r="HEX288" s="390"/>
      <c r="HEY288" s="390"/>
      <c r="HEZ288" s="390"/>
      <c r="HFA288" s="390"/>
      <c r="HFB288" s="390"/>
      <c r="HFC288" s="390"/>
      <c r="HFD288" s="390"/>
      <c r="HFE288" s="390"/>
      <c r="HFF288" s="390"/>
      <c r="HFG288" s="390"/>
      <c r="HFH288" s="390"/>
      <c r="HFI288" s="390"/>
      <c r="HFJ288" s="390"/>
      <c r="HFK288" s="390"/>
      <c r="HFL288" s="390"/>
      <c r="HFM288" s="390"/>
      <c r="HFN288" s="390"/>
      <c r="HFO288" s="390"/>
      <c r="HFP288" s="390"/>
      <c r="HFQ288" s="390"/>
      <c r="HFR288" s="390"/>
      <c r="HFS288" s="390"/>
      <c r="HFT288" s="390"/>
      <c r="HFU288" s="390"/>
      <c r="HFV288" s="390"/>
      <c r="HFW288" s="390"/>
      <c r="HFX288" s="390"/>
      <c r="HFY288" s="390"/>
      <c r="HFZ288" s="390"/>
      <c r="HGA288" s="390"/>
      <c r="HGB288" s="390"/>
      <c r="HGC288" s="390"/>
      <c r="HGD288" s="390"/>
      <c r="HGE288" s="390"/>
      <c r="HGF288" s="390"/>
      <c r="HGG288" s="390"/>
      <c r="HGH288" s="390"/>
      <c r="HGI288" s="390"/>
      <c r="HGJ288" s="390"/>
      <c r="HGK288" s="390"/>
      <c r="HGL288" s="390"/>
      <c r="HGM288" s="390"/>
      <c r="HGN288" s="390"/>
      <c r="HGO288" s="390"/>
      <c r="HGP288" s="390"/>
      <c r="HGQ288" s="390"/>
      <c r="HGR288" s="390"/>
      <c r="HGS288" s="390"/>
      <c r="HGT288" s="390"/>
      <c r="HGU288" s="390"/>
      <c r="HGV288" s="390"/>
      <c r="HGW288" s="390"/>
      <c r="HGX288" s="390"/>
      <c r="HGY288" s="390"/>
      <c r="HGZ288" s="390"/>
      <c r="HHA288" s="390"/>
      <c r="HHB288" s="390"/>
      <c r="HHC288" s="390"/>
      <c r="HHD288" s="390"/>
      <c r="HHE288" s="390"/>
      <c r="HHF288" s="390"/>
      <c r="HHG288" s="390"/>
      <c r="HHH288" s="390"/>
      <c r="HHI288" s="390"/>
      <c r="HHJ288" s="390"/>
      <c r="HHK288" s="390"/>
      <c r="HHL288" s="390"/>
      <c r="HHM288" s="390"/>
      <c r="HHN288" s="390"/>
      <c r="HHO288" s="390"/>
      <c r="HHP288" s="390"/>
      <c r="HHQ288" s="390"/>
      <c r="HHR288" s="390"/>
      <c r="HHS288" s="390"/>
      <c r="HHT288" s="390"/>
      <c r="HHU288" s="390"/>
      <c r="HHV288" s="390"/>
      <c r="HHW288" s="390"/>
      <c r="HHX288" s="390"/>
      <c r="HHY288" s="390"/>
      <c r="HHZ288" s="390"/>
      <c r="HIA288" s="390"/>
      <c r="HIB288" s="390"/>
      <c r="HIC288" s="390"/>
      <c r="HID288" s="390"/>
      <c r="HIE288" s="390"/>
      <c r="HIF288" s="390"/>
      <c r="HIG288" s="390"/>
      <c r="HIH288" s="390"/>
      <c r="HII288" s="390"/>
      <c r="HIJ288" s="390"/>
      <c r="HIK288" s="390"/>
      <c r="HIL288" s="390"/>
      <c r="HIM288" s="390"/>
      <c r="HIN288" s="390"/>
      <c r="HIO288" s="390"/>
      <c r="HIP288" s="390"/>
      <c r="HIQ288" s="390"/>
      <c r="HIR288" s="390"/>
      <c r="HIS288" s="390"/>
      <c r="HIT288" s="390"/>
      <c r="HIU288" s="390"/>
      <c r="HIV288" s="390"/>
      <c r="HIW288" s="390"/>
      <c r="HIX288" s="390"/>
      <c r="HIY288" s="390"/>
      <c r="HIZ288" s="390"/>
      <c r="HJA288" s="390"/>
      <c r="HJB288" s="390"/>
      <c r="HJC288" s="390"/>
      <c r="HJD288" s="390"/>
      <c r="HJE288" s="390"/>
      <c r="HJF288" s="390"/>
      <c r="HJG288" s="390"/>
      <c r="HJH288" s="390"/>
      <c r="HJI288" s="390"/>
      <c r="HJJ288" s="390"/>
      <c r="HJK288" s="390"/>
      <c r="HJL288" s="390"/>
      <c r="HJM288" s="390"/>
      <c r="HJN288" s="390"/>
      <c r="HJO288" s="390"/>
      <c r="HJP288" s="390"/>
      <c r="HJQ288" s="390"/>
      <c r="HJR288" s="390"/>
      <c r="HJS288" s="390"/>
      <c r="HJT288" s="390"/>
      <c r="HJU288" s="390"/>
      <c r="HJV288" s="390"/>
      <c r="HJW288" s="390"/>
      <c r="HJX288" s="390"/>
      <c r="HJY288" s="390"/>
      <c r="HJZ288" s="390"/>
      <c r="HKA288" s="390"/>
      <c r="HKB288" s="390"/>
      <c r="HKC288" s="390"/>
      <c r="HKD288" s="390"/>
      <c r="HKE288" s="390"/>
      <c r="HKF288" s="390"/>
      <c r="HKG288" s="390"/>
      <c r="HKH288" s="390"/>
      <c r="HKI288" s="390"/>
      <c r="HKJ288" s="390"/>
      <c r="HKK288" s="390"/>
      <c r="HKL288" s="390"/>
      <c r="HKM288" s="390"/>
      <c r="HKN288" s="390"/>
      <c r="HKO288" s="390"/>
      <c r="HKP288" s="390"/>
      <c r="HKQ288" s="390"/>
      <c r="HKR288" s="390"/>
      <c r="HKS288" s="390"/>
      <c r="HKT288" s="390"/>
      <c r="HKU288" s="390"/>
      <c r="HKV288" s="390"/>
      <c r="HKW288" s="390"/>
      <c r="HKX288" s="390"/>
      <c r="HKY288" s="390"/>
      <c r="HKZ288" s="390"/>
      <c r="HLA288" s="390"/>
      <c r="HLB288" s="390"/>
      <c r="HLC288" s="390"/>
      <c r="HLD288" s="390"/>
      <c r="HLE288" s="390"/>
      <c r="HLF288" s="390"/>
      <c r="HLG288" s="390"/>
      <c r="HLH288" s="390"/>
      <c r="HLI288" s="390"/>
      <c r="HLJ288" s="390"/>
      <c r="HLK288" s="390"/>
      <c r="HLL288" s="390"/>
      <c r="HLM288" s="390"/>
      <c r="HLN288" s="390"/>
      <c r="HLO288" s="390"/>
      <c r="HLP288" s="390"/>
      <c r="HLQ288" s="390"/>
      <c r="HLR288" s="390"/>
      <c r="HLS288" s="390"/>
      <c r="HLT288" s="390"/>
      <c r="HLU288" s="390"/>
      <c r="HLV288" s="390"/>
      <c r="HLW288" s="390"/>
      <c r="HLX288" s="390"/>
      <c r="HLY288" s="390"/>
      <c r="HLZ288" s="390"/>
      <c r="HMA288" s="390"/>
      <c r="HMB288" s="390"/>
      <c r="HMC288" s="390"/>
      <c r="HMD288" s="390"/>
      <c r="HME288" s="390"/>
      <c r="HMF288" s="390"/>
      <c r="HMG288" s="390"/>
      <c r="HMH288" s="390"/>
      <c r="HMI288" s="390"/>
      <c r="HMJ288" s="390"/>
      <c r="HMK288" s="390"/>
      <c r="HML288" s="390"/>
      <c r="HMM288" s="390"/>
      <c r="HMN288" s="390"/>
      <c r="HMO288" s="390"/>
      <c r="HMP288" s="390"/>
      <c r="HMQ288" s="390"/>
      <c r="HMR288" s="390"/>
      <c r="HMS288" s="390"/>
      <c r="HMT288" s="390"/>
      <c r="HMU288" s="390"/>
      <c r="HMV288" s="390"/>
      <c r="HMW288" s="390"/>
      <c r="HMX288" s="390"/>
      <c r="HMY288" s="390"/>
      <c r="HMZ288" s="390"/>
      <c r="HNA288" s="390"/>
      <c r="HNB288" s="390"/>
      <c r="HNC288" s="390"/>
      <c r="HND288" s="390"/>
      <c r="HNE288" s="390"/>
      <c r="HNF288" s="390"/>
      <c r="HNG288" s="390"/>
      <c r="HNH288" s="390"/>
      <c r="HNI288" s="390"/>
      <c r="HNJ288" s="390"/>
      <c r="HNK288" s="390"/>
      <c r="HNL288" s="390"/>
      <c r="HNM288" s="390"/>
      <c r="HNN288" s="390"/>
      <c r="HNO288" s="390"/>
      <c r="HNP288" s="390"/>
      <c r="HNQ288" s="390"/>
      <c r="HNR288" s="390"/>
      <c r="HNS288" s="390"/>
      <c r="HNT288" s="390"/>
      <c r="HNU288" s="390"/>
      <c r="HNV288" s="390"/>
      <c r="HNW288" s="390"/>
      <c r="HNX288" s="390"/>
      <c r="HNY288" s="390"/>
      <c r="HNZ288" s="390"/>
      <c r="HOA288" s="390"/>
      <c r="HOB288" s="390"/>
      <c r="HOC288" s="390"/>
      <c r="HOD288" s="390"/>
      <c r="HOE288" s="390"/>
      <c r="HOF288" s="390"/>
      <c r="HOG288" s="390"/>
      <c r="HOH288" s="390"/>
      <c r="HOI288" s="390"/>
      <c r="HOJ288" s="390"/>
      <c r="HOK288" s="390"/>
      <c r="HOL288" s="390"/>
      <c r="HOM288" s="390"/>
      <c r="HON288" s="390"/>
      <c r="HOO288" s="390"/>
      <c r="HOP288" s="390"/>
      <c r="HOQ288" s="390"/>
      <c r="HOR288" s="390"/>
      <c r="HOS288" s="390"/>
      <c r="HOT288" s="390"/>
      <c r="HOU288" s="390"/>
      <c r="HOV288" s="390"/>
      <c r="HOW288" s="390"/>
      <c r="HOX288" s="390"/>
      <c r="HOY288" s="390"/>
      <c r="HOZ288" s="390"/>
      <c r="HPA288" s="390"/>
      <c r="HPB288" s="390"/>
      <c r="HPC288" s="390"/>
      <c r="HPD288" s="390"/>
      <c r="HPE288" s="390"/>
      <c r="HPF288" s="390"/>
      <c r="HPG288" s="390"/>
      <c r="HPH288" s="390"/>
      <c r="HPI288" s="390"/>
      <c r="HPJ288" s="390"/>
      <c r="HPK288" s="390"/>
      <c r="HPL288" s="390"/>
      <c r="HPM288" s="390"/>
      <c r="HPN288" s="390"/>
      <c r="HPO288" s="390"/>
      <c r="HPP288" s="390"/>
      <c r="HPQ288" s="390"/>
      <c r="HPR288" s="390"/>
      <c r="HPS288" s="390"/>
      <c r="HPT288" s="390"/>
      <c r="HPU288" s="390"/>
      <c r="HPV288" s="390"/>
      <c r="HPW288" s="390"/>
      <c r="HPX288" s="390"/>
      <c r="HPY288" s="390"/>
      <c r="HPZ288" s="390"/>
      <c r="HQA288" s="390"/>
      <c r="HQB288" s="390"/>
      <c r="HQC288" s="390"/>
      <c r="HQD288" s="390"/>
      <c r="HQE288" s="390"/>
      <c r="HQF288" s="390"/>
      <c r="HQG288" s="390"/>
      <c r="HQH288" s="390"/>
      <c r="HQI288" s="390"/>
      <c r="HQJ288" s="390"/>
      <c r="HQK288" s="390"/>
      <c r="HQL288" s="390"/>
      <c r="HQM288" s="390"/>
      <c r="HQN288" s="390"/>
      <c r="HQO288" s="390"/>
      <c r="HQP288" s="390"/>
      <c r="HQQ288" s="390"/>
      <c r="HQR288" s="390"/>
      <c r="HQS288" s="390"/>
      <c r="HQT288" s="390"/>
      <c r="HQU288" s="390"/>
      <c r="HQV288" s="390"/>
      <c r="HQW288" s="390"/>
      <c r="HQX288" s="390"/>
      <c r="HQY288" s="390"/>
      <c r="HQZ288" s="390"/>
      <c r="HRA288" s="390"/>
      <c r="HRB288" s="390"/>
      <c r="HRC288" s="390"/>
      <c r="HRD288" s="390"/>
      <c r="HRE288" s="390"/>
      <c r="HRF288" s="390"/>
      <c r="HRG288" s="390"/>
      <c r="HRH288" s="390"/>
      <c r="HRI288" s="390"/>
      <c r="HRJ288" s="390"/>
      <c r="HRK288" s="390"/>
      <c r="HRL288" s="390"/>
      <c r="HRM288" s="390"/>
      <c r="HRN288" s="390"/>
      <c r="HRO288" s="390"/>
      <c r="HRP288" s="390"/>
      <c r="HRQ288" s="390"/>
      <c r="HRR288" s="390"/>
      <c r="HRS288" s="390"/>
      <c r="HRT288" s="390"/>
      <c r="HRU288" s="390"/>
      <c r="HRV288" s="390"/>
      <c r="HRW288" s="390"/>
      <c r="HRX288" s="390"/>
      <c r="HRY288" s="390"/>
      <c r="HRZ288" s="390"/>
      <c r="HSA288" s="390"/>
      <c r="HSB288" s="390"/>
      <c r="HSC288" s="390"/>
      <c r="HSD288" s="390"/>
      <c r="HSE288" s="390"/>
      <c r="HSF288" s="390"/>
      <c r="HSG288" s="390"/>
      <c r="HSH288" s="390"/>
      <c r="HSI288" s="390"/>
      <c r="HSJ288" s="390"/>
      <c r="HSK288" s="390"/>
      <c r="HSL288" s="390"/>
      <c r="HSM288" s="390"/>
      <c r="HSN288" s="390"/>
      <c r="HSO288" s="390"/>
      <c r="HSP288" s="390"/>
      <c r="HSQ288" s="390"/>
      <c r="HSR288" s="390"/>
      <c r="HSS288" s="390"/>
      <c r="HST288" s="390"/>
      <c r="HSU288" s="390"/>
      <c r="HSV288" s="390"/>
      <c r="HSW288" s="390"/>
      <c r="HSX288" s="390"/>
      <c r="HSY288" s="390"/>
      <c r="HSZ288" s="390"/>
      <c r="HTA288" s="390"/>
      <c r="HTB288" s="390"/>
      <c r="HTC288" s="390"/>
      <c r="HTD288" s="390"/>
      <c r="HTE288" s="390"/>
      <c r="HTF288" s="390"/>
      <c r="HTG288" s="390"/>
      <c r="HTH288" s="390"/>
      <c r="HTI288" s="390"/>
      <c r="HTJ288" s="390"/>
      <c r="HTK288" s="390"/>
      <c r="HTL288" s="390"/>
      <c r="HTM288" s="390"/>
      <c r="HTN288" s="390"/>
      <c r="HTO288" s="390"/>
      <c r="HTP288" s="390"/>
      <c r="HTQ288" s="390"/>
      <c r="HTR288" s="390"/>
      <c r="HTS288" s="390"/>
      <c r="HTT288" s="390"/>
      <c r="HTU288" s="390"/>
      <c r="HTV288" s="390"/>
      <c r="HTW288" s="390"/>
      <c r="HTX288" s="390"/>
      <c r="HTY288" s="390"/>
      <c r="HTZ288" s="390"/>
      <c r="HUA288" s="390"/>
      <c r="HUB288" s="390"/>
      <c r="HUC288" s="390"/>
      <c r="HUD288" s="390"/>
      <c r="HUE288" s="390"/>
      <c r="HUF288" s="390"/>
      <c r="HUG288" s="390"/>
      <c r="HUH288" s="390"/>
      <c r="HUI288" s="390"/>
      <c r="HUJ288" s="390"/>
      <c r="HUK288" s="390"/>
      <c r="HUL288" s="390"/>
      <c r="HUM288" s="390"/>
      <c r="HUN288" s="390"/>
      <c r="HUO288" s="390"/>
      <c r="HUP288" s="390"/>
      <c r="HUQ288" s="390"/>
      <c r="HUR288" s="390"/>
      <c r="HUS288" s="390"/>
      <c r="HUT288" s="390"/>
      <c r="HUU288" s="390"/>
      <c r="HUV288" s="390"/>
      <c r="HUW288" s="390"/>
      <c r="HUX288" s="390"/>
      <c r="HUY288" s="390"/>
      <c r="HUZ288" s="390"/>
      <c r="HVA288" s="390"/>
      <c r="HVB288" s="390"/>
      <c r="HVC288" s="390"/>
      <c r="HVD288" s="390"/>
      <c r="HVE288" s="390"/>
      <c r="HVF288" s="390"/>
      <c r="HVG288" s="390"/>
      <c r="HVH288" s="390"/>
      <c r="HVI288" s="390"/>
      <c r="HVJ288" s="390"/>
      <c r="HVK288" s="390"/>
      <c r="HVL288" s="390"/>
      <c r="HVM288" s="390"/>
      <c r="HVN288" s="390"/>
      <c r="HVO288" s="390"/>
      <c r="HVP288" s="390"/>
      <c r="HVQ288" s="390"/>
      <c r="HVR288" s="390"/>
      <c r="HVS288" s="390"/>
      <c r="HVT288" s="390"/>
      <c r="HVU288" s="390"/>
      <c r="HVV288" s="390"/>
      <c r="HVW288" s="390"/>
      <c r="HVX288" s="390"/>
      <c r="HVY288" s="390"/>
      <c r="HVZ288" s="390"/>
      <c r="HWA288" s="390"/>
      <c r="HWB288" s="390"/>
      <c r="HWC288" s="390"/>
      <c r="HWD288" s="390"/>
      <c r="HWE288" s="390"/>
      <c r="HWF288" s="390"/>
      <c r="HWG288" s="390"/>
      <c r="HWH288" s="390"/>
      <c r="HWI288" s="390"/>
      <c r="HWJ288" s="390"/>
      <c r="HWK288" s="390"/>
      <c r="HWL288" s="390"/>
      <c r="HWM288" s="390"/>
      <c r="HWN288" s="390"/>
      <c r="HWO288" s="390"/>
      <c r="HWP288" s="390"/>
      <c r="HWQ288" s="390"/>
      <c r="HWR288" s="390"/>
      <c r="HWS288" s="390"/>
      <c r="HWT288" s="390"/>
      <c r="HWU288" s="390"/>
      <c r="HWV288" s="390"/>
      <c r="HWW288" s="390"/>
      <c r="HWX288" s="390"/>
      <c r="HWY288" s="390"/>
      <c r="HWZ288" s="390"/>
      <c r="HXA288" s="390"/>
      <c r="HXB288" s="390"/>
      <c r="HXC288" s="390"/>
      <c r="HXD288" s="390"/>
      <c r="HXE288" s="390"/>
      <c r="HXF288" s="390"/>
      <c r="HXG288" s="390"/>
      <c r="HXH288" s="390"/>
      <c r="HXI288" s="390"/>
      <c r="HXJ288" s="390"/>
      <c r="HXK288" s="390"/>
      <c r="HXL288" s="390"/>
      <c r="HXM288" s="390"/>
      <c r="HXN288" s="390"/>
      <c r="HXO288" s="390"/>
      <c r="HXP288" s="390"/>
      <c r="HXQ288" s="390"/>
      <c r="HXR288" s="390"/>
      <c r="HXS288" s="390"/>
      <c r="HXT288" s="390"/>
      <c r="HXU288" s="390"/>
      <c r="HXV288" s="390"/>
      <c r="HXW288" s="390"/>
      <c r="HXX288" s="390"/>
      <c r="HXY288" s="390"/>
      <c r="HXZ288" s="390"/>
      <c r="HYA288" s="390"/>
      <c r="HYB288" s="390"/>
      <c r="HYC288" s="390"/>
      <c r="HYD288" s="390"/>
      <c r="HYE288" s="390"/>
      <c r="HYF288" s="390"/>
      <c r="HYG288" s="390"/>
      <c r="HYH288" s="390"/>
      <c r="HYI288" s="390"/>
      <c r="HYJ288" s="390"/>
      <c r="HYK288" s="390"/>
      <c r="HYL288" s="390"/>
      <c r="HYM288" s="390"/>
      <c r="HYN288" s="390"/>
      <c r="HYO288" s="390"/>
      <c r="HYP288" s="390"/>
      <c r="HYQ288" s="390"/>
      <c r="HYR288" s="390"/>
      <c r="HYS288" s="390"/>
      <c r="HYT288" s="390"/>
      <c r="HYU288" s="390"/>
      <c r="HYV288" s="390"/>
      <c r="HYW288" s="390"/>
      <c r="HYX288" s="390"/>
      <c r="HYY288" s="390"/>
      <c r="HYZ288" s="390"/>
      <c r="HZA288" s="390"/>
      <c r="HZB288" s="390"/>
      <c r="HZC288" s="390"/>
      <c r="HZD288" s="390"/>
      <c r="HZE288" s="390"/>
      <c r="HZF288" s="390"/>
      <c r="HZG288" s="390"/>
      <c r="HZH288" s="390"/>
      <c r="HZI288" s="390"/>
      <c r="HZJ288" s="390"/>
      <c r="HZK288" s="390"/>
      <c r="HZL288" s="390"/>
      <c r="HZM288" s="390"/>
      <c r="HZN288" s="390"/>
      <c r="HZO288" s="390"/>
      <c r="HZP288" s="390"/>
      <c r="HZQ288" s="390"/>
      <c r="HZR288" s="390"/>
      <c r="HZS288" s="390"/>
      <c r="HZT288" s="390"/>
      <c r="HZU288" s="390"/>
      <c r="HZV288" s="390"/>
      <c r="HZW288" s="390"/>
      <c r="HZX288" s="390"/>
      <c r="HZY288" s="390"/>
      <c r="HZZ288" s="390"/>
      <c r="IAA288" s="390"/>
      <c r="IAB288" s="390"/>
      <c r="IAC288" s="390"/>
      <c r="IAD288" s="390"/>
      <c r="IAE288" s="390"/>
      <c r="IAF288" s="390"/>
      <c r="IAG288" s="390"/>
      <c r="IAH288" s="390"/>
      <c r="IAI288" s="390"/>
      <c r="IAJ288" s="390"/>
      <c r="IAK288" s="390"/>
      <c r="IAL288" s="390"/>
      <c r="IAM288" s="390"/>
      <c r="IAN288" s="390"/>
      <c r="IAO288" s="390"/>
      <c r="IAP288" s="390"/>
      <c r="IAQ288" s="390"/>
      <c r="IAR288" s="390"/>
      <c r="IAS288" s="390"/>
      <c r="IAT288" s="390"/>
      <c r="IAU288" s="390"/>
      <c r="IAV288" s="390"/>
      <c r="IAW288" s="390"/>
      <c r="IAX288" s="390"/>
      <c r="IAY288" s="390"/>
      <c r="IAZ288" s="390"/>
      <c r="IBA288" s="390"/>
      <c r="IBB288" s="390"/>
      <c r="IBC288" s="390"/>
      <c r="IBD288" s="390"/>
      <c r="IBE288" s="390"/>
      <c r="IBF288" s="390"/>
      <c r="IBG288" s="390"/>
      <c r="IBH288" s="390"/>
      <c r="IBI288" s="390"/>
      <c r="IBJ288" s="390"/>
      <c r="IBK288" s="390"/>
      <c r="IBL288" s="390"/>
      <c r="IBM288" s="390"/>
      <c r="IBN288" s="390"/>
      <c r="IBO288" s="390"/>
      <c r="IBP288" s="390"/>
      <c r="IBQ288" s="390"/>
      <c r="IBR288" s="390"/>
      <c r="IBS288" s="390"/>
      <c r="IBT288" s="390"/>
      <c r="IBU288" s="390"/>
      <c r="IBV288" s="390"/>
      <c r="IBW288" s="390"/>
      <c r="IBX288" s="390"/>
      <c r="IBY288" s="390"/>
      <c r="IBZ288" s="390"/>
      <c r="ICA288" s="390"/>
      <c r="ICB288" s="390"/>
      <c r="ICC288" s="390"/>
      <c r="ICD288" s="390"/>
      <c r="ICE288" s="390"/>
      <c r="ICF288" s="390"/>
      <c r="ICG288" s="390"/>
      <c r="ICH288" s="390"/>
      <c r="ICI288" s="390"/>
      <c r="ICJ288" s="390"/>
      <c r="ICK288" s="390"/>
      <c r="ICL288" s="390"/>
      <c r="ICM288" s="390"/>
      <c r="ICN288" s="390"/>
      <c r="ICO288" s="390"/>
      <c r="ICP288" s="390"/>
      <c r="ICQ288" s="390"/>
      <c r="ICR288" s="390"/>
      <c r="ICS288" s="390"/>
      <c r="ICT288" s="390"/>
      <c r="ICU288" s="390"/>
      <c r="ICV288" s="390"/>
      <c r="ICW288" s="390"/>
      <c r="ICX288" s="390"/>
      <c r="ICY288" s="390"/>
      <c r="ICZ288" s="390"/>
      <c r="IDA288" s="390"/>
      <c r="IDB288" s="390"/>
      <c r="IDC288" s="390"/>
      <c r="IDD288" s="390"/>
      <c r="IDE288" s="390"/>
      <c r="IDF288" s="390"/>
      <c r="IDG288" s="390"/>
      <c r="IDH288" s="390"/>
      <c r="IDI288" s="390"/>
      <c r="IDJ288" s="390"/>
      <c r="IDK288" s="390"/>
      <c r="IDL288" s="390"/>
      <c r="IDM288" s="390"/>
      <c r="IDN288" s="390"/>
      <c r="IDO288" s="390"/>
      <c r="IDP288" s="390"/>
      <c r="IDQ288" s="390"/>
      <c r="IDR288" s="390"/>
      <c r="IDS288" s="390"/>
      <c r="IDT288" s="390"/>
      <c r="IDU288" s="390"/>
      <c r="IDV288" s="390"/>
      <c r="IDW288" s="390"/>
      <c r="IDX288" s="390"/>
      <c r="IDY288" s="390"/>
      <c r="IDZ288" s="390"/>
      <c r="IEA288" s="390"/>
      <c r="IEB288" s="390"/>
      <c r="IEC288" s="390"/>
      <c r="IED288" s="390"/>
      <c r="IEE288" s="390"/>
      <c r="IEF288" s="390"/>
      <c r="IEG288" s="390"/>
      <c r="IEH288" s="390"/>
      <c r="IEI288" s="390"/>
      <c r="IEJ288" s="390"/>
      <c r="IEK288" s="390"/>
      <c r="IEL288" s="390"/>
      <c r="IEM288" s="390"/>
      <c r="IEN288" s="390"/>
      <c r="IEO288" s="390"/>
      <c r="IEP288" s="390"/>
      <c r="IEQ288" s="390"/>
      <c r="IER288" s="390"/>
      <c r="IES288" s="390"/>
      <c r="IET288" s="390"/>
      <c r="IEU288" s="390"/>
      <c r="IEV288" s="390"/>
      <c r="IEW288" s="390"/>
      <c r="IEX288" s="390"/>
      <c r="IEY288" s="390"/>
      <c r="IEZ288" s="390"/>
      <c r="IFA288" s="390"/>
      <c r="IFB288" s="390"/>
      <c r="IFC288" s="390"/>
      <c r="IFD288" s="390"/>
      <c r="IFE288" s="390"/>
      <c r="IFF288" s="390"/>
      <c r="IFG288" s="390"/>
      <c r="IFH288" s="390"/>
      <c r="IFI288" s="390"/>
      <c r="IFJ288" s="390"/>
      <c r="IFK288" s="390"/>
      <c r="IFL288" s="390"/>
      <c r="IFM288" s="390"/>
      <c r="IFN288" s="390"/>
      <c r="IFO288" s="390"/>
      <c r="IFP288" s="390"/>
      <c r="IFQ288" s="390"/>
      <c r="IFR288" s="390"/>
      <c r="IFS288" s="390"/>
      <c r="IFT288" s="390"/>
      <c r="IFU288" s="390"/>
      <c r="IFV288" s="390"/>
      <c r="IFW288" s="390"/>
      <c r="IFX288" s="390"/>
      <c r="IFY288" s="390"/>
      <c r="IFZ288" s="390"/>
      <c r="IGA288" s="390"/>
      <c r="IGB288" s="390"/>
      <c r="IGC288" s="390"/>
      <c r="IGD288" s="390"/>
      <c r="IGE288" s="390"/>
      <c r="IGF288" s="390"/>
      <c r="IGG288" s="390"/>
      <c r="IGH288" s="390"/>
      <c r="IGI288" s="390"/>
      <c r="IGJ288" s="390"/>
      <c r="IGK288" s="390"/>
      <c r="IGL288" s="390"/>
      <c r="IGM288" s="390"/>
      <c r="IGN288" s="390"/>
      <c r="IGO288" s="390"/>
      <c r="IGP288" s="390"/>
      <c r="IGQ288" s="390"/>
      <c r="IGR288" s="390"/>
      <c r="IGS288" s="390"/>
      <c r="IGT288" s="390"/>
      <c r="IGU288" s="390"/>
      <c r="IGV288" s="390"/>
      <c r="IGW288" s="390"/>
      <c r="IGX288" s="390"/>
      <c r="IGY288" s="390"/>
      <c r="IGZ288" s="390"/>
      <c r="IHA288" s="390"/>
      <c r="IHB288" s="390"/>
      <c r="IHC288" s="390"/>
      <c r="IHD288" s="390"/>
      <c r="IHE288" s="390"/>
      <c r="IHF288" s="390"/>
      <c r="IHG288" s="390"/>
      <c r="IHH288" s="390"/>
      <c r="IHI288" s="390"/>
      <c r="IHJ288" s="390"/>
      <c r="IHK288" s="390"/>
      <c r="IHL288" s="390"/>
      <c r="IHM288" s="390"/>
      <c r="IHN288" s="390"/>
      <c r="IHO288" s="390"/>
      <c r="IHP288" s="390"/>
      <c r="IHQ288" s="390"/>
      <c r="IHR288" s="390"/>
      <c r="IHS288" s="390"/>
      <c r="IHT288" s="390"/>
      <c r="IHU288" s="390"/>
      <c r="IHV288" s="390"/>
      <c r="IHW288" s="390"/>
      <c r="IHX288" s="390"/>
      <c r="IHY288" s="390"/>
      <c r="IHZ288" s="390"/>
      <c r="IIA288" s="390"/>
      <c r="IIB288" s="390"/>
      <c r="IIC288" s="390"/>
      <c r="IID288" s="390"/>
      <c r="IIE288" s="390"/>
      <c r="IIF288" s="390"/>
      <c r="IIG288" s="390"/>
      <c r="IIH288" s="390"/>
      <c r="III288" s="390"/>
      <c r="IIJ288" s="390"/>
      <c r="IIK288" s="390"/>
      <c r="IIL288" s="390"/>
      <c r="IIM288" s="390"/>
      <c r="IIN288" s="390"/>
      <c r="IIO288" s="390"/>
      <c r="IIP288" s="390"/>
      <c r="IIQ288" s="390"/>
      <c r="IIR288" s="390"/>
      <c r="IIS288" s="390"/>
      <c r="IIT288" s="390"/>
      <c r="IIU288" s="390"/>
      <c r="IIV288" s="390"/>
      <c r="IIW288" s="390"/>
      <c r="IIX288" s="390"/>
      <c r="IIY288" s="390"/>
      <c r="IIZ288" s="390"/>
      <c r="IJA288" s="390"/>
      <c r="IJB288" s="390"/>
      <c r="IJC288" s="390"/>
      <c r="IJD288" s="390"/>
      <c r="IJE288" s="390"/>
      <c r="IJF288" s="390"/>
      <c r="IJG288" s="390"/>
      <c r="IJH288" s="390"/>
      <c r="IJI288" s="390"/>
      <c r="IJJ288" s="390"/>
      <c r="IJK288" s="390"/>
      <c r="IJL288" s="390"/>
      <c r="IJM288" s="390"/>
      <c r="IJN288" s="390"/>
      <c r="IJO288" s="390"/>
      <c r="IJP288" s="390"/>
      <c r="IJQ288" s="390"/>
      <c r="IJR288" s="390"/>
      <c r="IJS288" s="390"/>
      <c r="IJT288" s="390"/>
      <c r="IJU288" s="390"/>
      <c r="IJV288" s="390"/>
      <c r="IJW288" s="390"/>
      <c r="IJX288" s="390"/>
      <c r="IJY288" s="390"/>
      <c r="IJZ288" s="390"/>
      <c r="IKA288" s="390"/>
      <c r="IKB288" s="390"/>
      <c r="IKC288" s="390"/>
      <c r="IKD288" s="390"/>
      <c r="IKE288" s="390"/>
      <c r="IKF288" s="390"/>
      <c r="IKG288" s="390"/>
      <c r="IKH288" s="390"/>
      <c r="IKI288" s="390"/>
      <c r="IKJ288" s="390"/>
      <c r="IKK288" s="390"/>
      <c r="IKL288" s="390"/>
      <c r="IKM288" s="390"/>
      <c r="IKN288" s="390"/>
      <c r="IKO288" s="390"/>
      <c r="IKP288" s="390"/>
      <c r="IKQ288" s="390"/>
      <c r="IKR288" s="390"/>
      <c r="IKS288" s="390"/>
      <c r="IKT288" s="390"/>
      <c r="IKU288" s="390"/>
      <c r="IKV288" s="390"/>
      <c r="IKW288" s="390"/>
      <c r="IKX288" s="390"/>
      <c r="IKY288" s="390"/>
      <c r="IKZ288" s="390"/>
      <c r="ILA288" s="390"/>
      <c r="ILB288" s="390"/>
      <c r="ILC288" s="390"/>
      <c r="ILD288" s="390"/>
      <c r="ILE288" s="390"/>
      <c r="ILF288" s="390"/>
      <c r="ILG288" s="390"/>
      <c r="ILH288" s="390"/>
      <c r="ILI288" s="390"/>
      <c r="ILJ288" s="390"/>
      <c r="ILK288" s="390"/>
      <c r="ILL288" s="390"/>
      <c r="ILM288" s="390"/>
      <c r="ILN288" s="390"/>
      <c r="ILO288" s="390"/>
      <c r="ILP288" s="390"/>
      <c r="ILQ288" s="390"/>
      <c r="ILR288" s="390"/>
      <c r="ILS288" s="390"/>
      <c r="ILT288" s="390"/>
      <c r="ILU288" s="390"/>
      <c r="ILV288" s="390"/>
      <c r="ILW288" s="390"/>
      <c r="ILX288" s="390"/>
      <c r="ILY288" s="390"/>
      <c r="ILZ288" s="390"/>
      <c r="IMA288" s="390"/>
      <c r="IMB288" s="390"/>
      <c r="IMC288" s="390"/>
      <c r="IMD288" s="390"/>
      <c r="IME288" s="390"/>
      <c r="IMF288" s="390"/>
      <c r="IMG288" s="390"/>
      <c r="IMH288" s="390"/>
      <c r="IMI288" s="390"/>
      <c r="IMJ288" s="390"/>
      <c r="IMK288" s="390"/>
      <c r="IML288" s="390"/>
      <c r="IMM288" s="390"/>
      <c r="IMN288" s="390"/>
      <c r="IMO288" s="390"/>
      <c r="IMP288" s="390"/>
      <c r="IMQ288" s="390"/>
      <c r="IMR288" s="390"/>
      <c r="IMS288" s="390"/>
      <c r="IMT288" s="390"/>
      <c r="IMU288" s="390"/>
      <c r="IMV288" s="390"/>
      <c r="IMW288" s="390"/>
      <c r="IMX288" s="390"/>
      <c r="IMY288" s="390"/>
      <c r="IMZ288" s="390"/>
      <c r="INA288" s="390"/>
      <c r="INB288" s="390"/>
      <c r="INC288" s="390"/>
      <c r="IND288" s="390"/>
      <c r="INE288" s="390"/>
      <c r="INF288" s="390"/>
      <c r="ING288" s="390"/>
      <c r="INH288" s="390"/>
      <c r="INI288" s="390"/>
      <c r="INJ288" s="390"/>
      <c r="INK288" s="390"/>
      <c r="INL288" s="390"/>
      <c r="INM288" s="390"/>
      <c r="INN288" s="390"/>
      <c r="INO288" s="390"/>
      <c r="INP288" s="390"/>
      <c r="INQ288" s="390"/>
      <c r="INR288" s="390"/>
      <c r="INS288" s="390"/>
      <c r="INT288" s="390"/>
      <c r="INU288" s="390"/>
      <c r="INV288" s="390"/>
      <c r="INW288" s="390"/>
      <c r="INX288" s="390"/>
      <c r="INY288" s="390"/>
      <c r="INZ288" s="390"/>
      <c r="IOA288" s="390"/>
      <c r="IOB288" s="390"/>
      <c r="IOC288" s="390"/>
      <c r="IOD288" s="390"/>
      <c r="IOE288" s="390"/>
      <c r="IOF288" s="390"/>
      <c r="IOG288" s="390"/>
      <c r="IOH288" s="390"/>
      <c r="IOI288" s="390"/>
      <c r="IOJ288" s="390"/>
      <c r="IOK288" s="390"/>
      <c r="IOL288" s="390"/>
      <c r="IOM288" s="390"/>
      <c r="ION288" s="390"/>
      <c r="IOO288" s="390"/>
      <c r="IOP288" s="390"/>
      <c r="IOQ288" s="390"/>
      <c r="IOR288" s="390"/>
      <c r="IOS288" s="390"/>
      <c r="IOT288" s="390"/>
      <c r="IOU288" s="390"/>
      <c r="IOV288" s="390"/>
      <c r="IOW288" s="390"/>
      <c r="IOX288" s="390"/>
      <c r="IOY288" s="390"/>
      <c r="IOZ288" s="390"/>
      <c r="IPA288" s="390"/>
      <c r="IPB288" s="390"/>
      <c r="IPC288" s="390"/>
      <c r="IPD288" s="390"/>
      <c r="IPE288" s="390"/>
      <c r="IPF288" s="390"/>
      <c r="IPG288" s="390"/>
      <c r="IPH288" s="390"/>
      <c r="IPI288" s="390"/>
      <c r="IPJ288" s="390"/>
      <c r="IPK288" s="390"/>
      <c r="IPL288" s="390"/>
      <c r="IPM288" s="390"/>
      <c r="IPN288" s="390"/>
      <c r="IPO288" s="390"/>
      <c r="IPP288" s="390"/>
      <c r="IPQ288" s="390"/>
      <c r="IPR288" s="390"/>
      <c r="IPS288" s="390"/>
      <c r="IPT288" s="390"/>
      <c r="IPU288" s="390"/>
      <c r="IPV288" s="390"/>
      <c r="IPW288" s="390"/>
      <c r="IPX288" s="390"/>
      <c r="IPY288" s="390"/>
      <c r="IPZ288" s="390"/>
      <c r="IQA288" s="390"/>
      <c r="IQB288" s="390"/>
      <c r="IQC288" s="390"/>
      <c r="IQD288" s="390"/>
      <c r="IQE288" s="390"/>
      <c r="IQF288" s="390"/>
      <c r="IQG288" s="390"/>
      <c r="IQH288" s="390"/>
      <c r="IQI288" s="390"/>
      <c r="IQJ288" s="390"/>
      <c r="IQK288" s="390"/>
      <c r="IQL288" s="390"/>
      <c r="IQM288" s="390"/>
      <c r="IQN288" s="390"/>
      <c r="IQO288" s="390"/>
      <c r="IQP288" s="390"/>
      <c r="IQQ288" s="390"/>
      <c r="IQR288" s="390"/>
      <c r="IQS288" s="390"/>
      <c r="IQT288" s="390"/>
      <c r="IQU288" s="390"/>
      <c r="IQV288" s="390"/>
      <c r="IQW288" s="390"/>
      <c r="IQX288" s="390"/>
      <c r="IQY288" s="390"/>
      <c r="IQZ288" s="390"/>
      <c r="IRA288" s="390"/>
      <c r="IRB288" s="390"/>
      <c r="IRC288" s="390"/>
      <c r="IRD288" s="390"/>
      <c r="IRE288" s="390"/>
      <c r="IRF288" s="390"/>
      <c r="IRG288" s="390"/>
      <c r="IRH288" s="390"/>
      <c r="IRI288" s="390"/>
      <c r="IRJ288" s="390"/>
      <c r="IRK288" s="390"/>
      <c r="IRL288" s="390"/>
      <c r="IRM288" s="390"/>
      <c r="IRN288" s="390"/>
      <c r="IRO288" s="390"/>
      <c r="IRP288" s="390"/>
      <c r="IRQ288" s="390"/>
      <c r="IRR288" s="390"/>
      <c r="IRS288" s="390"/>
      <c r="IRT288" s="390"/>
      <c r="IRU288" s="390"/>
      <c r="IRV288" s="390"/>
      <c r="IRW288" s="390"/>
      <c r="IRX288" s="390"/>
      <c r="IRY288" s="390"/>
      <c r="IRZ288" s="390"/>
      <c r="ISA288" s="390"/>
      <c r="ISB288" s="390"/>
      <c r="ISC288" s="390"/>
      <c r="ISD288" s="390"/>
      <c r="ISE288" s="390"/>
      <c r="ISF288" s="390"/>
      <c r="ISG288" s="390"/>
      <c r="ISH288" s="390"/>
      <c r="ISI288" s="390"/>
      <c r="ISJ288" s="390"/>
      <c r="ISK288" s="390"/>
      <c r="ISL288" s="390"/>
      <c r="ISM288" s="390"/>
      <c r="ISN288" s="390"/>
      <c r="ISO288" s="390"/>
      <c r="ISP288" s="390"/>
      <c r="ISQ288" s="390"/>
      <c r="ISR288" s="390"/>
      <c r="ISS288" s="390"/>
      <c r="IST288" s="390"/>
      <c r="ISU288" s="390"/>
      <c r="ISV288" s="390"/>
      <c r="ISW288" s="390"/>
      <c r="ISX288" s="390"/>
      <c r="ISY288" s="390"/>
      <c r="ISZ288" s="390"/>
      <c r="ITA288" s="390"/>
      <c r="ITB288" s="390"/>
      <c r="ITC288" s="390"/>
      <c r="ITD288" s="390"/>
      <c r="ITE288" s="390"/>
      <c r="ITF288" s="390"/>
      <c r="ITG288" s="390"/>
      <c r="ITH288" s="390"/>
      <c r="ITI288" s="390"/>
      <c r="ITJ288" s="390"/>
      <c r="ITK288" s="390"/>
      <c r="ITL288" s="390"/>
      <c r="ITM288" s="390"/>
      <c r="ITN288" s="390"/>
      <c r="ITO288" s="390"/>
      <c r="ITP288" s="390"/>
      <c r="ITQ288" s="390"/>
      <c r="ITR288" s="390"/>
      <c r="ITS288" s="390"/>
      <c r="ITT288" s="390"/>
      <c r="ITU288" s="390"/>
      <c r="ITV288" s="390"/>
      <c r="ITW288" s="390"/>
      <c r="ITX288" s="390"/>
      <c r="ITY288" s="390"/>
      <c r="ITZ288" s="390"/>
      <c r="IUA288" s="390"/>
      <c r="IUB288" s="390"/>
      <c r="IUC288" s="390"/>
      <c r="IUD288" s="390"/>
      <c r="IUE288" s="390"/>
      <c r="IUF288" s="390"/>
      <c r="IUG288" s="390"/>
      <c r="IUH288" s="390"/>
      <c r="IUI288" s="390"/>
      <c r="IUJ288" s="390"/>
      <c r="IUK288" s="390"/>
      <c r="IUL288" s="390"/>
      <c r="IUM288" s="390"/>
      <c r="IUN288" s="390"/>
      <c r="IUO288" s="390"/>
      <c r="IUP288" s="390"/>
      <c r="IUQ288" s="390"/>
      <c r="IUR288" s="390"/>
      <c r="IUS288" s="390"/>
      <c r="IUT288" s="390"/>
      <c r="IUU288" s="390"/>
      <c r="IUV288" s="390"/>
      <c r="IUW288" s="390"/>
      <c r="IUX288" s="390"/>
      <c r="IUY288" s="390"/>
      <c r="IUZ288" s="390"/>
      <c r="IVA288" s="390"/>
      <c r="IVB288" s="390"/>
      <c r="IVC288" s="390"/>
      <c r="IVD288" s="390"/>
      <c r="IVE288" s="390"/>
      <c r="IVF288" s="390"/>
      <c r="IVG288" s="390"/>
      <c r="IVH288" s="390"/>
      <c r="IVI288" s="390"/>
      <c r="IVJ288" s="390"/>
      <c r="IVK288" s="390"/>
      <c r="IVL288" s="390"/>
      <c r="IVM288" s="390"/>
      <c r="IVN288" s="390"/>
      <c r="IVO288" s="390"/>
      <c r="IVP288" s="390"/>
      <c r="IVQ288" s="390"/>
      <c r="IVR288" s="390"/>
      <c r="IVS288" s="390"/>
      <c r="IVT288" s="390"/>
      <c r="IVU288" s="390"/>
      <c r="IVV288" s="390"/>
      <c r="IVW288" s="390"/>
      <c r="IVX288" s="390"/>
      <c r="IVY288" s="390"/>
      <c r="IVZ288" s="390"/>
      <c r="IWA288" s="390"/>
      <c r="IWB288" s="390"/>
      <c r="IWC288" s="390"/>
      <c r="IWD288" s="390"/>
      <c r="IWE288" s="390"/>
      <c r="IWF288" s="390"/>
      <c r="IWG288" s="390"/>
      <c r="IWH288" s="390"/>
      <c r="IWI288" s="390"/>
      <c r="IWJ288" s="390"/>
      <c r="IWK288" s="390"/>
      <c r="IWL288" s="390"/>
      <c r="IWM288" s="390"/>
      <c r="IWN288" s="390"/>
      <c r="IWO288" s="390"/>
      <c r="IWP288" s="390"/>
      <c r="IWQ288" s="390"/>
      <c r="IWR288" s="390"/>
      <c r="IWS288" s="390"/>
      <c r="IWT288" s="390"/>
      <c r="IWU288" s="390"/>
      <c r="IWV288" s="390"/>
      <c r="IWW288" s="390"/>
      <c r="IWX288" s="390"/>
      <c r="IWY288" s="390"/>
      <c r="IWZ288" s="390"/>
      <c r="IXA288" s="390"/>
      <c r="IXB288" s="390"/>
      <c r="IXC288" s="390"/>
      <c r="IXD288" s="390"/>
      <c r="IXE288" s="390"/>
      <c r="IXF288" s="390"/>
      <c r="IXG288" s="390"/>
      <c r="IXH288" s="390"/>
      <c r="IXI288" s="390"/>
      <c r="IXJ288" s="390"/>
      <c r="IXK288" s="390"/>
      <c r="IXL288" s="390"/>
      <c r="IXM288" s="390"/>
      <c r="IXN288" s="390"/>
      <c r="IXO288" s="390"/>
      <c r="IXP288" s="390"/>
      <c r="IXQ288" s="390"/>
      <c r="IXR288" s="390"/>
      <c r="IXS288" s="390"/>
      <c r="IXT288" s="390"/>
      <c r="IXU288" s="390"/>
      <c r="IXV288" s="390"/>
      <c r="IXW288" s="390"/>
      <c r="IXX288" s="390"/>
      <c r="IXY288" s="390"/>
      <c r="IXZ288" s="390"/>
      <c r="IYA288" s="390"/>
      <c r="IYB288" s="390"/>
      <c r="IYC288" s="390"/>
      <c r="IYD288" s="390"/>
      <c r="IYE288" s="390"/>
      <c r="IYF288" s="390"/>
      <c r="IYG288" s="390"/>
      <c r="IYH288" s="390"/>
      <c r="IYI288" s="390"/>
      <c r="IYJ288" s="390"/>
      <c r="IYK288" s="390"/>
      <c r="IYL288" s="390"/>
      <c r="IYM288" s="390"/>
      <c r="IYN288" s="390"/>
      <c r="IYO288" s="390"/>
      <c r="IYP288" s="390"/>
      <c r="IYQ288" s="390"/>
      <c r="IYR288" s="390"/>
      <c r="IYS288" s="390"/>
      <c r="IYT288" s="390"/>
      <c r="IYU288" s="390"/>
      <c r="IYV288" s="390"/>
      <c r="IYW288" s="390"/>
      <c r="IYX288" s="390"/>
      <c r="IYY288" s="390"/>
      <c r="IYZ288" s="390"/>
      <c r="IZA288" s="390"/>
      <c r="IZB288" s="390"/>
      <c r="IZC288" s="390"/>
      <c r="IZD288" s="390"/>
      <c r="IZE288" s="390"/>
      <c r="IZF288" s="390"/>
      <c r="IZG288" s="390"/>
      <c r="IZH288" s="390"/>
      <c r="IZI288" s="390"/>
      <c r="IZJ288" s="390"/>
      <c r="IZK288" s="390"/>
      <c r="IZL288" s="390"/>
      <c r="IZM288" s="390"/>
      <c r="IZN288" s="390"/>
      <c r="IZO288" s="390"/>
      <c r="IZP288" s="390"/>
      <c r="IZQ288" s="390"/>
      <c r="IZR288" s="390"/>
      <c r="IZS288" s="390"/>
      <c r="IZT288" s="390"/>
      <c r="IZU288" s="390"/>
      <c r="IZV288" s="390"/>
      <c r="IZW288" s="390"/>
      <c r="IZX288" s="390"/>
      <c r="IZY288" s="390"/>
      <c r="IZZ288" s="390"/>
      <c r="JAA288" s="390"/>
      <c r="JAB288" s="390"/>
      <c r="JAC288" s="390"/>
      <c r="JAD288" s="390"/>
      <c r="JAE288" s="390"/>
      <c r="JAF288" s="390"/>
      <c r="JAG288" s="390"/>
      <c r="JAH288" s="390"/>
      <c r="JAI288" s="390"/>
      <c r="JAJ288" s="390"/>
      <c r="JAK288" s="390"/>
      <c r="JAL288" s="390"/>
      <c r="JAM288" s="390"/>
      <c r="JAN288" s="390"/>
      <c r="JAO288" s="390"/>
      <c r="JAP288" s="390"/>
      <c r="JAQ288" s="390"/>
      <c r="JAR288" s="390"/>
      <c r="JAS288" s="390"/>
      <c r="JAT288" s="390"/>
      <c r="JAU288" s="390"/>
      <c r="JAV288" s="390"/>
      <c r="JAW288" s="390"/>
      <c r="JAX288" s="390"/>
      <c r="JAY288" s="390"/>
      <c r="JAZ288" s="390"/>
      <c r="JBA288" s="390"/>
      <c r="JBB288" s="390"/>
      <c r="JBC288" s="390"/>
      <c r="JBD288" s="390"/>
      <c r="JBE288" s="390"/>
      <c r="JBF288" s="390"/>
      <c r="JBG288" s="390"/>
      <c r="JBH288" s="390"/>
      <c r="JBI288" s="390"/>
      <c r="JBJ288" s="390"/>
      <c r="JBK288" s="390"/>
      <c r="JBL288" s="390"/>
      <c r="JBM288" s="390"/>
      <c r="JBN288" s="390"/>
      <c r="JBO288" s="390"/>
      <c r="JBP288" s="390"/>
      <c r="JBQ288" s="390"/>
      <c r="JBR288" s="390"/>
      <c r="JBS288" s="390"/>
      <c r="JBT288" s="390"/>
      <c r="JBU288" s="390"/>
      <c r="JBV288" s="390"/>
      <c r="JBW288" s="390"/>
      <c r="JBX288" s="390"/>
      <c r="JBY288" s="390"/>
      <c r="JBZ288" s="390"/>
      <c r="JCA288" s="390"/>
      <c r="JCB288" s="390"/>
      <c r="JCC288" s="390"/>
      <c r="JCD288" s="390"/>
      <c r="JCE288" s="390"/>
      <c r="JCF288" s="390"/>
      <c r="JCG288" s="390"/>
      <c r="JCH288" s="390"/>
      <c r="JCI288" s="390"/>
      <c r="JCJ288" s="390"/>
      <c r="JCK288" s="390"/>
      <c r="JCL288" s="390"/>
      <c r="JCM288" s="390"/>
      <c r="JCN288" s="390"/>
      <c r="JCO288" s="390"/>
      <c r="JCP288" s="390"/>
      <c r="JCQ288" s="390"/>
      <c r="JCR288" s="390"/>
      <c r="JCS288" s="390"/>
      <c r="JCT288" s="390"/>
      <c r="JCU288" s="390"/>
      <c r="JCV288" s="390"/>
      <c r="JCW288" s="390"/>
      <c r="JCX288" s="390"/>
      <c r="JCY288" s="390"/>
      <c r="JCZ288" s="390"/>
      <c r="JDA288" s="390"/>
      <c r="JDB288" s="390"/>
      <c r="JDC288" s="390"/>
      <c r="JDD288" s="390"/>
      <c r="JDE288" s="390"/>
      <c r="JDF288" s="390"/>
      <c r="JDG288" s="390"/>
      <c r="JDH288" s="390"/>
      <c r="JDI288" s="390"/>
      <c r="JDJ288" s="390"/>
      <c r="JDK288" s="390"/>
      <c r="JDL288" s="390"/>
      <c r="JDM288" s="390"/>
      <c r="JDN288" s="390"/>
      <c r="JDO288" s="390"/>
      <c r="JDP288" s="390"/>
      <c r="JDQ288" s="390"/>
      <c r="JDR288" s="390"/>
      <c r="JDS288" s="390"/>
      <c r="JDT288" s="390"/>
      <c r="JDU288" s="390"/>
      <c r="JDV288" s="390"/>
      <c r="JDW288" s="390"/>
      <c r="JDX288" s="390"/>
      <c r="JDY288" s="390"/>
      <c r="JDZ288" s="390"/>
      <c r="JEA288" s="390"/>
      <c r="JEB288" s="390"/>
      <c r="JEC288" s="390"/>
      <c r="JED288" s="390"/>
      <c r="JEE288" s="390"/>
      <c r="JEF288" s="390"/>
      <c r="JEG288" s="390"/>
      <c r="JEH288" s="390"/>
      <c r="JEI288" s="390"/>
      <c r="JEJ288" s="390"/>
      <c r="JEK288" s="390"/>
      <c r="JEL288" s="390"/>
      <c r="JEM288" s="390"/>
      <c r="JEN288" s="390"/>
      <c r="JEO288" s="390"/>
      <c r="JEP288" s="390"/>
      <c r="JEQ288" s="390"/>
      <c r="JER288" s="390"/>
      <c r="JES288" s="390"/>
      <c r="JET288" s="390"/>
      <c r="JEU288" s="390"/>
      <c r="JEV288" s="390"/>
      <c r="JEW288" s="390"/>
      <c r="JEX288" s="390"/>
      <c r="JEY288" s="390"/>
      <c r="JEZ288" s="390"/>
      <c r="JFA288" s="390"/>
      <c r="JFB288" s="390"/>
      <c r="JFC288" s="390"/>
      <c r="JFD288" s="390"/>
      <c r="JFE288" s="390"/>
      <c r="JFF288" s="390"/>
      <c r="JFG288" s="390"/>
      <c r="JFH288" s="390"/>
      <c r="JFI288" s="390"/>
      <c r="JFJ288" s="390"/>
      <c r="JFK288" s="390"/>
      <c r="JFL288" s="390"/>
      <c r="JFM288" s="390"/>
      <c r="JFN288" s="390"/>
      <c r="JFO288" s="390"/>
      <c r="JFP288" s="390"/>
      <c r="JFQ288" s="390"/>
      <c r="JFR288" s="390"/>
      <c r="JFS288" s="390"/>
      <c r="JFT288" s="390"/>
      <c r="JFU288" s="390"/>
      <c r="JFV288" s="390"/>
      <c r="JFW288" s="390"/>
      <c r="JFX288" s="390"/>
      <c r="JFY288" s="390"/>
      <c r="JFZ288" s="390"/>
      <c r="JGA288" s="390"/>
      <c r="JGB288" s="390"/>
      <c r="JGC288" s="390"/>
      <c r="JGD288" s="390"/>
      <c r="JGE288" s="390"/>
      <c r="JGF288" s="390"/>
      <c r="JGG288" s="390"/>
      <c r="JGH288" s="390"/>
      <c r="JGI288" s="390"/>
      <c r="JGJ288" s="390"/>
      <c r="JGK288" s="390"/>
      <c r="JGL288" s="390"/>
      <c r="JGM288" s="390"/>
      <c r="JGN288" s="390"/>
      <c r="JGO288" s="390"/>
      <c r="JGP288" s="390"/>
      <c r="JGQ288" s="390"/>
      <c r="JGR288" s="390"/>
      <c r="JGS288" s="390"/>
      <c r="JGT288" s="390"/>
      <c r="JGU288" s="390"/>
      <c r="JGV288" s="390"/>
      <c r="JGW288" s="390"/>
      <c r="JGX288" s="390"/>
      <c r="JGY288" s="390"/>
      <c r="JGZ288" s="390"/>
      <c r="JHA288" s="390"/>
      <c r="JHB288" s="390"/>
      <c r="JHC288" s="390"/>
      <c r="JHD288" s="390"/>
      <c r="JHE288" s="390"/>
      <c r="JHF288" s="390"/>
      <c r="JHG288" s="390"/>
      <c r="JHH288" s="390"/>
      <c r="JHI288" s="390"/>
      <c r="JHJ288" s="390"/>
      <c r="JHK288" s="390"/>
      <c r="JHL288" s="390"/>
      <c r="JHM288" s="390"/>
      <c r="JHN288" s="390"/>
      <c r="JHO288" s="390"/>
      <c r="JHP288" s="390"/>
      <c r="JHQ288" s="390"/>
      <c r="JHR288" s="390"/>
      <c r="JHS288" s="390"/>
      <c r="JHT288" s="390"/>
      <c r="JHU288" s="390"/>
      <c r="JHV288" s="390"/>
      <c r="JHW288" s="390"/>
      <c r="JHX288" s="390"/>
      <c r="JHY288" s="390"/>
      <c r="JHZ288" s="390"/>
      <c r="JIA288" s="390"/>
      <c r="JIB288" s="390"/>
      <c r="JIC288" s="390"/>
      <c r="JID288" s="390"/>
      <c r="JIE288" s="390"/>
      <c r="JIF288" s="390"/>
      <c r="JIG288" s="390"/>
      <c r="JIH288" s="390"/>
      <c r="JII288" s="390"/>
      <c r="JIJ288" s="390"/>
      <c r="JIK288" s="390"/>
      <c r="JIL288" s="390"/>
      <c r="JIM288" s="390"/>
      <c r="JIN288" s="390"/>
      <c r="JIO288" s="390"/>
      <c r="JIP288" s="390"/>
      <c r="JIQ288" s="390"/>
      <c r="JIR288" s="390"/>
      <c r="JIS288" s="390"/>
      <c r="JIT288" s="390"/>
      <c r="JIU288" s="390"/>
      <c r="JIV288" s="390"/>
      <c r="JIW288" s="390"/>
      <c r="JIX288" s="390"/>
      <c r="JIY288" s="390"/>
      <c r="JIZ288" s="390"/>
      <c r="JJA288" s="390"/>
      <c r="JJB288" s="390"/>
      <c r="JJC288" s="390"/>
      <c r="JJD288" s="390"/>
      <c r="JJE288" s="390"/>
      <c r="JJF288" s="390"/>
      <c r="JJG288" s="390"/>
      <c r="JJH288" s="390"/>
      <c r="JJI288" s="390"/>
      <c r="JJJ288" s="390"/>
      <c r="JJK288" s="390"/>
      <c r="JJL288" s="390"/>
      <c r="JJM288" s="390"/>
      <c r="JJN288" s="390"/>
      <c r="JJO288" s="390"/>
      <c r="JJP288" s="390"/>
      <c r="JJQ288" s="390"/>
      <c r="JJR288" s="390"/>
      <c r="JJS288" s="390"/>
      <c r="JJT288" s="390"/>
      <c r="JJU288" s="390"/>
      <c r="JJV288" s="390"/>
      <c r="JJW288" s="390"/>
      <c r="JJX288" s="390"/>
      <c r="JJY288" s="390"/>
      <c r="JJZ288" s="390"/>
      <c r="JKA288" s="390"/>
      <c r="JKB288" s="390"/>
      <c r="JKC288" s="390"/>
      <c r="JKD288" s="390"/>
      <c r="JKE288" s="390"/>
      <c r="JKF288" s="390"/>
      <c r="JKG288" s="390"/>
      <c r="JKH288" s="390"/>
      <c r="JKI288" s="390"/>
      <c r="JKJ288" s="390"/>
      <c r="JKK288" s="390"/>
      <c r="JKL288" s="390"/>
      <c r="JKM288" s="390"/>
      <c r="JKN288" s="390"/>
      <c r="JKO288" s="390"/>
      <c r="JKP288" s="390"/>
      <c r="JKQ288" s="390"/>
      <c r="JKR288" s="390"/>
      <c r="JKS288" s="390"/>
      <c r="JKT288" s="390"/>
      <c r="JKU288" s="390"/>
      <c r="JKV288" s="390"/>
      <c r="JKW288" s="390"/>
      <c r="JKX288" s="390"/>
      <c r="JKY288" s="390"/>
      <c r="JKZ288" s="390"/>
      <c r="JLA288" s="390"/>
      <c r="JLB288" s="390"/>
      <c r="JLC288" s="390"/>
      <c r="JLD288" s="390"/>
      <c r="JLE288" s="390"/>
      <c r="JLF288" s="390"/>
      <c r="JLG288" s="390"/>
      <c r="JLH288" s="390"/>
      <c r="JLI288" s="390"/>
      <c r="JLJ288" s="390"/>
      <c r="JLK288" s="390"/>
      <c r="JLL288" s="390"/>
      <c r="JLM288" s="390"/>
      <c r="JLN288" s="390"/>
      <c r="JLO288" s="390"/>
      <c r="JLP288" s="390"/>
      <c r="JLQ288" s="390"/>
      <c r="JLR288" s="390"/>
      <c r="JLS288" s="390"/>
      <c r="JLT288" s="390"/>
      <c r="JLU288" s="390"/>
      <c r="JLV288" s="390"/>
      <c r="JLW288" s="390"/>
      <c r="JLX288" s="390"/>
      <c r="JLY288" s="390"/>
      <c r="JLZ288" s="390"/>
      <c r="JMA288" s="390"/>
      <c r="JMB288" s="390"/>
      <c r="JMC288" s="390"/>
      <c r="JMD288" s="390"/>
      <c r="JME288" s="390"/>
      <c r="JMF288" s="390"/>
      <c r="JMG288" s="390"/>
      <c r="JMH288" s="390"/>
      <c r="JMI288" s="390"/>
      <c r="JMJ288" s="390"/>
      <c r="JMK288" s="390"/>
      <c r="JML288" s="390"/>
      <c r="JMM288" s="390"/>
      <c r="JMN288" s="390"/>
      <c r="JMO288" s="390"/>
      <c r="JMP288" s="390"/>
      <c r="JMQ288" s="390"/>
      <c r="JMR288" s="390"/>
      <c r="JMS288" s="390"/>
      <c r="JMT288" s="390"/>
      <c r="JMU288" s="390"/>
      <c r="JMV288" s="390"/>
      <c r="JMW288" s="390"/>
      <c r="JMX288" s="390"/>
      <c r="JMY288" s="390"/>
      <c r="JMZ288" s="390"/>
      <c r="JNA288" s="390"/>
      <c r="JNB288" s="390"/>
      <c r="JNC288" s="390"/>
      <c r="JND288" s="390"/>
      <c r="JNE288" s="390"/>
      <c r="JNF288" s="390"/>
      <c r="JNG288" s="390"/>
      <c r="JNH288" s="390"/>
      <c r="JNI288" s="390"/>
      <c r="JNJ288" s="390"/>
      <c r="JNK288" s="390"/>
      <c r="JNL288" s="390"/>
      <c r="JNM288" s="390"/>
      <c r="JNN288" s="390"/>
      <c r="JNO288" s="390"/>
      <c r="JNP288" s="390"/>
      <c r="JNQ288" s="390"/>
      <c r="JNR288" s="390"/>
      <c r="JNS288" s="390"/>
      <c r="JNT288" s="390"/>
      <c r="JNU288" s="390"/>
      <c r="JNV288" s="390"/>
      <c r="JNW288" s="390"/>
      <c r="JNX288" s="390"/>
      <c r="JNY288" s="390"/>
      <c r="JNZ288" s="390"/>
      <c r="JOA288" s="390"/>
      <c r="JOB288" s="390"/>
      <c r="JOC288" s="390"/>
      <c r="JOD288" s="390"/>
      <c r="JOE288" s="390"/>
      <c r="JOF288" s="390"/>
      <c r="JOG288" s="390"/>
      <c r="JOH288" s="390"/>
      <c r="JOI288" s="390"/>
      <c r="JOJ288" s="390"/>
      <c r="JOK288" s="390"/>
      <c r="JOL288" s="390"/>
      <c r="JOM288" s="390"/>
      <c r="JON288" s="390"/>
      <c r="JOO288" s="390"/>
      <c r="JOP288" s="390"/>
      <c r="JOQ288" s="390"/>
      <c r="JOR288" s="390"/>
      <c r="JOS288" s="390"/>
      <c r="JOT288" s="390"/>
      <c r="JOU288" s="390"/>
      <c r="JOV288" s="390"/>
      <c r="JOW288" s="390"/>
      <c r="JOX288" s="390"/>
      <c r="JOY288" s="390"/>
      <c r="JOZ288" s="390"/>
      <c r="JPA288" s="390"/>
      <c r="JPB288" s="390"/>
      <c r="JPC288" s="390"/>
      <c r="JPD288" s="390"/>
      <c r="JPE288" s="390"/>
      <c r="JPF288" s="390"/>
      <c r="JPG288" s="390"/>
      <c r="JPH288" s="390"/>
      <c r="JPI288" s="390"/>
      <c r="JPJ288" s="390"/>
      <c r="JPK288" s="390"/>
      <c r="JPL288" s="390"/>
      <c r="JPM288" s="390"/>
      <c r="JPN288" s="390"/>
      <c r="JPO288" s="390"/>
      <c r="JPP288" s="390"/>
      <c r="JPQ288" s="390"/>
      <c r="JPR288" s="390"/>
      <c r="JPS288" s="390"/>
      <c r="JPT288" s="390"/>
      <c r="JPU288" s="390"/>
      <c r="JPV288" s="390"/>
      <c r="JPW288" s="390"/>
      <c r="JPX288" s="390"/>
      <c r="JPY288" s="390"/>
      <c r="JPZ288" s="390"/>
      <c r="JQA288" s="390"/>
      <c r="JQB288" s="390"/>
      <c r="JQC288" s="390"/>
      <c r="JQD288" s="390"/>
      <c r="JQE288" s="390"/>
      <c r="JQF288" s="390"/>
      <c r="JQG288" s="390"/>
      <c r="JQH288" s="390"/>
      <c r="JQI288" s="390"/>
      <c r="JQJ288" s="390"/>
      <c r="JQK288" s="390"/>
      <c r="JQL288" s="390"/>
      <c r="JQM288" s="390"/>
      <c r="JQN288" s="390"/>
      <c r="JQO288" s="390"/>
      <c r="JQP288" s="390"/>
      <c r="JQQ288" s="390"/>
      <c r="JQR288" s="390"/>
      <c r="JQS288" s="390"/>
      <c r="JQT288" s="390"/>
      <c r="JQU288" s="390"/>
      <c r="JQV288" s="390"/>
      <c r="JQW288" s="390"/>
      <c r="JQX288" s="390"/>
      <c r="JQY288" s="390"/>
      <c r="JQZ288" s="390"/>
      <c r="JRA288" s="390"/>
      <c r="JRB288" s="390"/>
      <c r="JRC288" s="390"/>
      <c r="JRD288" s="390"/>
      <c r="JRE288" s="390"/>
      <c r="JRF288" s="390"/>
      <c r="JRG288" s="390"/>
      <c r="JRH288" s="390"/>
      <c r="JRI288" s="390"/>
      <c r="JRJ288" s="390"/>
      <c r="JRK288" s="390"/>
      <c r="JRL288" s="390"/>
      <c r="JRM288" s="390"/>
      <c r="JRN288" s="390"/>
      <c r="JRO288" s="390"/>
      <c r="JRP288" s="390"/>
      <c r="JRQ288" s="390"/>
      <c r="JRR288" s="390"/>
      <c r="JRS288" s="390"/>
      <c r="JRT288" s="390"/>
      <c r="JRU288" s="390"/>
      <c r="JRV288" s="390"/>
      <c r="JRW288" s="390"/>
      <c r="JRX288" s="390"/>
      <c r="JRY288" s="390"/>
      <c r="JRZ288" s="390"/>
      <c r="JSA288" s="390"/>
      <c r="JSB288" s="390"/>
      <c r="JSC288" s="390"/>
      <c r="JSD288" s="390"/>
      <c r="JSE288" s="390"/>
      <c r="JSF288" s="390"/>
      <c r="JSG288" s="390"/>
      <c r="JSH288" s="390"/>
      <c r="JSI288" s="390"/>
      <c r="JSJ288" s="390"/>
      <c r="JSK288" s="390"/>
      <c r="JSL288" s="390"/>
      <c r="JSM288" s="390"/>
      <c r="JSN288" s="390"/>
      <c r="JSO288" s="390"/>
      <c r="JSP288" s="390"/>
      <c r="JSQ288" s="390"/>
      <c r="JSR288" s="390"/>
      <c r="JSS288" s="390"/>
      <c r="JST288" s="390"/>
      <c r="JSU288" s="390"/>
      <c r="JSV288" s="390"/>
      <c r="JSW288" s="390"/>
      <c r="JSX288" s="390"/>
      <c r="JSY288" s="390"/>
      <c r="JSZ288" s="390"/>
      <c r="JTA288" s="390"/>
      <c r="JTB288" s="390"/>
      <c r="JTC288" s="390"/>
      <c r="JTD288" s="390"/>
      <c r="JTE288" s="390"/>
      <c r="JTF288" s="390"/>
      <c r="JTG288" s="390"/>
      <c r="JTH288" s="390"/>
      <c r="JTI288" s="390"/>
      <c r="JTJ288" s="390"/>
      <c r="JTK288" s="390"/>
      <c r="JTL288" s="390"/>
      <c r="JTM288" s="390"/>
      <c r="JTN288" s="390"/>
      <c r="JTO288" s="390"/>
      <c r="JTP288" s="390"/>
      <c r="JTQ288" s="390"/>
      <c r="JTR288" s="390"/>
      <c r="JTS288" s="390"/>
      <c r="JTT288" s="390"/>
      <c r="JTU288" s="390"/>
      <c r="JTV288" s="390"/>
      <c r="JTW288" s="390"/>
      <c r="JTX288" s="390"/>
      <c r="JTY288" s="390"/>
      <c r="JTZ288" s="390"/>
      <c r="JUA288" s="390"/>
      <c r="JUB288" s="390"/>
      <c r="JUC288" s="390"/>
      <c r="JUD288" s="390"/>
      <c r="JUE288" s="390"/>
      <c r="JUF288" s="390"/>
      <c r="JUG288" s="390"/>
      <c r="JUH288" s="390"/>
      <c r="JUI288" s="390"/>
      <c r="JUJ288" s="390"/>
      <c r="JUK288" s="390"/>
      <c r="JUL288" s="390"/>
      <c r="JUM288" s="390"/>
      <c r="JUN288" s="390"/>
      <c r="JUO288" s="390"/>
      <c r="JUP288" s="390"/>
      <c r="JUQ288" s="390"/>
      <c r="JUR288" s="390"/>
      <c r="JUS288" s="390"/>
      <c r="JUT288" s="390"/>
      <c r="JUU288" s="390"/>
      <c r="JUV288" s="390"/>
      <c r="JUW288" s="390"/>
      <c r="JUX288" s="390"/>
      <c r="JUY288" s="390"/>
      <c r="JUZ288" s="390"/>
      <c r="JVA288" s="390"/>
      <c r="JVB288" s="390"/>
      <c r="JVC288" s="390"/>
      <c r="JVD288" s="390"/>
      <c r="JVE288" s="390"/>
      <c r="JVF288" s="390"/>
      <c r="JVG288" s="390"/>
      <c r="JVH288" s="390"/>
      <c r="JVI288" s="390"/>
      <c r="JVJ288" s="390"/>
      <c r="JVK288" s="390"/>
      <c r="JVL288" s="390"/>
      <c r="JVM288" s="390"/>
      <c r="JVN288" s="390"/>
      <c r="JVO288" s="390"/>
      <c r="JVP288" s="390"/>
      <c r="JVQ288" s="390"/>
      <c r="JVR288" s="390"/>
      <c r="JVS288" s="390"/>
      <c r="JVT288" s="390"/>
      <c r="JVU288" s="390"/>
      <c r="JVV288" s="390"/>
      <c r="JVW288" s="390"/>
      <c r="JVX288" s="390"/>
      <c r="JVY288" s="390"/>
      <c r="JVZ288" s="390"/>
      <c r="JWA288" s="390"/>
      <c r="JWB288" s="390"/>
      <c r="JWC288" s="390"/>
      <c r="JWD288" s="390"/>
      <c r="JWE288" s="390"/>
      <c r="JWF288" s="390"/>
      <c r="JWG288" s="390"/>
      <c r="JWH288" s="390"/>
      <c r="JWI288" s="390"/>
      <c r="JWJ288" s="390"/>
      <c r="JWK288" s="390"/>
      <c r="JWL288" s="390"/>
      <c r="JWM288" s="390"/>
      <c r="JWN288" s="390"/>
      <c r="JWO288" s="390"/>
      <c r="JWP288" s="390"/>
      <c r="JWQ288" s="390"/>
      <c r="JWR288" s="390"/>
      <c r="JWS288" s="390"/>
      <c r="JWT288" s="390"/>
      <c r="JWU288" s="390"/>
      <c r="JWV288" s="390"/>
      <c r="JWW288" s="390"/>
      <c r="JWX288" s="390"/>
      <c r="JWY288" s="390"/>
      <c r="JWZ288" s="390"/>
      <c r="JXA288" s="390"/>
      <c r="JXB288" s="390"/>
      <c r="JXC288" s="390"/>
      <c r="JXD288" s="390"/>
      <c r="JXE288" s="390"/>
      <c r="JXF288" s="390"/>
      <c r="JXG288" s="390"/>
      <c r="JXH288" s="390"/>
      <c r="JXI288" s="390"/>
      <c r="JXJ288" s="390"/>
      <c r="JXK288" s="390"/>
      <c r="JXL288" s="390"/>
      <c r="JXM288" s="390"/>
      <c r="JXN288" s="390"/>
      <c r="JXO288" s="390"/>
      <c r="JXP288" s="390"/>
      <c r="JXQ288" s="390"/>
      <c r="JXR288" s="390"/>
      <c r="JXS288" s="390"/>
      <c r="JXT288" s="390"/>
      <c r="JXU288" s="390"/>
      <c r="JXV288" s="390"/>
      <c r="JXW288" s="390"/>
      <c r="JXX288" s="390"/>
      <c r="JXY288" s="390"/>
      <c r="JXZ288" s="390"/>
      <c r="JYA288" s="390"/>
      <c r="JYB288" s="390"/>
      <c r="JYC288" s="390"/>
      <c r="JYD288" s="390"/>
      <c r="JYE288" s="390"/>
      <c r="JYF288" s="390"/>
      <c r="JYG288" s="390"/>
      <c r="JYH288" s="390"/>
      <c r="JYI288" s="390"/>
      <c r="JYJ288" s="390"/>
      <c r="JYK288" s="390"/>
      <c r="JYL288" s="390"/>
      <c r="JYM288" s="390"/>
      <c r="JYN288" s="390"/>
      <c r="JYO288" s="390"/>
      <c r="JYP288" s="390"/>
      <c r="JYQ288" s="390"/>
      <c r="JYR288" s="390"/>
      <c r="JYS288" s="390"/>
      <c r="JYT288" s="390"/>
      <c r="JYU288" s="390"/>
      <c r="JYV288" s="390"/>
      <c r="JYW288" s="390"/>
      <c r="JYX288" s="390"/>
      <c r="JYY288" s="390"/>
      <c r="JYZ288" s="390"/>
      <c r="JZA288" s="390"/>
      <c r="JZB288" s="390"/>
      <c r="JZC288" s="390"/>
      <c r="JZD288" s="390"/>
      <c r="JZE288" s="390"/>
      <c r="JZF288" s="390"/>
      <c r="JZG288" s="390"/>
      <c r="JZH288" s="390"/>
      <c r="JZI288" s="390"/>
      <c r="JZJ288" s="390"/>
      <c r="JZK288" s="390"/>
      <c r="JZL288" s="390"/>
      <c r="JZM288" s="390"/>
      <c r="JZN288" s="390"/>
      <c r="JZO288" s="390"/>
      <c r="JZP288" s="390"/>
      <c r="JZQ288" s="390"/>
      <c r="JZR288" s="390"/>
      <c r="JZS288" s="390"/>
      <c r="JZT288" s="390"/>
      <c r="JZU288" s="390"/>
      <c r="JZV288" s="390"/>
      <c r="JZW288" s="390"/>
      <c r="JZX288" s="390"/>
      <c r="JZY288" s="390"/>
      <c r="JZZ288" s="390"/>
      <c r="KAA288" s="390"/>
      <c r="KAB288" s="390"/>
      <c r="KAC288" s="390"/>
      <c r="KAD288" s="390"/>
      <c r="KAE288" s="390"/>
      <c r="KAF288" s="390"/>
      <c r="KAG288" s="390"/>
      <c r="KAH288" s="390"/>
      <c r="KAI288" s="390"/>
      <c r="KAJ288" s="390"/>
      <c r="KAK288" s="390"/>
      <c r="KAL288" s="390"/>
      <c r="KAM288" s="390"/>
      <c r="KAN288" s="390"/>
      <c r="KAO288" s="390"/>
      <c r="KAP288" s="390"/>
      <c r="KAQ288" s="390"/>
      <c r="KAR288" s="390"/>
      <c r="KAS288" s="390"/>
      <c r="KAT288" s="390"/>
      <c r="KAU288" s="390"/>
      <c r="KAV288" s="390"/>
      <c r="KAW288" s="390"/>
      <c r="KAX288" s="390"/>
      <c r="KAY288" s="390"/>
      <c r="KAZ288" s="390"/>
      <c r="KBA288" s="390"/>
      <c r="KBB288" s="390"/>
      <c r="KBC288" s="390"/>
      <c r="KBD288" s="390"/>
      <c r="KBE288" s="390"/>
      <c r="KBF288" s="390"/>
      <c r="KBG288" s="390"/>
      <c r="KBH288" s="390"/>
      <c r="KBI288" s="390"/>
      <c r="KBJ288" s="390"/>
      <c r="KBK288" s="390"/>
      <c r="KBL288" s="390"/>
      <c r="KBM288" s="390"/>
      <c r="KBN288" s="390"/>
      <c r="KBO288" s="390"/>
      <c r="KBP288" s="390"/>
      <c r="KBQ288" s="390"/>
      <c r="KBR288" s="390"/>
      <c r="KBS288" s="390"/>
      <c r="KBT288" s="390"/>
      <c r="KBU288" s="390"/>
      <c r="KBV288" s="390"/>
      <c r="KBW288" s="390"/>
      <c r="KBX288" s="390"/>
      <c r="KBY288" s="390"/>
      <c r="KBZ288" s="390"/>
      <c r="KCA288" s="390"/>
      <c r="KCB288" s="390"/>
      <c r="KCC288" s="390"/>
      <c r="KCD288" s="390"/>
      <c r="KCE288" s="390"/>
      <c r="KCF288" s="390"/>
      <c r="KCG288" s="390"/>
      <c r="KCH288" s="390"/>
      <c r="KCI288" s="390"/>
      <c r="KCJ288" s="390"/>
      <c r="KCK288" s="390"/>
      <c r="KCL288" s="390"/>
      <c r="KCM288" s="390"/>
      <c r="KCN288" s="390"/>
      <c r="KCO288" s="390"/>
      <c r="KCP288" s="390"/>
      <c r="KCQ288" s="390"/>
      <c r="KCR288" s="390"/>
      <c r="KCS288" s="390"/>
      <c r="KCT288" s="390"/>
      <c r="KCU288" s="390"/>
      <c r="KCV288" s="390"/>
      <c r="KCW288" s="390"/>
      <c r="KCX288" s="390"/>
      <c r="KCY288" s="390"/>
      <c r="KCZ288" s="390"/>
      <c r="KDA288" s="390"/>
      <c r="KDB288" s="390"/>
      <c r="KDC288" s="390"/>
      <c r="KDD288" s="390"/>
      <c r="KDE288" s="390"/>
      <c r="KDF288" s="390"/>
      <c r="KDG288" s="390"/>
      <c r="KDH288" s="390"/>
      <c r="KDI288" s="390"/>
      <c r="KDJ288" s="390"/>
      <c r="KDK288" s="390"/>
      <c r="KDL288" s="390"/>
      <c r="KDM288" s="390"/>
      <c r="KDN288" s="390"/>
      <c r="KDO288" s="390"/>
      <c r="KDP288" s="390"/>
      <c r="KDQ288" s="390"/>
      <c r="KDR288" s="390"/>
      <c r="KDS288" s="390"/>
      <c r="KDT288" s="390"/>
      <c r="KDU288" s="390"/>
      <c r="KDV288" s="390"/>
      <c r="KDW288" s="390"/>
      <c r="KDX288" s="390"/>
      <c r="KDY288" s="390"/>
      <c r="KDZ288" s="390"/>
      <c r="KEA288" s="390"/>
      <c r="KEB288" s="390"/>
      <c r="KEC288" s="390"/>
      <c r="KED288" s="390"/>
      <c r="KEE288" s="390"/>
      <c r="KEF288" s="390"/>
      <c r="KEG288" s="390"/>
      <c r="KEH288" s="390"/>
      <c r="KEI288" s="390"/>
      <c r="KEJ288" s="390"/>
      <c r="KEK288" s="390"/>
      <c r="KEL288" s="390"/>
      <c r="KEM288" s="390"/>
      <c r="KEN288" s="390"/>
      <c r="KEO288" s="390"/>
      <c r="KEP288" s="390"/>
      <c r="KEQ288" s="390"/>
      <c r="KER288" s="390"/>
      <c r="KES288" s="390"/>
      <c r="KET288" s="390"/>
      <c r="KEU288" s="390"/>
      <c r="KEV288" s="390"/>
      <c r="KEW288" s="390"/>
      <c r="KEX288" s="390"/>
      <c r="KEY288" s="390"/>
      <c r="KEZ288" s="390"/>
      <c r="KFA288" s="390"/>
      <c r="KFB288" s="390"/>
      <c r="KFC288" s="390"/>
      <c r="KFD288" s="390"/>
      <c r="KFE288" s="390"/>
      <c r="KFF288" s="390"/>
      <c r="KFG288" s="390"/>
      <c r="KFH288" s="390"/>
      <c r="KFI288" s="390"/>
      <c r="KFJ288" s="390"/>
      <c r="KFK288" s="390"/>
      <c r="KFL288" s="390"/>
      <c r="KFM288" s="390"/>
      <c r="KFN288" s="390"/>
      <c r="KFO288" s="390"/>
      <c r="KFP288" s="390"/>
      <c r="KFQ288" s="390"/>
      <c r="KFR288" s="390"/>
      <c r="KFS288" s="390"/>
      <c r="KFT288" s="390"/>
      <c r="KFU288" s="390"/>
      <c r="KFV288" s="390"/>
      <c r="KFW288" s="390"/>
      <c r="KFX288" s="390"/>
      <c r="KFY288" s="390"/>
      <c r="KFZ288" s="390"/>
      <c r="KGA288" s="390"/>
      <c r="KGB288" s="390"/>
      <c r="KGC288" s="390"/>
      <c r="KGD288" s="390"/>
      <c r="KGE288" s="390"/>
      <c r="KGF288" s="390"/>
      <c r="KGG288" s="390"/>
      <c r="KGH288" s="390"/>
      <c r="KGI288" s="390"/>
      <c r="KGJ288" s="390"/>
      <c r="KGK288" s="390"/>
      <c r="KGL288" s="390"/>
      <c r="KGM288" s="390"/>
      <c r="KGN288" s="390"/>
      <c r="KGO288" s="390"/>
      <c r="KGP288" s="390"/>
      <c r="KGQ288" s="390"/>
      <c r="KGR288" s="390"/>
      <c r="KGS288" s="390"/>
      <c r="KGT288" s="390"/>
      <c r="KGU288" s="390"/>
      <c r="KGV288" s="390"/>
      <c r="KGW288" s="390"/>
      <c r="KGX288" s="390"/>
      <c r="KGY288" s="390"/>
      <c r="KGZ288" s="390"/>
      <c r="KHA288" s="390"/>
      <c r="KHB288" s="390"/>
      <c r="KHC288" s="390"/>
      <c r="KHD288" s="390"/>
      <c r="KHE288" s="390"/>
      <c r="KHF288" s="390"/>
      <c r="KHG288" s="390"/>
      <c r="KHH288" s="390"/>
      <c r="KHI288" s="390"/>
      <c r="KHJ288" s="390"/>
      <c r="KHK288" s="390"/>
      <c r="KHL288" s="390"/>
      <c r="KHM288" s="390"/>
      <c r="KHN288" s="390"/>
      <c r="KHO288" s="390"/>
      <c r="KHP288" s="390"/>
      <c r="KHQ288" s="390"/>
      <c r="KHR288" s="390"/>
      <c r="KHS288" s="390"/>
      <c r="KHT288" s="390"/>
      <c r="KHU288" s="390"/>
      <c r="KHV288" s="390"/>
      <c r="KHW288" s="390"/>
      <c r="KHX288" s="390"/>
      <c r="KHY288" s="390"/>
      <c r="KHZ288" s="390"/>
      <c r="KIA288" s="390"/>
      <c r="KIB288" s="390"/>
      <c r="KIC288" s="390"/>
      <c r="KID288" s="390"/>
      <c r="KIE288" s="390"/>
      <c r="KIF288" s="390"/>
      <c r="KIG288" s="390"/>
      <c r="KIH288" s="390"/>
      <c r="KII288" s="390"/>
      <c r="KIJ288" s="390"/>
      <c r="KIK288" s="390"/>
      <c r="KIL288" s="390"/>
      <c r="KIM288" s="390"/>
      <c r="KIN288" s="390"/>
      <c r="KIO288" s="390"/>
      <c r="KIP288" s="390"/>
      <c r="KIQ288" s="390"/>
      <c r="KIR288" s="390"/>
      <c r="KIS288" s="390"/>
      <c r="KIT288" s="390"/>
      <c r="KIU288" s="390"/>
      <c r="KIV288" s="390"/>
      <c r="KIW288" s="390"/>
      <c r="KIX288" s="390"/>
      <c r="KIY288" s="390"/>
      <c r="KIZ288" s="390"/>
      <c r="KJA288" s="390"/>
      <c r="KJB288" s="390"/>
      <c r="KJC288" s="390"/>
      <c r="KJD288" s="390"/>
      <c r="KJE288" s="390"/>
      <c r="KJF288" s="390"/>
      <c r="KJG288" s="390"/>
      <c r="KJH288" s="390"/>
      <c r="KJI288" s="390"/>
      <c r="KJJ288" s="390"/>
      <c r="KJK288" s="390"/>
      <c r="KJL288" s="390"/>
      <c r="KJM288" s="390"/>
      <c r="KJN288" s="390"/>
      <c r="KJO288" s="390"/>
      <c r="KJP288" s="390"/>
      <c r="KJQ288" s="390"/>
      <c r="KJR288" s="390"/>
      <c r="KJS288" s="390"/>
      <c r="KJT288" s="390"/>
      <c r="KJU288" s="390"/>
      <c r="KJV288" s="390"/>
      <c r="KJW288" s="390"/>
      <c r="KJX288" s="390"/>
      <c r="KJY288" s="390"/>
      <c r="KJZ288" s="390"/>
      <c r="KKA288" s="390"/>
      <c r="KKB288" s="390"/>
      <c r="KKC288" s="390"/>
      <c r="KKD288" s="390"/>
      <c r="KKE288" s="390"/>
      <c r="KKF288" s="390"/>
      <c r="KKG288" s="390"/>
      <c r="KKH288" s="390"/>
      <c r="KKI288" s="390"/>
      <c r="KKJ288" s="390"/>
      <c r="KKK288" s="390"/>
      <c r="KKL288" s="390"/>
      <c r="KKM288" s="390"/>
      <c r="KKN288" s="390"/>
      <c r="KKO288" s="390"/>
      <c r="KKP288" s="390"/>
      <c r="KKQ288" s="390"/>
      <c r="KKR288" s="390"/>
      <c r="KKS288" s="390"/>
      <c r="KKT288" s="390"/>
      <c r="KKU288" s="390"/>
      <c r="KKV288" s="390"/>
      <c r="KKW288" s="390"/>
      <c r="KKX288" s="390"/>
      <c r="KKY288" s="390"/>
      <c r="KKZ288" s="390"/>
      <c r="KLA288" s="390"/>
      <c r="KLB288" s="390"/>
      <c r="KLC288" s="390"/>
      <c r="KLD288" s="390"/>
      <c r="KLE288" s="390"/>
      <c r="KLF288" s="390"/>
      <c r="KLG288" s="390"/>
      <c r="KLH288" s="390"/>
      <c r="KLI288" s="390"/>
      <c r="KLJ288" s="390"/>
      <c r="KLK288" s="390"/>
      <c r="KLL288" s="390"/>
      <c r="KLM288" s="390"/>
      <c r="KLN288" s="390"/>
      <c r="KLO288" s="390"/>
      <c r="KLP288" s="390"/>
      <c r="KLQ288" s="390"/>
      <c r="KLR288" s="390"/>
      <c r="KLS288" s="390"/>
      <c r="KLT288" s="390"/>
      <c r="KLU288" s="390"/>
      <c r="KLV288" s="390"/>
      <c r="KLW288" s="390"/>
      <c r="KLX288" s="390"/>
      <c r="KLY288" s="390"/>
      <c r="KLZ288" s="390"/>
      <c r="KMA288" s="390"/>
      <c r="KMB288" s="390"/>
      <c r="KMC288" s="390"/>
      <c r="KMD288" s="390"/>
      <c r="KME288" s="390"/>
      <c r="KMF288" s="390"/>
      <c r="KMG288" s="390"/>
      <c r="KMH288" s="390"/>
      <c r="KMI288" s="390"/>
      <c r="KMJ288" s="390"/>
      <c r="KMK288" s="390"/>
      <c r="KML288" s="390"/>
      <c r="KMM288" s="390"/>
      <c r="KMN288" s="390"/>
      <c r="KMO288" s="390"/>
      <c r="KMP288" s="390"/>
      <c r="KMQ288" s="390"/>
      <c r="KMR288" s="390"/>
      <c r="KMS288" s="390"/>
      <c r="KMT288" s="390"/>
      <c r="KMU288" s="390"/>
      <c r="KMV288" s="390"/>
      <c r="KMW288" s="390"/>
      <c r="KMX288" s="390"/>
      <c r="KMY288" s="390"/>
      <c r="KMZ288" s="390"/>
      <c r="KNA288" s="390"/>
      <c r="KNB288" s="390"/>
      <c r="KNC288" s="390"/>
      <c r="KND288" s="390"/>
      <c r="KNE288" s="390"/>
      <c r="KNF288" s="390"/>
      <c r="KNG288" s="390"/>
      <c r="KNH288" s="390"/>
      <c r="KNI288" s="390"/>
      <c r="KNJ288" s="390"/>
      <c r="KNK288" s="390"/>
      <c r="KNL288" s="390"/>
      <c r="KNM288" s="390"/>
      <c r="KNN288" s="390"/>
      <c r="KNO288" s="390"/>
      <c r="KNP288" s="390"/>
      <c r="KNQ288" s="390"/>
      <c r="KNR288" s="390"/>
      <c r="KNS288" s="390"/>
      <c r="KNT288" s="390"/>
      <c r="KNU288" s="390"/>
      <c r="KNV288" s="390"/>
      <c r="KNW288" s="390"/>
      <c r="KNX288" s="390"/>
      <c r="KNY288" s="390"/>
      <c r="KNZ288" s="390"/>
      <c r="KOA288" s="390"/>
      <c r="KOB288" s="390"/>
      <c r="KOC288" s="390"/>
      <c r="KOD288" s="390"/>
      <c r="KOE288" s="390"/>
      <c r="KOF288" s="390"/>
      <c r="KOG288" s="390"/>
      <c r="KOH288" s="390"/>
      <c r="KOI288" s="390"/>
      <c r="KOJ288" s="390"/>
      <c r="KOK288" s="390"/>
      <c r="KOL288" s="390"/>
      <c r="KOM288" s="390"/>
      <c r="KON288" s="390"/>
      <c r="KOO288" s="390"/>
      <c r="KOP288" s="390"/>
      <c r="KOQ288" s="390"/>
      <c r="KOR288" s="390"/>
      <c r="KOS288" s="390"/>
      <c r="KOT288" s="390"/>
      <c r="KOU288" s="390"/>
      <c r="KOV288" s="390"/>
      <c r="KOW288" s="390"/>
      <c r="KOX288" s="390"/>
      <c r="KOY288" s="390"/>
      <c r="KOZ288" s="390"/>
      <c r="KPA288" s="390"/>
      <c r="KPB288" s="390"/>
      <c r="KPC288" s="390"/>
      <c r="KPD288" s="390"/>
      <c r="KPE288" s="390"/>
      <c r="KPF288" s="390"/>
      <c r="KPG288" s="390"/>
      <c r="KPH288" s="390"/>
      <c r="KPI288" s="390"/>
      <c r="KPJ288" s="390"/>
      <c r="KPK288" s="390"/>
      <c r="KPL288" s="390"/>
      <c r="KPM288" s="390"/>
      <c r="KPN288" s="390"/>
      <c r="KPO288" s="390"/>
      <c r="KPP288" s="390"/>
      <c r="KPQ288" s="390"/>
      <c r="KPR288" s="390"/>
      <c r="KPS288" s="390"/>
      <c r="KPT288" s="390"/>
      <c r="KPU288" s="390"/>
      <c r="KPV288" s="390"/>
      <c r="KPW288" s="390"/>
      <c r="KPX288" s="390"/>
      <c r="KPY288" s="390"/>
      <c r="KPZ288" s="390"/>
      <c r="KQA288" s="390"/>
      <c r="KQB288" s="390"/>
      <c r="KQC288" s="390"/>
      <c r="KQD288" s="390"/>
      <c r="KQE288" s="390"/>
      <c r="KQF288" s="390"/>
      <c r="KQG288" s="390"/>
      <c r="KQH288" s="390"/>
      <c r="KQI288" s="390"/>
      <c r="KQJ288" s="390"/>
      <c r="KQK288" s="390"/>
      <c r="KQL288" s="390"/>
      <c r="KQM288" s="390"/>
      <c r="KQN288" s="390"/>
      <c r="KQO288" s="390"/>
      <c r="KQP288" s="390"/>
      <c r="KQQ288" s="390"/>
      <c r="KQR288" s="390"/>
      <c r="KQS288" s="390"/>
      <c r="KQT288" s="390"/>
      <c r="KQU288" s="390"/>
      <c r="KQV288" s="390"/>
      <c r="KQW288" s="390"/>
      <c r="KQX288" s="390"/>
      <c r="KQY288" s="390"/>
      <c r="KQZ288" s="390"/>
      <c r="KRA288" s="390"/>
      <c r="KRB288" s="390"/>
      <c r="KRC288" s="390"/>
      <c r="KRD288" s="390"/>
      <c r="KRE288" s="390"/>
      <c r="KRF288" s="390"/>
      <c r="KRG288" s="390"/>
      <c r="KRH288" s="390"/>
      <c r="KRI288" s="390"/>
      <c r="KRJ288" s="390"/>
      <c r="KRK288" s="390"/>
      <c r="KRL288" s="390"/>
      <c r="KRM288" s="390"/>
      <c r="KRN288" s="390"/>
      <c r="KRO288" s="390"/>
      <c r="KRP288" s="390"/>
      <c r="KRQ288" s="390"/>
      <c r="KRR288" s="390"/>
      <c r="KRS288" s="390"/>
      <c r="KRT288" s="390"/>
      <c r="KRU288" s="390"/>
      <c r="KRV288" s="390"/>
      <c r="KRW288" s="390"/>
      <c r="KRX288" s="390"/>
      <c r="KRY288" s="390"/>
      <c r="KRZ288" s="390"/>
      <c r="KSA288" s="390"/>
      <c r="KSB288" s="390"/>
      <c r="KSC288" s="390"/>
      <c r="KSD288" s="390"/>
      <c r="KSE288" s="390"/>
      <c r="KSF288" s="390"/>
      <c r="KSG288" s="390"/>
      <c r="KSH288" s="390"/>
      <c r="KSI288" s="390"/>
      <c r="KSJ288" s="390"/>
      <c r="KSK288" s="390"/>
      <c r="KSL288" s="390"/>
      <c r="KSM288" s="390"/>
      <c r="KSN288" s="390"/>
      <c r="KSO288" s="390"/>
      <c r="KSP288" s="390"/>
      <c r="KSQ288" s="390"/>
      <c r="KSR288" s="390"/>
      <c r="KSS288" s="390"/>
      <c r="KST288" s="390"/>
      <c r="KSU288" s="390"/>
      <c r="KSV288" s="390"/>
      <c r="KSW288" s="390"/>
      <c r="KSX288" s="390"/>
      <c r="KSY288" s="390"/>
      <c r="KSZ288" s="390"/>
      <c r="KTA288" s="390"/>
      <c r="KTB288" s="390"/>
      <c r="KTC288" s="390"/>
      <c r="KTD288" s="390"/>
      <c r="KTE288" s="390"/>
      <c r="KTF288" s="390"/>
      <c r="KTG288" s="390"/>
      <c r="KTH288" s="390"/>
      <c r="KTI288" s="390"/>
      <c r="KTJ288" s="390"/>
      <c r="KTK288" s="390"/>
      <c r="KTL288" s="390"/>
      <c r="KTM288" s="390"/>
      <c r="KTN288" s="390"/>
      <c r="KTO288" s="390"/>
      <c r="KTP288" s="390"/>
      <c r="KTQ288" s="390"/>
      <c r="KTR288" s="390"/>
      <c r="KTS288" s="390"/>
      <c r="KTT288" s="390"/>
      <c r="KTU288" s="390"/>
      <c r="KTV288" s="390"/>
      <c r="KTW288" s="390"/>
      <c r="KTX288" s="390"/>
      <c r="KTY288" s="390"/>
      <c r="KTZ288" s="390"/>
      <c r="KUA288" s="390"/>
      <c r="KUB288" s="390"/>
      <c r="KUC288" s="390"/>
      <c r="KUD288" s="390"/>
      <c r="KUE288" s="390"/>
      <c r="KUF288" s="390"/>
      <c r="KUG288" s="390"/>
      <c r="KUH288" s="390"/>
      <c r="KUI288" s="390"/>
      <c r="KUJ288" s="390"/>
      <c r="KUK288" s="390"/>
      <c r="KUL288" s="390"/>
      <c r="KUM288" s="390"/>
      <c r="KUN288" s="390"/>
      <c r="KUO288" s="390"/>
      <c r="KUP288" s="390"/>
      <c r="KUQ288" s="390"/>
      <c r="KUR288" s="390"/>
      <c r="KUS288" s="390"/>
      <c r="KUT288" s="390"/>
      <c r="KUU288" s="390"/>
      <c r="KUV288" s="390"/>
      <c r="KUW288" s="390"/>
      <c r="KUX288" s="390"/>
      <c r="KUY288" s="390"/>
      <c r="KUZ288" s="390"/>
      <c r="KVA288" s="390"/>
      <c r="KVB288" s="390"/>
      <c r="KVC288" s="390"/>
      <c r="KVD288" s="390"/>
      <c r="KVE288" s="390"/>
      <c r="KVF288" s="390"/>
      <c r="KVG288" s="390"/>
      <c r="KVH288" s="390"/>
      <c r="KVI288" s="390"/>
      <c r="KVJ288" s="390"/>
      <c r="KVK288" s="390"/>
      <c r="KVL288" s="390"/>
      <c r="KVM288" s="390"/>
      <c r="KVN288" s="390"/>
      <c r="KVO288" s="390"/>
      <c r="KVP288" s="390"/>
      <c r="KVQ288" s="390"/>
      <c r="KVR288" s="390"/>
      <c r="KVS288" s="390"/>
      <c r="KVT288" s="390"/>
      <c r="KVU288" s="390"/>
      <c r="KVV288" s="390"/>
      <c r="KVW288" s="390"/>
      <c r="KVX288" s="390"/>
      <c r="KVY288" s="390"/>
      <c r="KVZ288" s="390"/>
      <c r="KWA288" s="390"/>
      <c r="KWB288" s="390"/>
      <c r="KWC288" s="390"/>
      <c r="KWD288" s="390"/>
      <c r="KWE288" s="390"/>
      <c r="KWF288" s="390"/>
      <c r="KWG288" s="390"/>
      <c r="KWH288" s="390"/>
      <c r="KWI288" s="390"/>
      <c r="KWJ288" s="390"/>
      <c r="KWK288" s="390"/>
      <c r="KWL288" s="390"/>
      <c r="KWM288" s="390"/>
      <c r="KWN288" s="390"/>
      <c r="KWO288" s="390"/>
      <c r="KWP288" s="390"/>
      <c r="KWQ288" s="390"/>
      <c r="KWR288" s="390"/>
      <c r="KWS288" s="390"/>
      <c r="KWT288" s="390"/>
      <c r="KWU288" s="390"/>
      <c r="KWV288" s="390"/>
      <c r="KWW288" s="390"/>
      <c r="KWX288" s="390"/>
      <c r="KWY288" s="390"/>
      <c r="KWZ288" s="390"/>
      <c r="KXA288" s="390"/>
      <c r="KXB288" s="390"/>
      <c r="KXC288" s="390"/>
      <c r="KXD288" s="390"/>
      <c r="KXE288" s="390"/>
      <c r="KXF288" s="390"/>
      <c r="KXG288" s="390"/>
      <c r="KXH288" s="390"/>
      <c r="KXI288" s="390"/>
      <c r="KXJ288" s="390"/>
      <c r="KXK288" s="390"/>
      <c r="KXL288" s="390"/>
      <c r="KXM288" s="390"/>
      <c r="KXN288" s="390"/>
      <c r="KXO288" s="390"/>
      <c r="KXP288" s="390"/>
      <c r="KXQ288" s="390"/>
      <c r="KXR288" s="390"/>
      <c r="KXS288" s="390"/>
      <c r="KXT288" s="390"/>
      <c r="KXU288" s="390"/>
      <c r="KXV288" s="390"/>
      <c r="KXW288" s="390"/>
      <c r="KXX288" s="390"/>
      <c r="KXY288" s="390"/>
      <c r="KXZ288" s="390"/>
      <c r="KYA288" s="390"/>
      <c r="KYB288" s="390"/>
      <c r="KYC288" s="390"/>
      <c r="KYD288" s="390"/>
      <c r="KYE288" s="390"/>
      <c r="KYF288" s="390"/>
      <c r="KYG288" s="390"/>
      <c r="KYH288" s="390"/>
      <c r="KYI288" s="390"/>
      <c r="KYJ288" s="390"/>
      <c r="KYK288" s="390"/>
      <c r="KYL288" s="390"/>
      <c r="KYM288" s="390"/>
      <c r="KYN288" s="390"/>
      <c r="KYO288" s="390"/>
      <c r="KYP288" s="390"/>
      <c r="KYQ288" s="390"/>
      <c r="KYR288" s="390"/>
      <c r="KYS288" s="390"/>
      <c r="KYT288" s="390"/>
      <c r="KYU288" s="390"/>
      <c r="KYV288" s="390"/>
      <c r="KYW288" s="390"/>
      <c r="KYX288" s="390"/>
      <c r="KYY288" s="390"/>
      <c r="KYZ288" s="390"/>
      <c r="KZA288" s="390"/>
      <c r="KZB288" s="390"/>
      <c r="KZC288" s="390"/>
      <c r="KZD288" s="390"/>
      <c r="KZE288" s="390"/>
      <c r="KZF288" s="390"/>
      <c r="KZG288" s="390"/>
      <c r="KZH288" s="390"/>
      <c r="KZI288" s="390"/>
      <c r="KZJ288" s="390"/>
      <c r="KZK288" s="390"/>
      <c r="KZL288" s="390"/>
      <c r="KZM288" s="390"/>
      <c r="KZN288" s="390"/>
      <c r="KZO288" s="390"/>
      <c r="KZP288" s="390"/>
      <c r="KZQ288" s="390"/>
      <c r="KZR288" s="390"/>
      <c r="KZS288" s="390"/>
      <c r="KZT288" s="390"/>
      <c r="KZU288" s="390"/>
      <c r="KZV288" s="390"/>
      <c r="KZW288" s="390"/>
      <c r="KZX288" s="390"/>
      <c r="KZY288" s="390"/>
      <c r="KZZ288" s="390"/>
      <c r="LAA288" s="390"/>
      <c r="LAB288" s="390"/>
      <c r="LAC288" s="390"/>
      <c r="LAD288" s="390"/>
      <c r="LAE288" s="390"/>
      <c r="LAF288" s="390"/>
      <c r="LAG288" s="390"/>
      <c r="LAH288" s="390"/>
      <c r="LAI288" s="390"/>
      <c r="LAJ288" s="390"/>
      <c r="LAK288" s="390"/>
      <c r="LAL288" s="390"/>
      <c r="LAM288" s="390"/>
      <c r="LAN288" s="390"/>
      <c r="LAO288" s="390"/>
      <c r="LAP288" s="390"/>
      <c r="LAQ288" s="390"/>
      <c r="LAR288" s="390"/>
      <c r="LAS288" s="390"/>
      <c r="LAT288" s="390"/>
      <c r="LAU288" s="390"/>
      <c r="LAV288" s="390"/>
      <c r="LAW288" s="390"/>
      <c r="LAX288" s="390"/>
      <c r="LAY288" s="390"/>
      <c r="LAZ288" s="390"/>
      <c r="LBA288" s="390"/>
      <c r="LBB288" s="390"/>
      <c r="LBC288" s="390"/>
      <c r="LBD288" s="390"/>
      <c r="LBE288" s="390"/>
      <c r="LBF288" s="390"/>
      <c r="LBG288" s="390"/>
      <c r="LBH288" s="390"/>
      <c r="LBI288" s="390"/>
      <c r="LBJ288" s="390"/>
      <c r="LBK288" s="390"/>
      <c r="LBL288" s="390"/>
      <c r="LBM288" s="390"/>
      <c r="LBN288" s="390"/>
      <c r="LBO288" s="390"/>
      <c r="LBP288" s="390"/>
      <c r="LBQ288" s="390"/>
      <c r="LBR288" s="390"/>
      <c r="LBS288" s="390"/>
      <c r="LBT288" s="390"/>
      <c r="LBU288" s="390"/>
      <c r="LBV288" s="390"/>
      <c r="LBW288" s="390"/>
      <c r="LBX288" s="390"/>
      <c r="LBY288" s="390"/>
      <c r="LBZ288" s="390"/>
      <c r="LCA288" s="390"/>
      <c r="LCB288" s="390"/>
      <c r="LCC288" s="390"/>
      <c r="LCD288" s="390"/>
      <c r="LCE288" s="390"/>
      <c r="LCF288" s="390"/>
      <c r="LCG288" s="390"/>
      <c r="LCH288" s="390"/>
      <c r="LCI288" s="390"/>
      <c r="LCJ288" s="390"/>
      <c r="LCK288" s="390"/>
      <c r="LCL288" s="390"/>
      <c r="LCM288" s="390"/>
      <c r="LCN288" s="390"/>
      <c r="LCO288" s="390"/>
      <c r="LCP288" s="390"/>
      <c r="LCQ288" s="390"/>
      <c r="LCR288" s="390"/>
      <c r="LCS288" s="390"/>
      <c r="LCT288" s="390"/>
      <c r="LCU288" s="390"/>
      <c r="LCV288" s="390"/>
      <c r="LCW288" s="390"/>
      <c r="LCX288" s="390"/>
      <c r="LCY288" s="390"/>
      <c r="LCZ288" s="390"/>
      <c r="LDA288" s="390"/>
      <c r="LDB288" s="390"/>
      <c r="LDC288" s="390"/>
      <c r="LDD288" s="390"/>
      <c r="LDE288" s="390"/>
      <c r="LDF288" s="390"/>
      <c r="LDG288" s="390"/>
      <c r="LDH288" s="390"/>
      <c r="LDI288" s="390"/>
      <c r="LDJ288" s="390"/>
      <c r="LDK288" s="390"/>
      <c r="LDL288" s="390"/>
      <c r="LDM288" s="390"/>
      <c r="LDN288" s="390"/>
      <c r="LDO288" s="390"/>
      <c r="LDP288" s="390"/>
      <c r="LDQ288" s="390"/>
      <c r="LDR288" s="390"/>
      <c r="LDS288" s="390"/>
      <c r="LDT288" s="390"/>
      <c r="LDU288" s="390"/>
      <c r="LDV288" s="390"/>
      <c r="LDW288" s="390"/>
      <c r="LDX288" s="390"/>
      <c r="LDY288" s="390"/>
      <c r="LDZ288" s="390"/>
      <c r="LEA288" s="390"/>
      <c r="LEB288" s="390"/>
      <c r="LEC288" s="390"/>
      <c r="LED288" s="390"/>
      <c r="LEE288" s="390"/>
      <c r="LEF288" s="390"/>
      <c r="LEG288" s="390"/>
      <c r="LEH288" s="390"/>
      <c r="LEI288" s="390"/>
      <c r="LEJ288" s="390"/>
      <c r="LEK288" s="390"/>
      <c r="LEL288" s="390"/>
      <c r="LEM288" s="390"/>
      <c r="LEN288" s="390"/>
      <c r="LEO288" s="390"/>
      <c r="LEP288" s="390"/>
      <c r="LEQ288" s="390"/>
      <c r="LER288" s="390"/>
      <c r="LES288" s="390"/>
      <c r="LET288" s="390"/>
      <c r="LEU288" s="390"/>
      <c r="LEV288" s="390"/>
      <c r="LEW288" s="390"/>
      <c r="LEX288" s="390"/>
      <c r="LEY288" s="390"/>
      <c r="LEZ288" s="390"/>
      <c r="LFA288" s="390"/>
      <c r="LFB288" s="390"/>
      <c r="LFC288" s="390"/>
      <c r="LFD288" s="390"/>
      <c r="LFE288" s="390"/>
      <c r="LFF288" s="390"/>
      <c r="LFG288" s="390"/>
      <c r="LFH288" s="390"/>
      <c r="LFI288" s="390"/>
      <c r="LFJ288" s="390"/>
      <c r="LFK288" s="390"/>
      <c r="LFL288" s="390"/>
      <c r="LFM288" s="390"/>
      <c r="LFN288" s="390"/>
      <c r="LFO288" s="390"/>
      <c r="LFP288" s="390"/>
      <c r="LFQ288" s="390"/>
      <c r="LFR288" s="390"/>
      <c r="LFS288" s="390"/>
      <c r="LFT288" s="390"/>
      <c r="LFU288" s="390"/>
      <c r="LFV288" s="390"/>
      <c r="LFW288" s="390"/>
      <c r="LFX288" s="390"/>
      <c r="LFY288" s="390"/>
      <c r="LFZ288" s="390"/>
      <c r="LGA288" s="390"/>
      <c r="LGB288" s="390"/>
      <c r="LGC288" s="390"/>
      <c r="LGD288" s="390"/>
      <c r="LGE288" s="390"/>
      <c r="LGF288" s="390"/>
      <c r="LGG288" s="390"/>
      <c r="LGH288" s="390"/>
      <c r="LGI288" s="390"/>
      <c r="LGJ288" s="390"/>
      <c r="LGK288" s="390"/>
      <c r="LGL288" s="390"/>
      <c r="LGM288" s="390"/>
      <c r="LGN288" s="390"/>
      <c r="LGO288" s="390"/>
      <c r="LGP288" s="390"/>
      <c r="LGQ288" s="390"/>
      <c r="LGR288" s="390"/>
      <c r="LGS288" s="390"/>
      <c r="LGT288" s="390"/>
      <c r="LGU288" s="390"/>
      <c r="LGV288" s="390"/>
      <c r="LGW288" s="390"/>
      <c r="LGX288" s="390"/>
      <c r="LGY288" s="390"/>
      <c r="LGZ288" s="390"/>
      <c r="LHA288" s="390"/>
      <c r="LHB288" s="390"/>
      <c r="LHC288" s="390"/>
      <c r="LHD288" s="390"/>
      <c r="LHE288" s="390"/>
      <c r="LHF288" s="390"/>
      <c r="LHG288" s="390"/>
      <c r="LHH288" s="390"/>
      <c r="LHI288" s="390"/>
      <c r="LHJ288" s="390"/>
      <c r="LHK288" s="390"/>
      <c r="LHL288" s="390"/>
      <c r="LHM288" s="390"/>
      <c r="LHN288" s="390"/>
      <c r="LHO288" s="390"/>
      <c r="LHP288" s="390"/>
      <c r="LHQ288" s="390"/>
      <c r="LHR288" s="390"/>
      <c r="LHS288" s="390"/>
      <c r="LHT288" s="390"/>
      <c r="LHU288" s="390"/>
      <c r="LHV288" s="390"/>
      <c r="LHW288" s="390"/>
      <c r="LHX288" s="390"/>
      <c r="LHY288" s="390"/>
      <c r="LHZ288" s="390"/>
      <c r="LIA288" s="390"/>
      <c r="LIB288" s="390"/>
      <c r="LIC288" s="390"/>
      <c r="LID288" s="390"/>
      <c r="LIE288" s="390"/>
      <c r="LIF288" s="390"/>
      <c r="LIG288" s="390"/>
      <c r="LIH288" s="390"/>
      <c r="LII288" s="390"/>
      <c r="LIJ288" s="390"/>
      <c r="LIK288" s="390"/>
      <c r="LIL288" s="390"/>
      <c r="LIM288" s="390"/>
      <c r="LIN288" s="390"/>
      <c r="LIO288" s="390"/>
      <c r="LIP288" s="390"/>
      <c r="LIQ288" s="390"/>
      <c r="LIR288" s="390"/>
      <c r="LIS288" s="390"/>
      <c r="LIT288" s="390"/>
      <c r="LIU288" s="390"/>
      <c r="LIV288" s="390"/>
      <c r="LIW288" s="390"/>
      <c r="LIX288" s="390"/>
      <c r="LIY288" s="390"/>
      <c r="LIZ288" s="390"/>
      <c r="LJA288" s="390"/>
      <c r="LJB288" s="390"/>
      <c r="LJC288" s="390"/>
      <c r="LJD288" s="390"/>
      <c r="LJE288" s="390"/>
      <c r="LJF288" s="390"/>
      <c r="LJG288" s="390"/>
      <c r="LJH288" s="390"/>
      <c r="LJI288" s="390"/>
      <c r="LJJ288" s="390"/>
      <c r="LJK288" s="390"/>
      <c r="LJL288" s="390"/>
      <c r="LJM288" s="390"/>
      <c r="LJN288" s="390"/>
      <c r="LJO288" s="390"/>
      <c r="LJP288" s="390"/>
      <c r="LJQ288" s="390"/>
      <c r="LJR288" s="390"/>
      <c r="LJS288" s="390"/>
      <c r="LJT288" s="390"/>
      <c r="LJU288" s="390"/>
      <c r="LJV288" s="390"/>
      <c r="LJW288" s="390"/>
      <c r="LJX288" s="390"/>
      <c r="LJY288" s="390"/>
      <c r="LJZ288" s="390"/>
      <c r="LKA288" s="390"/>
      <c r="LKB288" s="390"/>
      <c r="LKC288" s="390"/>
      <c r="LKD288" s="390"/>
      <c r="LKE288" s="390"/>
      <c r="LKF288" s="390"/>
      <c r="LKG288" s="390"/>
      <c r="LKH288" s="390"/>
      <c r="LKI288" s="390"/>
      <c r="LKJ288" s="390"/>
      <c r="LKK288" s="390"/>
      <c r="LKL288" s="390"/>
      <c r="LKM288" s="390"/>
      <c r="LKN288" s="390"/>
      <c r="LKO288" s="390"/>
      <c r="LKP288" s="390"/>
      <c r="LKQ288" s="390"/>
      <c r="LKR288" s="390"/>
      <c r="LKS288" s="390"/>
      <c r="LKT288" s="390"/>
      <c r="LKU288" s="390"/>
      <c r="LKV288" s="390"/>
      <c r="LKW288" s="390"/>
      <c r="LKX288" s="390"/>
      <c r="LKY288" s="390"/>
      <c r="LKZ288" s="390"/>
      <c r="LLA288" s="390"/>
      <c r="LLB288" s="390"/>
      <c r="LLC288" s="390"/>
      <c r="LLD288" s="390"/>
      <c r="LLE288" s="390"/>
      <c r="LLF288" s="390"/>
      <c r="LLG288" s="390"/>
      <c r="LLH288" s="390"/>
      <c r="LLI288" s="390"/>
      <c r="LLJ288" s="390"/>
      <c r="LLK288" s="390"/>
      <c r="LLL288" s="390"/>
      <c r="LLM288" s="390"/>
      <c r="LLN288" s="390"/>
      <c r="LLO288" s="390"/>
      <c r="LLP288" s="390"/>
      <c r="LLQ288" s="390"/>
      <c r="LLR288" s="390"/>
      <c r="LLS288" s="390"/>
      <c r="LLT288" s="390"/>
      <c r="LLU288" s="390"/>
      <c r="LLV288" s="390"/>
      <c r="LLW288" s="390"/>
      <c r="LLX288" s="390"/>
      <c r="LLY288" s="390"/>
      <c r="LLZ288" s="390"/>
      <c r="LMA288" s="390"/>
      <c r="LMB288" s="390"/>
      <c r="LMC288" s="390"/>
      <c r="LMD288" s="390"/>
      <c r="LME288" s="390"/>
      <c r="LMF288" s="390"/>
      <c r="LMG288" s="390"/>
      <c r="LMH288" s="390"/>
      <c r="LMI288" s="390"/>
      <c r="LMJ288" s="390"/>
      <c r="LMK288" s="390"/>
      <c r="LML288" s="390"/>
      <c r="LMM288" s="390"/>
      <c r="LMN288" s="390"/>
      <c r="LMO288" s="390"/>
      <c r="LMP288" s="390"/>
      <c r="LMQ288" s="390"/>
      <c r="LMR288" s="390"/>
      <c r="LMS288" s="390"/>
      <c r="LMT288" s="390"/>
      <c r="LMU288" s="390"/>
      <c r="LMV288" s="390"/>
      <c r="LMW288" s="390"/>
      <c r="LMX288" s="390"/>
      <c r="LMY288" s="390"/>
      <c r="LMZ288" s="390"/>
      <c r="LNA288" s="390"/>
      <c r="LNB288" s="390"/>
      <c r="LNC288" s="390"/>
      <c r="LND288" s="390"/>
      <c r="LNE288" s="390"/>
      <c r="LNF288" s="390"/>
      <c r="LNG288" s="390"/>
      <c r="LNH288" s="390"/>
      <c r="LNI288" s="390"/>
      <c r="LNJ288" s="390"/>
      <c r="LNK288" s="390"/>
      <c r="LNL288" s="390"/>
      <c r="LNM288" s="390"/>
      <c r="LNN288" s="390"/>
      <c r="LNO288" s="390"/>
      <c r="LNP288" s="390"/>
      <c r="LNQ288" s="390"/>
      <c r="LNR288" s="390"/>
      <c r="LNS288" s="390"/>
      <c r="LNT288" s="390"/>
      <c r="LNU288" s="390"/>
      <c r="LNV288" s="390"/>
      <c r="LNW288" s="390"/>
      <c r="LNX288" s="390"/>
      <c r="LNY288" s="390"/>
      <c r="LNZ288" s="390"/>
      <c r="LOA288" s="390"/>
      <c r="LOB288" s="390"/>
      <c r="LOC288" s="390"/>
      <c r="LOD288" s="390"/>
      <c r="LOE288" s="390"/>
      <c r="LOF288" s="390"/>
      <c r="LOG288" s="390"/>
      <c r="LOH288" s="390"/>
      <c r="LOI288" s="390"/>
      <c r="LOJ288" s="390"/>
      <c r="LOK288" s="390"/>
      <c r="LOL288" s="390"/>
      <c r="LOM288" s="390"/>
      <c r="LON288" s="390"/>
      <c r="LOO288" s="390"/>
      <c r="LOP288" s="390"/>
      <c r="LOQ288" s="390"/>
      <c r="LOR288" s="390"/>
      <c r="LOS288" s="390"/>
      <c r="LOT288" s="390"/>
      <c r="LOU288" s="390"/>
      <c r="LOV288" s="390"/>
      <c r="LOW288" s="390"/>
      <c r="LOX288" s="390"/>
      <c r="LOY288" s="390"/>
      <c r="LOZ288" s="390"/>
      <c r="LPA288" s="390"/>
      <c r="LPB288" s="390"/>
      <c r="LPC288" s="390"/>
      <c r="LPD288" s="390"/>
      <c r="LPE288" s="390"/>
      <c r="LPF288" s="390"/>
      <c r="LPG288" s="390"/>
      <c r="LPH288" s="390"/>
      <c r="LPI288" s="390"/>
      <c r="LPJ288" s="390"/>
      <c r="LPK288" s="390"/>
      <c r="LPL288" s="390"/>
      <c r="LPM288" s="390"/>
      <c r="LPN288" s="390"/>
      <c r="LPO288" s="390"/>
      <c r="LPP288" s="390"/>
      <c r="LPQ288" s="390"/>
      <c r="LPR288" s="390"/>
      <c r="LPS288" s="390"/>
      <c r="LPT288" s="390"/>
      <c r="LPU288" s="390"/>
      <c r="LPV288" s="390"/>
      <c r="LPW288" s="390"/>
      <c r="LPX288" s="390"/>
      <c r="LPY288" s="390"/>
      <c r="LPZ288" s="390"/>
      <c r="LQA288" s="390"/>
      <c r="LQB288" s="390"/>
      <c r="LQC288" s="390"/>
      <c r="LQD288" s="390"/>
      <c r="LQE288" s="390"/>
      <c r="LQF288" s="390"/>
      <c r="LQG288" s="390"/>
      <c r="LQH288" s="390"/>
      <c r="LQI288" s="390"/>
      <c r="LQJ288" s="390"/>
      <c r="LQK288" s="390"/>
      <c r="LQL288" s="390"/>
      <c r="LQM288" s="390"/>
      <c r="LQN288" s="390"/>
      <c r="LQO288" s="390"/>
      <c r="LQP288" s="390"/>
      <c r="LQQ288" s="390"/>
      <c r="LQR288" s="390"/>
      <c r="LQS288" s="390"/>
      <c r="LQT288" s="390"/>
      <c r="LQU288" s="390"/>
      <c r="LQV288" s="390"/>
      <c r="LQW288" s="390"/>
      <c r="LQX288" s="390"/>
      <c r="LQY288" s="390"/>
      <c r="LQZ288" s="390"/>
      <c r="LRA288" s="390"/>
      <c r="LRB288" s="390"/>
      <c r="LRC288" s="390"/>
      <c r="LRD288" s="390"/>
      <c r="LRE288" s="390"/>
      <c r="LRF288" s="390"/>
      <c r="LRG288" s="390"/>
      <c r="LRH288" s="390"/>
      <c r="LRI288" s="390"/>
      <c r="LRJ288" s="390"/>
      <c r="LRK288" s="390"/>
      <c r="LRL288" s="390"/>
      <c r="LRM288" s="390"/>
      <c r="LRN288" s="390"/>
      <c r="LRO288" s="390"/>
      <c r="LRP288" s="390"/>
      <c r="LRQ288" s="390"/>
      <c r="LRR288" s="390"/>
      <c r="LRS288" s="390"/>
      <c r="LRT288" s="390"/>
      <c r="LRU288" s="390"/>
      <c r="LRV288" s="390"/>
      <c r="LRW288" s="390"/>
      <c r="LRX288" s="390"/>
      <c r="LRY288" s="390"/>
      <c r="LRZ288" s="390"/>
      <c r="LSA288" s="390"/>
      <c r="LSB288" s="390"/>
      <c r="LSC288" s="390"/>
      <c r="LSD288" s="390"/>
      <c r="LSE288" s="390"/>
      <c r="LSF288" s="390"/>
      <c r="LSG288" s="390"/>
      <c r="LSH288" s="390"/>
      <c r="LSI288" s="390"/>
      <c r="LSJ288" s="390"/>
      <c r="LSK288" s="390"/>
      <c r="LSL288" s="390"/>
      <c r="LSM288" s="390"/>
      <c r="LSN288" s="390"/>
      <c r="LSO288" s="390"/>
      <c r="LSP288" s="390"/>
      <c r="LSQ288" s="390"/>
      <c r="LSR288" s="390"/>
      <c r="LSS288" s="390"/>
      <c r="LST288" s="390"/>
      <c r="LSU288" s="390"/>
      <c r="LSV288" s="390"/>
      <c r="LSW288" s="390"/>
      <c r="LSX288" s="390"/>
      <c r="LSY288" s="390"/>
      <c r="LSZ288" s="390"/>
      <c r="LTA288" s="390"/>
      <c r="LTB288" s="390"/>
      <c r="LTC288" s="390"/>
      <c r="LTD288" s="390"/>
      <c r="LTE288" s="390"/>
      <c r="LTF288" s="390"/>
      <c r="LTG288" s="390"/>
      <c r="LTH288" s="390"/>
      <c r="LTI288" s="390"/>
      <c r="LTJ288" s="390"/>
      <c r="LTK288" s="390"/>
      <c r="LTL288" s="390"/>
      <c r="LTM288" s="390"/>
      <c r="LTN288" s="390"/>
      <c r="LTO288" s="390"/>
      <c r="LTP288" s="390"/>
      <c r="LTQ288" s="390"/>
      <c r="LTR288" s="390"/>
      <c r="LTS288" s="390"/>
      <c r="LTT288" s="390"/>
      <c r="LTU288" s="390"/>
      <c r="LTV288" s="390"/>
      <c r="LTW288" s="390"/>
      <c r="LTX288" s="390"/>
      <c r="LTY288" s="390"/>
      <c r="LTZ288" s="390"/>
      <c r="LUA288" s="390"/>
      <c r="LUB288" s="390"/>
      <c r="LUC288" s="390"/>
      <c r="LUD288" s="390"/>
      <c r="LUE288" s="390"/>
      <c r="LUF288" s="390"/>
      <c r="LUG288" s="390"/>
      <c r="LUH288" s="390"/>
      <c r="LUI288" s="390"/>
      <c r="LUJ288" s="390"/>
      <c r="LUK288" s="390"/>
      <c r="LUL288" s="390"/>
      <c r="LUM288" s="390"/>
      <c r="LUN288" s="390"/>
      <c r="LUO288" s="390"/>
      <c r="LUP288" s="390"/>
      <c r="LUQ288" s="390"/>
      <c r="LUR288" s="390"/>
      <c r="LUS288" s="390"/>
      <c r="LUT288" s="390"/>
      <c r="LUU288" s="390"/>
      <c r="LUV288" s="390"/>
      <c r="LUW288" s="390"/>
      <c r="LUX288" s="390"/>
      <c r="LUY288" s="390"/>
      <c r="LUZ288" s="390"/>
      <c r="LVA288" s="390"/>
      <c r="LVB288" s="390"/>
      <c r="LVC288" s="390"/>
      <c r="LVD288" s="390"/>
      <c r="LVE288" s="390"/>
      <c r="LVF288" s="390"/>
      <c r="LVG288" s="390"/>
      <c r="LVH288" s="390"/>
      <c r="LVI288" s="390"/>
      <c r="LVJ288" s="390"/>
      <c r="LVK288" s="390"/>
      <c r="LVL288" s="390"/>
      <c r="LVM288" s="390"/>
      <c r="LVN288" s="390"/>
      <c r="LVO288" s="390"/>
      <c r="LVP288" s="390"/>
      <c r="LVQ288" s="390"/>
      <c r="LVR288" s="390"/>
      <c r="LVS288" s="390"/>
      <c r="LVT288" s="390"/>
      <c r="LVU288" s="390"/>
      <c r="LVV288" s="390"/>
      <c r="LVW288" s="390"/>
      <c r="LVX288" s="390"/>
      <c r="LVY288" s="390"/>
      <c r="LVZ288" s="390"/>
      <c r="LWA288" s="390"/>
      <c r="LWB288" s="390"/>
      <c r="LWC288" s="390"/>
      <c r="LWD288" s="390"/>
      <c r="LWE288" s="390"/>
      <c r="LWF288" s="390"/>
      <c r="LWG288" s="390"/>
      <c r="LWH288" s="390"/>
      <c r="LWI288" s="390"/>
      <c r="LWJ288" s="390"/>
      <c r="LWK288" s="390"/>
      <c r="LWL288" s="390"/>
      <c r="LWM288" s="390"/>
      <c r="LWN288" s="390"/>
      <c r="LWO288" s="390"/>
      <c r="LWP288" s="390"/>
      <c r="LWQ288" s="390"/>
      <c r="LWR288" s="390"/>
      <c r="LWS288" s="390"/>
      <c r="LWT288" s="390"/>
      <c r="LWU288" s="390"/>
      <c r="LWV288" s="390"/>
      <c r="LWW288" s="390"/>
      <c r="LWX288" s="390"/>
      <c r="LWY288" s="390"/>
      <c r="LWZ288" s="390"/>
      <c r="LXA288" s="390"/>
      <c r="LXB288" s="390"/>
      <c r="LXC288" s="390"/>
      <c r="LXD288" s="390"/>
      <c r="LXE288" s="390"/>
      <c r="LXF288" s="390"/>
      <c r="LXG288" s="390"/>
      <c r="LXH288" s="390"/>
      <c r="LXI288" s="390"/>
      <c r="LXJ288" s="390"/>
      <c r="LXK288" s="390"/>
      <c r="LXL288" s="390"/>
      <c r="LXM288" s="390"/>
      <c r="LXN288" s="390"/>
      <c r="LXO288" s="390"/>
      <c r="LXP288" s="390"/>
      <c r="LXQ288" s="390"/>
      <c r="LXR288" s="390"/>
      <c r="LXS288" s="390"/>
      <c r="LXT288" s="390"/>
      <c r="LXU288" s="390"/>
      <c r="LXV288" s="390"/>
      <c r="LXW288" s="390"/>
      <c r="LXX288" s="390"/>
      <c r="LXY288" s="390"/>
      <c r="LXZ288" s="390"/>
      <c r="LYA288" s="390"/>
      <c r="LYB288" s="390"/>
      <c r="LYC288" s="390"/>
      <c r="LYD288" s="390"/>
      <c r="LYE288" s="390"/>
      <c r="LYF288" s="390"/>
      <c r="LYG288" s="390"/>
      <c r="LYH288" s="390"/>
      <c r="LYI288" s="390"/>
      <c r="LYJ288" s="390"/>
      <c r="LYK288" s="390"/>
      <c r="LYL288" s="390"/>
      <c r="LYM288" s="390"/>
      <c r="LYN288" s="390"/>
      <c r="LYO288" s="390"/>
      <c r="LYP288" s="390"/>
      <c r="LYQ288" s="390"/>
      <c r="LYR288" s="390"/>
      <c r="LYS288" s="390"/>
      <c r="LYT288" s="390"/>
      <c r="LYU288" s="390"/>
      <c r="LYV288" s="390"/>
      <c r="LYW288" s="390"/>
      <c r="LYX288" s="390"/>
      <c r="LYY288" s="390"/>
      <c r="LYZ288" s="390"/>
      <c r="LZA288" s="390"/>
      <c r="LZB288" s="390"/>
      <c r="LZC288" s="390"/>
      <c r="LZD288" s="390"/>
      <c r="LZE288" s="390"/>
      <c r="LZF288" s="390"/>
      <c r="LZG288" s="390"/>
      <c r="LZH288" s="390"/>
      <c r="LZI288" s="390"/>
      <c r="LZJ288" s="390"/>
      <c r="LZK288" s="390"/>
      <c r="LZL288" s="390"/>
      <c r="LZM288" s="390"/>
      <c r="LZN288" s="390"/>
      <c r="LZO288" s="390"/>
      <c r="LZP288" s="390"/>
      <c r="LZQ288" s="390"/>
      <c r="LZR288" s="390"/>
      <c r="LZS288" s="390"/>
      <c r="LZT288" s="390"/>
      <c r="LZU288" s="390"/>
      <c r="LZV288" s="390"/>
      <c r="LZW288" s="390"/>
      <c r="LZX288" s="390"/>
      <c r="LZY288" s="390"/>
      <c r="LZZ288" s="390"/>
      <c r="MAA288" s="390"/>
      <c r="MAB288" s="390"/>
      <c r="MAC288" s="390"/>
      <c r="MAD288" s="390"/>
      <c r="MAE288" s="390"/>
      <c r="MAF288" s="390"/>
      <c r="MAG288" s="390"/>
      <c r="MAH288" s="390"/>
      <c r="MAI288" s="390"/>
      <c r="MAJ288" s="390"/>
      <c r="MAK288" s="390"/>
      <c r="MAL288" s="390"/>
      <c r="MAM288" s="390"/>
      <c r="MAN288" s="390"/>
      <c r="MAO288" s="390"/>
      <c r="MAP288" s="390"/>
      <c r="MAQ288" s="390"/>
      <c r="MAR288" s="390"/>
      <c r="MAS288" s="390"/>
      <c r="MAT288" s="390"/>
      <c r="MAU288" s="390"/>
      <c r="MAV288" s="390"/>
      <c r="MAW288" s="390"/>
      <c r="MAX288" s="390"/>
      <c r="MAY288" s="390"/>
      <c r="MAZ288" s="390"/>
      <c r="MBA288" s="390"/>
      <c r="MBB288" s="390"/>
      <c r="MBC288" s="390"/>
      <c r="MBD288" s="390"/>
      <c r="MBE288" s="390"/>
      <c r="MBF288" s="390"/>
      <c r="MBG288" s="390"/>
      <c r="MBH288" s="390"/>
      <c r="MBI288" s="390"/>
      <c r="MBJ288" s="390"/>
      <c r="MBK288" s="390"/>
      <c r="MBL288" s="390"/>
      <c r="MBM288" s="390"/>
      <c r="MBN288" s="390"/>
      <c r="MBO288" s="390"/>
      <c r="MBP288" s="390"/>
      <c r="MBQ288" s="390"/>
      <c r="MBR288" s="390"/>
      <c r="MBS288" s="390"/>
      <c r="MBT288" s="390"/>
      <c r="MBU288" s="390"/>
      <c r="MBV288" s="390"/>
      <c r="MBW288" s="390"/>
      <c r="MBX288" s="390"/>
      <c r="MBY288" s="390"/>
      <c r="MBZ288" s="390"/>
      <c r="MCA288" s="390"/>
      <c r="MCB288" s="390"/>
      <c r="MCC288" s="390"/>
      <c r="MCD288" s="390"/>
      <c r="MCE288" s="390"/>
      <c r="MCF288" s="390"/>
      <c r="MCG288" s="390"/>
      <c r="MCH288" s="390"/>
      <c r="MCI288" s="390"/>
      <c r="MCJ288" s="390"/>
      <c r="MCK288" s="390"/>
      <c r="MCL288" s="390"/>
      <c r="MCM288" s="390"/>
      <c r="MCN288" s="390"/>
      <c r="MCO288" s="390"/>
      <c r="MCP288" s="390"/>
      <c r="MCQ288" s="390"/>
      <c r="MCR288" s="390"/>
      <c r="MCS288" s="390"/>
      <c r="MCT288" s="390"/>
      <c r="MCU288" s="390"/>
      <c r="MCV288" s="390"/>
      <c r="MCW288" s="390"/>
      <c r="MCX288" s="390"/>
      <c r="MCY288" s="390"/>
      <c r="MCZ288" s="390"/>
      <c r="MDA288" s="390"/>
      <c r="MDB288" s="390"/>
      <c r="MDC288" s="390"/>
      <c r="MDD288" s="390"/>
      <c r="MDE288" s="390"/>
      <c r="MDF288" s="390"/>
      <c r="MDG288" s="390"/>
      <c r="MDH288" s="390"/>
      <c r="MDI288" s="390"/>
      <c r="MDJ288" s="390"/>
      <c r="MDK288" s="390"/>
      <c r="MDL288" s="390"/>
      <c r="MDM288" s="390"/>
      <c r="MDN288" s="390"/>
      <c r="MDO288" s="390"/>
      <c r="MDP288" s="390"/>
      <c r="MDQ288" s="390"/>
      <c r="MDR288" s="390"/>
      <c r="MDS288" s="390"/>
      <c r="MDT288" s="390"/>
      <c r="MDU288" s="390"/>
      <c r="MDV288" s="390"/>
      <c r="MDW288" s="390"/>
      <c r="MDX288" s="390"/>
      <c r="MDY288" s="390"/>
      <c r="MDZ288" s="390"/>
      <c r="MEA288" s="390"/>
      <c r="MEB288" s="390"/>
      <c r="MEC288" s="390"/>
      <c r="MED288" s="390"/>
      <c r="MEE288" s="390"/>
      <c r="MEF288" s="390"/>
      <c r="MEG288" s="390"/>
      <c r="MEH288" s="390"/>
      <c r="MEI288" s="390"/>
      <c r="MEJ288" s="390"/>
      <c r="MEK288" s="390"/>
      <c r="MEL288" s="390"/>
      <c r="MEM288" s="390"/>
      <c r="MEN288" s="390"/>
      <c r="MEO288" s="390"/>
      <c r="MEP288" s="390"/>
      <c r="MEQ288" s="390"/>
      <c r="MER288" s="390"/>
      <c r="MES288" s="390"/>
      <c r="MET288" s="390"/>
      <c r="MEU288" s="390"/>
      <c r="MEV288" s="390"/>
      <c r="MEW288" s="390"/>
      <c r="MEX288" s="390"/>
      <c r="MEY288" s="390"/>
      <c r="MEZ288" s="390"/>
      <c r="MFA288" s="390"/>
      <c r="MFB288" s="390"/>
      <c r="MFC288" s="390"/>
      <c r="MFD288" s="390"/>
      <c r="MFE288" s="390"/>
      <c r="MFF288" s="390"/>
      <c r="MFG288" s="390"/>
      <c r="MFH288" s="390"/>
      <c r="MFI288" s="390"/>
      <c r="MFJ288" s="390"/>
      <c r="MFK288" s="390"/>
      <c r="MFL288" s="390"/>
      <c r="MFM288" s="390"/>
      <c r="MFN288" s="390"/>
      <c r="MFO288" s="390"/>
      <c r="MFP288" s="390"/>
      <c r="MFQ288" s="390"/>
      <c r="MFR288" s="390"/>
      <c r="MFS288" s="390"/>
      <c r="MFT288" s="390"/>
      <c r="MFU288" s="390"/>
      <c r="MFV288" s="390"/>
      <c r="MFW288" s="390"/>
      <c r="MFX288" s="390"/>
      <c r="MFY288" s="390"/>
      <c r="MFZ288" s="390"/>
      <c r="MGA288" s="390"/>
      <c r="MGB288" s="390"/>
      <c r="MGC288" s="390"/>
      <c r="MGD288" s="390"/>
      <c r="MGE288" s="390"/>
      <c r="MGF288" s="390"/>
      <c r="MGG288" s="390"/>
      <c r="MGH288" s="390"/>
      <c r="MGI288" s="390"/>
      <c r="MGJ288" s="390"/>
      <c r="MGK288" s="390"/>
      <c r="MGL288" s="390"/>
      <c r="MGM288" s="390"/>
      <c r="MGN288" s="390"/>
      <c r="MGO288" s="390"/>
      <c r="MGP288" s="390"/>
      <c r="MGQ288" s="390"/>
      <c r="MGR288" s="390"/>
      <c r="MGS288" s="390"/>
      <c r="MGT288" s="390"/>
      <c r="MGU288" s="390"/>
      <c r="MGV288" s="390"/>
      <c r="MGW288" s="390"/>
      <c r="MGX288" s="390"/>
      <c r="MGY288" s="390"/>
      <c r="MGZ288" s="390"/>
      <c r="MHA288" s="390"/>
      <c r="MHB288" s="390"/>
      <c r="MHC288" s="390"/>
      <c r="MHD288" s="390"/>
      <c r="MHE288" s="390"/>
      <c r="MHF288" s="390"/>
      <c r="MHG288" s="390"/>
      <c r="MHH288" s="390"/>
      <c r="MHI288" s="390"/>
      <c r="MHJ288" s="390"/>
      <c r="MHK288" s="390"/>
      <c r="MHL288" s="390"/>
      <c r="MHM288" s="390"/>
      <c r="MHN288" s="390"/>
      <c r="MHO288" s="390"/>
      <c r="MHP288" s="390"/>
      <c r="MHQ288" s="390"/>
      <c r="MHR288" s="390"/>
      <c r="MHS288" s="390"/>
      <c r="MHT288" s="390"/>
      <c r="MHU288" s="390"/>
      <c r="MHV288" s="390"/>
      <c r="MHW288" s="390"/>
      <c r="MHX288" s="390"/>
      <c r="MHY288" s="390"/>
      <c r="MHZ288" s="390"/>
      <c r="MIA288" s="390"/>
      <c r="MIB288" s="390"/>
      <c r="MIC288" s="390"/>
      <c r="MID288" s="390"/>
      <c r="MIE288" s="390"/>
      <c r="MIF288" s="390"/>
      <c r="MIG288" s="390"/>
      <c r="MIH288" s="390"/>
      <c r="MII288" s="390"/>
      <c r="MIJ288" s="390"/>
      <c r="MIK288" s="390"/>
      <c r="MIL288" s="390"/>
      <c r="MIM288" s="390"/>
      <c r="MIN288" s="390"/>
      <c r="MIO288" s="390"/>
      <c r="MIP288" s="390"/>
      <c r="MIQ288" s="390"/>
      <c r="MIR288" s="390"/>
      <c r="MIS288" s="390"/>
      <c r="MIT288" s="390"/>
      <c r="MIU288" s="390"/>
      <c r="MIV288" s="390"/>
      <c r="MIW288" s="390"/>
      <c r="MIX288" s="390"/>
      <c r="MIY288" s="390"/>
      <c r="MIZ288" s="390"/>
      <c r="MJA288" s="390"/>
      <c r="MJB288" s="390"/>
      <c r="MJC288" s="390"/>
      <c r="MJD288" s="390"/>
      <c r="MJE288" s="390"/>
      <c r="MJF288" s="390"/>
      <c r="MJG288" s="390"/>
      <c r="MJH288" s="390"/>
      <c r="MJI288" s="390"/>
      <c r="MJJ288" s="390"/>
      <c r="MJK288" s="390"/>
      <c r="MJL288" s="390"/>
      <c r="MJM288" s="390"/>
      <c r="MJN288" s="390"/>
      <c r="MJO288" s="390"/>
      <c r="MJP288" s="390"/>
      <c r="MJQ288" s="390"/>
      <c r="MJR288" s="390"/>
      <c r="MJS288" s="390"/>
      <c r="MJT288" s="390"/>
      <c r="MJU288" s="390"/>
      <c r="MJV288" s="390"/>
      <c r="MJW288" s="390"/>
      <c r="MJX288" s="390"/>
      <c r="MJY288" s="390"/>
      <c r="MJZ288" s="390"/>
      <c r="MKA288" s="390"/>
      <c r="MKB288" s="390"/>
      <c r="MKC288" s="390"/>
      <c r="MKD288" s="390"/>
      <c r="MKE288" s="390"/>
      <c r="MKF288" s="390"/>
      <c r="MKG288" s="390"/>
      <c r="MKH288" s="390"/>
      <c r="MKI288" s="390"/>
      <c r="MKJ288" s="390"/>
      <c r="MKK288" s="390"/>
      <c r="MKL288" s="390"/>
      <c r="MKM288" s="390"/>
      <c r="MKN288" s="390"/>
      <c r="MKO288" s="390"/>
      <c r="MKP288" s="390"/>
      <c r="MKQ288" s="390"/>
      <c r="MKR288" s="390"/>
      <c r="MKS288" s="390"/>
      <c r="MKT288" s="390"/>
      <c r="MKU288" s="390"/>
      <c r="MKV288" s="390"/>
      <c r="MKW288" s="390"/>
      <c r="MKX288" s="390"/>
      <c r="MKY288" s="390"/>
      <c r="MKZ288" s="390"/>
      <c r="MLA288" s="390"/>
      <c r="MLB288" s="390"/>
      <c r="MLC288" s="390"/>
      <c r="MLD288" s="390"/>
      <c r="MLE288" s="390"/>
      <c r="MLF288" s="390"/>
      <c r="MLG288" s="390"/>
      <c r="MLH288" s="390"/>
      <c r="MLI288" s="390"/>
      <c r="MLJ288" s="390"/>
      <c r="MLK288" s="390"/>
      <c r="MLL288" s="390"/>
      <c r="MLM288" s="390"/>
      <c r="MLN288" s="390"/>
      <c r="MLO288" s="390"/>
      <c r="MLP288" s="390"/>
      <c r="MLQ288" s="390"/>
      <c r="MLR288" s="390"/>
      <c r="MLS288" s="390"/>
      <c r="MLT288" s="390"/>
      <c r="MLU288" s="390"/>
      <c r="MLV288" s="390"/>
      <c r="MLW288" s="390"/>
      <c r="MLX288" s="390"/>
      <c r="MLY288" s="390"/>
      <c r="MLZ288" s="390"/>
      <c r="MMA288" s="390"/>
      <c r="MMB288" s="390"/>
      <c r="MMC288" s="390"/>
      <c r="MMD288" s="390"/>
      <c r="MME288" s="390"/>
      <c r="MMF288" s="390"/>
      <c r="MMG288" s="390"/>
      <c r="MMH288" s="390"/>
      <c r="MMI288" s="390"/>
      <c r="MMJ288" s="390"/>
      <c r="MMK288" s="390"/>
      <c r="MML288" s="390"/>
      <c r="MMM288" s="390"/>
      <c r="MMN288" s="390"/>
      <c r="MMO288" s="390"/>
      <c r="MMP288" s="390"/>
      <c r="MMQ288" s="390"/>
      <c r="MMR288" s="390"/>
      <c r="MMS288" s="390"/>
      <c r="MMT288" s="390"/>
      <c r="MMU288" s="390"/>
      <c r="MMV288" s="390"/>
      <c r="MMW288" s="390"/>
      <c r="MMX288" s="390"/>
      <c r="MMY288" s="390"/>
      <c r="MMZ288" s="390"/>
      <c r="MNA288" s="390"/>
      <c r="MNB288" s="390"/>
      <c r="MNC288" s="390"/>
      <c r="MND288" s="390"/>
      <c r="MNE288" s="390"/>
      <c r="MNF288" s="390"/>
      <c r="MNG288" s="390"/>
      <c r="MNH288" s="390"/>
      <c r="MNI288" s="390"/>
      <c r="MNJ288" s="390"/>
      <c r="MNK288" s="390"/>
      <c r="MNL288" s="390"/>
      <c r="MNM288" s="390"/>
      <c r="MNN288" s="390"/>
      <c r="MNO288" s="390"/>
      <c r="MNP288" s="390"/>
      <c r="MNQ288" s="390"/>
      <c r="MNR288" s="390"/>
      <c r="MNS288" s="390"/>
      <c r="MNT288" s="390"/>
      <c r="MNU288" s="390"/>
      <c r="MNV288" s="390"/>
      <c r="MNW288" s="390"/>
      <c r="MNX288" s="390"/>
      <c r="MNY288" s="390"/>
      <c r="MNZ288" s="390"/>
      <c r="MOA288" s="390"/>
      <c r="MOB288" s="390"/>
      <c r="MOC288" s="390"/>
      <c r="MOD288" s="390"/>
      <c r="MOE288" s="390"/>
      <c r="MOF288" s="390"/>
      <c r="MOG288" s="390"/>
      <c r="MOH288" s="390"/>
      <c r="MOI288" s="390"/>
      <c r="MOJ288" s="390"/>
      <c r="MOK288" s="390"/>
      <c r="MOL288" s="390"/>
      <c r="MOM288" s="390"/>
      <c r="MON288" s="390"/>
      <c r="MOO288" s="390"/>
      <c r="MOP288" s="390"/>
      <c r="MOQ288" s="390"/>
      <c r="MOR288" s="390"/>
      <c r="MOS288" s="390"/>
      <c r="MOT288" s="390"/>
      <c r="MOU288" s="390"/>
      <c r="MOV288" s="390"/>
      <c r="MOW288" s="390"/>
      <c r="MOX288" s="390"/>
      <c r="MOY288" s="390"/>
      <c r="MOZ288" s="390"/>
      <c r="MPA288" s="390"/>
      <c r="MPB288" s="390"/>
      <c r="MPC288" s="390"/>
      <c r="MPD288" s="390"/>
      <c r="MPE288" s="390"/>
      <c r="MPF288" s="390"/>
      <c r="MPG288" s="390"/>
      <c r="MPH288" s="390"/>
      <c r="MPI288" s="390"/>
      <c r="MPJ288" s="390"/>
      <c r="MPK288" s="390"/>
      <c r="MPL288" s="390"/>
      <c r="MPM288" s="390"/>
      <c r="MPN288" s="390"/>
      <c r="MPO288" s="390"/>
      <c r="MPP288" s="390"/>
      <c r="MPQ288" s="390"/>
      <c r="MPR288" s="390"/>
      <c r="MPS288" s="390"/>
      <c r="MPT288" s="390"/>
      <c r="MPU288" s="390"/>
      <c r="MPV288" s="390"/>
      <c r="MPW288" s="390"/>
      <c r="MPX288" s="390"/>
      <c r="MPY288" s="390"/>
      <c r="MPZ288" s="390"/>
      <c r="MQA288" s="390"/>
      <c r="MQB288" s="390"/>
      <c r="MQC288" s="390"/>
      <c r="MQD288" s="390"/>
      <c r="MQE288" s="390"/>
      <c r="MQF288" s="390"/>
      <c r="MQG288" s="390"/>
      <c r="MQH288" s="390"/>
      <c r="MQI288" s="390"/>
      <c r="MQJ288" s="390"/>
      <c r="MQK288" s="390"/>
      <c r="MQL288" s="390"/>
      <c r="MQM288" s="390"/>
      <c r="MQN288" s="390"/>
      <c r="MQO288" s="390"/>
      <c r="MQP288" s="390"/>
      <c r="MQQ288" s="390"/>
      <c r="MQR288" s="390"/>
      <c r="MQS288" s="390"/>
      <c r="MQT288" s="390"/>
      <c r="MQU288" s="390"/>
      <c r="MQV288" s="390"/>
      <c r="MQW288" s="390"/>
      <c r="MQX288" s="390"/>
      <c r="MQY288" s="390"/>
      <c r="MQZ288" s="390"/>
      <c r="MRA288" s="390"/>
      <c r="MRB288" s="390"/>
      <c r="MRC288" s="390"/>
      <c r="MRD288" s="390"/>
      <c r="MRE288" s="390"/>
      <c r="MRF288" s="390"/>
      <c r="MRG288" s="390"/>
      <c r="MRH288" s="390"/>
      <c r="MRI288" s="390"/>
      <c r="MRJ288" s="390"/>
      <c r="MRK288" s="390"/>
      <c r="MRL288" s="390"/>
      <c r="MRM288" s="390"/>
      <c r="MRN288" s="390"/>
      <c r="MRO288" s="390"/>
      <c r="MRP288" s="390"/>
      <c r="MRQ288" s="390"/>
      <c r="MRR288" s="390"/>
      <c r="MRS288" s="390"/>
      <c r="MRT288" s="390"/>
      <c r="MRU288" s="390"/>
      <c r="MRV288" s="390"/>
      <c r="MRW288" s="390"/>
      <c r="MRX288" s="390"/>
      <c r="MRY288" s="390"/>
      <c r="MRZ288" s="390"/>
      <c r="MSA288" s="390"/>
      <c r="MSB288" s="390"/>
      <c r="MSC288" s="390"/>
      <c r="MSD288" s="390"/>
      <c r="MSE288" s="390"/>
      <c r="MSF288" s="390"/>
      <c r="MSG288" s="390"/>
      <c r="MSH288" s="390"/>
      <c r="MSI288" s="390"/>
      <c r="MSJ288" s="390"/>
      <c r="MSK288" s="390"/>
      <c r="MSL288" s="390"/>
      <c r="MSM288" s="390"/>
      <c r="MSN288" s="390"/>
      <c r="MSO288" s="390"/>
      <c r="MSP288" s="390"/>
      <c r="MSQ288" s="390"/>
      <c r="MSR288" s="390"/>
      <c r="MSS288" s="390"/>
      <c r="MST288" s="390"/>
      <c r="MSU288" s="390"/>
      <c r="MSV288" s="390"/>
      <c r="MSW288" s="390"/>
      <c r="MSX288" s="390"/>
      <c r="MSY288" s="390"/>
      <c r="MSZ288" s="390"/>
      <c r="MTA288" s="390"/>
      <c r="MTB288" s="390"/>
      <c r="MTC288" s="390"/>
      <c r="MTD288" s="390"/>
      <c r="MTE288" s="390"/>
      <c r="MTF288" s="390"/>
      <c r="MTG288" s="390"/>
      <c r="MTH288" s="390"/>
      <c r="MTI288" s="390"/>
      <c r="MTJ288" s="390"/>
      <c r="MTK288" s="390"/>
      <c r="MTL288" s="390"/>
      <c r="MTM288" s="390"/>
      <c r="MTN288" s="390"/>
      <c r="MTO288" s="390"/>
      <c r="MTP288" s="390"/>
      <c r="MTQ288" s="390"/>
      <c r="MTR288" s="390"/>
      <c r="MTS288" s="390"/>
      <c r="MTT288" s="390"/>
      <c r="MTU288" s="390"/>
      <c r="MTV288" s="390"/>
      <c r="MTW288" s="390"/>
      <c r="MTX288" s="390"/>
      <c r="MTY288" s="390"/>
      <c r="MTZ288" s="390"/>
      <c r="MUA288" s="390"/>
      <c r="MUB288" s="390"/>
      <c r="MUC288" s="390"/>
      <c r="MUD288" s="390"/>
      <c r="MUE288" s="390"/>
      <c r="MUF288" s="390"/>
      <c r="MUG288" s="390"/>
      <c r="MUH288" s="390"/>
      <c r="MUI288" s="390"/>
      <c r="MUJ288" s="390"/>
      <c r="MUK288" s="390"/>
      <c r="MUL288" s="390"/>
      <c r="MUM288" s="390"/>
      <c r="MUN288" s="390"/>
      <c r="MUO288" s="390"/>
      <c r="MUP288" s="390"/>
      <c r="MUQ288" s="390"/>
      <c r="MUR288" s="390"/>
      <c r="MUS288" s="390"/>
      <c r="MUT288" s="390"/>
      <c r="MUU288" s="390"/>
      <c r="MUV288" s="390"/>
      <c r="MUW288" s="390"/>
      <c r="MUX288" s="390"/>
      <c r="MUY288" s="390"/>
      <c r="MUZ288" s="390"/>
      <c r="MVA288" s="390"/>
      <c r="MVB288" s="390"/>
      <c r="MVC288" s="390"/>
      <c r="MVD288" s="390"/>
      <c r="MVE288" s="390"/>
      <c r="MVF288" s="390"/>
      <c r="MVG288" s="390"/>
      <c r="MVH288" s="390"/>
      <c r="MVI288" s="390"/>
      <c r="MVJ288" s="390"/>
      <c r="MVK288" s="390"/>
      <c r="MVL288" s="390"/>
      <c r="MVM288" s="390"/>
      <c r="MVN288" s="390"/>
      <c r="MVO288" s="390"/>
      <c r="MVP288" s="390"/>
      <c r="MVQ288" s="390"/>
      <c r="MVR288" s="390"/>
      <c r="MVS288" s="390"/>
      <c r="MVT288" s="390"/>
      <c r="MVU288" s="390"/>
      <c r="MVV288" s="390"/>
      <c r="MVW288" s="390"/>
      <c r="MVX288" s="390"/>
      <c r="MVY288" s="390"/>
      <c r="MVZ288" s="390"/>
      <c r="MWA288" s="390"/>
      <c r="MWB288" s="390"/>
      <c r="MWC288" s="390"/>
      <c r="MWD288" s="390"/>
      <c r="MWE288" s="390"/>
      <c r="MWF288" s="390"/>
      <c r="MWG288" s="390"/>
      <c r="MWH288" s="390"/>
      <c r="MWI288" s="390"/>
      <c r="MWJ288" s="390"/>
      <c r="MWK288" s="390"/>
      <c r="MWL288" s="390"/>
      <c r="MWM288" s="390"/>
      <c r="MWN288" s="390"/>
      <c r="MWO288" s="390"/>
      <c r="MWP288" s="390"/>
      <c r="MWQ288" s="390"/>
      <c r="MWR288" s="390"/>
      <c r="MWS288" s="390"/>
      <c r="MWT288" s="390"/>
      <c r="MWU288" s="390"/>
      <c r="MWV288" s="390"/>
      <c r="MWW288" s="390"/>
      <c r="MWX288" s="390"/>
      <c r="MWY288" s="390"/>
      <c r="MWZ288" s="390"/>
      <c r="MXA288" s="390"/>
      <c r="MXB288" s="390"/>
      <c r="MXC288" s="390"/>
      <c r="MXD288" s="390"/>
      <c r="MXE288" s="390"/>
      <c r="MXF288" s="390"/>
      <c r="MXG288" s="390"/>
      <c r="MXH288" s="390"/>
      <c r="MXI288" s="390"/>
      <c r="MXJ288" s="390"/>
      <c r="MXK288" s="390"/>
      <c r="MXL288" s="390"/>
      <c r="MXM288" s="390"/>
      <c r="MXN288" s="390"/>
      <c r="MXO288" s="390"/>
      <c r="MXP288" s="390"/>
      <c r="MXQ288" s="390"/>
      <c r="MXR288" s="390"/>
      <c r="MXS288" s="390"/>
      <c r="MXT288" s="390"/>
      <c r="MXU288" s="390"/>
      <c r="MXV288" s="390"/>
      <c r="MXW288" s="390"/>
      <c r="MXX288" s="390"/>
      <c r="MXY288" s="390"/>
      <c r="MXZ288" s="390"/>
      <c r="MYA288" s="390"/>
      <c r="MYB288" s="390"/>
      <c r="MYC288" s="390"/>
      <c r="MYD288" s="390"/>
      <c r="MYE288" s="390"/>
      <c r="MYF288" s="390"/>
      <c r="MYG288" s="390"/>
      <c r="MYH288" s="390"/>
      <c r="MYI288" s="390"/>
      <c r="MYJ288" s="390"/>
      <c r="MYK288" s="390"/>
      <c r="MYL288" s="390"/>
      <c r="MYM288" s="390"/>
      <c r="MYN288" s="390"/>
      <c r="MYO288" s="390"/>
      <c r="MYP288" s="390"/>
      <c r="MYQ288" s="390"/>
      <c r="MYR288" s="390"/>
      <c r="MYS288" s="390"/>
      <c r="MYT288" s="390"/>
      <c r="MYU288" s="390"/>
      <c r="MYV288" s="390"/>
      <c r="MYW288" s="390"/>
      <c r="MYX288" s="390"/>
      <c r="MYY288" s="390"/>
      <c r="MYZ288" s="390"/>
      <c r="MZA288" s="390"/>
      <c r="MZB288" s="390"/>
      <c r="MZC288" s="390"/>
      <c r="MZD288" s="390"/>
      <c r="MZE288" s="390"/>
      <c r="MZF288" s="390"/>
      <c r="MZG288" s="390"/>
      <c r="MZH288" s="390"/>
      <c r="MZI288" s="390"/>
      <c r="MZJ288" s="390"/>
      <c r="MZK288" s="390"/>
      <c r="MZL288" s="390"/>
      <c r="MZM288" s="390"/>
      <c r="MZN288" s="390"/>
      <c r="MZO288" s="390"/>
      <c r="MZP288" s="390"/>
      <c r="MZQ288" s="390"/>
      <c r="MZR288" s="390"/>
      <c r="MZS288" s="390"/>
      <c r="MZT288" s="390"/>
      <c r="MZU288" s="390"/>
      <c r="MZV288" s="390"/>
      <c r="MZW288" s="390"/>
      <c r="MZX288" s="390"/>
      <c r="MZY288" s="390"/>
      <c r="MZZ288" s="390"/>
      <c r="NAA288" s="390"/>
      <c r="NAB288" s="390"/>
      <c r="NAC288" s="390"/>
      <c r="NAD288" s="390"/>
      <c r="NAE288" s="390"/>
      <c r="NAF288" s="390"/>
      <c r="NAG288" s="390"/>
      <c r="NAH288" s="390"/>
      <c r="NAI288" s="390"/>
      <c r="NAJ288" s="390"/>
      <c r="NAK288" s="390"/>
      <c r="NAL288" s="390"/>
      <c r="NAM288" s="390"/>
      <c r="NAN288" s="390"/>
      <c r="NAO288" s="390"/>
      <c r="NAP288" s="390"/>
      <c r="NAQ288" s="390"/>
      <c r="NAR288" s="390"/>
      <c r="NAS288" s="390"/>
      <c r="NAT288" s="390"/>
      <c r="NAU288" s="390"/>
      <c r="NAV288" s="390"/>
      <c r="NAW288" s="390"/>
      <c r="NAX288" s="390"/>
      <c r="NAY288" s="390"/>
      <c r="NAZ288" s="390"/>
      <c r="NBA288" s="390"/>
      <c r="NBB288" s="390"/>
      <c r="NBC288" s="390"/>
      <c r="NBD288" s="390"/>
      <c r="NBE288" s="390"/>
      <c r="NBF288" s="390"/>
      <c r="NBG288" s="390"/>
      <c r="NBH288" s="390"/>
      <c r="NBI288" s="390"/>
      <c r="NBJ288" s="390"/>
      <c r="NBK288" s="390"/>
      <c r="NBL288" s="390"/>
      <c r="NBM288" s="390"/>
      <c r="NBN288" s="390"/>
      <c r="NBO288" s="390"/>
      <c r="NBP288" s="390"/>
      <c r="NBQ288" s="390"/>
      <c r="NBR288" s="390"/>
      <c r="NBS288" s="390"/>
      <c r="NBT288" s="390"/>
      <c r="NBU288" s="390"/>
      <c r="NBV288" s="390"/>
      <c r="NBW288" s="390"/>
      <c r="NBX288" s="390"/>
      <c r="NBY288" s="390"/>
      <c r="NBZ288" s="390"/>
      <c r="NCA288" s="390"/>
      <c r="NCB288" s="390"/>
      <c r="NCC288" s="390"/>
      <c r="NCD288" s="390"/>
      <c r="NCE288" s="390"/>
      <c r="NCF288" s="390"/>
      <c r="NCG288" s="390"/>
      <c r="NCH288" s="390"/>
      <c r="NCI288" s="390"/>
      <c r="NCJ288" s="390"/>
      <c r="NCK288" s="390"/>
      <c r="NCL288" s="390"/>
      <c r="NCM288" s="390"/>
      <c r="NCN288" s="390"/>
      <c r="NCO288" s="390"/>
      <c r="NCP288" s="390"/>
      <c r="NCQ288" s="390"/>
      <c r="NCR288" s="390"/>
      <c r="NCS288" s="390"/>
      <c r="NCT288" s="390"/>
      <c r="NCU288" s="390"/>
      <c r="NCV288" s="390"/>
      <c r="NCW288" s="390"/>
      <c r="NCX288" s="390"/>
      <c r="NCY288" s="390"/>
      <c r="NCZ288" s="390"/>
      <c r="NDA288" s="390"/>
      <c r="NDB288" s="390"/>
      <c r="NDC288" s="390"/>
      <c r="NDD288" s="390"/>
      <c r="NDE288" s="390"/>
      <c r="NDF288" s="390"/>
      <c r="NDG288" s="390"/>
      <c r="NDH288" s="390"/>
      <c r="NDI288" s="390"/>
      <c r="NDJ288" s="390"/>
      <c r="NDK288" s="390"/>
      <c r="NDL288" s="390"/>
      <c r="NDM288" s="390"/>
      <c r="NDN288" s="390"/>
      <c r="NDO288" s="390"/>
      <c r="NDP288" s="390"/>
      <c r="NDQ288" s="390"/>
      <c r="NDR288" s="390"/>
      <c r="NDS288" s="390"/>
      <c r="NDT288" s="390"/>
      <c r="NDU288" s="390"/>
      <c r="NDV288" s="390"/>
      <c r="NDW288" s="390"/>
      <c r="NDX288" s="390"/>
      <c r="NDY288" s="390"/>
      <c r="NDZ288" s="390"/>
      <c r="NEA288" s="390"/>
      <c r="NEB288" s="390"/>
      <c r="NEC288" s="390"/>
      <c r="NED288" s="390"/>
      <c r="NEE288" s="390"/>
      <c r="NEF288" s="390"/>
      <c r="NEG288" s="390"/>
      <c r="NEH288" s="390"/>
      <c r="NEI288" s="390"/>
      <c r="NEJ288" s="390"/>
      <c r="NEK288" s="390"/>
      <c r="NEL288" s="390"/>
      <c r="NEM288" s="390"/>
      <c r="NEN288" s="390"/>
      <c r="NEO288" s="390"/>
      <c r="NEP288" s="390"/>
      <c r="NEQ288" s="390"/>
      <c r="NER288" s="390"/>
      <c r="NES288" s="390"/>
      <c r="NET288" s="390"/>
      <c r="NEU288" s="390"/>
      <c r="NEV288" s="390"/>
      <c r="NEW288" s="390"/>
      <c r="NEX288" s="390"/>
      <c r="NEY288" s="390"/>
      <c r="NEZ288" s="390"/>
      <c r="NFA288" s="390"/>
      <c r="NFB288" s="390"/>
      <c r="NFC288" s="390"/>
      <c r="NFD288" s="390"/>
      <c r="NFE288" s="390"/>
      <c r="NFF288" s="390"/>
      <c r="NFG288" s="390"/>
      <c r="NFH288" s="390"/>
      <c r="NFI288" s="390"/>
      <c r="NFJ288" s="390"/>
      <c r="NFK288" s="390"/>
      <c r="NFL288" s="390"/>
      <c r="NFM288" s="390"/>
      <c r="NFN288" s="390"/>
      <c r="NFO288" s="390"/>
      <c r="NFP288" s="390"/>
      <c r="NFQ288" s="390"/>
      <c r="NFR288" s="390"/>
      <c r="NFS288" s="390"/>
      <c r="NFT288" s="390"/>
      <c r="NFU288" s="390"/>
      <c r="NFV288" s="390"/>
      <c r="NFW288" s="390"/>
      <c r="NFX288" s="390"/>
      <c r="NFY288" s="390"/>
      <c r="NFZ288" s="390"/>
      <c r="NGA288" s="390"/>
      <c r="NGB288" s="390"/>
      <c r="NGC288" s="390"/>
      <c r="NGD288" s="390"/>
      <c r="NGE288" s="390"/>
      <c r="NGF288" s="390"/>
      <c r="NGG288" s="390"/>
      <c r="NGH288" s="390"/>
      <c r="NGI288" s="390"/>
      <c r="NGJ288" s="390"/>
      <c r="NGK288" s="390"/>
      <c r="NGL288" s="390"/>
      <c r="NGM288" s="390"/>
      <c r="NGN288" s="390"/>
      <c r="NGO288" s="390"/>
      <c r="NGP288" s="390"/>
      <c r="NGQ288" s="390"/>
      <c r="NGR288" s="390"/>
      <c r="NGS288" s="390"/>
      <c r="NGT288" s="390"/>
      <c r="NGU288" s="390"/>
      <c r="NGV288" s="390"/>
      <c r="NGW288" s="390"/>
      <c r="NGX288" s="390"/>
      <c r="NGY288" s="390"/>
      <c r="NGZ288" s="390"/>
      <c r="NHA288" s="390"/>
      <c r="NHB288" s="390"/>
      <c r="NHC288" s="390"/>
      <c r="NHD288" s="390"/>
      <c r="NHE288" s="390"/>
      <c r="NHF288" s="390"/>
      <c r="NHG288" s="390"/>
      <c r="NHH288" s="390"/>
      <c r="NHI288" s="390"/>
      <c r="NHJ288" s="390"/>
      <c r="NHK288" s="390"/>
      <c r="NHL288" s="390"/>
      <c r="NHM288" s="390"/>
      <c r="NHN288" s="390"/>
      <c r="NHO288" s="390"/>
      <c r="NHP288" s="390"/>
      <c r="NHQ288" s="390"/>
      <c r="NHR288" s="390"/>
      <c r="NHS288" s="390"/>
      <c r="NHT288" s="390"/>
      <c r="NHU288" s="390"/>
      <c r="NHV288" s="390"/>
      <c r="NHW288" s="390"/>
      <c r="NHX288" s="390"/>
      <c r="NHY288" s="390"/>
      <c r="NHZ288" s="390"/>
      <c r="NIA288" s="390"/>
      <c r="NIB288" s="390"/>
      <c r="NIC288" s="390"/>
      <c r="NID288" s="390"/>
      <c r="NIE288" s="390"/>
      <c r="NIF288" s="390"/>
      <c r="NIG288" s="390"/>
      <c r="NIH288" s="390"/>
      <c r="NII288" s="390"/>
      <c r="NIJ288" s="390"/>
      <c r="NIK288" s="390"/>
      <c r="NIL288" s="390"/>
      <c r="NIM288" s="390"/>
      <c r="NIN288" s="390"/>
      <c r="NIO288" s="390"/>
      <c r="NIP288" s="390"/>
      <c r="NIQ288" s="390"/>
      <c r="NIR288" s="390"/>
      <c r="NIS288" s="390"/>
      <c r="NIT288" s="390"/>
      <c r="NIU288" s="390"/>
      <c r="NIV288" s="390"/>
      <c r="NIW288" s="390"/>
      <c r="NIX288" s="390"/>
      <c r="NIY288" s="390"/>
      <c r="NIZ288" s="390"/>
      <c r="NJA288" s="390"/>
      <c r="NJB288" s="390"/>
      <c r="NJC288" s="390"/>
      <c r="NJD288" s="390"/>
      <c r="NJE288" s="390"/>
      <c r="NJF288" s="390"/>
      <c r="NJG288" s="390"/>
      <c r="NJH288" s="390"/>
      <c r="NJI288" s="390"/>
      <c r="NJJ288" s="390"/>
      <c r="NJK288" s="390"/>
      <c r="NJL288" s="390"/>
      <c r="NJM288" s="390"/>
      <c r="NJN288" s="390"/>
      <c r="NJO288" s="390"/>
      <c r="NJP288" s="390"/>
      <c r="NJQ288" s="390"/>
      <c r="NJR288" s="390"/>
      <c r="NJS288" s="390"/>
      <c r="NJT288" s="390"/>
      <c r="NJU288" s="390"/>
      <c r="NJV288" s="390"/>
      <c r="NJW288" s="390"/>
      <c r="NJX288" s="390"/>
      <c r="NJY288" s="390"/>
      <c r="NJZ288" s="390"/>
      <c r="NKA288" s="390"/>
      <c r="NKB288" s="390"/>
      <c r="NKC288" s="390"/>
      <c r="NKD288" s="390"/>
      <c r="NKE288" s="390"/>
      <c r="NKF288" s="390"/>
      <c r="NKG288" s="390"/>
      <c r="NKH288" s="390"/>
      <c r="NKI288" s="390"/>
      <c r="NKJ288" s="390"/>
      <c r="NKK288" s="390"/>
      <c r="NKL288" s="390"/>
      <c r="NKM288" s="390"/>
      <c r="NKN288" s="390"/>
      <c r="NKO288" s="390"/>
      <c r="NKP288" s="390"/>
      <c r="NKQ288" s="390"/>
      <c r="NKR288" s="390"/>
      <c r="NKS288" s="390"/>
      <c r="NKT288" s="390"/>
      <c r="NKU288" s="390"/>
      <c r="NKV288" s="390"/>
      <c r="NKW288" s="390"/>
      <c r="NKX288" s="390"/>
      <c r="NKY288" s="390"/>
      <c r="NKZ288" s="390"/>
      <c r="NLA288" s="390"/>
      <c r="NLB288" s="390"/>
      <c r="NLC288" s="390"/>
      <c r="NLD288" s="390"/>
      <c r="NLE288" s="390"/>
      <c r="NLF288" s="390"/>
      <c r="NLG288" s="390"/>
      <c r="NLH288" s="390"/>
      <c r="NLI288" s="390"/>
      <c r="NLJ288" s="390"/>
      <c r="NLK288" s="390"/>
      <c r="NLL288" s="390"/>
      <c r="NLM288" s="390"/>
      <c r="NLN288" s="390"/>
      <c r="NLO288" s="390"/>
      <c r="NLP288" s="390"/>
      <c r="NLQ288" s="390"/>
      <c r="NLR288" s="390"/>
      <c r="NLS288" s="390"/>
      <c r="NLT288" s="390"/>
      <c r="NLU288" s="390"/>
      <c r="NLV288" s="390"/>
      <c r="NLW288" s="390"/>
      <c r="NLX288" s="390"/>
      <c r="NLY288" s="390"/>
      <c r="NLZ288" s="390"/>
      <c r="NMA288" s="390"/>
      <c r="NMB288" s="390"/>
      <c r="NMC288" s="390"/>
      <c r="NMD288" s="390"/>
      <c r="NME288" s="390"/>
      <c r="NMF288" s="390"/>
      <c r="NMG288" s="390"/>
      <c r="NMH288" s="390"/>
      <c r="NMI288" s="390"/>
      <c r="NMJ288" s="390"/>
      <c r="NMK288" s="390"/>
      <c r="NML288" s="390"/>
      <c r="NMM288" s="390"/>
      <c r="NMN288" s="390"/>
      <c r="NMO288" s="390"/>
      <c r="NMP288" s="390"/>
      <c r="NMQ288" s="390"/>
      <c r="NMR288" s="390"/>
      <c r="NMS288" s="390"/>
      <c r="NMT288" s="390"/>
      <c r="NMU288" s="390"/>
      <c r="NMV288" s="390"/>
      <c r="NMW288" s="390"/>
      <c r="NMX288" s="390"/>
      <c r="NMY288" s="390"/>
      <c r="NMZ288" s="390"/>
      <c r="NNA288" s="390"/>
      <c r="NNB288" s="390"/>
      <c r="NNC288" s="390"/>
      <c r="NND288" s="390"/>
      <c r="NNE288" s="390"/>
      <c r="NNF288" s="390"/>
      <c r="NNG288" s="390"/>
      <c r="NNH288" s="390"/>
      <c r="NNI288" s="390"/>
      <c r="NNJ288" s="390"/>
      <c r="NNK288" s="390"/>
      <c r="NNL288" s="390"/>
      <c r="NNM288" s="390"/>
      <c r="NNN288" s="390"/>
      <c r="NNO288" s="390"/>
      <c r="NNP288" s="390"/>
      <c r="NNQ288" s="390"/>
      <c r="NNR288" s="390"/>
      <c r="NNS288" s="390"/>
      <c r="NNT288" s="390"/>
      <c r="NNU288" s="390"/>
      <c r="NNV288" s="390"/>
      <c r="NNW288" s="390"/>
      <c r="NNX288" s="390"/>
      <c r="NNY288" s="390"/>
      <c r="NNZ288" s="390"/>
      <c r="NOA288" s="390"/>
      <c r="NOB288" s="390"/>
      <c r="NOC288" s="390"/>
      <c r="NOD288" s="390"/>
      <c r="NOE288" s="390"/>
      <c r="NOF288" s="390"/>
      <c r="NOG288" s="390"/>
      <c r="NOH288" s="390"/>
      <c r="NOI288" s="390"/>
      <c r="NOJ288" s="390"/>
      <c r="NOK288" s="390"/>
      <c r="NOL288" s="390"/>
      <c r="NOM288" s="390"/>
      <c r="NON288" s="390"/>
      <c r="NOO288" s="390"/>
      <c r="NOP288" s="390"/>
      <c r="NOQ288" s="390"/>
      <c r="NOR288" s="390"/>
      <c r="NOS288" s="390"/>
      <c r="NOT288" s="390"/>
      <c r="NOU288" s="390"/>
      <c r="NOV288" s="390"/>
      <c r="NOW288" s="390"/>
      <c r="NOX288" s="390"/>
      <c r="NOY288" s="390"/>
      <c r="NOZ288" s="390"/>
      <c r="NPA288" s="390"/>
      <c r="NPB288" s="390"/>
      <c r="NPC288" s="390"/>
      <c r="NPD288" s="390"/>
      <c r="NPE288" s="390"/>
      <c r="NPF288" s="390"/>
      <c r="NPG288" s="390"/>
      <c r="NPH288" s="390"/>
      <c r="NPI288" s="390"/>
      <c r="NPJ288" s="390"/>
      <c r="NPK288" s="390"/>
      <c r="NPL288" s="390"/>
      <c r="NPM288" s="390"/>
      <c r="NPN288" s="390"/>
      <c r="NPO288" s="390"/>
      <c r="NPP288" s="390"/>
      <c r="NPQ288" s="390"/>
      <c r="NPR288" s="390"/>
      <c r="NPS288" s="390"/>
      <c r="NPT288" s="390"/>
      <c r="NPU288" s="390"/>
      <c r="NPV288" s="390"/>
      <c r="NPW288" s="390"/>
      <c r="NPX288" s="390"/>
      <c r="NPY288" s="390"/>
      <c r="NPZ288" s="390"/>
      <c r="NQA288" s="390"/>
      <c r="NQB288" s="390"/>
      <c r="NQC288" s="390"/>
      <c r="NQD288" s="390"/>
      <c r="NQE288" s="390"/>
      <c r="NQF288" s="390"/>
      <c r="NQG288" s="390"/>
      <c r="NQH288" s="390"/>
      <c r="NQI288" s="390"/>
      <c r="NQJ288" s="390"/>
      <c r="NQK288" s="390"/>
      <c r="NQL288" s="390"/>
      <c r="NQM288" s="390"/>
      <c r="NQN288" s="390"/>
      <c r="NQO288" s="390"/>
      <c r="NQP288" s="390"/>
      <c r="NQQ288" s="390"/>
      <c r="NQR288" s="390"/>
      <c r="NQS288" s="390"/>
      <c r="NQT288" s="390"/>
      <c r="NQU288" s="390"/>
      <c r="NQV288" s="390"/>
      <c r="NQW288" s="390"/>
      <c r="NQX288" s="390"/>
      <c r="NQY288" s="390"/>
      <c r="NQZ288" s="390"/>
      <c r="NRA288" s="390"/>
      <c r="NRB288" s="390"/>
      <c r="NRC288" s="390"/>
      <c r="NRD288" s="390"/>
      <c r="NRE288" s="390"/>
      <c r="NRF288" s="390"/>
      <c r="NRG288" s="390"/>
      <c r="NRH288" s="390"/>
      <c r="NRI288" s="390"/>
      <c r="NRJ288" s="390"/>
      <c r="NRK288" s="390"/>
      <c r="NRL288" s="390"/>
      <c r="NRM288" s="390"/>
      <c r="NRN288" s="390"/>
      <c r="NRO288" s="390"/>
      <c r="NRP288" s="390"/>
      <c r="NRQ288" s="390"/>
      <c r="NRR288" s="390"/>
      <c r="NRS288" s="390"/>
      <c r="NRT288" s="390"/>
      <c r="NRU288" s="390"/>
      <c r="NRV288" s="390"/>
      <c r="NRW288" s="390"/>
      <c r="NRX288" s="390"/>
      <c r="NRY288" s="390"/>
      <c r="NRZ288" s="390"/>
      <c r="NSA288" s="390"/>
      <c r="NSB288" s="390"/>
      <c r="NSC288" s="390"/>
      <c r="NSD288" s="390"/>
      <c r="NSE288" s="390"/>
      <c r="NSF288" s="390"/>
      <c r="NSG288" s="390"/>
      <c r="NSH288" s="390"/>
      <c r="NSI288" s="390"/>
      <c r="NSJ288" s="390"/>
      <c r="NSK288" s="390"/>
      <c r="NSL288" s="390"/>
      <c r="NSM288" s="390"/>
      <c r="NSN288" s="390"/>
      <c r="NSO288" s="390"/>
      <c r="NSP288" s="390"/>
      <c r="NSQ288" s="390"/>
      <c r="NSR288" s="390"/>
      <c r="NSS288" s="390"/>
      <c r="NST288" s="390"/>
      <c r="NSU288" s="390"/>
      <c r="NSV288" s="390"/>
      <c r="NSW288" s="390"/>
      <c r="NSX288" s="390"/>
      <c r="NSY288" s="390"/>
      <c r="NSZ288" s="390"/>
      <c r="NTA288" s="390"/>
      <c r="NTB288" s="390"/>
      <c r="NTC288" s="390"/>
      <c r="NTD288" s="390"/>
      <c r="NTE288" s="390"/>
      <c r="NTF288" s="390"/>
      <c r="NTG288" s="390"/>
      <c r="NTH288" s="390"/>
      <c r="NTI288" s="390"/>
      <c r="NTJ288" s="390"/>
      <c r="NTK288" s="390"/>
      <c r="NTL288" s="390"/>
      <c r="NTM288" s="390"/>
      <c r="NTN288" s="390"/>
      <c r="NTO288" s="390"/>
      <c r="NTP288" s="390"/>
      <c r="NTQ288" s="390"/>
      <c r="NTR288" s="390"/>
      <c r="NTS288" s="390"/>
      <c r="NTT288" s="390"/>
      <c r="NTU288" s="390"/>
      <c r="NTV288" s="390"/>
      <c r="NTW288" s="390"/>
      <c r="NTX288" s="390"/>
      <c r="NTY288" s="390"/>
      <c r="NTZ288" s="390"/>
      <c r="NUA288" s="390"/>
      <c r="NUB288" s="390"/>
      <c r="NUC288" s="390"/>
      <c r="NUD288" s="390"/>
      <c r="NUE288" s="390"/>
      <c r="NUF288" s="390"/>
      <c r="NUG288" s="390"/>
      <c r="NUH288" s="390"/>
      <c r="NUI288" s="390"/>
      <c r="NUJ288" s="390"/>
      <c r="NUK288" s="390"/>
      <c r="NUL288" s="390"/>
      <c r="NUM288" s="390"/>
      <c r="NUN288" s="390"/>
      <c r="NUO288" s="390"/>
      <c r="NUP288" s="390"/>
      <c r="NUQ288" s="390"/>
      <c r="NUR288" s="390"/>
      <c r="NUS288" s="390"/>
      <c r="NUT288" s="390"/>
      <c r="NUU288" s="390"/>
      <c r="NUV288" s="390"/>
      <c r="NUW288" s="390"/>
      <c r="NUX288" s="390"/>
      <c r="NUY288" s="390"/>
      <c r="NUZ288" s="390"/>
      <c r="NVA288" s="390"/>
      <c r="NVB288" s="390"/>
      <c r="NVC288" s="390"/>
      <c r="NVD288" s="390"/>
      <c r="NVE288" s="390"/>
      <c r="NVF288" s="390"/>
      <c r="NVG288" s="390"/>
      <c r="NVH288" s="390"/>
      <c r="NVI288" s="390"/>
      <c r="NVJ288" s="390"/>
      <c r="NVK288" s="390"/>
      <c r="NVL288" s="390"/>
      <c r="NVM288" s="390"/>
      <c r="NVN288" s="390"/>
      <c r="NVO288" s="390"/>
      <c r="NVP288" s="390"/>
      <c r="NVQ288" s="390"/>
      <c r="NVR288" s="390"/>
      <c r="NVS288" s="390"/>
      <c r="NVT288" s="390"/>
      <c r="NVU288" s="390"/>
      <c r="NVV288" s="390"/>
      <c r="NVW288" s="390"/>
      <c r="NVX288" s="390"/>
      <c r="NVY288" s="390"/>
      <c r="NVZ288" s="390"/>
      <c r="NWA288" s="390"/>
      <c r="NWB288" s="390"/>
      <c r="NWC288" s="390"/>
      <c r="NWD288" s="390"/>
      <c r="NWE288" s="390"/>
      <c r="NWF288" s="390"/>
      <c r="NWG288" s="390"/>
      <c r="NWH288" s="390"/>
      <c r="NWI288" s="390"/>
      <c r="NWJ288" s="390"/>
      <c r="NWK288" s="390"/>
      <c r="NWL288" s="390"/>
      <c r="NWM288" s="390"/>
      <c r="NWN288" s="390"/>
      <c r="NWO288" s="390"/>
      <c r="NWP288" s="390"/>
      <c r="NWQ288" s="390"/>
      <c r="NWR288" s="390"/>
      <c r="NWS288" s="390"/>
      <c r="NWT288" s="390"/>
      <c r="NWU288" s="390"/>
      <c r="NWV288" s="390"/>
      <c r="NWW288" s="390"/>
      <c r="NWX288" s="390"/>
      <c r="NWY288" s="390"/>
      <c r="NWZ288" s="390"/>
      <c r="NXA288" s="390"/>
      <c r="NXB288" s="390"/>
      <c r="NXC288" s="390"/>
      <c r="NXD288" s="390"/>
      <c r="NXE288" s="390"/>
      <c r="NXF288" s="390"/>
      <c r="NXG288" s="390"/>
      <c r="NXH288" s="390"/>
      <c r="NXI288" s="390"/>
      <c r="NXJ288" s="390"/>
      <c r="NXK288" s="390"/>
      <c r="NXL288" s="390"/>
      <c r="NXM288" s="390"/>
      <c r="NXN288" s="390"/>
      <c r="NXO288" s="390"/>
      <c r="NXP288" s="390"/>
      <c r="NXQ288" s="390"/>
      <c r="NXR288" s="390"/>
      <c r="NXS288" s="390"/>
      <c r="NXT288" s="390"/>
      <c r="NXU288" s="390"/>
      <c r="NXV288" s="390"/>
      <c r="NXW288" s="390"/>
      <c r="NXX288" s="390"/>
      <c r="NXY288" s="390"/>
      <c r="NXZ288" s="390"/>
      <c r="NYA288" s="390"/>
      <c r="NYB288" s="390"/>
      <c r="NYC288" s="390"/>
      <c r="NYD288" s="390"/>
      <c r="NYE288" s="390"/>
      <c r="NYF288" s="390"/>
      <c r="NYG288" s="390"/>
      <c r="NYH288" s="390"/>
      <c r="NYI288" s="390"/>
      <c r="NYJ288" s="390"/>
      <c r="NYK288" s="390"/>
      <c r="NYL288" s="390"/>
      <c r="NYM288" s="390"/>
      <c r="NYN288" s="390"/>
      <c r="NYO288" s="390"/>
      <c r="NYP288" s="390"/>
      <c r="NYQ288" s="390"/>
      <c r="NYR288" s="390"/>
      <c r="NYS288" s="390"/>
      <c r="NYT288" s="390"/>
      <c r="NYU288" s="390"/>
      <c r="NYV288" s="390"/>
      <c r="NYW288" s="390"/>
      <c r="NYX288" s="390"/>
      <c r="NYY288" s="390"/>
      <c r="NYZ288" s="390"/>
      <c r="NZA288" s="390"/>
      <c r="NZB288" s="390"/>
      <c r="NZC288" s="390"/>
      <c r="NZD288" s="390"/>
      <c r="NZE288" s="390"/>
      <c r="NZF288" s="390"/>
      <c r="NZG288" s="390"/>
      <c r="NZH288" s="390"/>
      <c r="NZI288" s="390"/>
      <c r="NZJ288" s="390"/>
      <c r="NZK288" s="390"/>
      <c r="NZL288" s="390"/>
      <c r="NZM288" s="390"/>
      <c r="NZN288" s="390"/>
      <c r="NZO288" s="390"/>
      <c r="NZP288" s="390"/>
      <c r="NZQ288" s="390"/>
      <c r="NZR288" s="390"/>
      <c r="NZS288" s="390"/>
      <c r="NZT288" s="390"/>
      <c r="NZU288" s="390"/>
      <c r="NZV288" s="390"/>
      <c r="NZW288" s="390"/>
      <c r="NZX288" s="390"/>
      <c r="NZY288" s="390"/>
      <c r="NZZ288" s="390"/>
      <c r="OAA288" s="390"/>
      <c r="OAB288" s="390"/>
      <c r="OAC288" s="390"/>
      <c r="OAD288" s="390"/>
      <c r="OAE288" s="390"/>
      <c r="OAF288" s="390"/>
      <c r="OAG288" s="390"/>
      <c r="OAH288" s="390"/>
      <c r="OAI288" s="390"/>
      <c r="OAJ288" s="390"/>
      <c r="OAK288" s="390"/>
      <c r="OAL288" s="390"/>
      <c r="OAM288" s="390"/>
      <c r="OAN288" s="390"/>
      <c r="OAO288" s="390"/>
      <c r="OAP288" s="390"/>
      <c r="OAQ288" s="390"/>
      <c r="OAR288" s="390"/>
      <c r="OAS288" s="390"/>
      <c r="OAT288" s="390"/>
      <c r="OAU288" s="390"/>
      <c r="OAV288" s="390"/>
      <c r="OAW288" s="390"/>
      <c r="OAX288" s="390"/>
      <c r="OAY288" s="390"/>
      <c r="OAZ288" s="390"/>
      <c r="OBA288" s="390"/>
      <c r="OBB288" s="390"/>
      <c r="OBC288" s="390"/>
      <c r="OBD288" s="390"/>
      <c r="OBE288" s="390"/>
      <c r="OBF288" s="390"/>
      <c r="OBG288" s="390"/>
      <c r="OBH288" s="390"/>
      <c r="OBI288" s="390"/>
      <c r="OBJ288" s="390"/>
      <c r="OBK288" s="390"/>
      <c r="OBL288" s="390"/>
      <c r="OBM288" s="390"/>
      <c r="OBN288" s="390"/>
      <c r="OBO288" s="390"/>
      <c r="OBP288" s="390"/>
      <c r="OBQ288" s="390"/>
      <c r="OBR288" s="390"/>
      <c r="OBS288" s="390"/>
      <c r="OBT288" s="390"/>
      <c r="OBU288" s="390"/>
      <c r="OBV288" s="390"/>
      <c r="OBW288" s="390"/>
      <c r="OBX288" s="390"/>
      <c r="OBY288" s="390"/>
      <c r="OBZ288" s="390"/>
      <c r="OCA288" s="390"/>
      <c r="OCB288" s="390"/>
      <c r="OCC288" s="390"/>
      <c r="OCD288" s="390"/>
      <c r="OCE288" s="390"/>
      <c r="OCF288" s="390"/>
      <c r="OCG288" s="390"/>
      <c r="OCH288" s="390"/>
      <c r="OCI288" s="390"/>
      <c r="OCJ288" s="390"/>
      <c r="OCK288" s="390"/>
      <c r="OCL288" s="390"/>
      <c r="OCM288" s="390"/>
      <c r="OCN288" s="390"/>
      <c r="OCO288" s="390"/>
      <c r="OCP288" s="390"/>
      <c r="OCQ288" s="390"/>
      <c r="OCR288" s="390"/>
      <c r="OCS288" s="390"/>
      <c r="OCT288" s="390"/>
      <c r="OCU288" s="390"/>
      <c r="OCV288" s="390"/>
      <c r="OCW288" s="390"/>
      <c r="OCX288" s="390"/>
      <c r="OCY288" s="390"/>
      <c r="OCZ288" s="390"/>
      <c r="ODA288" s="390"/>
      <c r="ODB288" s="390"/>
      <c r="ODC288" s="390"/>
      <c r="ODD288" s="390"/>
      <c r="ODE288" s="390"/>
      <c r="ODF288" s="390"/>
      <c r="ODG288" s="390"/>
      <c r="ODH288" s="390"/>
      <c r="ODI288" s="390"/>
      <c r="ODJ288" s="390"/>
      <c r="ODK288" s="390"/>
      <c r="ODL288" s="390"/>
      <c r="ODM288" s="390"/>
      <c r="ODN288" s="390"/>
      <c r="ODO288" s="390"/>
      <c r="ODP288" s="390"/>
      <c r="ODQ288" s="390"/>
      <c r="ODR288" s="390"/>
      <c r="ODS288" s="390"/>
      <c r="ODT288" s="390"/>
      <c r="ODU288" s="390"/>
      <c r="ODV288" s="390"/>
      <c r="ODW288" s="390"/>
      <c r="ODX288" s="390"/>
      <c r="ODY288" s="390"/>
      <c r="ODZ288" s="390"/>
      <c r="OEA288" s="390"/>
      <c r="OEB288" s="390"/>
      <c r="OEC288" s="390"/>
      <c r="OED288" s="390"/>
      <c r="OEE288" s="390"/>
      <c r="OEF288" s="390"/>
      <c r="OEG288" s="390"/>
      <c r="OEH288" s="390"/>
      <c r="OEI288" s="390"/>
      <c r="OEJ288" s="390"/>
      <c r="OEK288" s="390"/>
      <c r="OEL288" s="390"/>
      <c r="OEM288" s="390"/>
      <c r="OEN288" s="390"/>
      <c r="OEO288" s="390"/>
      <c r="OEP288" s="390"/>
      <c r="OEQ288" s="390"/>
      <c r="OER288" s="390"/>
      <c r="OES288" s="390"/>
      <c r="OET288" s="390"/>
      <c r="OEU288" s="390"/>
      <c r="OEV288" s="390"/>
      <c r="OEW288" s="390"/>
      <c r="OEX288" s="390"/>
      <c r="OEY288" s="390"/>
      <c r="OEZ288" s="390"/>
      <c r="OFA288" s="390"/>
      <c r="OFB288" s="390"/>
      <c r="OFC288" s="390"/>
      <c r="OFD288" s="390"/>
      <c r="OFE288" s="390"/>
      <c r="OFF288" s="390"/>
      <c r="OFG288" s="390"/>
      <c r="OFH288" s="390"/>
      <c r="OFI288" s="390"/>
      <c r="OFJ288" s="390"/>
      <c r="OFK288" s="390"/>
      <c r="OFL288" s="390"/>
      <c r="OFM288" s="390"/>
      <c r="OFN288" s="390"/>
      <c r="OFO288" s="390"/>
      <c r="OFP288" s="390"/>
      <c r="OFQ288" s="390"/>
      <c r="OFR288" s="390"/>
      <c r="OFS288" s="390"/>
      <c r="OFT288" s="390"/>
      <c r="OFU288" s="390"/>
      <c r="OFV288" s="390"/>
      <c r="OFW288" s="390"/>
      <c r="OFX288" s="390"/>
      <c r="OFY288" s="390"/>
      <c r="OFZ288" s="390"/>
      <c r="OGA288" s="390"/>
      <c r="OGB288" s="390"/>
      <c r="OGC288" s="390"/>
      <c r="OGD288" s="390"/>
      <c r="OGE288" s="390"/>
      <c r="OGF288" s="390"/>
      <c r="OGG288" s="390"/>
      <c r="OGH288" s="390"/>
      <c r="OGI288" s="390"/>
      <c r="OGJ288" s="390"/>
      <c r="OGK288" s="390"/>
      <c r="OGL288" s="390"/>
      <c r="OGM288" s="390"/>
      <c r="OGN288" s="390"/>
      <c r="OGO288" s="390"/>
      <c r="OGP288" s="390"/>
      <c r="OGQ288" s="390"/>
      <c r="OGR288" s="390"/>
      <c r="OGS288" s="390"/>
      <c r="OGT288" s="390"/>
      <c r="OGU288" s="390"/>
      <c r="OGV288" s="390"/>
      <c r="OGW288" s="390"/>
      <c r="OGX288" s="390"/>
      <c r="OGY288" s="390"/>
      <c r="OGZ288" s="390"/>
      <c r="OHA288" s="390"/>
      <c r="OHB288" s="390"/>
      <c r="OHC288" s="390"/>
      <c r="OHD288" s="390"/>
      <c r="OHE288" s="390"/>
      <c r="OHF288" s="390"/>
      <c r="OHG288" s="390"/>
      <c r="OHH288" s="390"/>
      <c r="OHI288" s="390"/>
      <c r="OHJ288" s="390"/>
      <c r="OHK288" s="390"/>
      <c r="OHL288" s="390"/>
      <c r="OHM288" s="390"/>
      <c r="OHN288" s="390"/>
      <c r="OHO288" s="390"/>
      <c r="OHP288" s="390"/>
      <c r="OHQ288" s="390"/>
      <c r="OHR288" s="390"/>
      <c r="OHS288" s="390"/>
      <c r="OHT288" s="390"/>
      <c r="OHU288" s="390"/>
      <c r="OHV288" s="390"/>
      <c r="OHW288" s="390"/>
      <c r="OHX288" s="390"/>
      <c r="OHY288" s="390"/>
      <c r="OHZ288" s="390"/>
      <c r="OIA288" s="390"/>
      <c r="OIB288" s="390"/>
      <c r="OIC288" s="390"/>
      <c r="OID288" s="390"/>
      <c r="OIE288" s="390"/>
      <c r="OIF288" s="390"/>
      <c r="OIG288" s="390"/>
      <c r="OIH288" s="390"/>
      <c r="OII288" s="390"/>
      <c r="OIJ288" s="390"/>
      <c r="OIK288" s="390"/>
      <c r="OIL288" s="390"/>
      <c r="OIM288" s="390"/>
      <c r="OIN288" s="390"/>
      <c r="OIO288" s="390"/>
      <c r="OIP288" s="390"/>
      <c r="OIQ288" s="390"/>
      <c r="OIR288" s="390"/>
      <c r="OIS288" s="390"/>
      <c r="OIT288" s="390"/>
      <c r="OIU288" s="390"/>
      <c r="OIV288" s="390"/>
      <c r="OIW288" s="390"/>
      <c r="OIX288" s="390"/>
      <c r="OIY288" s="390"/>
      <c r="OIZ288" s="390"/>
      <c r="OJA288" s="390"/>
      <c r="OJB288" s="390"/>
      <c r="OJC288" s="390"/>
      <c r="OJD288" s="390"/>
      <c r="OJE288" s="390"/>
      <c r="OJF288" s="390"/>
      <c r="OJG288" s="390"/>
      <c r="OJH288" s="390"/>
      <c r="OJI288" s="390"/>
      <c r="OJJ288" s="390"/>
      <c r="OJK288" s="390"/>
      <c r="OJL288" s="390"/>
      <c r="OJM288" s="390"/>
      <c r="OJN288" s="390"/>
      <c r="OJO288" s="390"/>
      <c r="OJP288" s="390"/>
      <c r="OJQ288" s="390"/>
      <c r="OJR288" s="390"/>
      <c r="OJS288" s="390"/>
      <c r="OJT288" s="390"/>
      <c r="OJU288" s="390"/>
      <c r="OJV288" s="390"/>
      <c r="OJW288" s="390"/>
      <c r="OJX288" s="390"/>
      <c r="OJY288" s="390"/>
      <c r="OJZ288" s="390"/>
      <c r="OKA288" s="390"/>
      <c r="OKB288" s="390"/>
      <c r="OKC288" s="390"/>
      <c r="OKD288" s="390"/>
      <c r="OKE288" s="390"/>
      <c r="OKF288" s="390"/>
      <c r="OKG288" s="390"/>
      <c r="OKH288" s="390"/>
      <c r="OKI288" s="390"/>
      <c r="OKJ288" s="390"/>
      <c r="OKK288" s="390"/>
      <c r="OKL288" s="390"/>
      <c r="OKM288" s="390"/>
      <c r="OKN288" s="390"/>
      <c r="OKO288" s="390"/>
      <c r="OKP288" s="390"/>
      <c r="OKQ288" s="390"/>
      <c r="OKR288" s="390"/>
      <c r="OKS288" s="390"/>
      <c r="OKT288" s="390"/>
      <c r="OKU288" s="390"/>
      <c r="OKV288" s="390"/>
      <c r="OKW288" s="390"/>
      <c r="OKX288" s="390"/>
      <c r="OKY288" s="390"/>
      <c r="OKZ288" s="390"/>
      <c r="OLA288" s="390"/>
      <c r="OLB288" s="390"/>
      <c r="OLC288" s="390"/>
      <c r="OLD288" s="390"/>
      <c r="OLE288" s="390"/>
      <c r="OLF288" s="390"/>
      <c r="OLG288" s="390"/>
      <c r="OLH288" s="390"/>
      <c r="OLI288" s="390"/>
      <c r="OLJ288" s="390"/>
      <c r="OLK288" s="390"/>
      <c r="OLL288" s="390"/>
      <c r="OLM288" s="390"/>
      <c r="OLN288" s="390"/>
      <c r="OLO288" s="390"/>
      <c r="OLP288" s="390"/>
      <c r="OLQ288" s="390"/>
      <c r="OLR288" s="390"/>
      <c r="OLS288" s="390"/>
      <c r="OLT288" s="390"/>
      <c r="OLU288" s="390"/>
      <c r="OLV288" s="390"/>
      <c r="OLW288" s="390"/>
      <c r="OLX288" s="390"/>
      <c r="OLY288" s="390"/>
      <c r="OLZ288" s="390"/>
      <c r="OMA288" s="390"/>
      <c r="OMB288" s="390"/>
      <c r="OMC288" s="390"/>
      <c r="OMD288" s="390"/>
      <c r="OME288" s="390"/>
      <c r="OMF288" s="390"/>
      <c r="OMG288" s="390"/>
      <c r="OMH288" s="390"/>
      <c r="OMI288" s="390"/>
      <c r="OMJ288" s="390"/>
      <c r="OMK288" s="390"/>
      <c r="OML288" s="390"/>
      <c r="OMM288" s="390"/>
      <c r="OMN288" s="390"/>
      <c r="OMO288" s="390"/>
      <c r="OMP288" s="390"/>
      <c r="OMQ288" s="390"/>
      <c r="OMR288" s="390"/>
      <c r="OMS288" s="390"/>
      <c r="OMT288" s="390"/>
      <c r="OMU288" s="390"/>
      <c r="OMV288" s="390"/>
      <c r="OMW288" s="390"/>
      <c r="OMX288" s="390"/>
      <c r="OMY288" s="390"/>
      <c r="OMZ288" s="390"/>
      <c r="ONA288" s="390"/>
      <c r="ONB288" s="390"/>
      <c r="ONC288" s="390"/>
      <c r="OND288" s="390"/>
      <c r="ONE288" s="390"/>
      <c r="ONF288" s="390"/>
      <c r="ONG288" s="390"/>
      <c r="ONH288" s="390"/>
      <c r="ONI288" s="390"/>
      <c r="ONJ288" s="390"/>
      <c r="ONK288" s="390"/>
      <c r="ONL288" s="390"/>
      <c r="ONM288" s="390"/>
      <c r="ONN288" s="390"/>
      <c r="ONO288" s="390"/>
      <c r="ONP288" s="390"/>
      <c r="ONQ288" s="390"/>
      <c r="ONR288" s="390"/>
      <c r="ONS288" s="390"/>
      <c r="ONT288" s="390"/>
      <c r="ONU288" s="390"/>
      <c r="ONV288" s="390"/>
      <c r="ONW288" s="390"/>
      <c r="ONX288" s="390"/>
      <c r="ONY288" s="390"/>
      <c r="ONZ288" s="390"/>
      <c r="OOA288" s="390"/>
      <c r="OOB288" s="390"/>
      <c r="OOC288" s="390"/>
      <c r="OOD288" s="390"/>
      <c r="OOE288" s="390"/>
      <c r="OOF288" s="390"/>
      <c r="OOG288" s="390"/>
      <c r="OOH288" s="390"/>
      <c r="OOI288" s="390"/>
      <c r="OOJ288" s="390"/>
      <c r="OOK288" s="390"/>
      <c r="OOL288" s="390"/>
      <c r="OOM288" s="390"/>
      <c r="OON288" s="390"/>
      <c r="OOO288" s="390"/>
      <c r="OOP288" s="390"/>
      <c r="OOQ288" s="390"/>
      <c r="OOR288" s="390"/>
      <c r="OOS288" s="390"/>
      <c r="OOT288" s="390"/>
      <c r="OOU288" s="390"/>
      <c r="OOV288" s="390"/>
      <c r="OOW288" s="390"/>
      <c r="OOX288" s="390"/>
      <c r="OOY288" s="390"/>
      <c r="OOZ288" s="390"/>
      <c r="OPA288" s="390"/>
      <c r="OPB288" s="390"/>
      <c r="OPC288" s="390"/>
      <c r="OPD288" s="390"/>
      <c r="OPE288" s="390"/>
      <c r="OPF288" s="390"/>
      <c r="OPG288" s="390"/>
      <c r="OPH288" s="390"/>
      <c r="OPI288" s="390"/>
      <c r="OPJ288" s="390"/>
      <c r="OPK288" s="390"/>
      <c r="OPL288" s="390"/>
      <c r="OPM288" s="390"/>
      <c r="OPN288" s="390"/>
      <c r="OPO288" s="390"/>
      <c r="OPP288" s="390"/>
      <c r="OPQ288" s="390"/>
      <c r="OPR288" s="390"/>
      <c r="OPS288" s="390"/>
      <c r="OPT288" s="390"/>
      <c r="OPU288" s="390"/>
      <c r="OPV288" s="390"/>
      <c r="OPW288" s="390"/>
      <c r="OPX288" s="390"/>
      <c r="OPY288" s="390"/>
      <c r="OPZ288" s="390"/>
      <c r="OQA288" s="390"/>
      <c r="OQB288" s="390"/>
      <c r="OQC288" s="390"/>
      <c r="OQD288" s="390"/>
      <c r="OQE288" s="390"/>
      <c r="OQF288" s="390"/>
      <c r="OQG288" s="390"/>
      <c r="OQH288" s="390"/>
      <c r="OQI288" s="390"/>
      <c r="OQJ288" s="390"/>
      <c r="OQK288" s="390"/>
      <c r="OQL288" s="390"/>
      <c r="OQM288" s="390"/>
      <c r="OQN288" s="390"/>
      <c r="OQO288" s="390"/>
      <c r="OQP288" s="390"/>
      <c r="OQQ288" s="390"/>
      <c r="OQR288" s="390"/>
      <c r="OQS288" s="390"/>
      <c r="OQT288" s="390"/>
      <c r="OQU288" s="390"/>
      <c r="OQV288" s="390"/>
      <c r="OQW288" s="390"/>
      <c r="OQX288" s="390"/>
      <c r="OQY288" s="390"/>
      <c r="OQZ288" s="390"/>
      <c r="ORA288" s="390"/>
      <c r="ORB288" s="390"/>
      <c r="ORC288" s="390"/>
      <c r="ORD288" s="390"/>
      <c r="ORE288" s="390"/>
      <c r="ORF288" s="390"/>
      <c r="ORG288" s="390"/>
      <c r="ORH288" s="390"/>
      <c r="ORI288" s="390"/>
      <c r="ORJ288" s="390"/>
      <c r="ORK288" s="390"/>
      <c r="ORL288" s="390"/>
      <c r="ORM288" s="390"/>
      <c r="ORN288" s="390"/>
      <c r="ORO288" s="390"/>
      <c r="ORP288" s="390"/>
      <c r="ORQ288" s="390"/>
      <c r="ORR288" s="390"/>
      <c r="ORS288" s="390"/>
      <c r="ORT288" s="390"/>
      <c r="ORU288" s="390"/>
      <c r="ORV288" s="390"/>
      <c r="ORW288" s="390"/>
      <c r="ORX288" s="390"/>
      <c r="ORY288" s="390"/>
      <c r="ORZ288" s="390"/>
      <c r="OSA288" s="390"/>
      <c r="OSB288" s="390"/>
      <c r="OSC288" s="390"/>
      <c r="OSD288" s="390"/>
      <c r="OSE288" s="390"/>
      <c r="OSF288" s="390"/>
      <c r="OSG288" s="390"/>
      <c r="OSH288" s="390"/>
      <c r="OSI288" s="390"/>
      <c r="OSJ288" s="390"/>
      <c r="OSK288" s="390"/>
      <c r="OSL288" s="390"/>
      <c r="OSM288" s="390"/>
      <c r="OSN288" s="390"/>
      <c r="OSO288" s="390"/>
      <c r="OSP288" s="390"/>
      <c r="OSQ288" s="390"/>
      <c r="OSR288" s="390"/>
      <c r="OSS288" s="390"/>
      <c r="OST288" s="390"/>
      <c r="OSU288" s="390"/>
      <c r="OSV288" s="390"/>
      <c r="OSW288" s="390"/>
      <c r="OSX288" s="390"/>
      <c r="OSY288" s="390"/>
      <c r="OSZ288" s="390"/>
      <c r="OTA288" s="390"/>
      <c r="OTB288" s="390"/>
      <c r="OTC288" s="390"/>
      <c r="OTD288" s="390"/>
      <c r="OTE288" s="390"/>
      <c r="OTF288" s="390"/>
      <c r="OTG288" s="390"/>
      <c r="OTH288" s="390"/>
      <c r="OTI288" s="390"/>
      <c r="OTJ288" s="390"/>
      <c r="OTK288" s="390"/>
      <c r="OTL288" s="390"/>
      <c r="OTM288" s="390"/>
      <c r="OTN288" s="390"/>
      <c r="OTO288" s="390"/>
      <c r="OTP288" s="390"/>
      <c r="OTQ288" s="390"/>
      <c r="OTR288" s="390"/>
      <c r="OTS288" s="390"/>
      <c r="OTT288" s="390"/>
      <c r="OTU288" s="390"/>
      <c r="OTV288" s="390"/>
      <c r="OTW288" s="390"/>
      <c r="OTX288" s="390"/>
      <c r="OTY288" s="390"/>
      <c r="OTZ288" s="390"/>
      <c r="OUA288" s="390"/>
      <c r="OUB288" s="390"/>
      <c r="OUC288" s="390"/>
      <c r="OUD288" s="390"/>
      <c r="OUE288" s="390"/>
      <c r="OUF288" s="390"/>
      <c r="OUG288" s="390"/>
      <c r="OUH288" s="390"/>
      <c r="OUI288" s="390"/>
      <c r="OUJ288" s="390"/>
      <c r="OUK288" s="390"/>
      <c r="OUL288" s="390"/>
      <c r="OUM288" s="390"/>
      <c r="OUN288" s="390"/>
      <c r="OUO288" s="390"/>
      <c r="OUP288" s="390"/>
      <c r="OUQ288" s="390"/>
      <c r="OUR288" s="390"/>
      <c r="OUS288" s="390"/>
      <c r="OUT288" s="390"/>
      <c r="OUU288" s="390"/>
      <c r="OUV288" s="390"/>
      <c r="OUW288" s="390"/>
      <c r="OUX288" s="390"/>
      <c r="OUY288" s="390"/>
      <c r="OUZ288" s="390"/>
      <c r="OVA288" s="390"/>
      <c r="OVB288" s="390"/>
      <c r="OVC288" s="390"/>
      <c r="OVD288" s="390"/>
      <c r="OVE288" s="390"/>
      <c r="OVF288" s="390"/>
      <c r="OVG288" s="390"/>
      <c r="OVH288" s="390"/>
      <c r="OVI288" s="390"/>
      <c r="OVJ288" s="390"/>
      <c r="OVK288" s="390"/>
      <c r="OVL288" s="390"/>
      <c r="OVM288" s="390"/>
      <c r="OVN288" s="390"/>
      <c r="OVO288" s="390"/>
      <c r="OVP288" s="390"/>
      <c r="OVQ288" s="390"/>
      <c r="OVR288" s="390"/>
      <c r="OVS288" s="390"/>
      <c r="OVT288" s="390"/>
      <c r="OVU288" s="390"/>
      <c r="OVV288" s="390"/>
      <c r="OVW288" s="390"/>
      <c r="OVX288" s="390"/>
      <c r="OVY288" s="390"/>
      <c r="OVZ288" s="390"/>
      <c r="OWA288" s="390"/>
      <c r="OWB288" s="390"/>
      <c r="OWC288" s="390"/>
      <c r="OWD288" s="390"/>
      <c r="OWE288" s="390"/>
      <c r="OWF288" s="390"/>
      <c r="OWG288" s="390"/>
      <c r="OWH288" s="390"/>
      <c r="OWI288" s="390"/>
      <c r="OWJ288" s="390"/>
      <c r="OWK288" s="390"/>
      <c r="OWL288" s="390"/>
      <c r="OWM288" s="390"/>
      <c r="OWN288" s="390"/>
      <c r="OWO288" s="390"/>
      <c r="OWP288" s="390"/>
      <c r="OWQ288" s="390"/>
      <c r="OWR288" s="390"/>
      <c r="OWS288" s="390"/>
      <c r="OWT288" s="390"/>
      <c r="OWU288" s="390"/>
      <c r="OWV288" s="390"/>
      <c r="OWW288" s="390"/>
      <c r="OWX288" s="390"/>
      <c r="OWY288" s="390"/>
      <c r="OWZ288" s="390"/>
      <c r="OXA288" s="390"/>
      <c r="OXB288" s="390"/>
      <c r="OXC288" s="390"/>
      <c r="OXD288" s="390"/>
      <c r="OXE288" s="390"/>
      <c r="OXF288" s="390"/>
      <c r="OXG288" s="390"/>
      <c r="OXH288" s="390"/>
      <c r="OXI288" s="390"/>
      <c r="OXJ288" s="390"/>
      <c r="OXK288" s="390"/>
      <c r="OXL288" s="390"/>
      <c r="OXM288" s="390"/>
      <c r="OXN288" s="390"/>
      <c r="OXO288" s="390"/>
      <c r="OXP288" s="390"/>
      <c r="OXQ288" s="390"/>
      <c r="OXR288" s="390"/>
      <c r="OXS288" s="390"/>
      <c r="OXT288" s="390"/>
      <c r="OXU288" s="390"/>
      <c r="OXV288" s="390"/>
      <c r="OXW288" s="390"/>
      <c r="OXX288" s="390"/>
      <c r="OXY288" s="390"/>
      <c r="OXZ288" s="390"/>
      <c r="OYA288" s="390"/>
      <c r="OYB288" s="390"/>
      <c r="OYC288" s="390"/>
      <c r="OYD288" s="390"/>
      <c r="OYE288" s="390"/>
      <c r="OYF288" s="390"/>
      <c r="OYG288" s="390"/>
      <c r="OYH288" s="390"/>
      <c r="OYI288" s="390"/>
      <c r="OYJ288" s="390"/>
      <c r="OYK288" s="390"/>
      <c r="OYL288" s="390"/>
      <c r="OYM288" s="390"/>
      <c r="OYN288" s="390"/>
      <c r="OYO288" s="390"/>
      <c r="OYP288" s="390"/>
      <c r="OYQ288" s="390"/>
      <c r="OYR288" s="390"/>
      <c r="OYS288" s="390"/>
      <c r="OYT288" s="390"/>
      <c r="OYU288" s="390"/>
      <c r="OYV288" s="390"/>
      <c r="OYW288" s="390"/>
      <c r="OYX288" s="390"/>
      <c r="OYY288" s="390"/>
      <c r="OYZ288" s="390"/>
      <c r="OZA288" s="390"/>
      <c r="OZB288" s="390"/>
      <c r="OZC288" s="390"/>
      <c r="OZD288" s="390"/>
      <c r="OZE288" s="390"/>
      <c r="OZF288" s="390"/>
      <c r="OZG288" s="390"/>
      <c r="OZH288" s="390"/>
      <c r="OZI288" s="390"/>
      <c r="OZJ288" s="390"/>
      <c r="OZK288" s="390"/>
      <c r="OZL288" s="390"/>
      <c r="OZM288" s="390"/>
      <c r="OZN288" s="390"/>
      <c r="OZO288" s="390"/>
      <c r="OZP288" s="390"/>
      <c r="OZQ288" s="390"/>
      <c r="OZR288" s="390"/>
      <c r="OZS288" s="390"/>
      <c r="OZT288" s="390"/>
      <c r="OZU288" s="390"/>
      <c r="OZV288" s="390"/>
      <c r="OZW288" s="390"/>
      <c r="OZX288" s="390"/>
      <c r="OZY288" s="390"/>
      <c r="OZZ288" s="390"/>
      <c r="PAA288" s="390"/>
      <c r="PAB288" s="390"/>
      <c r="PAC288" s="390"/>
      <c r="PAD288" s="390"/>
      <c r="PAE288" s="390"/>
      <c r="PAF288" s="390"/>
      <c r="PAG288" s="390"/>
      <c r="PAH288" s="390"/>
      <c r="PAI288" s="390"/>
      <c r="PAJ288" s="390"/>
      <c r="PAK288" s="390"/>
      <c r="PAL288" s="390"/>
      <c r="PAM288" s="390"/>
      <c r="PAN288" s="390"/>
      <c r="PAO288" s="390"/>
      <c r="PAP288" s="390"/>
      <c r="PAQ288" s="390"/>
      <c r="PAR288" s="390"/>
      <c r="PAS288" s="390"/>
      <c r="PAT288" s="390"/>
      <c r="PAU288" s="390"/>
      <c r="PAV288" s="390"/>
      <c r="PAW288" s="390"/>
      <c r="PAX288" s="390"/>
      <c r="PAY288" s="390"/>
      <c r="PAZ288" s="390"/>
      <c r="PBA288" s="390"/>
      <c r="PBB288" s="390"/>
      <c r="PBC288" s="390"/>
      <c r="PBD288" s="390"/>
      <c r="PBE288" s="390"/>
      <c r="PBF288" s="390"/>
      <c r="PBG288" s="390"/>
      <c r="PBH288" s="390"/>
      <c r="PBI288" s="390"/>
      <c r="PBJ288" s="390"/>
      <c r="PBK288" s="390"/>
      <c r="PBL288" s="390"/>
      <c r="PBM288" s="390"/>
      <c r="PBN288" s="390"/>
      <c r="PBO288" s="390"/>
      <c r="PBP288" s="390"/>
      <c r="PBQ288" s="390"/>
      <c r="PBR288" s="390"/>
      <c r="PBS288" s="390"/>
      <c r="PBT288" s="390"/>
      <c r="PBU288" s="390"/>
      <c r="PBV288" s="390"/>
      <c r="PBW288" s="390"/>
      <c r="PBX288" s="390"/>
      <c r="PBY288" s="390"/>
      <c r="PBZ288" s="390"/>
      <c r="PCA288" s="390"/>
      <c r="PCB288" s="390"/>
      <c r="PCC288" s="390"/>
      <c r="PCD288" s="390"/>
      <c r="PCE288" s="390"/>
      <c r="PCF288" s="390"/>
      <c r="PCG288" s="390"/>
      <c r="PCH288" s="390"/>
      <c r="PCI288" s="390"/>
      <c r="PCJ288" s="390"/>
      <c r="PCK288" s="390"/>
      <c r="PCL288" s="390"/>
      <c r="PCM288" s="390"/>
      <c r="PCN288" s="390"/>
      <c r="PCO288" s="390"/>
      <c r="PCP288" s="390"/>
      <c r="PCQ288" s="390"/>
      <c r="PCR288" s="390"/>
      <c r="PCS288" s="390"/>
      <c r="PCT288" s="390"/>
      <c r="PCU288" s="390"/>
      <c r="PCV288" s="390"/>
      <c r="PCW288" s="390"/>
      <c r="PCX288" s="390"/>
      <c r="PCY288" s="390"/>
      <c r="PCZ288" s="390"/>
      <c r="PDA288" s="390"/>
      <c r="PDB288" s="390"/>
      <c r="PDC288" s="390"/>
      <c r="PDD288" s="390"/>
      <c r="PDE288" s="390"/>
      <c r="PDF288" s="390"/>
      <c r="PDG288" s="390"/>
      <c r="PDH288" s="390"/>
      <c r="PDI288" s="390"/>
      <c r="PDJ288" s="390"/>
      <c r="PDK288" s="390"/>
      <c r="PDL288" s="390"/>
      <c r="PDM288" s="390"/>
      <c r="PDN288" s="390"/>
      <c r="PDO288" s="390"/>
      <c r="PDP288" s="390"/>
      <c r="PDQ288" s="390"/>
      <c r="PDR288" s="390"/>
      <c r="PDS288" s="390"/>
      <c r="PDT288" s="390"/>
      <c r="PDU288" s="390"/>
      <c r="PDV288" s="390"/>
      <c r="PDW288" s="390"/>
      <c r="PDX288" s="390"/>
      <c r="PDY288" s="390"/>
      <c r="PDZ288" s="390"/>
      <c r="PEA288" s="390"/>
      <c r="PEB288" s="390"/>
      <c r="PEC288" s="390"/>
      <c r="PED288" s="390"/>
      <c r="PEE288" s="390"/>
      <c r="PEF288" s="390"/>
      <c r="PEG288" s="390"/>
      <c r="PEH288" s="390"/>
      <c r="PEI288" s="390"/>
      <c r="PEJ288" s="390"/>
      <c r="PEK288" s="390"/>
      <c r="PEL288" s="390"/>
      <c r="PEM288" s="390"/>
      <c r="PEN288" s="390"/>
      <c r="PEO288" s="390"/>
      <c r="PEP288" s="390"/>
      <c r="PEQ288" s="390"/>
      <c r="PER288" s="390"/>
      <c r="PES288" s="390"/>
      <c r="PET288" s="390"/>
      <c r="PEU288" s="390"/>
      <c r="PEV288" s="390"/>
      <c r="PEW288" s="390"/>
      <c r="PEX288" s="390"/>
      <c r="PEY288" s="390"/>
      <c r="PEZ288" s="390"/>
      <c r="PFA288" s="390"/>
      <c r="PFB288" s="390"/>
      <c r="PFC288" s="390"/>
      <c r="PFD288" s="390"/>
      <c r="PFE288" s="390"/>
      <c r="PFF288" s="390"/>
      <c r="PFG288" s="390"/>
      <c r="PFH288" s="390"/>
      <c r="PFI288" s="390"/>
      <c r="PFJ288" s="390"/>
      <c r="PFK288" s="390"/>
      <c r="PFL288" s="390"/>
      <c r="PFM288" s="390"/>
      <c r="PFN288" s="390"/>
      <c r="PFO288" s="390"/>
      <c r="PFP288" s="390"/>
      <c r="PFQ288" s="390"/>
      <c r="PFR288" s="390"/>
      <c r="PFS288" s="390"/>
      <c r="PFT288" s="390"/>
      <c r="PFU288" s="390"/>
      <c r="PFV288" s="390"/>
      <c r="PFW288" s="390"/>
      <c r="PFX288" s="390"/>
      <c r="PFY288" s="390"/>
      <c r="PFZ288" s="390"/>
      <c r="PGA288" s="390"/>
      <c r="PGB288" s="390"/>
      <c r="PGC288" s="390"/>
      <c r="PGD288" s="390"/>
      <c r="PGE288" s="390"/>
      <c r="PGF288" s="390"/>
      <c r="PGG288" s="390"/>
      <c r="PGH288" s="390"/>
      <c r="PGI288" s="390"/>
      <c r="PGJ288" s="390"/>
      <c r="PGK288" s="390"/>
      <c r="PGL288" s="390"/>
      <c r="PGM288" s="390"/>
      <c r="PGN288" s="390"/>
      <c r="PGO288" s="390"/>
      <c r="PGP288" s="390"/>
      <c r="PGQ288" s="390"/>
      <c r="PGR288" s="390"/>
      <c r="PGS288" s="390"/>
      <c r="PGT288" s="390"/>
      <c r="PGU288" s="390"/>
      <c r="PGV288" s="390"/>
      <c r="PGW288" s="390"/>
      <c r="PGX288" s="390"/>
      <c r="PGY288" s="390"/>
      <c r="PGZ288" s="390"/>
      <c r="PHA288" s="390"/>
      <c r="PHB288" s="390"/>
      <c r="PHC288" s="390"/>
      <c r="PHD288" s="390"/>
      <c r="PHE288" s="390"/>
      <c r="PHF288" s="390"/>
      <c r="PHG288" s="390"/>
      <c r="PHH288" s="390"/>
      <c r="PHI288" s="390"/>
      <c r="PHJ288" s="390"/>
      <c r="PHK288" s="390"/>
      <c r="PHL288" s="390"/>
      <c r="PHM288" s="390"/>
      <c r="PHN288" s="390"/>
      <c r="PHO288" s="390"/>
      <c r="PHP288" s="390"/>
      <c r="PHQ288" s="390"/>
      <c r="PHR288" s="390"/>
      <c r="PHS288" s="390"/>
      <c r="PHT288" s="390"/>
      <c r="PHU288" s="390"/>
      <c r="PHV288" s="390"/>
      <c r="PHW288" s="390"/>
      <c r="PHX288" s="390"/>
      <c r="PHY288" s="390"/>
      <c r="PHZ288" s="390"/>
      <c r="PIA288" s="390"/>
      <c r="PIB288" s="390"/>
      <c r="PIC288" s="390"/>
      <c r="PID288" s="390"/>
      <c r="PIE288" s="390"/>
      <c r="PIF288" s="390"/>
      <c r="PIG288" s="390"/>
      <c r="PIH288" s="390"/>
      <c r="PII288" s="390"/>
      <c r="PIJ288" s="390"/>
      <c r="PIK288" s="390"/>
      <c r="PIL288" s="390"/>
      <c r="PIM288" s="390"/>
      <c r="PIN288" s="390"/>
      <c r="PIO288" s="390"/>
      <c r="PIP288" s="390"/>
      <c r="PIQ288" s="390"/>
      <c r="PIR288" s="390"/>
      <c r="PIS288" s="390"/>
      <c r="PIT288" s="390"/>
      <c r="PIU288" s="390"/>
      <c r="PIV288" s="390"/>
      <c r="PIW288" s="390"/>
      <c r="PIX288" s="390"/>
      <c r="PIY288" s="390"/>
      <c r="PIZ288" s="390"/>
      <c r="PJA288" s="390"/>
      <c r="PJB288" s="390"/>
      <c r="PJC288" s="390"/>
      <c r="PJD288" s="390"/>
      <c r="PJE288" s="390"/>
      <c r="PJF288" s="390"/>
      <c r="PJG288" s="390"/>
      <c r="PJH288" s="390"/>
      <c r="PJI288" s="390"/>
      <c r="PJJ288" s="390"/>
      <c r="PJK288" s="390"/>
      <c r="PJL288" s="390"/>
      <c r="PJM288" s="390"/>
      <c r="PJN288" s="390"/>
      <c r="PJO288" s="390"/>
      <c r="PJP288" s="390"/>
      <c r="PJQ288" s="390"/>
      <c r="PJR288" s="390"/>
      <c r="PJS288" s="390"/>
      <c r="PJT288" s="390"/>
      <c r="PJU288" s="390"/>
      <c r="PJV288" s="390"/>
      <c r="PJW288" s="390"/>
      <c r="PJX288" s="390"/>
      <c r="PJY288" s="390"/>
      <c r="PJZ288" s="390"/>
      <c r="PKA288" s="390"/>
      <c r="PKB288" s="390"/>
      <c r="PKC288" s="390"/>
      <c r="PKD288" s="390"/>
      <c r="PKE288" s="390"/>
      <c r="PKF288" s="390"/>
      <c r="PKG288" s="390"/>
      <c r="PKH288" s="390"/>
      <c r="PKI288" s="390"/>
      <c r="PKJ288" s="390"/>
      <c r="PKK288" s="390"/>
      <c r="PKL288" s="390"/>
      <c r="PKM288" s="390"/>
      <c r="PKN288" s="390"/>
      <c r="PKO288" s="390"/>
      <c r="PKP288" s="390"/>
      <c r="PKQ288" s="390"/>
      <c r="PKR288" s="390"/>
      <c r="PKS288" s="390"/>
      <c r="PKT288" s="390"/>
      <c r="PKU288" s="390"/>
      <c r="PKV288" s="390"/>
      <c r="PKW288" s="390"/>
      <c r="PKX288" s="390"/>
      <c r="PKY288" s="390"/>
      <c r="PKZ288" s="390"/>
      <c r="PLA288" s="390"/>
      <c r="PLB288" s="390"/>
      <c r="PLC288" s="390"/>
      <c r="PLD288" s="390"/>
      <c r="PLE288" s="390"/>
      <c r="PLF288" s="390"/>
      <c r="PLG288" s="390"/>
      <c r="PLH288" s="390"/>
      <c r="PLI288" s="390"/>
      <c r="PLJ288" s="390"/>
      <c r="PLK288" s="390"/>
      <c r="PLL288" s="390"/>
      <c r="PLM288" s="390"/>
      <c r="PLN288" s="390"/>
      <c r="PLO288" s="390"/>
      <c r="PLP288" s="390"/>
      <c r="PLQ288" s="390"/>
      <c r="PLR288" s="390"/>
      <c r="PLS288" s="390"/>
      <c r="PLT288" s="390"/>
      <c r="PLU288" s="390"/>
      <c r="PLV288" s="390"/>
      <c r="PLW288" s="390"/>
      <c r="PLX288" s="390"/>
      <c r="PLY288" s="390"/>
      <c r="PLZ288" s="390"/>
      <c r="PMA288" s="390"/>
      <c r="PMB288" s="390"/>
      <c r="PMC288" s="390"/>
      <c r="PMD288" s="390"/>
      <c r="PME288" s="390"/>
      <c r="PMF288" s="390"/>
      <c r="PMG288" s="390"/>
      <c r="PMH288" s="390"/>
      <c r="PMI288" s="390"/>
      <c r="PMJ288" s="390"/>
      <c r="PMK288" s="390"/>
      <c r="PML288" s="390"/>
      <c r="PMM288" s="390"/>
      <c r="PMN288" s="390"/>
      <c r="PMO288" s="390"/>
      <c r="PMP288" s="390"/>
      <c r="PMQ288" s="390"/>
      <c r="PMR288" s="390"/>
      <c r="PMS288" s="390"/>
      <c r="PMT288" s="390"/>
      <c r="PMU288" s="390"/>
      <c r="PMV288" s="390"/>
      <c r="PMW288" s="390"/>
      <c r="PMX288" s="390"/>
      <c r="PMY288" s="390"/>
      <c r="PMZ288" s="390"/>
      <c r="PNA288" s="390"/>
      <c r="PNB288" s="390"/>
      <c r="PNC288" s="390"/>
      <c r="PND288" s="390"/>
      <c r="PNE288" s="390"/>
      <c r="PNF288" s="390"/>
      <c r="PNG288" s="390"/>
      <c r="PNH288" s="390"/>
      <c r="PNI288" s="390"/>
      <c r="PNJ288" s="390"/>
      <c r="PNK288" s="390"/>
      <c r="PNL288" s="390"/>
      <c r="PNM288" s="390"/>
      <c r="PNN288" s="390"/>
      <c r="PNO288" s="390"/>
      <c r="PNP288" s="390"/>
      <c r="PNQ288" s="390"/>
      <c r="PNR288" s="390"/>
      <c r="PNS288" s="390"/>
      <c r="PNT288" s="390"/>
      <c r="PNU288" s="390"/>
      <c r="PNV288" s="390"/>
      <c r="PNW288" s="390"/>
      <c r="PNX288" s="390"/>
      <c r="PNY288" s="390"/>
      <c r="PNZ288" s="390"/>
      <c r="POA288" s="390"/>
      <c r="POB288" s="390"/>
      <c r="POC288" s="390"/>
      <c r="POD288" s="390"/>
      <c r="POE288" s="390"/>
      <c r="POF288" s="390"/>
      <c r="POG288" s="390"/>
      <c r="POH288" s="390"/>
      <c r="POI288" s="390"/>
      <c r="POJ288" s="390"/>
      <c r="POK288" s="390"/>
      <c r="POL288" s="390"/>
      <c r="POM288" s="390"/>
      <c r="PON288" s="390"/>
      <c r="POO288" s="390"/>
      <c r="POP288" s="390"/>
      <c r="POQ288" s="390"/>
      <c r="POR288" s="390"/>
      <c r="POS288" s="390"/>
      <c r="POT288" s="390"/>
      <c r="POU288" s="390"/>
      <c r="POV288" s="390"/>
      <c r="POW288" s="390"/>
      <c r="POX288" s="390"/>
      <c r="POY288" s="390"/>
      <c r="POZ288" s="390"/>
      <c r="PPA288" s="390"/>
      <c r="PPB288" s="390"/>
      <c r="PPC288" s="390"/>
      <c r="PPD288" s="390"/>
      <c r="PPE288" s="390"/>
      <c r="PPF288" s="390"/>
      <c r="PPG288" s="390"/>
      <c r="PPH288" s="390"/>
      <c r="PPI288" s="390"/>
      <c r="PPJ288" s="390"/>
      <c r="PPK288" s="390"/>
      <c r="PPL288" s="390"/>
      <c r="PPM288" s="390"/>
      <c r="PPN288" s="390"/>
      <c r="PPO288" s="390"/>
      <c r="PPP288" s="390"/>
      <c r="PPQ288" s="390"/>
      <c r="PPR288" s="390"/>
      <c r="PPS288" s="390"/>
      <c r="PPT288" s="390"/>
      <c r="PPU288" s="390"/>
      <c r="PPV288" s="390"/>
      <c r="PPW288" s="390"/>
      <c r="PPX288" s="390"/>
      <c r="PPY288" s="390"/>
      <c r="PPZ288" s="390"/>
      <c r="PQA288" s="390"/>
      <c r="PQB288" s="390"/>
      <c r="PQC288" s="390"/>
      <c r="PQD288" s="390"/>
      <c r="PQE288" s="390"/>
      <c r="PQF288" s="390"/>
      <c r="PQG288" s="390"/>
      <c r="PQH288" s="390"/>
      <c r="PQI288" s="390"/>
      <c r="PQJ288" s="390"/>
      <c r="PQK288" s="390"/>
      <c r="PQL288" s="390"/>
      <c r="PQM288" s="390"/>
      <c r="PQN288" s="390"/>
      <c r="PQO288" s="390"/>
      <c r="PQP288" s="390"/>
      <c r="PQQ288" s="390"/>
      <c r="PQR288" s="390"/>
      <c r="PQS288" s="390"/>
      <c r="PQT288" s="390"/>
      <c r="PQU288" s="390"/>
      <c r="PQV288" s="390"/>
      <c r="PQW288" s="390"/>
      <c r="PQX288" s="390"/>
      <c r="PQY288" s="390"/>
      <c r="PQZ288" s="390"/>
      <c r="PRA288" s="390"/>
      <c r="PRB288" s="390"/>
      <c r="PRC288" s="390"/>
      <c r="PRD288" s="390"/>
      <c r="PRE288" s="390"/>
      <c r="PRF288" s="390"/>
      <c r="PRG288" s="390"/>
      <c r="PRH288" s="390"/>
      <c r="PRI288" s="390"/>
      <c r="PRJ288" s="390"/>
      <c r="PRK288" s="390"/>
      <c r="PRL288" s="390"/>
      <c r="PRM288" s="390"/>
      <c r="PRN288" s="390"/>
      <c r="PRO288" s="390"/>
      <c r="PRP288" s="390"/>
      <c r="PRQ288" s="390"/>
      <c r="PRR288" s="390"/>
      <c r="PRS288" s="390"/>
      <c r="PRT288" s="390"/>
      <c r="PRU288" s="390"/>
      <c r="PRV288" s="390"/>
      <c r="PRW288" s="390"/>
      <c r="PRX288" s="390"/>
      <c r="PRY288" s="390"/>
      <c r="PRZ288" s="390"/>
      <c r="PSA288" s="390"/>
      <c r="PSB288" s="390"/>
      <c r="PSC288" s="390"/>
      <c r="PSD288" s="390"/>
      <c r="PSE288" s="390"/>
      <c r="PSF288" s="390"/>
      <c r="PSG288" s="390"/>
      <c r="PSH288" s="390"/>
      <c r="PSI288" s="390"/>
      <c r="PSJ288" s="390"/>
      <c r="PSK288" s="390"/>
      <c r="PSL288" s="390"/>
      <c r="PSM288" s="390"/>
      <c r="PSN288" s="390"/>
      <c r="PSO288" s="390"/>
      <c r="PSP288" s="390"/>
      <c r="PSQ288" s="390"/>
      <c r="PSR288" s="390"/>
      <c r="PSS288" s="390"/>
      <c r="PST288" s="390"/>
      <c r="PSU288" s="390"/>
      <c r="PSV288" s="390"/>
      <c r="PSW288" s="390"/>
      <c r="PSX288" s="390"/>
      <c r="PSY288" s="390"/>
      <c r="PSZ288" s="390"/>
      <c r="PTA288" s="390"/>
      <c r="PTB288" s="390"/>
      <c r="PTC288" s="390"/>
      <c r="PTD288" s="390"/>
      <c r="PTE288" s="390"/>
      <c r="PTF288" s="390"/>
      <c r="PTG288" s="390"/>
      <c r="PTH288" s="390"/>
      <c r="PTI288" s="390"/>
      <c r="PTJ288" s="390"/>
      <c r="PTK288" s="390"/>
      <c r="PTL288" s="390"/>
      <c r="PTM288" s="390"/>
      <c r="PTN288" s="390"/>
      <c r="PTO288" s="390"/>
      <c r="PTP288" s="390"/>
      <c r="PTQ288" s="390"/>
      <c r="PTR288" s="390"/>
      <c r="PTS288" s="390"/>
      <c r="PTT288" s="390"/>
      <c r="PTU288" s="390"/>
      <c r="PTV288" s="390"/>
      <c r="PTW288" s="390"/>
      <c r="PTX288" s="390"/>
      <c r="PTY288" s="390"/>
      <c r="PTZ288" s="390"/>
      <c r="PUA288" s="390"/>
      <c r="PUB288" s="390"/>
      <c r="PUC288" s="390"/>
      <c r="PUD288" s="390"/>
      <c r="PUE288" s="390"/>
      <c r="PUF288" s="390"/>
      <c r="PUG288" s="390"/>
      <c r="PUH288" s="390"/>
      <c r="PUI288" s="390"/>
      <c r="PUJ288" s="390"/>
      <c r="PUK288" s="390"/>
      <c r="PUL288" s="390"/>
      <c r="PUM288" s="390"/>
      <c r="PUN288" s="390"/>
      <c r="PUO288" s="390"/>
      <c r="PUP288" s="390"/>
      <c r="PUQ288" s="390"/>
      <c r="PUR288" s="390"/>
      <c r="PUS288" s="390"/>
      <c r="PUT288" s="390"/>
      <c r="PUU288" s="390"/>
      <c r="PUV288" s="390"/>
      <c r="PUW288" s="390"/>
      <c r="PUX288" s="390"/>
      <c r="PUY288" s="390"/>
      <c r="PUZ288" s="390"/>
      <c r="PVA288" s="390"/>
      <c r="PVB288" s="390"/>
      <c r="PVC288" s="390"/>
      <c r="PVD288" s="390"/>
      <c r="PVE288" s="390"/>
      <c r="PVF288" s="390"/>
      <c r="PVG288" s="390"/>
      <c r="PVH288" s="390"/>
      <c r="PVI288" s="390"/>
      <c r="PVJ288" s="390"/>
      <c r="PVK288" s="390"/>
      <c r="PVL288" s="390"/>
      <c r="PVM288" s="390"/>
      <c r="PVN288" s="390"/>
      <c r="PVO288" s="390"/>
      <c r="PVP288" s="390"/>
      <c r="PVQ288" s="390"/>
      <c r="PVR288" s="390"/>
      <c r="PVS288" s="390"/>
      <c r="PVT288" s="390"/>
      <c r="PVU288" s="390"/>
      <c r="PVV288" s="390"/>
      <c r="PVW288" s="390"/>
      <c r="PVX288" s="390"/>
      <c r="PVY288" s="390"/>
      <c r="PVZ288" s="390"/>
      <c r="PWA288" s="390"/>
      <c r="PWB288" s="390"/>
      <c r="PWC288" s="390"/>
      <c r="PWD288" s="390"/>
      <c r="PWE288" s="390"/>
      <c r="PWF288" s="390"/>
      <c r="PWG288" s="390"/>
      <c r="PWH288" s="390"/>
      <c r="PWI288" s="390"/>
      <c r="PWJ288" s="390"/>
      <c r="PWK288" s="390"/>
      <c r="PWL288" s="390"/>
      <c r="PWM288" s="390"/>
      <c r="PWN288" s="390"/>
      <c r="PWO288" s="390"/>
      <c r="PWP288" s="390"/>
      <c r="PWQ288" s="390"/>
      <c r="PWR288" s="390"/>
      <c r="PWS288" s="390"/>
      <c r="PWT288" s="390"/>
      <c r="PWU288" s="390"/>
      <c r="PWV288" s="390"/>
      <c r="PWW288" s="390"/>
      <c r="PWX288" s="390"/>
      <c r="PWY288" s="390"/>
      <c r="PWZ288" s="390"/>
      <c r="PXA288" s="390"/>
      <c r="PXB288" s="390"/>
      <c r="PXC288" s="390"/>
      <c r="PXD288" s="390"/>
      <c r="PXE288" s="390"/>
      <c r="PXF288" s="390"/>
      <c r="PXG288" s="390"/>
      <c r="PXH288" s="390"/>
      <c r="PXI288" s="390"/>
      <c r="PXJ288" s="390"/>
      <c r="PXK288" s="390"/>
      <c r="PXL288" s="390"/>
      <c r="PXM288" s="390"/>
      <c r="PXN288" s="390"/>
      <c r="PXO288" s="390"/>
      <c r="PXP288" s="390"/>
      <c r="PXQ288" s="390"/>
      <c r="PXR288" s="390"/>
      <c r="PXS288" s="390"/>
      <c r="PXT288" s="390"/>
      <c r="PXU288" s="390"/>
      <c r="PXV288" s="390"/>
      <c r="PXW288" s="390"/>
      <c r="PXX288" s="390"/>
      <c r="PXY288" s="390"/>
      <c r="PXZ288" s="390"/>
      <c r="PYA288" s="390"/>
      <c r="PYB288" s="390"/>
      <c r="PYC288" s="390"/>
      <c r="PYD288" s="390"/>
      <c r="PYE288" s="390"/>
      <c r="PYF288" s="390"/>
      <c r="PYG288" s="390"/>
      <c r="PYH288" s="390"/>
      <c r="PYI288" s="390"/>
      <c r="PYJ288" s="390"/>
      <c r="PYK288" s="390"/>
      <c r="PYL288" s="390"/>
      <c r="PYM288" s="390"/>
      <c r="PYN288" s="390"/>
      <c r="PYO288" s="390"/>
      <c r="PYP288" s="390"/>
      <c r="PYQ288" s="390"/>
      <c r="PYR288" s="390"/>
      <c r="PYS288" s="390"/>
      <c r="PYT288" s="390"/>
      <c r="PYU288" s="390"/>
      <c r="PYV288" s="390"/>
      <c r="PYW288" s="390"/>
      <c r="PYX288" s="390"/>
      <c r="PYY288" s="390"/>
      <c r="PYZ288" s="390"/>
      <c r="PZA288" s="390"/>
      <c r="PZB288" s="390"/>
      <c r="PZC288" s="390"/>
      <c r="PZD288" s="390"/>
      <c r="PZE288" s="390"/>
      <c r="PZF288" s="390"/>
      <c r="PZG288" s="390"/>
      <c r="PZH288" s="390"/>
      <c r="PZI288" s="390"/>
      <c r="PZJ288" s="390"/>
      <c r="PZK288" s="390"/>
      <c r="PZL288" s="390"/>
      <c r="PZM288" s="390"/>
      <c r="PZN288" s="390"/>
      <c r="PZO288" s="390"/>
      <c r="PZP288" s="390"/>
      <c r="PZQ288" s="390"/>
      <c r="PZR288" s="390"/>
      <c r="PZS288" s="390"/>
      <c r="PZT288" s="390"/>
      <c r="PZU288" s="390"/>
      <c r="PZV288" s="390"/>
      <c r="PZW288" s="390"/>
      <c r="PZX288" s="390"/>
      <c r="PZY288" s="390"/>
      <c r="PZZ288" s="390"/>
      <c r="QAA288" s="390"/>
      <c r="QAB288" s="390"/>
      <c r="QAC288" s="390"/>
      <c r="QAD288" s="390"/>
      <c r="QAE288" s="390"/>
      <c r="QAF288" s="390"/>
      <c r="QAG288" s="390"/>
      <c r="QAH288" s="390"/>
      <c r="QAI288" s="390"/>
      <c r="QAJ288" s="390"/>
      <c r="QAK288" s="390"/>
      <c r="QAL288" s="390"/>
      <c r="QAM288" s="390"/>
      <c r="QAN288" s="390"/>
      <c r="QAO288" s="390"/>
      <c r="QAP288" s="390"/>
      <c r="QAQ288" s="390"/>
      <c r="QAR288" s="390"/>
      <c r="QAS288" s="390"/>
      <c r="QAT288" s="390"/>
      <c r="QAU288" s="390"/>
      <c r="QAV288" s="390"/>
      <c r="QAW288" s="390"/>
      <c r="QAX288" s="390"/>
      <c r="QAY288" s="390"/>
      <c r="QAZ288" s="390"/>
      <c r="QBA288" s="390"/>
      <c r="QBB288" s="390"/>
      <c r="QBC288" s="390"/>
      <c r="QBD288" s="390"/>
      <c r="QBE288" s="390"/>
      <c r="QBF288" s="390"/>
      <c r="QBG288" s="390"/>
      <c r="QBH288" s="390"/>
      <c r="QBI288" s="390"/>
      <c r="QBJ288" s="390"/>
      <c r="QBK288" s="390"/>
      <c r="QBL288" s="390"/>
      <c r="QBM288" s="390"/>
      <c r="QBN288" s="390"/>
      <c r="QBO288" s="390"/>
      <c r="QBP288" s="390"/>
      <c r="QBQ288" s="390"/>
      <c r="QBR288" s="390"/>
      <c r="QBS288" s="390"/>
      <c r="QBT288" s="390"/>
      <c r="QBU288" s="390"/>
      <c r="QBV288" s="390"/>
      <c r="QBW288" s="390"/>
      <c r="QBX288" s="390"/>
      <c r="QBY288" s="390"/>
      <c r="QBZ288" s="390"/>
      <c r="QCA288" s="390"/>
      <c r="QCB288" s="390"/>
      <c r="QCC288" s="390"/>
      <c r="QCD288" s="390"/>
      <c r="QCE288" s="390"/>
      <c r="QCF288" s="390"/>
      <c r="QCG288" s="390"/>
      <c r="QCH288" s="390"/>
      <c r="QCI288" s="390"/>
      <c r="QCJ288" s="390"/>
      <c r="QCK288" s="390"/>
      <c r="QCL288" s="390"/>
      <c r="QCM288" s="390"/>
      <c r="QCN288" s="390"/>
      <c r="QCO288" s="390"/>
      <c r="QCP288" s="390"/>
      <c r="QCQ288" s="390"/>
      <c r="QCR288" s="390"/>
      <c r="QCS288" s="390"/>
      <c r="QCT288" s="390"/>
      <c r="QCU288" s="390"/>
      <c r="QCV288" s="390"/>
      <c r="QCW288" s="390"/>
      <c r="QCX288" s="390"/>
      <c r="QCY288" s="390"/>
      <c r="QCZ288" s="390"/>
      <c r="QDA288" s="390"/>
      <c r="QDB288" s="390"/>
      <c r="QDC288" s="390"/>
      <c r="QDD288" s="390"/>
      <c r="QDE288" s="390"/>
      <c r="QDF288" s="390"/>
      <c r="QDG288" s="390"/>
      <c r="QDH288" s="390"/>
      <c r="QDI288" s="390"/>
      <c r="QDJ288" s="390"/>
      <c r="QDK288" s="390"/>
      <c r="QDL288" s="390"/>
      <c r="QDM288" s="390"/>
      <c r="QDN288" s="390"/>
      <c r="QDO288" s="390"/>
      <c r="QDP288" s="390"/>
      <c r="QDQ288" s="390"/>
      <c r="QDR288" s="390"/>
      <c r="QDS288" s="390"/>
      <c r="QDT288" s="390"/>
      <c r="QDU288" s="390"/>
      <c r="QDV288" s="390"/>
      <c r="QDW288" s="390"/>
      <c r="QDX288" s="390"/>
      <c r="QDY288" s="390"/>
      <c r="QDZ288" s="390"/>
      <c r="QEA288" s="390"/>
      <c r="QEB288" s="390"/>
      <c r="QEC288" s="390"/>
      <c r="QED288" s="390"/>
      <c r="QEE288" s="390"/>
      <c r="QEF288" s="390"/>
      <c r="QEG288" s="390"/>
      <c r="QEH288" s="390"/>
      <c r="QEI288" s="390"/>
      <c r="QEJ288" s="390"/>
      <c r="QEK288" s="390"/>
      <c r="QEL288" s="390"/>
      <c r="QEM288" s="390"/>
      <c r="QEN288" s="390"/>
      <c r="QEO288" s="390"/>
      <c r="QEP288" s="390"/>
      <c r="QEQ288" s="390"/>
      <c r="QER288" s="390"/>
      <c r="QES288" s="390"/>
      <c r="QET288" s="390"/>
      <c r="QEU288" s="390"/>
      <c r="QEV288" s="390"/>
      <c r="QEW288" s="390"/>
      <c r="QEX288" s="390"/>
      <c r="QEY288" s="390"/>
      <c r="QEZ288" s="390"/>
      <c r="QFA288" s="390"/>
      <c r="QFB288" s="390"/>
      <c r="QFC288" s="390"/>
      <c r="QFD288" s="390"/>
      <c r="QFE288" s="390"/>
      <c r="QFF288" s="390"/>
      <c r="QFG288" s="390"/>
      <c r="QFH288" s="390"/>
      <c r="QFI288" s="390"/>
      <c r="QFJ288" s="390"/>
      <c r="QFK288" s="390"/>
      <c r="QFL288" s="390"/>
      <c r="QFM288" s="390"/>
      <c r="QFN288" s="390"/>
      <c r="QFO288" s="390"/>
      <c r="QFP288" s="390"/>
      <c r="QFQ288" s="390"/>
      <c r="QFR288" s="390"/>
      <c r="QFS288" s="390"/>
      <c r="QFT288" s="390"/>
      <c r="QFU288" s="390"/>
      <c r="QFV288" s="390"/>
      <c r="QFW288" s="390"/>
      <c r="QFX288" s="390"/>
      <c r="QFY288" s="390"/>
      <c r="QFZ288" s="390"/>
      <c r="QGA288" s="390"/>
      <c r="QGB288" s="390"/>
      <c r="QGC288" s="390"/>
      <c r="QGD288" s="390"/>
      <c r="QGE288" s="390"/>
      <c r="QGF288" s="390"/>
      <c r="QGG288" s="390"/>
      <c r="QGH288" s="390"/>
      <c r="QGI288" s="390"/>
      <c r="QGJ288" s="390"/>
      <c r="QGK288" s="390"/>
      <c r="QGL288" s="390"/>
      <c r="QGM288" s="390"/>
      <c r="QGN288" s="390"/>
      <c r="QGO288" s="390"/>
      <c r="QGP288" s="390"/>
      <c r="QGQ288" s="390"/>
      <c r="QGR288" s="390"/>
      <c r="QGS288" s="390"/>
      <c r="QGT288" s="390"/>
      <c r="QGU288" s="390"/>
      <c r="QGV288" s="390"/>
      <c r="QGW288" s="390"/>
      <c r="QGX288" s="390"/>
      <c r="QGY288" s="390"/>
      <c r="QGZ288" s="390"/>
      <c r="QHA288" s="390"/>
      <c r="QHB288" s="390"/>
      <c r="QHC288" s="390"/>
      <c r="QHD288" s="390"/>
      <c r="QHE288" s="390"/>
      <c r="QHF288" s="390"/>
      <c r="QHG288" s="390"/>
      <c r="QHH288" s="390"/>
      <c r="QHI288" s="390"/>
      <c r="QHJ288" s="390"/>
      <c r="QHK288" s="390"/>
      <c r="QHL288" s="390"/>
      <c r="QHM288" s="390"/>
      <c r="QHN288" s="390"/>
      <c r="QHO288" s="390"/>
      <c r="QHP288" s="390"/>
      <c r="QHQ288" s="390"/>
      <c r="QHR288" s="390"/>
      <c r="QHS288" s="390"/>
      <c r="QHT288" s="390"/>
      <c r="QHU288" s="390"/>
      <c r="QHV288" s="390"/>
      <c r="QHW288" s="390"/>
      <c r="QHX288" s="390"/>
      <c r="QHY288" s="390"/>
      <c r="QHZ288" s="390"/>
      <c r="QIA288" s="390"/>
      <c r="QIB288" s="390"/>
      <c r="QIC288" s="390"/>
      <c r="QID288" s="390"/>
      <c r="QIE288" s="390"/>
      <c r="QIF288" s="390"/>
      <c r="QIG288" s="390"/>
      <c r="QIH288" s="390"/>
      <c r="QII288" s="390"/>
      <c r="QIJ288" s="390"/>
      <c r="QIK288" s="390"/>
      <c r="QIL288" s="390"/>
      <c r="QIM288" s="390"/>
      <c r="QIN288" s="390"/>
      <c r="QIO288" s="390"/>
      <c r="QIP288" s="390"/>
      <c r="QIQ288" s="390"/>
      <c r="QIR288" s="390"/>
      <c r="QIS288" s="390"/>
      <c r="QIT288" s="390"/>
      <c r="QIU288" s="390"/>
      <c r="QIV288" s="390"/>
      <c r="QIW288" s="390"/>
      <c r="QIX288" s="390"/>
      <c r="QIY288" s="390"/>
      <c r="QIZ288" s="390"/>
      <c r="QJA288" s="390"/>
      <c r="QJB288" s="390"/>
      <c r="QJC288" s="390"/>
      <c r="QJD288" s="390"/>
      <c r="QJE288" s="390"/>
      <c r="QJF288" s="390"/>
      <c r="QJG288" s="390"/>
      <c r="QJH288" s="390"/>
      <c r="QJI288" s="390"/>
      <c r="QJJ288" s="390"/>
      <c r="QJK288" s="390"/>
      <c r="QJL288" s="390"/>
      <c r="QJM288" s="390"/>
      <c r="QJN288" s="390"/>
      <c r="QJO288" s="390"/>
      <c r="QJP288" s="390"/>
      <c r="QJQ288" s="390"/>
      <c r="QJR288" s="390"/>
      <c r="QJS288" s="390"/>
      <c r="QJT288" s="390"/>
      <c r="QJU288" s="390"/>
      <c r="QJV288" s="390"/>
      <c r="QJW288" s="390"/>
      <c r="QJX288" s="390"/>
      <c r="QJY288" s="390"/>
      <c r="QJZ288" s="390"/>
      <c r="QKA288" s="390"/>
      <c r="QKB288" s="390"/>
      <c r="QKC288" s="390"/>
      <c r="QKD288" s="390"/>
      <c r="QKE288" s="390"/>
      <c r="QKF288" s="390"/>
      <c r="QKG288" s="390"/>
      <c r="QKH288" s="390"/>
      <c r="QKI288" s="390"/>
      <c r="QKJ288" s="390"/>
      <c r="QKK288" s="390"/>
      <c r="QKL288" s="390"/>
      <c r="QKM288" s="390"/>
      <c r="QKN288" s="390"/>
      <c r="QKO288" s="390"/>
      <c r="QKP288" s="390"/>
      <c r="QKQ288" s="390"/>
      <c r="QKR288" s="390"/>
      <c r="QKS288" s="390"/>
      <c r="QKT288" s="390"/>
      <c r="QKU288" s="390"/>
      <c r="QKV288" s="390"/>
      <c r="QKW288" s="390"/>
      <c r="QKX288" s="390"/>
      <c r="QKY288" s="390"/>
      <c r="QKZ288" s="390"/>
      <c r="QLA288" s="390"/>
      <c r="QLB288" s="390"/>
      <c r="QLC288" s="390"/>
      <c r="QLD288" s="390"/>
      <c r="QLE288" s="390"/>
      <c r="QLF288" s="390"/>
      <c r="QLG288" s="390"/>
      <c r="QLH288" s="390"/>
      <c r="QLI288" s="390"/>
      <c r="QLJ288" s="390"/>
      <c r="QLK288" s="390"/>
      <c r="QLL288" s="390"/>
      <c r="QLM288" s="390"/>
      <c r="QLN288" s="390"/>
      <c r="QLO288" s="390"/>
      <c r="QLP288" s="390"/>
      <c r="QLQ288" s="390"/>
      <c r="QLR288" s="390"/>
      <c r="QLS288" s="390"/>
      <c r="QLT288" s="390"/>
      <c r="QLU288" s="390"/>
      <c r="QLV288" s="390"/>
      <c r="QLW288" s="390"/>
      <c r="QLX288" s="390"/>
      <c r="QLY288" s="390"/>
      <c r="QLZ288" s="390"/>
      <c r="QMA288" s="390"/>
      <c r="QMB288" s="390"/>
      <c r="QMC288" s="390"/>
      <c r="QMD288" s="390"/>
      <c r="QME288" s="390"/>
      <c r="QMF288" s="390"/>
      <c r="QMG288" s="390"/>
      <c r="QMH288" s="390"/>
      <c r="QMI288" s="390"/>
      <c r="QMJ288" s="390"/>
      <c r="QMK288" s="390"/>
      <c r="QML288" s="390"/>
      <c r="QMM288" s="390"/>
      <c r="QMN288" s="390"/>
      <c r="QMO288" s="390"/>
      <c r="QMP288" s="390"/>
      <c r="QMQ288" s="390"/>
      <c r="QMR288" s="390"/>
      <c r="QMS288" s="390"/>
      <c r="QMT288" s="390"/>
      <c r="QMU288" s="390"/>
      <c r="QMV288" s="390"/>
      <c r="QMW288" s="390"/>
      <c r="QMX288" s="390"/>
      <c r="QMY288" s="390"/>
      <c r="QMZ288" s="390"/>
      <c r="QNA288" s="390"/>
      <c r="QNB288" s="390"/>
      <c r="QNC288" s="390"/>
      <c r="QND288" s="390"/>
      <c r="QNE288" s="390"/>
      <c r="QNF288" s="390"/>
      <c r="QNG288" s="390"/>
      <c r="QNH288" s="390"/>
      <c r="QNI288" s="390"/>
      <c r="QNJ288" s="390"/>
      <c r="QNK288" s="390"/>
      <c r="QNL288" s="390"/>
      <c r="QNM288" s="390"/>
      <c r="QNN288" s="390"/>
      <c r="QNO288" s="390"/>
      <c r="QNP288" s="390"/>
      <c r="QNQ288" s="390"/>
      <c r="QNR288" s="390"/>
      <c r="QNS288" s="390"/>
      <c r="QNT288" s="390"/>
      <c r="QNU288" s="390"/>
      <c r="QNV288" s="390"/>
      <c r="QNW288" s="390"/>
      <c r="QNX288" s="390"/>
      <c r="QNY288" s="390"/>
      <c r="QNZ288" s="390"/>
      <c r="QOA288" s="390"/>
      <c r="QOB288" s="390"/>
      <c r="QOC288" s="390"/>
      <c r="QOD288" s="390"/>
      <c r="QOE288" s="390"/>
      <c r="QOF288" s="390"/>
      <c r="QOG288" s="390"/>
      <c r="QOH288" s="390"/>
      <c r="QOI288" s="390"/>
      <c r="QOJ288" s="390"/>
      <c r="QOK288" s="390"/>
      <c r="QOL288" s="390"/>
      <c r="QOM288" s="390"/>
      <c r="QON288" s="390"/>
      <c r="QOO288" s="390"/>
      <c r="QOP288" s="390"/>
      <c r="QOQ288" s="390"/>
      <c r="QOR288" s="390"/>
      <c r="QOS288" s="390"/>
      <c r="QOT288" s="390"/>
      <c r="QOU288" s="390"/>
      <c r="QOV288" s="390"/>
      <c r="QOW288" s="390"/>
      <c r="QOX288" s="390"/>
      <c r="QOY288" s="390"/>
      <c r="QOZ288" s="390"/>
      <c r="QPA288" s="390"/>
      <c r="QPB288" s="390"/>
      <c r="QPC288" s="390"/>
      <c r="QPD288" s="390"/>
      <c r="QPE288" s="390"/>
      <c r="QPF288" s="390"/>
      <c r="QPG288" s="390"/>
      <c r="QPH288" s="390"/>
      <c r="QPI288" s="390"/>
      <c r="QPJ288" s="390"/>
      <c r="QPK288" s="390"/>
      <c r="QPL288" s="390"/>
      <c r="QPM288" s="390"/>
      <c r="QPN288" s="390"/>
      <c r="QPO288" s="390"/>
      <c r="QPP288" s="390"/>
      <c r="QPQ288" s="390"/>
      <c r="QPR288" s="390"/>
      <c r="QPS288" s="390"/>
      <c r="QPT288" s="390"/>
      <c r="QPU288" s="390"/>
      <c r="QPV288" s="390"/>
      <c r="QPW288" s="390"/>
      <c r="QPX288" s="390"/>
      <c r="QPY288" s="390"/>
      <c r="QPZ288" s="390"/>
      <c r="QQA288" s="390"/>
      <c r="QQB288" s="390"/>
      <c r="QQC288" s="390"/>
      <c r="QQD288" s="390"/>
      <c r="QQE288" s="390"/>
      <c r="QQF288" s="390"/>
      <c r="QQG288" s="390"/>
      <c r="QQH288" s="390"/>
      <c r="QQI288" s="390"/>
      <c r="QQJ288" s="390"/>
      <c r="QQK288" s="390"/>
      <c r="QQL288" s="390"/>
      <c r="QQM288" s="390"/>
      <c r="QQN288" s="390"/>
      <c r="QQO288" s="390"/>
      <c r="QQP288" s="390"/>
      <c r="QQQ288" s="390"/>
      <c r="QQR288" s="390"/>
      <c r="QQS288" s="390"/>
      <c r="QQT288" s="390"/>
      <c r="QQU288" s="390"/>
      <c r="QQV288" s="390"/>
      <c r="QQW288" s="390"/>
      <c r="QQX288" s="390"/>
      <c r="QQY288" s="390"/>
      <c r="QQZ288" s="390"/>
      <c r="QRA288" s="390"/>
      <c r="QRB288" s="390"/>
      <c r="QRC288" s="390"/>
      <c r="QRD288" s="390"/>
      <c r="QRE288" s="390"/>
      <c r="QRF288" s="390"/>
      <c r="QRG288" s="390"/>
      <c r="QRH288" s="390"/>
      <c r="QRI288" s="390"/>
      <c r="QRJ288" s="390"/>
      <c r="QRK288" s="390"/>
      <c r="QRL288" s="390"/>
      <c r="QRM288" s="390"/>
      <c r="QRN288" s="390"/>
      <c r="QRO288" s="390"/>
      <c r="QRP288" s="390"/>
      <c r="QRQ288" s="390"/>
      <c r="QRR288" s="390"/>
      <c r="QRS288" s="390"/>
      <c r="QRT288" s="390"/>
      <c r="QRU288" s="390"/>
      <c r="QRV288" s="390"/>
      <c r="QRW288" s="390"/>
      <c r="QRX288" s="390"/>
      <c r="QRY288" s="390"/>
      <c r="QRZ288" s="390"/>
      <c r="QSA288" s="390"/>
      <c r="QSB288" s="390"/>
      <c r="QSC288" s="390"/>
      <c r="QSD288" s="390"/>
      <c r="QSE288" s="390"/>
      <c r="QSF288" s="390"/>
      <c r="QSG288" s="390"/>
      <c r="QSH288" s="390"/>
      <c r="QSI288" s="390"/>
      <c r="QSJ288" s="390"/>
      <c r="QSK288" s="390"/>
      <c r="QSL288" s="390"/>
      <c r="QSM288" s="390"/>
      <c r="QSN288" s="390"/>
      <c r="QSO288" s="390"/>
      <c r="QSP288" s="390"/>
      <c r="QSQ288" s="390"/>
      <c r="QSR288" s="390"/>
      <c r="QSS288" s="390"/>
      <c r="QST288" s="390"/>
      <c r="QSU288" s="390"/>
      <c r="QSV288" s="390"/>
      <c r="QSW288" s="390"/>
      <c r="QSX288" s="390"/>
      <c r="QSY288" s="390"/>
      <c r="QSZ288" s="390"/>
      <c r="QTA288" s="390"/>
      <c r="QTB288" s="390"/>
      <c r="QTC288" s="390"/>
      <c r="QTD288" s="390"/>
      <c r="QTE288" s="390"/>
      <c r="QTF288" s="390"/>
      <c r="QTG288" s="390"/>
      <c r="QTH288" s="390"/>
      <c r="QTI288" s="390"/>
      <c r="QTJ288" s="390"/>
      <c r="QTK288" s="390"/>
      <c r="QTL288" s="390"/>
      <c r="QTM288" s="390"/>
      <c r="QTN288" s="390"/>
      <c r="QTO288" s="390"/>
      <c r="QTP288" s="390"/>
      <c r="QTQ288" s="390"/>
      <c r="QTR288" s="390"/>
      <c r="QTS288" s="390"/>
      <c r="QTT288" s="390"/>
      <c r="QTU288" s="390"/>
      <c r="QTV288" s="390"/>
      <c r="QTW288" s="390"/>
      <c r="QTX288" s="390"/>
      <c r="QTY288" s="390"/>
      <c r="QTZ288" s="390"/>
      <c r="QUA288" s="390"/>
      <c r="QUB288" s="390"/>
      <c r="QUC288" s="390"/>
      <c r="QUD288" s="390"/>
      <c r="QUE288" s="390"/>
      <c r="QUF288" s="390"/>
      <c r="QUG288" s="390"/>
      <c r="QUH288" s="390"/>
      <c r="QUI288" s="390"/>
      <c r="QUJ288" s="390"/>
      <c r="QUK288" s="390"/>
      <c r="QUL288" s="390"/>
      <c r="QUM288" s="390"/>
      <c r="QUN288" s="390"/>
      <c r="QUO288" s="390"/>
      <c r="QUP288" s="390"/>
      <c r="QUQ288" s="390"/>
      <c r="QUR288" s="390"/>
      <c r="QUS288" s="390"/>
      <c r="QUT288" s="390"/>
      <c r="QUU288" s="390"/>
      <c r="QUV288" s="390"/>
      <c r="QUW288" s="390"/>
      <c r="QUX288" s="390"/>
      <c r="QUY288" s="390"/>
      <c r="QUZ288" s="390"/>
      <c r="QVA288" s="390"/>
      <c r="QVB288" s="390"/>
      <c r="QVC288" s="390"/>
      <c r="QVD288" s="390"/>
      <c r="QVE288" s="390"/>
      <c r="QVF288" s="390"/>
      <c r="QVG288" s="390"/>
      <c r="QVH288" s="390"/>
      <c r="QVI288" s="390"/>
      <c r="QVJ288" s="390"/>
      <c r="QVK288" s="390"/>
      <c r="QVL288" s="390"/>
      <c r="QVM288" s="390"/>
      <c r="QVN288" s="390"/>
      <c r="QVO288" s="390"/>
      <c r="QVP288" s="390"/>
      <c r="QVQ288" s="390"/>
      <c r="QVR288" s="390"/>
      <c r="QVS288" s="390"/>
      <c r="QVT288" s="390"/>
      <c r="QVU288" s="390"/>
      <c r="QVV288" s="390"/>
      <c r="QVW288" s="390"/>
      <c r="QVX288" s="390"/>
      <c r="QVY288" s="390"/>
      <c r="QVZ288" s="390"/>
      <c r="QWA288" s="390"/>
      <c r="QWB288" s="390"/>
      <c r="QWC288" s="390"/>
      <c r="QWD288" s="390"/>
      <c r="QWE288" s="390"/>
      <c r="QWF288" s="390"/>
      <c r="QWG288" s="390"/>
      <c r="QWH288" s="390"/>
      <c r="QWI288" s="390"/>
      <c r="QWJ288" s="390"/>
      <c r="QWK288" s="390"/>
      <c r="QWL288" s="390"/>
      <c r="QWM288" s="390"/>
      <c r="QWN288" s="390"/>
      <c r="QWO288" s="390"/>
      <c r="QWP288" s="390"/>
      <c r="QWQ288" s="390"/>
      <c r="QWR288" s="390"/>
      <c r="QWS288" s="390"/>
      <c r="QWT288" s="390"/>
      <c r="QWU288" s="390"/>
      <c r="QWV288" s="390"/>
      <c r="QWW288" s="390"/>
      <c r="QWX288" s="390"/>
      <c r="QWY288" s="390"/>
      <c r="QWZ288" s="390"/>
      <c r="QXA288" s="390"/>
      <c r="QXB288" s="390"/>
      <c r="QXC288" s="390"/>
      <c r="QXD288" s="390"/>
      <c r="QXE288" s="390"/>
      <c r="QXF288" s="390"/>
      <c r="QXG288" s="390"/>
      <c r="QXH288" s="390"/>
      <c r="QXI288" s="390"/>
      <c r="QXJ288" s="390"/>
      <c r="QXK288" s="390"/>
      <c r="QXL288" s="390"/>
      <c r="QXM288" s="390"/>
      <c r="QXN288" s="390"/>
      <c r="QXO288" s="390"/>
      <c r="QXP288" s="390"/>
      <c r="QXQ288" s="390"/>
      <c r="QXR288" s="390"/>
      <c r="QXS288" s="390"/>
      <c r="QXT288" s="390"/>
      <c r="QXU288" s="390"/>
      <c r="QXV288" s="390"/>
      <c r="QXW288" s="390"/>
      <c r="QXX288" s="390"/>
      <c r="QXY288" s="390"/>
      <c r="QXZ288" s="390"/>
      <c r="QYA288" s="390"/>
      <c r="QYB288" s="390"/>
      <c r="QYC288" s="390"/>
      <c r="QYD288" s="390"/>
      <c r="QYE288" s="390"/>
      <c r="QYF288" s="390"/>
      <c r="QYG288" s="390"/>
      <c r="QYH288" s="390"/>
      <c r="QYI288" s="390"/>
      <c r="QYJ288" s="390"/>
      <c r="QYK288" s="390"/>
      <c r="QYL288" s="390"/>
      <c r="QYM288" s="390"/>
      <c r="QYN288" s="390"/>
      <c r="QYO288" s="390"/>
      <c r="QYP288" s="390"/>
      <c r="QYQ288" s="390"/>
      <c r="QYR288" s="390"/>
      <c r="QYS288" s="390"/>
      <c r="QYT288" s="390"/>
      <c r="QYU288" s="390"/>
      <c r="QYV288" s="390"/>
      <c r="QYW288" s="390"/>
      <c r="QYX288" s="390"/>
      <c r="QYY288" s="390"/>
      <c r="QYZ288" s="390"/>
      <c r="QZA288" s="390"/>
      <c r="QZB288" s="390"/>
      <c r="QZC288" s="390"/>
      <c r="QZD288" s="390"/>
      <c r="QZE288" s="390"/>
      <c r="QZF288" s="390"/>
      <c r="QZG288" s="390"/>
      <c r="QZH288" s="390"/>
      <c r="QZI288" s="390"/>
      <c r="QZJ288" s="390"/>
      <c r="QZK288" s="390"/>
      <c r="QZL288" s="390"/>
      <c r="QZM288" s="390"/>
      <c r="QZN288" s="390"/>
      <c r="QZO288" s="390"/>
      <c r="QZP288" s="390"/>
      <c r="QZQ288" s="390"/>
      <c r="QZR288" s="390"/>
      <c r="QZS288" s="390"/>
      <c r="QZT288" s="390"/>
      <c r="QZU288" s="390"/>
      <c r="QZV288" s="390"/>
      <c r="QZW288" s="390"/>
      <c r="QZX288" s="390"/>
      <c r="QZY288" s="390"/>
      <c r="QZZ288" s="390"/>
      <c r="RAA288" s="390"/>
      <c r="RAB288" s="390"/>
      <c r="RAC288" s="390"/>
      <c r="RAD288" s="390"/>
      <c r="RAE288" s="390"/>
      <c r="RAF288" s="390"/>
      <c r="RAG288" s="390"/>
      <c r="RAH288" s="390"/>
      <c r="RAI288" s="390"/>
      <c r="RAJ288" s="390"/>
      <c r="RAK288" s="390"/>
      <c r="RAL288" s="390"/>
      <c r="RAM288" s="390"/>
      <c r="RAN288" s="390"/>
      <c r="RAO288" s="390"/>
      <c r="RAP288" s="390"/>
      <c r="RAQ288" s="390"/>
      <c r="RAR288" s="390"/>
      <c r="RAS288" s="390"/>
      <c r="RAT288" s="390"/>
      <c r="RAU288" s="390"/>
      <c r="RAV288" s="390"/>
      <c r="RAW288" s="390"/>
      <c r="RAX288" s="390"/>
      <c r="RAY288" s="390"/>
      <c r="RAZ288" s="390"/>
      <c r="RBA288" s="390"/>
      <c r="RBB288" s="390"/>
      <c r="RBC288" s="390"/>
      <c r="RBD288" s="390"/>
      <c r="RBE288" s="390"/>
      <c r="RBF288" s="390"/>
      <c r="RBG288" s="390"/>
      <c r="RBH288" s="390"/>
      <c r="RBI288" s="390"/>
      <c r="RBJ288" s="390"/>
      <c r="RBK288" s="390"/>
      <c r="RBL288" s="390"/>
      <c r="RBM288" s="390"/>
      <c r="RBN288" s="390"/>
      <c r="RBO288" s="390"/>
      <c r="RBP288" s="390"/>
      <c r="RBQ288" s="390"/>
      <c r="RBR288" s="390"/>
      <c r="RBS288" s="390"/>
      <c r="RBT288" s="390"/>
      <c r="RBU288" s="390"/>
      <c r="RBV288" s="390"/>
      <c r="RBW288" s="390"/>
      <c r="RBX288" s="390"/>
      <c r="RBY288" s="390"/>
      <c r="RBZ288" s="390"/>
      <c r="RCA288" s="390"/>
      <c r="RCB288" s="390"/>
      <c r="RCC288" s="390"/>
      <c r="RCD288" s="390"/>
      <c r="RCE288" s="390"/>
      <c r="RCF288" s="390"/>
      <c r="RCG288" s="390"/>
      <c r="RCH288" s="390"/>
      <c r="RCI288" s="390"/>
      <c r="RCJ288" s="390"/>
      <c r="RCK288" s="390"/>
      <c r="RCL288" s="390"/>
      <c r="RCM288" s="390"/>
      <c r="RCN288" s="390"/>
      <c r="RCO288" s="390"/>
      <c r="RCP288" s="390"/>
      <c r="RCQ288" s="390"/>
      <c r="RCR288" s="390"/>
      <c r="RCS288" s="390"/>
      <c r="RCT288" s="390"/>
      <c r="RCU288" s="390"/>
      <c r="RCV288" s="390"/>
      <c r="RCW288" s="390"/>
      <c r="RCX288" s="390"/>
      <c r="RCY288" s="390"/>
      <c r="RCZ288" s="390"/>
      <c r="RDA288" s="390"/>
      <c r="RDB288" s="390"/>
      <c r="RDC288" s="390"/>
      <c r="RDD288" s="390"/>
      <c r="RDE288" s="390"/>
      <c r="RDF288" s="390"/>
      <c r="RDG288" s="390"/>
      <c r="RDH288" s="390"/>
      <c r="RDI288" s="390"/>
      <c r="RDJ288" s="390"/>
      <c r="RDK288" s="390"/>
      <c r="RDL288" s="390"/>
      <c r="RDM288" s="390"/>
      <c r="RDN288" s="390"/>
      <c r="RDO288" s="390"/>
      <c r="RDP288" s="390"/>
      <c r="RDQ288" s="390"/>
      <c r="RDR288" s="390"/>
      <c r="RDS288" s="390"/>
      <c r="RDT288" s="390"/>
      <c r="RDU288" s="390"/>
      <c r="RDV288" s="390"/>
      <c r="RDW288" s="390"/>
      <c r="RDX288" s="390"/>
      <c r="RDY288" s="390"/>
      <c r="RDZ288" s="390"/>
      <c r="REA288" s="390"/>
      <c r="REB288" s="390"/>
      <c r="REC288" s="390"/>
      <c r="RED288" s="390"/>
      <c r="REE288" s="390"/>
      <c r="REF288" s="390"/>
      <c r="REG288" s="390"/>
      <c r="REH288" s="390"/>
      <c r="REI288" s="390"/>
      <c r="REJ288" s="390"/>
      <c r="REK288" s="390"/>
      <c r="REL288" s="390"/>
      <c r="REM288" s="390"/>
      <c r="REN288" s="390"/>
      <c r="REO288" s="390"/>
      <c r="REP288" s="390"/>
      <c r="REQ288" s="390"/>
      <c r="RER288" s="390"/>
      <c r="RES288" s="390"/>
      <c r="RET288" s="390"/>
      <c r="REU288" s="390"/>
      <c r="REV288" s="390"/>
      <c r="REW288" s="390"/>
      <c r="REX288" s="390"/>
      <c r="REY288" s="390"/>
      <c r="REZ288" s="390"/>
      <c r="RFA288" s="390"/>
      <c r="RFB288" s="390"/>
      <c r="RFC288" s="390"/>
      <c r="RFD288" s="390"/>
      <c r="RFE288" s="390"/>
      <c r="RFF288" s="390"/>
      <c r="RFG288" s="390"/>
      <c r="RFH288" s="390"/>
      <c r="RFI288" s="390"/>
      <c r="RFJ288" s="390"/>
      <c r="RFK288" s="390"/>
      <c r="RFL288" s="390"/>
      <c r="RFM288" s="390"/>
      <c r="RFN288" s="390"/>
      <c r="RFO288" s="390"/>
      <c r="RFP288" s="390"/>
      <c r="RFQ288" s="390"/>
      <c r="RFR288" s="390"/>
      <c r="RFS288" s="390"/>
      <c r="RFT288" s="390"/>
      <c r="RFU288" s="390"/>
      <c r="RFV288" s="390"/>
      <c r="RFW288" s="390"/>
      <c r="RFX288" s="390"/>
      <c r="RFY288" s="390"/>
      <c r="RFZ288" s="390"/>
      <c r="RGA288" s="390"/>
      <c r="RGB288" s="390"/>
      <c r="RGC288" s="390"/>
      <c r="RGD288" s="390"/>
      <c r="RGE288" s="390"/>
      <c r="RGF288" s="390"/>
      <c r="RGG288" s="390"/>
      <c r="RGH288" s="390"/>
      <c r="RGI288" s="390"/>
      <c r="RGJ288" s="390"/>
      <c r="RGK288" s="390"/>
      <c r="RGL288" s="390"/>
      <c r="RGM288" s="390"/>
      <c r="RGN288" s="390"/>
      <c r="RGO288" s="390"/>
      <c r="RGP288" s="390"/>
      <c r="RGQ288" s="390"/>
      <c r="RGR288" s="390"/>
      <c r="RGS288" s="390"/>
      <c r="RGT288" s="390"/>
      <c r="RGU288" s="390"/>
      <c r="RGV288" s="390"/>
      <c r="RGW288" s="390"/>
      <c r="RGX288" s="390"/>
      <c r="RGY288" s="390"/>
      <c r="RGZ288" s="390"/>
      <c r="RHA288" s="390"/>
      <c r="RHB288" s="390"/>
      <c r="RHC288" s="390"/>
      <c r="RHD288" s="390"/>
      <c r="RHE288" s="390"/>
      <c r="RHF288" s="390"/>
      <c r="RHG288" s="390"/>
      <c r="RHH288" s="390"/>
      <c r="RHI288" s="390"/>
      <c r="RHJ288" s="390"/>
      <c r="RHK288" s="390"/>
      <c r="RHL288" s="390"/>
      <c r="RHM288" s="390"/>
      <c r="RHN288" s="390"/>
      <c r="RHO288" s="390"/>
      <c r="RHP288" s="390"/>
      <c r="RHQ288" s="390"/>
      <c r="RHR288" s="390"/>
      <c r="RHS288" s="390"/>
      <c r="RHT288" s="390"/>
      <c r="RHU288" s="390"/>
      <c r="RHV288" s="390"/>
      <c r="RHW288" s="390"/>
      <c r="RHX288" s="390"/>
      <c r="RHY288" s="390"/>
      <c r="RHZ288" s="390"/>
      <c r="RIA288" s="390"/>
      <c r="RIB288" s="390"/>
      <c r="RIC288" s="390"/>
      <c r="RID288" s="390"/>
      <c r="RIE288" s="390"/>
      <c r="RIF288" s="390"/>
      <c r="RIG288" s="390"/>
      <c r="RIH288" s="390"/>
      <c r="RII288" s="390"/>
      <c r="RIJ288" s="390"/>
      <c r="RIK288" s="390"/>
      <c r="RIL288" s="390"/>
      <c r="RIM288" s="390"/>
      <c r="RIN288" s="390"/>
      <c r="RIO288" s="390"/>
      <c r="RIP288" s="390"/>
      <c r="RIQ288" s="390"/>
      <c r="RIR288" s="390"/>
      <c r="RIS288" s="390"/>
      <c r="RIT288" s="390"/>
      <c r="RIU288" s="390"/>
      <c r="RIV288" s="390"/>
      <c r="RIW288" s="390"/>
      <c r="RIX288" s="390"/>
      <c r="RIY288" s="390"/>
      <c r="RIZ288" s="390"/>
      <c r="RJA288" s="390"/>
      <c r="RJB288" s="390"/>
      <c r="RJC288" s="390"/>
      <c r="RJD288" s="390"/>
      <c r="RJE288" s="390"/>
      <c r="RJF288" s="390"/>
      <c r="RJG288" s="390"/>
      <c r="RJH288" s="390"/>
      <c r="RJI288" s="390"/>
      <c r="RJJ288" s="390"/>
      <c r="RJK288" s="390"/>
      <c r="RJL288" s="390"/>
      <c r="RJM288" s="390"/>
      <c r="RJN288" s="390"/>
      <c r="RJO288" s="390"/>
      <c r="RJP288" s="390"/>
      <c r="RJQ288" s="390"/>
      <c r="RJR288" s="390"/>
      <c r="RJS288" s="390"/>
      <c r="RJT288" s="390"/>
      <c r="RJU288" s="390"/>
      <c r="RJV288" s="390"/>
      <c r="RJW288" s="390"/>
      <c r="RJX288" s="390"/>
      <c r="RJY288" s="390"/>
      <c r="RJZ288" s="390"/>
      <c r="RKA288" s="390"/>
      <c r="RKB288" s="390"/>
      <c r="RKC288" s="390"/>
      <c r="RKD288" s="390"/>
      <c r="RKE288" s="390"/>
      <c r="RKF288" s="390"/>
      <c r="RKG288" s="390"/>
      <c r="RKH288" s="390"/>
      <c r="RKI288" s="390"/>
      <c r="RKJ288" s="390"/>
      <c r="RKK288" s="390"/>
      <c r="RKL288" s="390"/>
      <c r="RKM288" s="390"/>
      <c r="RKN288" s="390"/>
      <c r="RKO288" s="390"/>
      <c r="RKP288" s="390"/>
      <c r="RKQ288" s="390"/>
      <c r="RKR288" s="390"/>
      <c r="RKS288" s="390"/>
      <c r="RKT288" s="390"/>
      <c r="RKU288" s="390"/>
      <c r="RKV288" s="390"/>
      <c r="RKW288" s="390"/>
      <c r="RKX288" s="390"/>
      <c r="RKY288" s="390"/>
      <c r="RKZ288" s="390"/>
      <c r="RLA288" s="390"/>
      <c r="RLB288" s="390"/>
      <c r="RLC288" s="390"/>
      <c r="RLD288" s="390"/>
      <c r="RLE288" s="390"/>
      <c r="RLF288" s="390"/>
      <c r="RLG288" s="390"/>
      <c r="RLH288" s="390"/>
      <c r="RLI288" s="390"/>
      <c r="RLJ288" s="390"/>
      <c r="RLK288" s="390"/>
      <c r="RLL288" s="390"/>
      <c r="RLM288" s="390"/>
      <c r="RLN288" s="390"/>
      <c r="RLO288" s="390"/>
      <c r="RLP288" s="390"/>
      <c r="RLQ288" s="390"/>
      <c r="RLR288" s="390"/>
      <c r="RLS288" s="390"/>
      <c r="RLT288" s="390"/>
      <c r="RLU288" s="390"/>
      <c r="RLV288" s="390"/>
      <c r="RLW288" s="390"/>
      <c r="RLX288" s="390"/>
      <c r="RLY288" s="390"/>
      <c r="RLZ288" s="390"/>
      <c r="RMA288" s="390"/>
      <c r="RMB288" s="390"/>
      <c r="RMC288" s="390"/>
      <c r="RMD288" s="390"/>
      <c r="RME288" s="390"/>
      <c r="RMF288" s="390"/>
      <c r="RMG288" s="390"/>
      <c r="RMH288" s="390"/>
      <c r="RMI288" s="390"/>
      <c r="RMJ288" s="390"/>
      <c r="RMK288" s="390"/>
      <c r="RML288" s="390"/>
      <c r="RMM288" s="390"/>
      <c r="RMN288" s="390"/>
      <c r="RMO288" s="390"/>
      <c r="RMP288" s="390"/>
      <c r="RMQ288" s="390"/>
      <c r="RMR288" s="390"/>
      <c r="RMS288" s="390"/>
      <c r="RMT288" s="390"/>
      <c r="RMU288" s="390"/>
      <c r="RMV288" s="390"/>
      <c r="RMW288" s="390"/>
      <c r="RMX288" s="390"/>
      <c r="RMY288" s="390"/>
      <c r="RMZ288" s="390"/>
      <c r="RNA288" s="390"/>
      <c r="RNB288" s="390"/>
      <c r="RNC288" s="390"/>
      <c r="RND288" s="390"/>
      <c r="RNE288" s="390"/>
      <c r="RNF288" s="390"/>
      <c r="RNG288" s="390"/>
      <c r="RNH288" s="390"/>
      <c r="RNI288" s="390"/>
      <c r="RNJ288" s="390"/>
      <c r="RNK288" s="390"/>
      <c r="RNL288" s="390"/>
      <c r="RNM288" s="390"/>
      <c r="RNN288" s="390"/>
      <c r="RNO288" s="390"/>
      <c r="RNP288" s="390"/>
      <c r="RNQ288" s="390"/>
      <c r="RNR288" s="390"/>
      <c r="RNS288" s="390"/>
      <c r="RNT288" s="390"/>
      <c r="RNU288" s="390"/>
      <c r="RNV288" s="390"/>
      <c r="RNW288" s="390"/>
      <c r="RNX288" s="390"/>
      <c r="RNY288" s="390"/>
      <c r="RNZ288" s="390"/>
      <c r="ROA288" s="390"/>
      <c r="ROB288" s="390"/>
      <c r="ROC288" s="390"/>
      <c r="ROD288" s="390"/>
      <c r="ROE288" s="390"/>
      <c r="ROF288" s="390"/>
      <c r="ROG288" s="390"/>
      <c r="ROH288" s="390"/>
      <c r="ROI288" s="390"/>
      <c r="ROJ288" s="390"/>
      <c r="ROK288" s="390"/>
      <c r="ROL288" s="390"/>
      <c r="ROM288" s="390"/>
      <c r="RON288" s="390"/>
      <c r="ROO288" s="390"/>
      <c r="ROP288" s="390"/>
      <c r="ROQ288" s="390"/>
      <c r="ROR288" s="390"/>
      <c r="ROS288" s="390"/>
      <c r="ROT288" s="390"/>
      <c r="ROU288" s="390"/>
      <c r="ROV288" s="390"/>
      <c r="ROW288" s="390"/>
      <c r="ROX288" s="390"/>
      <c r="ROY288" s="390"/>
      <c r="ROZ288" s="390"/>
      <c r="RPA288" s="390"/>
      <c r="RPB288" s="390"/>
      <c r="RPC288" s="390"/>
      <c r="RPD288" s="390"/>
      <c r="RPE288" s="390"/>
      <c r="RPF288" s="390"/>
      <c r="RPG288" s="390"/>
      <c r="RPH288" s="390"/>
      <c r="RPI288" s="390"/>
      <c r="RPJ288" s="390"/>
      <c r="RPK288" s="390"/>
      <c r="RPL288" s="390"/>
      <c r="RPM288" s="390"/>
      <c r="RPN288" s="390"/>
      <c r="RPO288" s="390"/>
      <c r="RPP288" s="390"/>
      <c r="RPQ288" s="390"/>
      <c r="RPR288" s="390"/>
      <c r="RPS288" s="390"/>
      <c r="RPT288" s="390"/>
      <c r="RPU288" s="390"/>
      <c r="RPV288" s="390"/>
      <c r="RPW288" s="390"/>
      <c r="RPX288" s="390"/>
      <c r="RPY288" s="390"/>
      <c r="RPZ288" s="390"/>
      <c r="RQA288" s="390"/>
      <c r="RQB288" s="390"/>
      <c r="RQC288" s="390"/>
      <c r="RQD288" s="390"/>
      <c r="RQE288" s="390"/>
      <c r="RQF288" s="390"/>
      <c r="RQG288" s="390"/>
      <c r="RQH288" s="390"/>
      <c r="RQI288" s="390"/>
      <c r="RQJ288" s="390"/>
      <c r="RQK288" s="390"/>
      <c r="RQL288" s="390"/>
      <c r="RQM288" s="390"/>
      <c r="RQN288" s="390"/>
      <c r="RQO288" s="390"/>
      <c r="RQP288" s="390"/>
      <c r="RQQ288" s="390"/>
      <c r="RQR288" s="390"/>
      <c r="RQS288" s="390"/>
      <c r="RQT288" s="390"/>
      <c r="RQU288" s="390"/>
      <c r="RQV288" s="390"/>
      <c r="RQW288" s="390"/>
      <c r="RQX288" s="390"/>
      <c r="RQY288" s="390"/>
      <c r="RQZ288" s="390"/>
      <c r="RRA288" s="390"/>
      <c r="RRB288" s="390"/>
      <c r="RRC288" s="390"/>
      <c r="RRD288" s="390"/>
      <c r="RRE288" s="390"/>
      <c r="RRF288" s="390"/>
      <c r="RRG288" s="390"/>
      <c r="RRH288" s="390"/>
      <c r="RRI288" s="390"/>
      <c r="RRJ288" s="390"/>
      <c r="RRK288" s="390"/>
      <c r="RRL288" s="390"/>
      <c r="RRM288" s="390"/>
      <c r="RRN288" s="390"/>
      <c r="RRO288" s="390"/>
      <c r="RRP288" s="390"/>
      <c r="RRQ288" s="390"/>
      <c r="RRR288" s="390"/>
      <c r="RRS288" s="390"/>
      <c r="RRT288" s="390"/>
      <c r="RRU288" s="390"/>
      <c r="RRV288" s="390"/>
      <c r="RRW288" s="390"/>
      <c r="RRX288" s="390"/>
      <c r="RRY288" s="390"/>
      <c r="RRZ288" s="390"/>
      <c r="RSA288" s="390"/>
      <c r="RSB288" s="390"/>
      <c r="RSC288" s="390"/>
      <c r="RSD288" s="390"/>
      <c r="RSE288" s="390"/>
      <c r="RSF288" s="390"/>
      <c r="RSG288" s="390"/>
      <c r="RSH288" s="390"/>
      <c r="RSI288" s="390"/>
      <c r="RSJ288" s="390"/>
      <c r="RSK288" s="390"/>
      <c r="RSL288" s="390"/>
      <c r="RSM288" s="390"/>
      <c r="RSN288" s="390"/>
      <c r="RSO288" s="390"/>
      <c r="RSP288" s="390"/>
      <c r="RSQ288" s="390"/>
      <c r="RSR288" s="390"/>
      <c r="RSS288" s="390"/>
      <c r="RST288" s="390"/>
      <c r="RSU288" s="390"/>
      <c r="RSV288" s="390"/>
      <c r="RSW288" s="390"/>
      <c r="RSX288" s="390"/>
      <c r="RSY288" s="390"/>
      <c r="RSZ288" s="390"/>
      <c r="RTA288" s="390"/>
      <c r="RTB288" s="390"/>
      <c r="RTC288" s="390"/>
      <c r="RTD288" s="390"/>
      <c r="RTE288" s="390"/>
      <c r="RTF288" s="390"/>
      <c r="RTG288" s="390"/>
      <c r="RTH288" s="390"/>
      <c r="RTI288" s="390"/>
      <c r="RTJ288" s="390"/>
      <c r="RTK288" s="390"/>
      <c r="RTL288" s="390"/>
      <c r="RTM288" s="390"/>
      <c r="RTN288" s="390"/>
      <c r="RTO288" s="390"/>
      <c r="RTP288" s="390"/>
      <c r="RTQ288" s="390"/>
      <c r="RTR288" s="390"/>
      <c r="RTS288" s="390"/>
      <c r="RTT288" s="390"/>
      <c r="RTU288" s="390"/>
      <c r="RTV288" s="390"/>
      <c r="RTW288" s="390"/>
      <c r="RTX288" s="390"/>
      <c r="RTY288" s="390"/>
      <c r="RTZ288" s="390"/>
      <c r="RUA288" s="390"/>
      <c r="RUB288" s="390"/>
      <c r="RUC288" s="390"/>
      <c r="RUD288" s="390"/>
      <c r="RUE288" s="390"/>
      <c r="RUF288" s="390"/>
      <c r="RUG288" s="390"/>
      <c r="RUH288" s="390"/>
      <c r="RUI288" s="390"/>
      <c r="RUJ288" s="390"/>
      <c r="RUK288" s="390"/>
      <c r="RUL288" s="390"/>
      <c r="RUM288" s="390"/>
      <c r="RUN288" s="390"/>
      <c r="RUO288" s="390"/>
      <c r="RUP288" s="390"/>
      <c r="RUQ288" s="390"/>
      <c r="RUR288" s="390"/>
      <c r="RUS288" s="390"/>
      <c r="RUT288" s="390"/>
      <c r="RUU288" s="390"/>
      <c r="RUV288" s="390"/>
      <c r="RUW288" s="390"/>
      <c r="RUX288" s="390"/>
      <c r="RUY288" s="390"/>
      <c r="RUZ288" s="390"/>
      <c r="RVA288" s="390"/>
      <c r="RVB288" s="390"/>
      <c r="RVC288" s="390"/>
      <c r="RVD288" s="390"/>
      <c r="RVE288" s="390"/>
      <c r="RVF288" s="390"/>
      <c r="RVG288" s="390"/>
      <c r="RVH288" s="390"/>
      <c r="RVI288" s="390"/>
      <c r="RVJ288" s="390"/>
      <c r="RVK288" s="390"/>
      <c r="RVL288" s="390"/>
      <c r="RVM288" s="390"/>
      <c r="RVN288" s="390"/>
      <c r="RVO288" s="390"/>
      <c r="RVP288" s="390"/>
      <c r="RVQ288" s="390"/>
      <c r="RVR288" s="390"/>
      <c r="RVS288" s="390"/>
      <c r="RVT288" s="390"/>
      <c r="RVU288" s="390"/>
      <c r="RVV288" s="390"/>
      <c r="RVW288" s="390"/>
      <c r="RVX288" s="390"/>
      <c r="RVY288" s="390"/>
      <c r="RVZ288" s="390"/>
      <c r="RWA288" s="390"/>
      <c r="RWB288" s="390"/>
      <c r="RWC288" s="390"/>
      <c r="RWD288" s="390"/>
      <c r="RWE288" s="390"/>
      <c r="RWF288" s="390"/>
      <c r="RWG288" s="390"/>
      <c r="RWH288" s="390"/>
      <c r="RWI288" s="390"/>
      <c r="RWJ288" s="390"/>
      <c r="RWK288" s="390"/>
      <c r="RWL288" s="390"/>
      <c r="RWM288" s="390"/>
      <c r="RWN288" s="390"/>
      <c r="RWO288" s="390"/>
      <c r="RWP288" s="390"/>
      <c r="RWQ288" s="390"/>
      <c r="RWR288" s="390"/>
      <c r="RWS288" s="390"/>
      <c r="RWT288" s="390"/>
      <c r="RWU288" s="390"/>
      <c r="RWV288" s="390"/>
      <c r="RWW288" s="390"/>
      <c r="RWX288" s="390"/>
      <c r="RWY288" s="390"/>
      <c r="RWZ288" s="390"/>
      <c r="RXA288" s="390"/>
      <c r="RXB288" s="390"/>
      <c r="RXC288" s="390"/>
      <c r="RXD288" s="390"/>
      <c r="RXE288" s="390"/>
      <c r="RXF288" s="390"/>
      <c r="RXG288" s="390"/>
      <c r="RXH288" s="390"/>
      <c r="RXI288" s="390"/>
      <c r="RXJ288" s="390"/>
      <c r="RXK288" s="390"/>
      <c r="RXL288" s="390"/>
      <c r="RXM288" s="390"/>
      <c r="RXN288" s="390"/>
      <c r="RXO288" s="390"/>
      <c r="RXP288" s="390"/>
      <c r="RXQ288" s="390"/>
      <c r="RXR288" s="390"/>
      <c r="RXS288" s="390"/>
      <c r="RXT288" s="390"/>
      <c r="RXU288" s="390"/>
      <c r="RXV288" s="390"/>
      <c r="RXW288" s="390"/>
      <c r="RXX288" s="390"/>
      <c r="RXY288" s="390"/>
      <c r="RXZ288" s="390"/>
      <c r="RYA288" s="390"/>
      <c r="RYB288" s="390"/>
      <c r="RYC288" s="390"/>
      <c r="RYD288" s="390"/>
      <c r="RYE288" s="390"/>
      <c r="RYF288" s="390"/>
      <c r="RYG288" s="390"/>
      <c r="RYH288" s="390"/>
      <c r="RYI288" s="390"/>
      <c r="RYJ288" s="390"/>
      <c r="RYK288" s="390"/>
      <c r="RYL288" s="390"/>
      <c r="RYM288" s="390"/>
      <c r="RYN288" s="390"/>
      <c r="RYO288" s="390"/>
      <c r="RYP288" s="390"/>
      <c r="RYQ288" s="390"/>
      <c r="RYR288" s="390"/>
      <c r="RYS288" s="390"/>
      <c r="RYT288" s="390"/>
      <c r="RYU288" s="390"/>
      <c r="RYV288" s="390"/>
      <c r="RYW288" s="390"/>
      <c r="RYX288" s="390"/>
      <c r="RYY288" s="390"/>
      <c r="RYZ288" s="390"/>
      <c r="RZA288" s="390"/>
      <c r="RZB288" s="390"/>
      <c r="RZC288" s="390"/>
      <c r="RZD288" s="390"/>
      <c r="RZE288" s="390"/>
      <c r="RZF288" s="390"/>
      <c r="RZG288" s="390"/>
      <c r="RZH288" s="390"/>
      <c r="RZI288" s="390"/>
      <c r="RZJ288" s="390"/>
      <c r="RZK288" s="390"/>
      <c r="RZL288" s="390"/>
      <c r="RZM288" s="390"/>
      <c r="RZN288" s="390"/>
      <c r="RZO288" s="390"/>
      <c r="RZP288" s="390"/>
      <c r="RZQ288" s="390"/>
      <c r="RZR288" s="390"/>
      <c r="RZS288" s="390"/>
      <c r="RZT288" s="390"/>
      <c r="RZU288" s="390"/>
      <c r="RZV288" s="390"/>
      <c r="RZW288" s="390"/>
      <c r="RZX288" s="390"/>
      <c r="RZY288" s="390"/>
      <c r="RZZ288" s="390"/>
      <c r="SAA288" s="390"/>
      <c r="SAB288" s="390"/>
      <c r="SAC288" s="390"/>
      <c r="SAD288" s="390"/>
      <c r="SAE288" s="390"/>
      <c r="SAF288" s="390"/>
      <c r="SAG288" s="390"/>
      <c r="SAH288" s="390"/>
      <c r="SAI288" s="390"/>
      <c r="SAJ288" s="390"/>
      <c r="SAK288" s="390"/>
      <c r="SAL288" s="390"/>
      <c r="SAM288" s="390"/>
      <c r="SAN288" s="390"/>
      <c r="SAO288" s="390"/>
      <c r="SAP288" s="390"/>
      <c r="SAQ288" s="390"/>
      <c r="SAR288" s="390"/>
      <c r="SAS288" s="390"/>
      <c r="SAT288" s="390"/>
      <c r="SAU288" s="390"/>
      <c r="SAV288" s="390"/>
      <c r="SAW288" s="390"/>
      <c r="SAX288" s="390"/>
      <c r="SAY288" s="390"/>
      <c r="SAZ288" s="390"/>
      <c r="SBA288" s="390"/>
      <c r="SBB288" s="390"/>
      <c r="SBC288" s="390"/>
      <c r="SBD288" s="390"/>
      <c r="SBE288" s="390"/>
      <c r="SBF288" s="390"/>
      <c r="SBG288" s="390"/>
      <c r="SBH288" s="390"/>
      <c r="SBI288" s="390"/>
      <c r="SBJ288" s="390"/>
      <c r="SBK288" s="390"/>
      <c r="SBL288" s="390"/>
      <c r="SBM288" s="390"/>
      <c r="SBN288" s="390"/>
      <c r="SBO288" s="390"/>
      <c r="SBP288" s="390"/>
      <c r="SBQ288" s="390"/>
      <c r="SBR288" s="390"/>
      <c r="SBS288" s="390"/>
      <c r="SBT288" s="390"/>
      <c r="SBU288" s="390"/>
      <c r="SBV288" s="390"/>
      <c r="SBW288" s="390"/>
      <c r="SBX288" s="390"/>
      <c r="SBY288" s="390"/>
      <c r="SBZ288" s="390"/>
      <c r="SCA288" s="390"/>
      <c r="SCB288" s="390"/>
      <c r="SCC288" s="390"/>
      <c r="SCD288" s="390"/>
      <c r="SCE288" s="390"/>
      <c r="SCF288" s="390"/>
      <c r="SCG288" s="390"/>
      <c r="SCH288" s="390"/>
      <c r="SCI288" s="390"/>
      <c r="SCJ288" s="390"/>
      <c r="SCK288" s="390"/>
      <c r="SCL288" s="390"/>
      <c r="SCM288" s="390"/>
      <c r="SCN288" s="390"/>
      <c r="SCO288" s="390"/>
      <c r="SCP288" s="390"/>
      <c r="SCQ288" s="390"/>
      <c r="SCR288" s="390"/>
      <c r="SCS288" s="390"/>
      <c r="SCT288" s="390"/>
      <c r="SCU288" s="390"/>
      <c r="SCV288" s="390"/>
      <c r="SCW288" s="390"/>
      <c r="SCX288" s="390"/>
      <c r="SCY288" s="390"/>
      <c r="SCZ288" s="390"/>
      <c r="SDA288" s="390"/>
      <c r="SDB288" s="390"/>
      <c r="SDC288" s="390"/>
      <c r="SDD288" s="390"/>
      <c r="SDE288" s="390"/>
      <c r="SDF288" s="390"/>
      <c r="SDG288" s="390"/>
      <c r="SDH288" s="390"/>
      <c r="SDI288" s="390"/>
      <c r="SDJ288" s="390"/>
      <c r="SDK288" s="390"/>
      <c r="SDL288" s="390"/>
      <c r="SDM288" s="390"/>
      <c r="SDN288" s="390"/>
      <c r="SDO288" s="390"/>
      <c r="SDP288" s="390"/>
      <c r="SDQ288" s="390"/>
      <c r="SDR288" s="390"/>
      <c r="SDS288" s="390"/>
      <c r="SDT288" s="390"/>
      <c r="SDU288" s="390"/>
      <c r="SDV288" s="390"/>
      <c r="SDW288" s="390"/>
      <c r="SDX288" s="390"/>
      <c r="SDY288" s="390"/>
      <c r="SDZ288" s="390"/>
      <c r="SEA288" s="390"/>
      <c r="SEB288" s="390"/>
      <c r="SEC288" s="390"/>
      <c r="SED288" s="390"/>
      <c r="SEE288" s="390"/>
      <c r="SEF288" s="390"/>
      <c r="SEG288" s="390"/>
      <c r="SEH288" s="390"/>
      <c r="SEI288" s="390"/>
      <c r="SEJ288" s="390"/>
      <c r="SEK288" s="390"/>
      <c r="SEL288" s="390"/>
      <c r="SEM288" s="390"/>
      <c r="SEN288" s="390"/>
      <c r="SEO288" s="390"/>
      <c r="SEP288" s="390"/>
      <c r="SEQ288" s="390"/>
      <c r="SER288" s="390"/>
      <c r="SES288" s="390"/>
      <c r="SET288" s="390"/>
      <c r="SEU288" s="390"/>
      <c r="SEV288" s="390"/>
      <c r="SEW288" s="390"/>
      <c r="SEX288" s="390"/>
      <c r="SEY288" s="390"/>
      <c r="SEZ288" s="390"/>
      <c r="SFA288" s="390"/>
      <c r="SFB288" s="390"/>
      <c r="SFC288" s="390"/>
      <c r="SFD288" s="390"/>
      <c r="SFE288" s="390"/>
      <c r="SFF288" s="390"/>
      <c r="SFG288" s="390"/>
      <c r="SFH288" s="390"/>
      <c r="SFI288" s="390"/>
      <c r="SFJ288" s="390"/>
      <c r="SFK288" s="390"/>
      <c r="SFL288" s="390"/>
      <c r="SFM288" s="390"/>
      <c r="SFN288" s="390"/>
      <c r="SFO288" s="390"/>
      <c r="SFP288" s="390"/>
      <c r="SFQ288" s="390"/>
      <c r="SFR288" s="390"/>
      <c r="SFS288" s="390"/>
      <c r="SFT288" s="390"/>
      <c r="SFU288" s="390"/>
      <c r="SFV288" s="390"/>
      <c r="SFW288" s="390"/>
      <c r="SFX288" s="390"/>
      <c r="SFY288" s="390"/>
      <c r="SFZ288" s="390"/>
      <c r="SGA288" s="390"/>
      <c r="SGB288" s="390"/>
      <c r="SGC288" s="390"/>
      <c r="SGD288" s="390"/>
      <c r="SGE288" s="390"/>
      <c r="SGF288" s="390"/>
      <c r="SGG288" s="390"/>
      <c r="SGH288" s="390"/>
      <c r="SGI288" s="390"/>
      <c r="SGJ288" s="390"/>
      <c r="SGK288" s="390"/>
      <c r="SGL288" s="390"/>
      <c r="SGM288" s="390"/>
      <c r="SGN288" s="390"/>
      <c r="SGO288" s="390"/>
      <c r="SGP288" s="390"/>
      <c r="SGQ288" s="390"/>
      <c r="SGR288" s="390"/>
      <c r="SGS288" s="390"/>
      <c r="SGT288" s="390"/>
      <c r="SGU288" s="390"/>
      <c r="SGV288" s="390"/>
      <c r="SGW288" s="390"/>
      <c r="SGX288" s="390"/>
      <c r="SGY288" s="390"/>
      <c r="SGZ288" s="390"/>
      <c r="SHA288" s="390"/>
      <c r="SHB288" s="390"/>
      <c r="SHC288" s="390"/>
      <c r="SHD288" s="390"/>
      <c r="SHE288" s="390"/>
      <c r="SHF288" s="390"/>
      <c r="SHG288" s="390"/>
      <c r="SHH288" s="390"/>
      <c r="SHI288" s="390"/>
      <c r="SHJ288" s="390"/>
      <c r="SHK288" s="390"/>
      <c r="SHL288" s="390"/>
      <c r="SHM288" s="390"/>
      <c r="SHN288" s="390"/>
      <c r="SHO288" s="390"/>
      <c r="SHP288" s="390"/>
      <c r="SHQ288" s="390"/>
      <c r="SHR288" s="390"/>
      <c r="SHS288" s="390"/>
      <c r="SHT288" s="390"/>
      <c r="SHU288" s="390"/>
      <c r="SHV288" s="390"/>
      <c r="SHW288" s="390"/>
      <c r="SHX288" s="390"/>
      <c r="SHY288" s="390"/>
      <c r="SHZ288" s="390"/>
      <c r="SIA288" s="390"/>
      <c r="SIB288" s="390"/>
      <c r="SIC288" s="390"/>
      <c r="SID288" s="390"/>
      <c r="SIE288" s="390"/>
      <c r="SIF288" s="390"/>
      <c r="SIG288" s="390"/>
      <c r="SIH288" s="390"/>
      <c r="SII288" s="390"/>
      <c r="SIJ288" s="390"/>
      <c r="SIK288" s="390"/>
      <c r="SIL288" s="390"/>
      <c r="SIM288" s="390"/>
      <c r="SIN288" s="390"/>
      <c r="SIO288" s="390"/>
      <c r="SIP288" s="390"/>
      <c r="SIQ288" s="390"/>
      <c r="SIR288" s="390"/>
      <c r="SIS288" s="390"/>
      <c r="SIT288" s="390"/>
      <c r="SIU288" s="390"/>
      <c r="SIV288" s="390"/>
      <c r="SIW288" s="390"/>
      <c r="SIX288" s="390"/>
      <c r="SIY288" s="390"/>
      <c r="SIZ288" s="390"/>
      <c r="SJA288" s="390"/>
      <c r="SJB288" s="390"/>
      <c r="SJC288" s="390"/>
      <c r="SJD288" s="390"/>
      <c r="SJE288" s="390"/>
      <c r="SJF288" s="390"/>
      <c r="SJG288" s="390"/>
      <c r="SJH288" s="390"/>
      <c r="SJI288" s="390"/>
      <c r="SJJ288" s="390"/>
      <c r="SJK288" s="390"/>
      <c r="SJL288" s="390"/>
      <c r="SJM288" s="390"/>
      <c r="SJN288" s="390"/>
      <c r="SJO288" s="390"/>
      <c r="SJP288" s="390"/>
      <c r="SJQ288" s="390"/>
      <c r="SJR288" s="390"/>
      <c r="SJS288" s="390"/>
      <c r="SJT288" s="390"/>
      <c r="SJU288" s="390"/>
      <c r="SJV288" s="390"/>
      <c r="SJW288" s="390"/>
      <c r="SJX288" s="390"/>
      <c r="SJY288" s="390"/>
      <c r="SJZ288" s="390"/>
      <c r="SKA288" s="390"/>
      <c r="SKB288" s="390"/>
      <c r="SKC288" s="390"/>
      <c r="SKD288" s="390"/>
      <c r="SKE288" s="390"/>
      <c r="SKF288" s="390"/>
      <c r="SKG288" s="390"/>
      <c r="SKH288" s="390"/>
      <c r="SKI288" s="390"/>
      <c r="SKJ288" s="390"/>
      <c r="SKK288" s="390"/>
      <c r="SKL288" s="390"/>
      <c r="SKM288" s="390"/>
      <c r="SKN288" s="390"/>
      <c r="SKO288" s="390"/>
      <c r="SKP288" s="390"/>
      <c r="SKQ288" s="390"/>
      <c r="SKR288" s="390"/>
      <c r="SKS288" s="390"/>
      <c r="SKT288" s="390"/>
      <c r="SKU288" s="390"/>
      <c r="SKV288" s="390"/>
      <c r="SKW288" s="390"/>
      <c r="SKX288" s="390"/>
      <c r="SKY288" s="390"/>
      <c r="SKZ288" s="390"/>
      <c r="SLA288" s="390"/>
      <c r="SLB288" s="390"/>
      <c r="SLC288" s="390"/>
      <c r="SLD288" s="390"/>
      <c r="SLE288" s="390"/>
      <c r="SLF288" s="390"/>
      <c r="SLG288" s="390"/>
      <c r="SLH288" s="390"/>
      <c r="SLI288" s="390"/>
      <c r="SLJ288" s="390"/>
      <c r="SLK288" s="390"/>
      <c r="SLL288" s="390"/>
      <c r="SLM288" s="390"/>
      <c r="SLN288" s="390"/>
      <c r="SLO288" s="390"/>
      <c r="SLP288" s="390"/>
      <c r="SLQ288" s="390"/>
      <c r="SLR288" s="390"/>
      <c r="SLS288" s="390"/>
      <c r="SLT288" s="390"/>
      <c r="SLU288" s="390"/>
      <c r="SLV288" s="390"/>
      <c r="SLW288" s="390"/>
      <c r="SLX288" s="390"/>
      <c r="SLY288" s="390"/>
      <c r="SLZ288" s="390"/>
      <c r="SMA288" s="390"/>
      <c r="SMB288" s="390"/>
      <c r="SMC288" s="390"/>
      <c r="SMD288" s="390"/>
      <c r="SME288" s="390"/>
      <c r="SMF288" s="390"/>
      <c r="SMG288" s="390"/>
      <c r="SMH288" s="390"/>
      <c r="SMI288" s="390"/>
      <c r="SMJ288" s="390"/>
      <c r="SMK288" s="390"/>
      <c r="SML288" s="390"/>
      <c r="SMM288" s="390"/>
      <c r="SMN288" s="390"/>
      <c r="SMO288" s="390"/>
      <c r="SMP288" s="390"/>
      <c r="SMQ288" s="390"/>
      <c r="SMR288" s="390"/>
      <c r="SMS288" s="390"/>
      <c r="SMT288" s="390"/>
      <c r="SMU288" s="390"/>
      <c r="SMV288" s="390"/>
      <c r="SMW288" s="390"/>
      <c r="SMX288" s="390"/>
      <c r="SMY288" s="390"/>
      <c r="SMZ288" s="390"/>
      <c r="SNA288" s="390"/>
      <c r="SNB288" s="390"/>
      <c r="SNC288" s="390"/>
      <c r="SND288" s="390"/>
      <c r="SNE288" s="390"/>
      <c r="SNF288" s="390"/>
      <c r="SNG288" s="390"/>
      <c r="SNH288" s="390"/>
      <c r="SNI288" s="390"/>
      <c r="SNJ288" s="390"/>
      <c r="SNK288" s="390"/>
      <c r="SNL288" s="390"/>
      <c r="SNM288" s="390"/>
      <c r="SNN288" s="390"/>
      <c r="SNO288" s="390"/>
      <c r="SNP288" s="390"/>
      <c r="SNQ288" s="390"/>
      <c r="SNR288" s="390"/>
      <c r="SNS288" s="390"/>
      <c r="SNT288" s="390"/>
      <c r="SNU288" s="390"/>
      <c r="SNV288" s="390"/>
      <c r="SNW288" s="390"/>
      <c r="SNX288" s="390"/>
      <c r="SNY288" s="390"/>
      <c r="SNZ288" s="390"/>
      <c r="SOA288" s="390"/>
      <c r="SOB288" s="390"/>
      <c r="SOC288" s="390"/>
      <c r="SOD288" s="390"/>
      <c r="SOE288" s="390"/>
      <c r="SOF288" s="390"/>
      <c r="SOG288" s="390"/>
      <c r="SOH288" s="390"/>
      <c r="SOI288" s="390"/>
      <c r="SOJ288" s="390"/>
      <c r="SOK288" s="390"/>
      <c r="SOL288" s="390"/>
      <c r="SOM288" s="390"/>
      <c r="SON288" s="390"/>
      <c r="SOO288" s="390"/>
      <c r="SOP288" s="390"/>
      <c r="SOQ288" s="390"/>
      <c r="SOR288" s="390"/>
      <c r="SOS288" s="390"/>
      <c r="SOT288" s="390"/>
      <c r="SOU288" s="390"/>
      <c r="SOV288" s="390"/>
      <c r="SOW288" s="390"/>
      <c r="SOX288" s="390"/>
      <c r="SOY288" s="390"/>
      <c r="SOZ288" s="390"/>
      <c r="SPA288" s="390"/>
      <c r="SPB288" s="390"/>
      <c r="SPC288" s="390"/>
      <c r="SPD288" s="390"/>
      <c r="SPE288" s="390"/>
      <c r="SPF288" s="390"/>
      <c r="SPG288" s="390"/>
      <c r="SPH288" s="390"/>
      <c r="SPI288" s="390"/>
      <c r="SPJ288" s="390"/>
      <c r="SPK288" s="390"/>
      <c r="SPL288" s="390"/>
      <c r="SPM288" s="390"/>
      <c r="SPN288" s="390"/>
      <c r="SPO288" s="390"/>
      <c r="SPP288" s="390"/>
      <c r="SPQ288" s="390"/>
      <c r="SPR288" s="390"/>
      <c r="SPS288" s="390"/>
      <c r="SPT288" s="390"/>
      <c r="SPU288" s="390"/>
      <c r="SPV288" s="390"/>
      <c r="SPW288" s="390"/>
      <c r="SPX288" s="390"/>
      <c r="SPY288" s="390"/>
      <c r="SPZ288" s="390"/>
      <c r="SQA288" s="390"/>
      <c r="SQB288" s="390"/>
      <c r="SQC288" s="390"/>
      <c r="SQD288" s="390"/>
      <c r="SQE288" s="390"/>
      <c r="SQF288" s="390"/>
      <c r="SQG288" s="390"/>
      <c r="SQH288" s="390"/>
      <c r="SQI288" s="390"/>
      <c r="SQJ288" s="390"/>
      <c r="SQK288" s="390"/>
      <c r="SQL288" s="390"/>
      <c r="SQM288" s="390"/>
      <c r="SQN288" s="390"/>
      <c r="SQO288" s="390"/>
      <c r="SQP288" s="390"/>
      <c r="SQQ288" s="390"/>
      <c r="SQR288" s="390"/>
      <c r="SQS288" s="390"/>
      <c r="SQT288" s="390"/>
      <c r="SQU288" s="390"/>
      <c r="SQV288" s="390"/>
      <c r="SQW288" s="390"/>
      <c r="SQX288" s="390"/>
      <c r="SQY288" s="390"/>
      <c r="SQZ288" s="390"/>
      <c r="SRA288" s="390"/>
      <c r="SRB288" s="390"/>
      <c r="SRC288" s="390"/>
      <c r="SRD288" s="390"/>
      <c r="SRE288" s="390"/>
      <c r="SRF288" s="390"/>
      <c r="SRG288" s="390"/>
      <c r="SRH288" s="390"/>
      <c r="SRI288" s="390"/>
      <c r="SRJ288" s="390"/>
      <c r="SRK288" s="390"/>
      <c r="SRL288" s="390"/>
      <c r="SRM288" s="390"/>
      <c r="SRN288" s="390"/>
      <c r="SRO288" s="390"/>
      <c r="SRP288" s="390"/>
      <c r="SRQ288" s="390"/>
      <c r="SRR288" s="390"/>
      <c r="SRS288" s="390"/>
      <c r="SRT288" s="390"/>
      <c r="SRU288" s="390"/>
      <c r="SRV288" s="390"/>
      <c r="SRW288" s="390"/>
      <c r="SRX288" s="390"/>
      <c r="SRY288" s="390"/>
      <c r="SRZ288" s="390"/>
      <c r="SSA288" s="390"/>
      <c r="SSB288" s="390"/>
      <c r="SSC288" s="390"/>
      <c r="SSD288" s="390"/>
      <c r="SSE288" s="390"/>
      <c r="SSF288" s="390"/>
      <c r="SSG288" s="390"/>
      <c r="SSH288" s="390"/>
      <c r="SSI288" s="390"/>
      <c r="SSJ288" s="390"/>
      <c r="SSK288" s="390"/>
      <c r="SSL288" s="390"/>
      <c r="SSM288" s="390"/>
      <c r="SSN288" s="390"/>
      <c r="SSO288" s="390"/>
      <c r="SSP288" s="390"/>
      <c r="SSQ288" s="390"/>
      <c r="SSR288" s="390"/>
      <c r="SSS288" s="390"/>
      <c r="SST288" s="390"/>
      <c r="SSU288" s="390"/>
      <c r="SSV288" s="390"/>
      <c r="SSW288" s="390"/>
      <c r="SSX288" s="390"/>
      <c r="SSY288" s="390"/>
      <c r="SSZ288" s="390"/>
      <c r="STA288" s="390"/>
      <c r="STB288" s="390"/>
      <c r="STC288" s="390"/>
      <c r="STD288" s="390"/>
      <c r="STE288" s="390"/>
      <c r="STF288" s="390"/>
      <c r="STG288" s="390"/>
      <c r="STH288" s="390"/>
      <c r="STI288" s="390"/>
      <c r="STJ288" s="390"/>
      <c r="STK288" s="390"/>
      <c r="STL288" s="390"/>
      <c r="STM288" s="390"/>
      <c r="STN288" s="390"/>
      <c r="STO288" s="390"/>
      <c r="STP288" s="390"/>
      <c r="STQ288" s="390"/>
      <c r="STR288" s="390"/>
      <c r="STS288" s="390"/>
      <c r="STT288" s="390"/>
      <c r="STU288" s="390"/>
      <c r="STV288" s="390"/>
      <c r="STW288" s="390"/>
      <c r="STX288" s="390"/>
      <c r="STY288" s="390"/>
      <c r="STZ288" s="390"/>
      <c r="SUA288" s="390"/>
      <c r="SUB288" s="390"/>
      <c r="SUC288" s="390"/>
      <c r="SUD288" s="390"/>
      <c r="SUE288" s="390"/>
      <c r="SUF288" s="390"/>
      <c r="SUG288" s="390"/>
      <c r="SUH288" s="390"/>
      <c r="SUI288" s="390"/>
      <c r="SUJ288" s="390"/>
      <c r="SUK288" s="390"/>
      <c r="SUL288" s="390"/>
      <c r="SUM288" s="390"/>
      <c r="SUN288" s="390"/>
      <c r="SUO288" s="390"/>
      <c r="SUP288" s="390"/>
      <c r="SUQ288" s="390"/>
      <c r="SUR288" s="390"/>
      <c r="SUS288" s="390"/>
      <c r="SUT288" s="390"/>
      <c r="SUU288" s="390"/>
      <c r="SUV288" s="390"/>
      <c r="SUW288" s="390"/>
      <c r="SUX288" s="390"/>
      <c r="SUY288" s="390"/>
      <c r="SUZ288" s="390"/>
      <c r="SVA288" s="390"/>
      <c r="SVB288" s="390"/>
      <c r="SVC288" s="390"/>
      <c r="SVD288" s="390"/>
      <c r="SVE288" s="390"/>
      <c r="SVF288" s="390"/>
      <c r="SVG288" s="390"/>
      <c r="SVH288" s="390"/>
      <c r="SVI288" s="390"/>
      <c r="SVJ288" s="390"/>
      <c r="SVK288" s="390"/>
      <c r="SVL288" s="390"/>
      <c r="SVM288" s="390"/>
      <c r="SVN288" s="390"/>
      <c r="SVO288" s="390"/>
      <c r="SVP288" s="390"/>
      <c r="SVQ288" s="390"/>
      <c r="SVR288" s="390"/>
      <c r="SVS288" s="390"/>
      <c r="SVT288" s="390"/>
      <c r="SVU288" s="390"/>
      <c r="SVV288" s="390"/>
      <c r="SVW288" s="390"/>
      <c r="SVX288" s="390"/>
      <c r="SVY288" s="390"/>
      <c r="SVZ288" s="390"/>
      <c r="SWA288" s="390"/>
      <c r="SWB288" s="390"/>
      <c r="SWC288" s="390"/>
      <c r="SWD288" s="390"/>
      <c r="SWE288" s="390"/>
      <c r="SWF288" s="390"/>
      <c r="SWG288" s="390"/>
      <c r="SWH288" s="390"/>
      <c r="SWI288" s="390"/>
      <c r="SWJ288" s="390"/>
      <c r="SWK288" s="390"/>
      <c r="SWL288" s="390"/>
      <c r="SWM288" s="390"/>
      <c r="SWN288" s="390"/>
      <c r="SWO288" s="390"/>
      <c r="SWP288" s="390"/>
      <c r="SWQ288" s="390"/>
      <c r="SWR288" s="390"/>
      <c r="SWS288" s="390"/>
      <c r="SWT288" s="390"/>
      <c r="SWU288" s="390"/>
      <c r="SWV288" s="390"/>
      <c r="SWW288" s="390"/>
      <c r="SWX288" s="390"/>
      <c r="SWY288" s="390"/>
      <c r="SWZ288" s="390"/>
      <c r="SXA288" s="390"/>
      <c r="SXB288" s="390"/>
      <c r="SXC288" s="390"/>
      <c r="SXD288" s="390"/>
      <c r="SXE288" s="390"/>
      <c r="SXF288" s="390"/>
      <c r="SXG288" s="390"/>
      <c r="SXH288" s="390"/>
      <c r="SXI288" s="390"/>
      <c r="SXJ288" s="390"/>
      <c r="SXK288" s="390"/>
      <c r="SXL288" s="390"/>
      <c r="SXM288" s="390"/>
      <c r="SXN288" s="390"/>
      <c r="SXO288" s="390"/>
      <c r="SXP288" s="390"/>
      <c r="SXQ288" s="390"/>
      <c r="SXR288" s="390"/>
      <c r="SXS288" s="390"/>
      <c r="SXT288" s="390"/>
      <c r="SXU288" s="390"/>
      <c r="SXV288" s="390"/>
      <c r="SXW288" s="390"/>
      <c r="SXX288" s="390"/>
      <c r="SXY288" s="390"/>
      <c r="SXZ288" s="390"/>
      <c r="SYA288" s="390"/>
      <c r="SYB288" s="390"/>
      <c r="SYC288" s="390"/>
      <c r="SYD288" s="390"/>
      <c r="SYE288" s="390"/>
      <c r="SYF288" s="390"/>
      <c r="SYG288" s="390"/>
      <c r="SYH288" s="390"/>
      <c r="SYI288" s="390"/>
      <c r="SYJ288" s="390"/>
      <c r="SYK288" s="390"/>
      <c r="SYL288" s="390"/>
      <c r="SYM288" s="390"/>
      <c r="SYN288" s="390"/>
      <c r="SYO288" s="390"/>
      <c r="SYP288" s="390"/>
      <c r="SYQ288" s="390"/>
      <c r="SYR288" s="390"/>
      <c r="SYS288" s="390"/>
      <c r="SYT288" s="390"/>
      <c r="SYU288" s="390"/>
      <c r="SYV288" s="390"/>
      <c r="SYW288" s="390"/>
      <c r="SYX288" s="390"/>
      <c r="SYY288" s="390"/>
      <c r="SYZ288" s="390"/>
      <c r="SZA288" s="390"/>
      <c r="SZB288" s="390"/>
      <c r="SZC288" s="390"/>
      <c r="SZD288" s="390"/>
      <c r="SZE288" s="390"/>
      <c r="SZF288" s="390"/>
      <c r="SZG288" s="390"/>
      <c r="SZH288" s="390"/>
      <c r="SZI288" s="390"/>
      <c r="SZJ288" s="390"/>
      <c r="SZK288" s="390"/>
      <c r="SZL288" s="390"/>
      <c r="SZM288" s="390"/>
      <c r="SZN288" s="390"/>
      <c r="SZO288" s="390"/>
      <c r="SZP288" s="390"/>
      <c r="SZQ288" s="390"/>
      <c r="SZR288" s="390"/>
      <c r="SZS288" s="390"/>
      <c r="SZT288" s="390"/>
      <c r="SZU288" s="390"/>
      <c r="SZV288" s="390"/>
      <c r="SZW288" s="390"/>
      <c r="SZX288" s="390"/>
      <c r="SZY288" s="390"/>
      <c r="SZZ288" s="390"/>
      <c r="TAA288" s="390"/>
      <c r="TAB288" s="390"/>
      <c r="TAC288" s="390"/>
      <c r="TAD288" s="390"/>
      <c r="TAE288" s="390"/>
      <c r="TAF288" s="390"/>
      <c r="TAG288" s="390"/>
      <c r="TAH288" s="390"/>
      <c r="TAI288" s="390"/>
      <c r="TAJ288" s="390"/>
      <c r="TAK288" s="390"/>
      <c r="TAL288" s="390"/>
      <c r="TAM288" s="390"/>
      <c r="TAN288" s="390"/>
      <c r="TAO288" s="390"/>
      <c r="TAP288" s="390"/>
      <c r="TAQ288" s="390"/>
      <c r="TAR288" s="390"/>
      <c r="TAS288" s="390"/>
      <c r="TAT288" s="390"/>
      <c r="TAU288" s="390"/>
      <c r="TAV288" s="390"/>
      <c r="TAW288" s="390"/>
      <c r="TAX288" s="390"/>
      <c r="TAY288" s="390"/>
      <c r="TAZ288" s="390"/>
      <c r="TBA288" s="390"/>
      <c r="TBB288" s="390"/>
      <c r="TBC288" s="390"/>
      <c r="TBD288" s="390"/>
      <c r="TBE288" s="390"/>
      <c r="TBF288" s="390"/>
      <c r="TBG288" s="390"/>
      <c r="TBH288" s="390"/>
      <c r="TBI288" s="390"/>
      <c r="TBJ288" s="390"/>
      <c r="TBK288" s="390"/>
      <c r="TBL288" s="390"/>
      <c r="TBM288" s="390"/>
      <c r="TBN288" s="390"/>
      <c r="TBO288" s="390"/>
      <c r="TBP288" s="390"/>
      <c r="TBQ288" s="390"/>
      <c r="TBR288" s="390"/>
      <c r="TBS288" s="390"/>
      <c r="TBT288" s="390"/>
      <c r="TBU288" s="390"/>
      <c r="TBV288" s="390"/>
      <c r="TBW288" s="390"/>
      <c r="TBX288" s="390"/>
      <c r="TBY288" s="390"/>
      <c r="TBZ288" s="390"/>
      <c r="TCA288" s="390"/>
      <c r="TCB288" s="390"/>
      <c r="TCC288" s="390"/>
      <c r="TCD288" s="390"/>
      <c r="TCE288" s="390"/>
      <c r="TCF288" s="390"/>
      <c r="TCG288" s="390"/>
      <c r="TCH288" s="390"/>
      <c r="TCI288" s="390"/>
      <c r="TCJ288" s="390"/>
      <c r="TCK288" s="390"/>
      <c r="TCL288" s="390"/>
      <c r="TCM288" s="390"/>
      <c r="TCN288" s="390"/>
      <c r="TCO288" s="390"/>
      <c r="TCP288" s="390"/>
      <c r="TCQ288" s="390"/>
      <c r="TCR288" s="390"/>
      <c r="TCS288" s="390"/>
      <c r="TCT288" s="390"/>
      <c r="TCU288" s="390"/>
      <c r="TCV288" s="390"/>
      <c r="TCW288" s="390"/>
      <c r="TCX288" s="390"/>
      <c r="TCY288" s="390"/>
      <c r="TCZ288" s="390"/>
      <c r="TDA288" s="390"/>
      <c r="TDB288" s="390"/>
      <c r="TDC288" s="390"/>
      <c r="TDD288" s="390"/>
      <c r="TDE288" s="390"/>
      <c r="TDF288" s="390"/>
      <c r="TDG288" s="390"/>
      <c r="TDH288" s="390"/>
      <c r="TDI288" s="390"/>
      <c r="TDJ288" s="390"/>
      <c r="TDK288" s="390"/>
      <c r="TDL288" s="390"/>
      <c r="TDM288" s="390"/>
      <c r="TDN288" s="390"/>
      <c r="TDO288" s="390"/>
      <c r="TDP288" s="390"/>
      <c r="TDQ288" s="390"/>
      <c r="TDR288" s="390"/>
      <c r="TDS288" s="390"/>
      <c r="TDT288" s="390"/>
      <c r="TDU288" s="390"/>
      <c r="TDV288" s="390"/>
      <c r="TDW288" s="390"/>
      <c r="TDX288" s="390"/>
      <c r="TDY288" s="390"/>
      <c r="TDZ288" s="390"/>
      <c r="TEA288" s="390"/>
      <c r="TEB288" s="390"/>
      <c r="TEC288" s="390"/>
      <c r="TED288" s="390"/>
      <c r="TEE288" s="390"/>
      <c r="TEF288" s="390"/>
      <c r="TEG288" s="390"/>
      <c r="TEH288" s="390"/>
      <c r="TEI288" s="390"/>
      <c r="TEJ288" s="390"/>
      <c r="TEK288" s="390"/>
      <c r="TEL288" s="390"/>
      <c r="TEM288" s="390"/>
      <c r="TEN288" s="390"/>
      <c r="TEO288" s="390"/>
      <c r="TEP288" s="390"/>
      <c r="TEQ288" s="390"/>
      <c r="TER288" s="390"/>
      <c r="TES288" s="390"/>
      <c r="TET288" s="390"/>
      <c r="TEU288" s="390"/>
      <c r="TEV288" s="390"/>
      <c r="TEW288" s="390"/>
      <c r="TEX288" s="390"/>
      <c r="TEY288" s="390"/>
      <c r="TEZ288" s="390"/>
      <c r="TFA288" s="390"/>
      <c r="TFB288" s="390"/>
      <c r="TFC288" s="390"/>
      <c r="TFD288" s="390"/>
      <c r="TFE288" s="390"/>
      <c r="TFF288" s="390"/>
      <c r="TFG288" s="390"/>
      <c r="TFH288" s="390"/>
      <c r="TFI288" s="390"/>
      <c r="TFJ288" s="390"/>
      <c r="TFK288" s="390"/>
      <c r="TFL288" s="390"/>
      <c r="TFM288" s="390"/>
      <c r="TFN288" s="390"/>
      <c r="TFO288" s="390"/>
      <c r="TFP288" s="390"/>
      <c r="TFQ288" s="390"/>
      <c r="TFR288" s="390"/>
      <c r="TFS288" s="390"/>
      <c r="TFT288" s="390"/>
      <c r="TFU288" s="390"/>
      <c r="TFV288" s="390"/>
      <c r="TFW288" s="390"/>
      <c r="TFX288" s="390"/>
      <c r="TFY288" s="390"/>
      <c r="TFZ288" s="390"/>
      <c r="TGA288" s="390"/>
      <c r="TGB288" s="390"/>
      <c r="TGC288" s="390"/>
      <c r="TGD288" s="390"/>
      <c r="TGE288" s="390"/>
      <c r="TGF288" s="390"/>
      <c r="TGG288" s="390"/>
      <c r="TGH288" s="390"/>
      <c r="TGI288" s="390"/>
      <c r="TGJ288" s="390"/>
      <c r="TGK288" s="390"/>
      <c r="TGL288" s="390"/>
      <c r="TGM288" s="390"/>
      <c r="TGN288" s="390"/>
      <c r="TGO288" s="390"/>
      <c r="TGP288" s="390"/>
      <c r="TGQ288" s="390"/>
      <c r="TGR288" s="390"/>
      <c r="TGS288" s="390"/>
      <c r="TGT288" s="390"/>
      <c r="TGU288" s="390"/>
      <c r="TGV288" s="390"/>
      <c r="TGW288" s="390"/>
      <c r="TGX288" s="390"/>
      <c r="TGY288" s="390"/>
      <c r="TGZ288" s="390"/>
      <c r="THA288" s="390"/>
      <c r="THB288" s="390"/>
      <c r="THC288" s="390"/>
      <c r="THD288" s="390"/>
      <c r="THE288" s="390"/>
      <c r="THF288" s="390"/>
      <c r="THG288" s="390"/>
      <c r="THH288" s="390"/>
      <c r="THI288" s="390"/>
      <c r="THJ288" s="390"/>
      <c r="THK288" s="390"/>
      <c r="THL288" s="390"/>
      <c r="THM288" s="390"/>
      <c r="THN288" s="390"/>
      <c r="THO288" s="390"/>
      <c r="THP288" s="390"/>
      <c r="THQ288" s="390"/>
      <c r="THR288" s="390"/>
      <c r="THS288" s="390"/>
      <c r="THT288" s="390"/>
      <c r="THU288" s="390"/>
      <c r="THV288" s="390"/>
      <c r="THW288" s="390"/>
      <c r="THX288" s="390"/>
      <c r="THY288" s="390"/>
      <c r="THZ288" s="390"/>
      <c r="TIA288" s="390"/>
      <c r="TIB288" s="390"/>
      <c r="TIC288" s="390"/>
      <c r="TID288" s="390"/>
      <c r="TIE288" s="390"/>
      <c r="TIF288" s="390"/>
      <c r="TIG288" s="390"/>
      <c r="TIH288" s="390"/>
      <c r="TII288" s="390"/>
      <c r="TIJ288" s="390"/>
      <c r="TIK288" s="390"/>
      <c r="TIL288" s="390"/>
      <c r="TIM288" s="390"/>
      <c r="TIN288" s="390"/>
      <c r="TIO288" s="390"/>
      <c r="TIP288" s="390"/>
      <c r="TIQ288" s="390"/>
      <c r="TIR288" s="390"/>
      <c r="TIS288" s="390"/>
      <c r="TIT288" s="390"/>
      <c r="TIU288" s="390"/>
      <c r="TIV288" s="390"/>
      <c r="TIW288" s="390"/>
      <c r="TIX288" s="390"/>
      <c r="TIY288" s="390"/>
      <c r="TIZ288" s="390"/>
      <c r="TJA288" s="390"/>
      <c r="TJB288" s="390"/>
      <c r="TJC288" s="390"/>
      <c r="TJD288" s="390"/>
      <c r="TJE288" s="390"/>
      <c r="TJF288" s="390"/>
      <c r="TJG288" s="390"/>
      <c r="TJH288" s="390"/>
      <c r="TJI288" s="390"/>
      <c r="TJJ288" s="390"/>
      <c r="TJK288" s="390"/>
      <c r="TJL288" s="390"/>
      <c r="TJM288" s="390"/>
      <c r="TJN288" s="390"/>
      <c r="TJO288" s="390"/>
      <c r="TJP288" s="390"/>
      <c r="TJQ288" s="390"/>
      <c r="TJR288" s="390"/>
      <c r="TJS288" s="390"/>
      <c r="TJT288" s="390"/>
      <c r="TJU288" s="390"/>
      <c r="TJV288" s="390"/>
      <c r="TJW288" s="390"/>
      <c r="TJX288" s="390"/>
      <c r="TJY288" s="390"/>
      <c r="TJZ288" s="390"/>
      <c r="TKA288" s="390"/>
      <c r="TKB288" s="390"/>
      <c r="TKC288" s="390"/>
      <c r="TKD288" s="390"/>
      <c r="TKE288" s="390"/>
      <c r="TKF288" s="390"/>
      <c r="TKG288" s="390"/>
      <c r="TKH288" s="390"/>
      <c r="TKI288" s="390"/>
      <c r="TKJ288" s="390"/>
      <c r="TKK288" s="390"/>
      <c r="TKL288" s="390"/>
      <c r="TKM288" s="390"/>
      <c r="TKN288" s="390"/>
      <c r="TKO288" s="390"/>
      <c r="TKP288" s="390"/>
      <c r="TKQ288" s="390"/>
      <c r="TKR288" s="390"/>
      <c r="TKS288" s="390"/>
      <c r="TKT288" s="390"/>
      <c r="TKU288" s="390"/>
      <c r="TKV288" s="390"/>
      <c r="TKW288" s="390"/>
      <c r="TKX288" s="390"/>
      <c r="TKY288" s="390"/>
      <c r="TKZ288" s="390"/>
      <c r="TLA288" s="390"/>
      <c r="TLB288" s="390"/>
      <c r="TLC288" s="390"/>
      <c r="TLD288" s="390"/>
      <c r="TLE288" s="390"/>
      <c r="TLF288" s="390"/>
      <c r="TLG288" s="390"/>
      <c r="TLH288" s="390"/>
      <c r="TLI288" s="390"/>
      <c r="TLJ288" s="390"/>
      <c r="TLK288" s="390"/>
      <c r="TLL288" s="390"/>
      <c r="TLM288" s="390"/>
      <c r="TLN288" s="390"/>
      <c r="TLO288" s="390"/>
      <c r="TLP288" s="390"/>
      <c r="TLQ288" s="390"/>
      <c r="TLR288" s="390"/>
      <c r="TLS288" s="390"/>
      <c r="TLT288" s="390"/>
      <c r="TLU288" s="390"/>
      <c r="TLV288" s="390"/>
      <c r="TLW288" s="390"/>
      <c r="TLX288" s="390"/>
      <c r="TLY288" s="390"/>
      <c r="TLZ288" s="390"/>
      <c r="TMA288" s="390"/>
      <c r="TMB288" s="390"/>
      <c r="TMC288" s="390"/>
      <c r="TMD288" s="390"/>
      <c r="TME288" s="390"/>
      <c r="TMF288" s="390"/>
      <c r="TMG288" s="390"/>
      <c r="TMH288" s="390"/>
      <c r="TMI288" s="390"/>
      <c r="TMJ288" s="390"/>
      <c r="TMK288" s="390"/>
      <c r="TML288" s="390"/>
      <c r="TMM288" s="390"/>
      <c r="TMN288" s="390"/>
      <c r="TMO288" s="390"/>
      <c r="TMP288" s="390"/>
      <c r="TMQ288" s="390"/>
      <c r="TMR288" s="390"/>
      <c r="TMS288" s="390"/>
      <c r="TMT288" s="390"/>
      <c r="TMU288" s="390"/>
      <c r="TMV288" s="390"/>
      <c r="TMW288" s="390"/>
      <c r="TMX288" s="390"/>
      <c r="TMY288" s="390"/>
      <c r="TMZ288" s="390"/>
      <c r="TNA288" s="390"/>
      <c r="TNB288" s="390"/>
      <c r="TNC288" s="390"/>
      <c r="TND288" s="390"/>
      <c r="TNE288" s="390"/>
      <c r="TNF288" s="390"/>
      <c r="TNG288" s="390"/>
      <c r="TNH288" s="390"/>
      <c r="TNI288" s="390"/>
      <c r="TNJ288" s="390"/>
      <c r="TNK288" s="390"/>
      <c r="TNL288" s="390"/>
      <c r="TNM288" s="390"/>
      <c r="TNN288" s="390"/>
      <c r="TNO288" s="390"/>
      <c r="TNP288" s="390"/>
      <c r="TNQ288" s="390"/>
      <c r="TNR288" s="390"/>
      <c r="TNS288" s="390"/>
      <c r="TNT288" s="390"/>
      <c r="TNU288" s="390"/>
      <c r="TNV288" s="390"/>
      <c r="TNW288" s="390"/>
      <c r="TNX288" s="390"/>
      <c r="TNY288" s="390"/>
      <c r="TNZ288" s="390"/>
      <c r="TOA288" s="390"/>
      <c r="TOB288" s="390"/>
      <c r="TOC288" s="390"/>
      <c r="TOD288" s="390"/>
      <c r="TOE288" s="390"/>
      <c r="TOF288" s="390"/>
      <c r="TOG288" s="390"/>
      <c r="TOH288" s="390"/>
      <c r="TOI288" s="390"/>
      <c r="TOJ288" s="390"/>
      <c r="TOK288" s="390"/>
      <c r="TOL288" s="390"/>
      <c r="TOM288" s="390"/>
      <c r="TON288" s="390"/>
      <c r="TOO288" s="390"/>
      <c r="TOP288" s="390"/>
      <c r="TOQ288" s="390"/>
      <c r="TOR288" s="390"/>
      <c r="TOS288" s="390"/>
      <c r="TOT288" s="390"/>
      <c r="TOU288" s="390"/>
      <c r="TOV288" s="390"/>
      <c r="TOW288" s="390"/>
      <c r="TOX288" s="390"/>
      <c r="TOY288" s="390"/>
      <c r="TOZ288" s="390"/>
      <c r="TPA288" s="390"/>
      <c r="TPB288" s="390"/>
      <c r="TPC288" s="390"/>
      <c r="TPD288" s="390"/>
      <c r="TPE288" s="390"/>
      <c r="TPF288" s="390"/>
      <c r="TPG288" s="390"/>
      <c r="TPH288" s="390"/>
      <c r="TPI288" s="390"/>
      <c r="TPJ288" s="390"/>
      <c r="TPK288" s="390"/>
      <c r="TPL288" s="390"/>
      <c r="TPM288" s="390"/>
      <c r="TPN288" s="390"/>
      <c r="TPO288" s="390"/>
      <c r="TPP288" s="390"/>
      <c r="TPQ288" s="390"/>
      <c r="TPR288" s="390"/>
      <c r="TPS288" s="390"/>
      <c r="TPT288" s="390"/>
      <c r="TPU288" s="390"/>
      <c r="TPV288" s="390"/>
      <c r="TPW288" s="390"/>
      <c r="TPX288" s="390"/>
      <c r="TPY288" s="390"/>
      <c r="TPZ288" s="390"/>
      <c r="TQA288" s="390"/>
      <c r="TQB288" s="390"/>
      <c r="TQC288" s="390"/>
      <c r="TQD288" s="390"/>
      <c r="TQE288" s="390"/>
      <c r="TQF288" s="390"/>
      <c r="TQG288" s="390"/>
      <c r="TQH288" s="390"/>
      <c r="TQI288" s="390"/>
      <c r="TQJ288" s="390"/>
      <c r="TQK288" s="390"/>
      <c r="TQL288" s="390"/>
      <c r="TQM288" s="390"/>
      <c r="TQN288" s="390"/>
      <c r="TQO288" s="390"/>
      <c r="TQP288" s="390"/>
      <c r="TQQ288" s="390"/>
      <c r="TQR288" s="390"/>
      <c r="TQS288" s="390"/>
      <c r="TQT288" s="390"/>
      <c r="TQU288" s="390"/>
      <c r="TQV288" s="390"/>
      <c r="TQW288" s="390"/>
      <c r="TQX288" s="390"/>
      <c r="TQY288" s="390"/>
      <c r="TQZ288" s="390"/>
      <c r="TRA288" s="390"/>
      <c r="TRB288" s="390"/>
      <c r="TRC288" s="390"/>
      <c r="TRD288" s="390"/>
      <c r="TRE288" s="390"/>
      <c r="TRF288" s="390"/>
      <c r="TRG288" s="390"/>
      <c r="TRH288" s="390"/>
      <c r="TRI288" s="390"/>
      <c r="TRJ288" s="390"/>
      <c r="TRK288" s="390"/>
      <c r="TRL288" s="390"/>
      <c r="TRM288" s="390"/>
      <c r="TRN288" s="390"/>
      <c r="TRO288" s="390"/>
      <c r="TRP288" s="390"/>
      <c r="TRQ288" s="390"/>
      <c r="TRR288" s="390"/>
      <c r="TRS288" s="390"/>
      <c r="TRT288" s="390"/>
      <c r="TRU288" s="390"/>
      <c r="TRV288" s="390"/>
      <c r="TRW288" s="390"/>
      <c r="TRX288" s="390"/>
      <c r="TRY288" s="390"/>
      <c r="TRZ288" s="390"/>
      <c r="TSA288" s="390"/>
      <c r="TSB288" s="390"/>
      <c r="TSC288" s="390"/>
      <c r="TSD288" s="390"/>
      <c r="TSE288" s="390"/>
      <c r="TSF288" s="390"/>
      <c r="TSG288" s="390"/>
      <c r="TSH288" s="390"/>
      <c r="TSI288" s="390"/>
      <c r="TSJ288" s="390"/>
      <c r="TSK288" s="390"/>
      <c r="TSL288" s="390"/>
      <c r="TSM288" s="390"/>
      <c r="TSN288" s="390"/>
      <c r="TSO288" s="390"/>
      <c r="TSP288" s="390"/>
      <c r="TSQ288" s="390"/>
      <c r="TSR288" s="390"/>
      <c r="TSS288" s="390"/>
      <c r="TST288" s="390"/>
      <c r="TSU288" s="390"/>
      <c r="TSV288" s="390"/>
      <c r="TSW288" s="390"/>
      <c r="TSX288" s="390"/>
      <c r="TSY288" s="390"/>
      <c r="TSZ288" s="390"/>
      <c r="TTA288" s="390"/>
      <c r="TTB288" s="390"/>
      <c r="TTC288" s="390"/>
      <c r="TTD288" s="390"/>
      <c r="TTE288" s="390"/>
      <c r="TTF288" s="390"/>
      <c r="TTG288" s="390"/>
      <c r="TTH288" s="390"/>
      <c r="TTI288" s="390"/>
      <c r="TTJ288" s="390"/>
      <c r="TTK288" s="390"/>
      <c r="TTL288" s="390"/>
      <c r="TTM288" s="390"/>
      <c r="TTN288" s="390"/>
      <c r="TTO288" s="390"/>
      <c r="TTP288" s="390"/>
      <c r="TTQ288" s="390"/>
      <c r="TTR288" s="390"/>
      <c r="TTS288" s="390"/>
      <c r="TTT288" s="390"/>
      <c r="TTU288" s="390"/>
      <c r="TTV288" s="390"/>
      <c r="TTW288" s="390"/>
      <c r="TTX288" s="390"/>
      <c r="TTY288" s="390"/>
      <c r="TTZ288" s="390"/>
      <c r="TUA288" s="390"/>
      <c r="TUB288" s="390"/>
      <c r="TUC288" s="390"/>
      <c r="TUD288" s="390"/>
      <c r="TUE288" s="390"/>
      <c r="TUF288" s="390"/>
      <c r="TUG288" s="390"/>
      <c r="TUH288" s="390"/>
      <c r="TUI288" s="390"/>
      <c r="TUJ288" s="390"/>
      <c r="TUK288" s="390"/>
      <c r="TUL288" s="390"/>
      <c r="TUM288" s="390"/>
      <c r="TUN288" s="390"/>
      <c r="TUO288" s="390"/>
      <c r="TUP288" s="390"/>
      <c r="TUQ288" s="390"/>
      <c r="TUR288" s="390"/>
      <c r="TUS288" s="390"/>
      <c r="TUT288" s="390"/>
      <c r="TUU288" s="390"/>
      <c r="TUV288" s="390"/>
      <c r="TUW288" s="390"/>
      <c r="TUX288" s="390"/>
      <c r="TUY288" s="390"/>
      <c r="TUZ288" s="390"/>
      <c r="TVA288" s="390"/>
      <c r="TVB288" s="390"/>
      <c r="TVC288" s="390"/>
      <c r="TVD288" s="390"/>
      <c r="TVE288" s="390"/>
      <c r="TVF288" s="390"/>
      <c r="TVG288" s="390"/>
      <c r="TVH288" s="390"/>
      <c r="TVI288" s="390"/>
      <c r="TVJ288" s="390"/>
      <c r="TVK288" s="390"/>
      <c r="TVL288" s="390"/>
      <c r="TVM288" s="390"/>
      <c r="TVN288" s="390"/>
      <c r="TVO288" s="390"/>
      <c r="TVP288" s="390"/>
      <c r="TVQ288" s="390"/>
      <c r="TVR288" s="390"/>
      <c r="TVS288" s="390"/>
      <c r="TVT288" s="390"/>
      <c r="TVU288" s="390"/>
      <c r="TVV288" s="390"/>
      <c r="TVW288" s="390"/>
      <c r="TVX288" s="390"/>
      <c r="TVY288" s="390"/>
      <c r="TVZ288" s="390"/>
      <c r="TWA288" s="390"/>
      <c r="TWB288" s="390"/>
      <c r="TWC288" s="390"/>
      <c r="TWD288" s="390"/>
      <c r="TWE288" s="390"/>
      <c r="TWF288" s="390"/>
      <c r="TWG288" s="390"/>
      <c r="TWH288" s="390"/>
      <c r="TWI288" s="390"/>
      <c r="TWJ288" s="390"/>
      <c r="TWK288" s="390"/>
      <c r="TWL288" s="390"/>
      <c r="TWM288" s="390"/>
      <c r="TWN288" s="390"/>
      <c r="TWO288" s="390"/>
      <c r="TWP288" s="390"/>
      <c r="TWQ288" s="390"/>
      <c r="TWR288" s="390"/>
      <c r="TWS288" s="390"/>
      <c r="TWT288" s="390"/>
      <c r="TWU288" s="390"/>
      <c r="TWV288" s="390"/>
      <c r="TWW288" s="390"/>
      <c r="TWX288" s="390"/>
      <c r="TWY288" s="390"/>
      <c r="TWZ288" s="390"/>
      <c r="TXA288" s="390"/>
      <c r="TXB288" s="390"/>
      <c r="TXC288" s="390"/>
      <c r="TXD288" s="390"/>
      <c r="TXE288" s="390"/>
      <c r="TXF288" s="390"/>
      <c r="TXG288" s="390"/>
      <c r="TXH288" s="390"/>
      <c r="TXI288" s="390"/>
      <c r="TXJ288" s="390"/>
      <c r="TXK288" s="390"/>
      <c r="TXL288" s="390"/>
      <c r="TXM288" s="390"/>
      <c r="TXN288" s="390"/>
      <c r="TXO288" s="390"/>
      <c r="TXP288" s="390"/>
      <c r="TXQ288" s="390"/>
      <c r="TXR288" s="390"/>
      <c r="TXS288" s="390"/>
      <c r="TXT288" s="390"/>
      <c r="TXU288" s="390"/>
      <c r="TXV288" s="390"/>
      <c r="TXW288" s="390"/>
      <c r="TXX288" s="390"/>
      <c r="TXY288" s="390"/>
      <c r="TXZ288" s="390"/>
      <c r="TYA288" s="390"/>
      <c r="TYB288" s="390"/>
      <c r="TYC288" s="390"/>
      <c r="TYD288" s="390"/>
      <c r="TYE288" s="390"/>
      <c r="TYF288" s="390"/>
      <c r="TYG288" s="390"/>
      <c r="TYH288" s="390"/>
      <c r="TYI288" s="390"/>
      <c r="TYJ288" s="390"/>
      <c r="TYK288" s="390"/>
      <c r="TYL288" s="390"/>
      <c r="TYM288" s="390"/>
      <c r="TYN288" s="390"/>
      <c r="TYO288" s="390"/>
      <c r="TYP288" s="390"/>
      <c r="TYQ288" s="390"/>
      <c r="TYR288" s="390"/>
      <c r="TYS288" s="390"/>
      <c r="TYT288" s="390"/>
      <c r="TYU288" s="390"/>
      <c r="TYV288" s="390"/>
      <c r="TYW288" s="390"/>
      <c r="TYX288" s="390"/>
      <c r="TYY288" s="390"/>
      <c r="TYZ288" s="390"/>
      <c r="TZA288" s="390"/>
      <c r="TZB288" s="390"/>
      <c r="TZC288" s="390"/>
      <c r="TZD288" s="390"/>
      <c r="TZE288" s="390"/>
      <c r="TZF288" s="390"/>
      <c r="TZG288" s="390"/>
      <c r="TZH288" s="390"/>
      <c r="TZI288" s="390"/>
      <c r="TZJ288" s="390"/>
      <c r="TZK288" s="390"/>
      <c r="TZL288" s="390"/>
      <c r="TZM288" s="390"/>
      <c r="TZN288" s="390"/>
      <c r="TZO288" s="390"/>
      <c r="TZP288" s="390"/>
      <c r="TZQ288" s="390"/>
      <c r="TZR288" s="390"/>
      <c r="TZS288" s="390"/>
      <c r="TZT288" s="390"/>
      <c r="TZU288" s="390"/>
      <c r="TZV288" s="390"/>
      <c r="TZW288" s="390"/>
      <c r="TZX288" s="390"/>
      <c r="TZY288" s="390"/>
      <c r="TZZ288" s="390"/>
      <c r="UAA288" s="390"/>
      <c r="UAB288" s="390"/>
      <c r="UAC288" s="390"/>
      <c r="UAD288" s="390"/>
      <c r="UAE288" s="390"/>
      <c r="UAF288" s="390"/>
      <c r="UAG288" s="390"/>
      <c r="UAH288" s="390"/>
      <c r="UAI288" s="390"/>
      <c r="UAJ288" s="390"/>
      <c r="UAK288" s="390"/>
      <c r="UAL288" s="390"/>
      <c r="UAM288" s="390"/>
      <c r="UAN288" s="390"/>
      <c r="UAO288" s="390"/>
      <c r="UAP288" s="390"/>
      <c r="UAQ288" s="390"/>
      <c r="UAR288" s="390"/>
      <c r="UAS288" s="390"/>
      <c r="UAT288" s="390"/>
      <c r="UAU288" s="390"/>
      <c r="UAV288" s="390"/>
      <c r="UAW288" s="390"/>
      <c r="UAX288" s="390"/>
      <c r="UAY288" s="390"/>
      <c r="UAZ288" s="390"/>
      <c r="UBA288" s="390"/>
      <c r="UBB288" s="390"/>
      <c r="UBC288" s="390"/>
      <c r="UBD288" s="390"/>
      <c r="UBE288" s="390"/>
      <c r="UBF288" s="390"/>
      <c r="UBG288" s="390"/>
      <c r="UBH288" s="390"/>
      <c r="UBI288" s="390"/>
      <c r="UBJ288" s="390"/>
      <c r="UBK288" s="390"/>
      <c r="UBL288" s="390"/>
      <c r="UBM288" s="390"/>
      <c r="UBN288" s="390"/>
      <c r="UBO288" s="390"/>
      <c r="UBP288" s="390"/>
      <c r="UBQ288" s="390"/>
      <c r="UBR288" s="390"/>
      <c r="UBS288" s="390"/>
      <c r="UBT288" s="390"/>
      <c r="UBU288" s="390"/>
      <c r="UBV288" s="390"/>
      <c r="UBW288" s="390"/>
      <c r="UBX288" s="390"/>
      <c r="UBY288" s="390"/>
      <c r="UBZ288" s="390"/>
      <c r="UCA288" s="390"/>
      <c r="UCB288" s="390"/>
      <c r="UCC288" s="390"/>
      <c r="UCD288" s="390"/>
      <c r="UCE288" s="390"/>
      <c r="UCF288" s="390"/>
      <c r="UCG288" s="390"/>
      <c r="UCH288" s="390"/>
      <c r="UCI288" s="390"/>
      <c r="UCJ288" s="390"/>
      <c r="UCK288" s="390"/>
      <c r="UCL288" s="390"/>
      <c r="UCM288" s="390"/>
      <c r="UCN288" s="390"/>
      <c r="UCO288" s="390"/>
      <c r="UCP288" s="390"/>
      <c r="UCQ288" s="390"/>
      <c r="UCR288" s="390"/>
      <c r="UCS288" s="390"/>
      <c r="UCT288" s="390"/>
      <c r="UCU288" s="390"/>
      <c r="UCV288" s="390"/>
      <c r="UCW288" s="390"/>
      <c r="UCX288" s="390"/>
      <c r="UCY288" s="390"/>
      <c r="UCZ288" s="390"/>
      <c r="UDA288" s="390"/>
      <c r="UDB288" s="390"/>
      <c r="UDC288" s="390"/>
      <c r="UDD288" s="390"/>
      <c r="UDE288" s="390"/>
      <c r="UDF288" s="390"/>
      <c r="UDG288" s="390"/>
      <c r="UDH288" s="390"/>
      <c r="UDI288" s="390"/>
      <c r="UDJ288" s="390"/>
      <c r="UDK288" s="390"/>
      <c r="UDL288" s="390"/>
      <c r="UDM288" s="390"/>
      <c r="UDN288" s="390"/>
      <c r="UDO288" s="390"/>
      <c r="UDP288" s="390"/>
      <c r="UDQ288" s="390"/>
      <c r="UDR288" s="390"/>
      <c r="UDS288" s="390"/>
      <c r="UDT288" s="390"/>
      <c r="UDU288" s="390"/>
      <c r="UDV288" s="390"/>
      <c r="UDW288" s="390"/>
      <c r="UDX288" s="390"/>
      <c r="UDY288" s="390"/>
      <c r="UDZ288" s="390"/>
      <c r="UEA288" s="390"/>
      <c r="UEB288" s="390"/>
      <c r="UEC288" s="390"/>
      <c r="UED288" s="390"/>
      <c r="UEE288" s="390"/>
      <c r="UEF288" s="390"/>
      <c r="UEG288" s="390"/>
      <c r="UEH288" s="390"/>
      <c r="UEI288" s="390"/>
      <c r="UEJ288" s="390"/>
      <c r="UEK288" s="390"/>
      <c r="UEL288" s="390"/>
      <c r="UEM288" s="390"/>
      <c r="UEN288" s="390"/>
      <c r="UEO288" s="390"/>
      <c r="UEP288" s="390"/>
      <c r="UEQ288" s="390"/>
      <c r="UER288" s="390"/>
      <c r="UES288" s="390"/>
      <c r="UET288" s="390"/>
      <c r="UEU288" s="390"/>
      <c r="UEV288" s="390"/>
      <c r="UEW288" s="390"/>
      <c r="UEX288" s="390"/>
      <c r="UEY288" s="390"/>
      <c r="UEZ288" s="390"/>
      <c r="UFA288" s="390"/>
      <c r="UFB288" s="390"/>
      <c r="UFC288" s="390"/>
      <c r="UFD288" s="390"/>
      <c r="UFE288" s="390"/>
      <c r="UFF288" s="390"/>
      <c r="UFG288" s="390"/>
      <c r="UFH288" s="390"/>
      <c r="UFI288" s="390"/>
      <c r="UFJ288" s="390"/>
      <c r="UFK288" s="390"/>
      <c r="UFL288" s="390"/>
      <c r="UFM288" s="390"/>
      <c r="UFN288" s="390"/>
      <c r="UFO288" s="390"/>
      <c r="UFP288" s="390"/>
      <c r="UFQ288" s="390"/>
      <c r="UFR288" s="390"/>
      <c r="UFS288" s="390"/>
      <c r="UFT288" s="390"/>
      <c r="UFU288" s="390"/>
      <c r="UFV288" s="390"/>
      <c r="UFW288" s="390"/>
      <c r="UFX288" s="390"/>
      <c r="UFY288" s="390"/>
      <c r="UFZ288" s="390"/>
      <c r="UGA288" s="390"/>
      <c r="UGB288" s="390"/>
      <c r="UGC288" s="390"/>
      <c r="UGD288" s="390"/>
      <c r="UGE288" s="390"/>
      <c r="UGF288" s="390"/>
      <c r="UGG288" s="390"/>
      <c r="UGH288" s="390"/>
      <c r="UGI288" s="390"/>
      <c r="UGJ288" s="390"/>
      <c r="UGK288" s="390"/>
      <c r="UGL288" s="390"/>
      <c r="UGM288" s="390"/>
      <c r="UGN288" s="390"/>
      <c r="UGO288" s="390"/>
      <c r="UGP288" s="390"/>
      <c r="UGQ288" s="390"/>
      <c r="UGR288" s="390"/>
      <c r="UGS288" s="390"/>
      <c r="UGT288" s="390"/>
      <c r="UGU288" s="390"/>
      <c r="UGV288" s="390"/>
      <c r="UGW288" s="390"/>
      <c r="UGX288" s="390"/>
      <c r="UGY288" s="390"/>
      <c r="UGZ288" s="390"/>
      <c r="UHA288" s="390"/>
      <c r="UHB288" s="390"/>
      <c r="UHC288" s="390"/>
      <c r="UHD288" s="390"/>
      <c r="UHE288" s="390"/>
      <c r="UHF288" s="390"/>
      <c r="UHG288" s="390"/>
      <c r="UHH288" s="390"/>
      <c r="UHI288" s="390"/>
      <c r="UHJ288" s="390"/>
      <c r="UHK288" s="390"/>
      <c r="UHL288" s="390"/>
      <c r="UHM288" s="390"/>
      <c r="UHN288" s="390"/>
      <c r="UHO288" s="390"/>
      <c r="UHP288" s="390"/>
      <c r="UHQ288" s="390"/>
      <c r="UHR288" s="390"/>
      <c r="UHS288" s="390"/>
      <c r="UHT288" s="390"/>
      <c r="UHU288" s="390"/>
      <c r="UHV288" s="390"/>
      <c r="UHW288" s="390"/>
      <c r="UHX288" s="390"/>
      <c r="UHY288" s="390"/>
      <c r="UHZ288" s="390"/>
      <c r="UIA288" s="390"/>
      <c r="UIB288" s="390"/>
      <c r="UIC288" s="390"/>
      <c r="UID288" s="390"/>
      <c r="UIE288" s="390"/>
      <c r="UIF288" s="390"/>
      <c r="UIG288" s="390"/>
      <c r="UIH288" s="390"/>
      <c r="UII288" s="390"/>
      <c r="UIJ288" s="390"/>
      <c r="UIK288" s="390"/>
      <c r="UIL288" s="390"/>
      <c r="UIM288" s="390"/>
      <c r="UIN288" s="390"/>
      <c r="UIO288" s="390"/>
      <c r="UIP288" s="390"/>
      <c r="UIQ288" s="390"/>
      <c r="UIR288" s="390"/>
      <c r="UIS288" s="390"/>
      <c r="UIT288" s="390"/>
      <c r="UIU288" s="390"/>
      <c r="UIV288" s="390"/>
      <c r="UIW288" s="390"/>
      <c r="UIX288" s="390"/>
      <c r="UIY288" s="390"/>
      <c r="UIZ288" s="390"/>
      <c r="UJA288" s="390"/>
      <c r="UJB288" s="390"/>
      <c r="UJC288" s="390"/>
      <c r="UJD288" s="390"/>
      <c r="UJE288" s="390"/>
      <c r="UJF288" s="390"/>
      <c r="UJG288" s="390"/>
      <c r="UJH288" s="390"/>
      <c r="UJI288" s="390"/>
      <c r="UJJ288" s="390"/>
      <c r="UJK288" s="390"/>
      <c r="UJL288" s="390"/>
      <c r="UJM288" s="390"/>
      <c r="UJN288" s="390"/>
      <c r="UJO288" s="390"/>
      <c r="UJP288" s="390"/>
      <c r="UJQ288" s="390"/>
      <c r="UJR288" s="390"/>
      <c r="UJS288" s="390"/>
      <c r="UJT288" s="390"/>
      <c r="UJU288" s="390"/>
      <c r="UJV288" s="390"/>
      <c r="UJW288" s="390"/>
      <c r="UJX288" s="390"/>
      <c r="UJY288" s="390"/>
      <c r="UJZ288" s="390"/>
      <c r="UKA288" s="390"/>
      <c r="UKB288" s="390"/>
      <c r="UKC288" s="390"/>
      <c r="UKD288" s="390"/>
      <c r="UKE288" s="390"/>
      <c r="UKF288" s="390"/>
      <c r="UKG288" s="390"/>
      <c r="UKH288" s="390"/>
      <c r="UKI288" s="390"/>
      <c r="UKJ288" s="390"/>
      <c r="UKK288" s="390"/>
      <c r="UKL288" s="390"/>
      <c r="UKM288" s="390"/>
      <c r="UKN288" s="390"/>
      <c r="UKO288" s="390"/>
      <c r="UKP288" s="390"/>
      <c r="UKQ288" s="390"/>
      <c r="UKR288" s="390"/>
      <c r="UKS288" s="390"/>
      <c r="UKT288" s="390"/>
      <c r="UKU288" s="390"/>
      <c r="UKV288" s="390"/>
      <c r="UKW288" s="390"/>
      <c r="UKX288" s="390"/>
      <c r="UKY288" s="390"/>
      <c r="UKZ288" s="390"/>
      <c r="ULA288" s="390"/>
      <c r="ULB288" s="390"/>
      <c r="ULC288" s="390"/>
      <c r="ULD288" s="390"/>
      <c r="ULE288" s="390"/>
      <c r="ULF288" s="390"/>
      <c r="ULG288" s="390"/>
      <c r="ULH288" s="390"/>
      <c r="ULI288" s="390"/>
      <c r="ULJ288" s="390"/>
      <c r="ULK288" s="390"/>
      <c r="ULL288" s="390"/>
      <c r="ULM288" s="390"/>
      <c r="ULN288" s="390"/>
      <c r="ULO288" s="390"/>
      <c r="ULP288" s="390"/>
      <c r="ULQ288" s="390"/>
      <c r="ULR288" s="390"/>
      <c r="ULS288" s="390"/>
      <c r="ULT288" s="390"/>
      <c r="ULU288" s="390"/>
      <c r="ULV288" s="390"/>
      <c r="ULW288" s="390"/>
      <c r="ULX288" s="390"/>
      <c r="ULY288" s="390"/>
      <c r="ULZ288" s="390"/>
      <c r="UMA288" s="390"/>
      <c r="UMB288" s="390"/>
      <c r="UMC288" s="390"/>
      <c r="UMD288" s="390"/>
      <c r="UME288" s="390"/>
      <c r="UMF288" s="390"/>
      <c r="UMG288" s="390"/>
      <c r="UMH288" s="390"/>
      <c r="UMI288" s="390"/>
      <c r="UMJ288" s="390"/>
      <c r="UMK288" s="390"/>
      <c r="UML288" s="390"/>
      <c r="UMM288" s="390"/>
      <c r="UMN288" s="390"/>
      <c r="UMO288" s="390"/>
      <c r="UMP288" s="390"/>
      <c r="UMQ288" s="390"/>
      <c r="UMR288" s="390"/>
      <c r="UMS288" s="390"/>
      <c r="UMT288" s="390"/>
      <c r="UMU288" s="390"/>
      <c r="UMV288" s="390"/>
      <c r="UMW288" s="390"/>
      <c r="UMX288" s="390"/>
      <c r="UMY288" s="390"/>
      <c r="UMZ288" s="390"/>
      <c r="UNA288" s="390"/>
      <c r="UNB288" s="390"/>
      <c r="UNC288" s="390"/>
      <c r="UND288" s="390"/>
      <c r="UNE288" s="390"/>
      <c r="UNF288" s="390"/>
      <c r="UNG288" s="390"/>
      <c r="UNH288" s="390"/>
      <c r="UNI288" s="390"/>
      <c r="UNJ288" s="390"/>
      <c r="UNK288" s="390"/>
      <c r="UNL288" s="390"/>
      <c r="UNM288" s="390"/>
      <c r="UNN288" s="390"/>
      <c r="UNO288" s="390"/>
      <c r="UNP288" s="390"/>
      <c r="UNQ288" s="390"/>
      <c r="UNR288" s="390"/>
      <c r="UNS288" s="390"/>
      <c r="UNT288" s="390"/>
      <c r="UNU288" s="390"/>
      <c r="UNV288" s="390"/>
      <c r="UNW288" s="390"/>
      <c r="UNX288" s="390"/>
      <c r="UNY288" s="390"/>
      <c r="UNZ288" s="390"/>
      <c r="UOA288" s="390"/>
      <c r="UOB288" s="390"/>
      <c r="UOC288" s="390"/>
      <c r="UOD288" s="390"/>
      <c r="UOE288" s="390"/>
      <c r="UOF288" s="390"/>
      <c r="UOG288" s="390"/>
      <c r="UOH288" s="390"/>
      <c r="UOI288" s="390"/>
      <c r="UOJ288" s="390"/>
      <c r="UOK288" s="390"/>
      <c r="UOL288" s="390"/>
      <c r="UOM288" s="390"/>
      <c r="UON288" s="390"/>
      <c r="UOO288" s="390"/>
      <c r="UOP288" s="390"/>
      <c r="UOQ288" s="390"/>
      <c r="UOR288" s="390"/>
      <c r="UOS288" s="390"/>
      <c r="UOT288" s="390"/>
      <c r="UOU288" s="390"/>
      <c r="UOV288" s="390"/>
      <c r="UOW288" s="390"/>
      <c r="UOX288" s="390"/>
      <c r="UOY288" s="390"/>
      <c r="UOZ288" s="390"/>
      <c r="UPA288" s="390"/>
      <c r="UPB288" s="390"/>
      <c r="UPC288" s="390"/>
      <c r="UPD288" s="390"/>
      <c r="UPE288" s="390"/>
      <c r="UPF288" s="390"/>
      <c r="UPG288" s="390"/>
      <c r="UPH288" s="390"/>
      <c r="UPI288" s="390"/>
      <c r="UPJ288" s="390"/>
      <c r="UPK288" s="390"/>
      <c r="UPL288" s="390"/>
      <c r="UPM288" s="390"/>
      <c r="UPN288" s="390"/>
      <c r="UPO288" s="390"/>
      <c r="UPP288" s="390"/>
      <c r="UPQ288" s="390"/>
      <c r="UPR288" s="390"/>
      <c r="UPS288" s="390"/>
      <c r="UPT288" s="390"/>
      <c r="UPU288" s="390"/>
      <c r="UPV288" s="390"/>
      <c r="UPW288" s="390"/>
      <c r="UPX288" s="390"/>
      <c r="UPY288" s="390"/>
      <c r="UPZ288" s="390"/>
      <c r="UQA288" s="390"/>
      <c r="UQB288" s="390"/>
      <c r="UQC288" s="390"/>
      <c r="UQD288" s="390"/>
      <c r="UQE288" s="390"/>
      <c r="UQF288" s="390"/>
      <c r="UQG288" s="390"/>
      <c r="UQH288" s="390"/>
      <c r="UQI288" s="390"/>
      <c r="UQJ288" s="390"/>
      <c r="UQK288" s="390"/>
      <c r="UQL288" s="390"/>
      <c r="UQM288" s="390"/>
      <c r="UQN288" s="390"/>
      <c r="UQO288" s="390"/>
      <c r="UQP288" s="390"/>
      <c r="UQQ288" s="390"/>
      <c r="UQR288" s="390"/>
      <c r="UQS288" s="390"/>
      <c r="UQT288" s="390"/>
      <c r="UQU288" s="390"/>
      <c r="UQV288" s="390"/>
      <c r="UQW288" s="390"/>
      <c r="UQX288" s="390"/>
      <c r="UQY288" s="390"/>
      <c r="UQZ288" s="390"/>
      <c r="URA288" s="390"/>
      <c r="URB288" s="390"/>
      <c r="URC288" s="390"/>
      <c r="URD288" s="390"/>
      <c r="URE288" s="390"/>
      <c r="URF288" s="390"/>
      <c r="URG288" s="390"/>
      <c r="URH288" s="390"/>
      <c r="URI288" s="390"/>
      <c r="URJ288" s="390"/>
      <c r="URK288" s="390"/>
      <c r="URL288" s="390"/>
      <c r="URM288" s="390"/>
      <c r="URN288" s="390"/>
      <c r="URO288" s="390"/>
      <c r="URP288" s="390"/>
      <c r="URQ288" s="390"/>
      <c r="URR288" s="390"/>
      <c r="URS288" s="390"/>
      <c r="URT288" s="390"/>
      <c r="URU288" s="390"/>
      <c r="URV288" s="390"/>
      <c r="URW288" s="390"/>
      <c r="URX288" s="390"/>
      <c r="URY288" s="390"/>
      <c r="URZ288" s="390"/>
      <c r="USA288" s="390"/>
      <c r="USB288" s="390"/>
      <c r="USC288" s="390"/>
      <c r="USD288" s="390"/>
      <c r="USE288" s="390"/>
      <c r="USF288" s="390"/>
      <c r="USG288" s="390"/>
      <c r="USH288" s="390"/>
      <c r="USI288" s="390"/>
      <c r="USJ288" s="390"/>
      <c r="USK288" s="390"/>
      <c r="USL288" s="390"/>
      <c r="USM288" s="390"/>
      <c r="USN288" s="390"/>
      <c r="USO288" s="390"/>
      <c r="USP288" s="390"/>
      <c r="USQ288" s="390"/>
      <c r="USR288" s="390"/>
      <c r="USS288" s="390"/>
      <c r="UST288" s="390"/>
      <c r="USU288" s="390"/>
      <c r="USV288" s="390"/>
      <c r="USW288" s="390"/>
      <c r="USX288" s="390"/>
      <c r="USY288" s="390"/>
      <c r="USZ288" s="390"/>
      <c r="UTA288" s="390"/>
      <c r="UTB288" s="390"/>
      <c r="UTC288" s="390"/>
      <c r="UTD288" s="390"/>
      <c r="UTE288" s="390"/>
      <c r="UTF288" s="390"/>
      <c r="UTG288" s="390"/>
      <c r="UTH288" s="390"/>
      <c r="UTI288" s="390"/>
      <c r="UTJ288" s="390"/>
      <c r="UTK288" s="390"/>
      <c r="UTL288" s="390"/>
      <c r="UTM288" s="390"/>
      <c r="UTN288" s="390"/>
      <c r="UTO288" s="390"/>
      <c r="UTP288" s="390"/>
      <c r="UTQ288" s="390"/>
      <c r="UTR288" s="390"/>
      <c r="UTS288" s="390"/>
      <c r="UTT288" s="390"/>
      <c r="UTU288" s="390"/>
      <c r="UTV288" s="390"/>
      <c r="UTW288" s="390"/>
      <c r="UTX288" s="390"/>
      <c r="UTY288" s="390"/>
      <c r="UTZ288" s="390"/>
      <c r="UUA288" s="390"/>
      <c r="UUB288" s="390"/>
      <c r="UUC288" s="390"/>
      <c r="UUD288" s="390"/>
      <c r="UUE288" s="390"/>
      <c r="UUF288" s="390"/>
      <c r="UUG288" s="390"/>
      <c r="UUH288" s="390"/>
      <c r="UUI288" s="390"/>
      <c r="UUJ288" s="390"/>
      <c r="UUK288" s="390"/>
      <c r="UUL288" s="390"/>
      <c r="UUM288" s="390"/>
      <c r="UUN288" s="390"/>
      <c r="UUO288" s="390"/>
      <c r="UUP288" s="390"/>
      <c r="UUQ288" s="390"/>
      <c r="UUR288" s="390"/>
      <c r="UUS288" s="390"/>
      <c r="UUT288" s="390"/>
      <c r="UUU288" s="390"/>
      <c r="UUV288" s="390"/>
      <c r="UUW288" s="390"/>
      <c r="UUX288" s="390"/>
      <c r="UUY288" s="390"/>
      <c r="UUZ288" s="390"/>
      <c r="UVA288" s="390"/>
      <c r="UVB288" s="390"/>
      <c r="UVC288" s="390"/>
      <c r="UVD288" s="390"/>
      <c r="UVE288" s="390"/>
      <c r="UVF288" s="390"/>
      <c r="UVG288" s="390"/>
      <c r="UVH288" s="390"/>
      <c r="UVI288" s="390"/>
      <c r="UVJ288" s="390"/>
      <c r="UVK288" s="390"/>
      <c r="UVL288" s="390"/>
      <c r="UVM288" s="390"/>
      <c r="UVN288" s="390"/>
      <c r="UVO288" s="390"/>
      <c r="UVP288" s="390"/>
      <c r="UVQ288" s="390"/>
      <c r="UVR288" s="390"/>
      <c r="UVS288" s="390"/>
      <c r="UVT288" s="390"/>
      <c r="UVU288" s="390"/>
      <c r="UVV288" s="390"/>
      <c r="UVW288" s="390"/>
      <c r="UVX288" s="390"/>
      <c r="UVY288" s="390"/>
      <c r="UVZ288" s="390"/>
      <c r="UWA288" s="390"/>
      <c r="UWB288" s="390"/>
      <c r="UWC288" s="390"/>
      <c r="UWD288" s="390"/>
      <c r="UWE288" s="390"/>
      <c r="UWF288" s="390"/>
      <c r="UWG288" s="390"/>
      <c r="UWH288" s="390"/>
      <c r="UWI288" s="390"/>
      <c r="UWJ288" s="390"/>
      <c r="UWK288" s="390"/>
      <c r="UWL288" s="390"/>
      <c r="UWM288" s="390"/>
      <c r="UWN288" s="390"/>
      <c r="UWO288" s="390"/>
      <c r="UWP288" s="390"/>
      <c r="UWQ288" s="390"/>
      <c r="UWR288" s="390"/>
      <c r="UWS288" s="390"/>
      <c r="UWT288" s="390"/>
      <c r="UWU288" s="390"/>
      <c r="UWV288" s="390"/>
      <c r="UWW288" s="390"/>
      <c r="UWX288" s="390"/>
      <c r="UWY288" s="390"/>
      <c r="UWZ288" s="390"/>
      <c r="UXA288" s="390"/>
      <c r="UXB288" s="390"/>
      <c r="UXC288" s="390"/>
      <c r="UXD288" s="390"/>
      <c r="UXE288" s="390"/>
      <c r="UXF288" s="390"/>
      <c r="UXG288" s="390"/>
      <c r="UXH288" s="390"/>
      <c r="UXI288" s="390"/>
      <c r="UXJ288" s="390"/>
      <c r="UXK288" s="390"/>
      <c r="UXL288" s="390"/>
      <c r="UXM288" s="390"/>
      <c r="UXN288" s="390"/>
      <c r="UXO288" s="390"/>
      <c r="UXP288" s="390"/>
      <c r="UXQ288" s="390"/>
      <c r="UXR288" s="390"/>
      <c r="UXS288" s="390"/>
      <c r="UXT288" s="390"/>
      <c r="UXU288" s="390"/>
      <c r="UXV288" s="390"/>
      <c r="UXW288" s="390"/>
      <c r="UXX288" s="390"/>
      <c r="UXY288" s="390"/>
      <c r="UXZ288" s="390"/>
      <c r="UYA288" s="390"/>
      <c r="UYB288" s="390"/>
      <c r="UYC288" s="390"/>
      <c r="UYD288" s="390"/>
      <c r="UYE288" s="390"/>
      <c r="UYF288" s="390"/>
      <c r="UYG288" s="390"/>
      <c r="UYH288" s="390"/>
      <c r="UYI288" s="390"/>
      <c r="UYJ288" s="390"/>
      <c r="UYK288" s="390"/>
      <c r="UYL288" s="390"/>
      <c r="UYM288" s="390"/>
      <c r="UYN288" s="390"/>
      <c r="UYO288" s="390"/>
      <c r="UYP288" s="390"/>
      <c r="UYQ288" s="390"/>
      <c r="UYR288" s="390"/>
      <c r="UYS288" s="390"/>
      <c r="UYT288" s="390"/>
      <c r="UYU288" s="390"/>
      <c r="UYV288" s="390"/>
      <c r="UYW288" s="390"/>
      <c r="UYX288" s="390"/>
      <c r="UYY288" s="390"/>
      <c r="UYZ288" s="390"/>
      <c r="UZA288" s="390"/>
      <c r="UZB288" s="390"/>
      <c r="UZC288" s="390"/>
      <c r="UZD288" s="390"/>
      <c r="UZE288" s="390"/>
      <c r="UZF288" s="390"/>
      <c r="UZG288" s="390"/>
      <c r="UZH288" s="390"/>
      <c r="UZI288" s="390"/>
      <c r="UZJ288" s="390"/>
      <c r="UZK288" s="390"/>
      <c r="UZL288" s="390"/>
      <c r="UZM288" s="390"/>
      <c r="UZN288" s="390"/>
      <c r="UZO288" s="390"/>
      <c r="UZP288" s="390"/>
      <c r="UZQ288" s="390"/>
      <c r="UZR288" s="390"/>
      <c r="UZS288" s="390"/>
      <c r="UZT288" s="390"/>
      <c r="UZU288" s="390"/>
      <c r="UZV288" s="390"/>
      <c r="UZW288" s="390"/>
      <c r="UZX288" s="390"/>
      <c r="UZY288" s="390"/>
      <c r="UZZ288" s="390"/>
      <c r="VAA288" s="390"/>
      <c r="VAB288" s="390"/>
      <c r="VAC288" s="390"/>
      <c r="VAD288" s="390"/>
      <c r="VAE288" s="390"/>
      <c r="VAF288" s="390"/>
      <c r="VAG288" s="390"/>
      <c r="VAH288" s="390"/>
      <c r="VAI288" s="390"/>
      <c r="VAJ288" s="390"/>
      <c r="VAK288" s="390"/>
      <c r="VAL288" s="390"/>
      <c r="VAM288" s="390"/>
      <c r="VAN288" s="390"/>
      <c r="VAO288" s="390"/>
      <c r="VAP288" s="390"/>
      <c r="VAQ288" s="390"/>
      <c r="VAR288" s="390"/>
      <c r="VAS288" s="390"/>
      <c r="VAT288" s="390"/>
      <c r="VAU288" s="390"/>
      <c r="VAV288" s="390"/>
      <c r="VAW288" s="390"/>
      <c r="VAX288" s="390"/>
      <c r="VAY288" s="390"/>
      <c r="VAZ288" s="390"/>
      <c r="VBA288" s="390"/>
      <c r="VBB288" s="390"/>
      <c r="VBC288" s="390"/>
      <c r="VBD288" s="390"/>
      <c r="VBE288" s="390"/>
      <c r="VBF288" s="390"/>
      <c r="VBG288" s="390"/>
      <c r="VBH288" s="390"/>
      <c r="VBI288" s="390"/>
      <c r="VBJ288" s="390"/>
      <c r="VBK288" s="390"/>
      <c r="VBL288" s="390"/>
      <c r="VBM288" s="390"/>
      <c r="VBN288" s="390"/>
      <c r="VBO288" s="390"/>
      <c r="VBP288" s="390"/>
      <c r="VBQ288" s="390"/>
      <c r="VBR288" s="390"/>
      <c r="VBS288" s="390"/>
      <c r="VBT288" s="390"/>
      <c r="VBU288" s="390"/>
      <c r="VBV288" s="390"/>
      <c r="VBW288" s="390"/>
      <c r="VBX288" s="390"/>
      <c r="VBY288" s="390"/>
      <c r="VBZ288" s="390"/>
      <c r="VCA288" s="390"/>
      <c r="VCB288" s="390"/>
      <c r="VCC288" s="390"/>
      <c r="VCD288" s="390"/>
      <c r="VCE288" s="390"/>
      <c r="VCF288" s="390"/>
      <c r="VCG288" s="390"/>
      <c r="VCH288" s="390"/>
      <c r="VCI288" s="390"/>
      <c r="VCJ288" s="390"/>
      <c r="VCK288" s="390"/>
      <c r="VCL288" s="390"/>
      <c r="VCM288" s="390"/>
      <c r="VCN288" s="390"/>
      <c r="VCO288" s="390"/>
      <c r="VCP288" s="390"/>
      <c r="VCQ288" s="390"/>
      <c r="VCR288" s="390"/>
      <c r="VCS288" s="390"/>
      <c r="VCT288" s="390"/>
      <c r="VCU288" s="390"/>
      <c r="VCV288" s="390"/>
      <c r="VCW288" s="390"/>
      <c r="VCX288" s="390"/>
      <c r="VCY288" s="390"/>
      <c r="VCZ288" s="390"/>
      <c r="VDA288" s="390"/>
      <c r="VDB288" s="390"/>
      <c r="VDC288" s="390"/>
      <c r="VDD288" s="390"/>
      <c r="VDE288" s="390"/>
      <c r="VDF288" s="390"/>
      <c r="VDG288" s="390"/>
      <c r="VDH288" s="390"/>
      <c r="VDI288" s="390"/>
      <c r="VDJ288" s="390"/>
      <c r="VDK288" s="390"/>
      <c r="VDL288" s="390"/>
      <c r="VDM288" s="390"/>
      <c r="VDN288" s="390"/>
      <c r="VDO288" s="390"/>
      <c r="VDP288" s="390"/>
      <c r="VDQ288" s="390"/>
      <c r="VDR288" s="390"/>
      <c r="VDS288" s="390"/>
      <c r="VDT288" s="390"/>
      <c r="VDU288" s="390"/>
      <c r="VDV288" s="390"/>
      <c r="VDW288" s="390"/>
      <c r="VDX288" s="390"/>
      <c r="VDY288" s="390"/>
      <c r="VDZ288" s="390"/>
      <c r="VEA288" s="390"/>
      <c r="VEB288" s="390"/>
      <c r="VEC288" s="390"/>
      <c r="VED288" s="390"/>
      <c r="VEE288" s="390"/>
      <c r="VEF288" s="390"/>
      <c r="VEG288" s="390"/>
      <c r="VEH288" s="390"/>
      <c r="VEI288" s="390"/>
      <c r="VEJ288" s="390"/>
      <c r="VEK288" s="390"/>
      <c r="VEL288" s="390"/>
      <c r="VEM288" s="390"/>
      <c r="VEN288" s="390"/>
      <c r="VEO288" s="390"/>
      <c r="VEP288" s="390"/>
      <c r="VEQ288" s="390"/>
      <c r="VER288" s="390"/>
      <c r="VES288" s="390"/>
      <c r="VET288" s="390"/>
      <c r="VEU288" s="390"/>
      <c r="VEV288" s="390"/>
      <c r="VEW288" s="390"/>
      <c r="VEX288" s="390"/>
      <c r="VEY288" s="390"/>
      <c r="VEZ288" s="390"/>
      <c r="VFA288" s="390"/>
      <c r="VFB288" s="390"/>
      <c r="VFC288" s="390"/>
      <c r="VFD288" s="390"/>
      <c r="VFE288" s="390"/>
      <c r="VFF288" s="390"/>
      <c r="VFG288" s="390"/>
      <c r="VFH288" s="390"/>
      <c r="VFI288" s="390"/>
      <c r="VFJ288" s="390"/>
      <c r="VFK288" s="390"/>
      <c r="VFL288" s="390"/>
      <c r="VFM288" s="390"/>
      <c r="VFN288" s="390"/>
      <c r="VFO288" s="390"/>
      <c r="VFP288" s="390"/>
      <c r="VFQ288" s="390"/>
      <c r="VFR288" s="390"/>
      <c r="VFS288" s="390"/>
      <c r="VFT288" s="390"/>
      <c r="VFU288" s="390"/>
      <c r="VFV288" s="390"/>
      <c r="VFW288" s="390"/>
      <c r="VFX288" s="390"/>
      <c r="VFY288" s="390"/>
      <c r="VFZ288" s="390"/>
      <c r="VGA288" s="390"/>
      <c r="VGB288" s="390"/>
      <c r="VGC288" s="390"/>
      <c r="VGD288" s="390"/>
      <c r="VGE288" s="390"/>
      <c r="VGF288" s="390"/>
      <c r="VGG288" s="390"/>
      <c r="VGH288" s="390"/>
      <c r="VGI288" s="390"/>
      <c r="VGJ288" s="390"/>
      <c r="VGK288" s="390"/>
      <c r="VGL288" s="390"/>
      <c r="VGM288" s="390"/>
      <c r="VGN288" s="390"/>
      <c r="VGO288" s="390"/>
      <c r="VGP288" s="390"/>
      <c r="VGQ288" s="390"/>
      <c r="VGR288" s="390"/>
      <c r="VGS288" s="390"/>
      <c r="VGT288" s="390"/>
      <c r="VGU288" s="390"/>
      <c r="VGV288" s="390"/>
      <c r="VGW288" s="390"/>
      <c r="VGX288" s="390"/>
      <c r="VGY288" s="390"/>
      <c r="VGZ288" s="390"/>
      <c r="VHA288" s="390"/>
      <c r="VHB288" s="390"/>
      <c r="VHC288" s="390"/>
      <c r="VHD288" s="390"/>
      <c r="VHE288" s="390"/>
      <c r="VHF288" s="390"/>
      <c r="VHG288" s="390"/>
      <c r="VHH288" s="390"/>
      <c r="VHI288" s="390"/>
      <c r="VHJ288" s="390"/>
      <c r="VHK288" s="390"/>
      <c r="VHL288" s="390"/>
      <c r="VHM288" s="390"/>
      <c r="VHN288" s="390"/>
      <c r="VHO288" s="390"/>
      <c r="VHP288" s="390"/>
      <c r="VHQ288" s="390"/>
      <c r="VHR288" s="390"/>
      <c r="VHS288" s="390"/>
      <c r="VHT288" s="390"/>
      <c r="VHU288" s="390"/>
      <c r="VHV288" s="390"/>
      <c r="VHW288" s="390"/>
      <c r="VHX288" s="390"/>
      <c r="VHY288" s="390"/>
      <c r="VHZ288" s="390"/>
      <c r="VIA288" s="390"/>
      <c r="VIB288" s="390"/>
      <c r="VIC288" s="390"/>
      <c r="VID288" s="390"/>
      <c r="VIE288" s="390"/>
      <c r="VIF288" s="390"/>
      <c r="VIG288" s="390"/>
      <c r="VIH288" s="390"/>
      <c r="VII288" s="390"/>
      <c r="VIJ288" s="390"/>
      <c r="VIK288" s="390"/>
      <c r="VIL288" s="390"/>
      <c r="VIM288" s="390"/>
      <c r="VIN288" s="390"/>
      <c r="VIO288" s="390"/>
      <c r="VIP288" s="390"/>
      <c r="VIQ288" s="390"/>
      <c r="VIR288" s="390"/>
      <c r="VIS288" s="390"/>
      <c r="VIT288" s="390"/>
      <c r="VIU288" s="390"/>
      <c r="VIV288" s="390"/>
      <c r="VIW288" s="390"/>
      <c r="VIX288" s="390"/>
      <c r="VIY288" s="390"/>
      <c r="VIZ288" s="390"/>
      <c r="VJA288" s="390"/>
      <c r="VJB288" s="390"/>
      <c r="VJC288" s="390"/>
      <c r="VJD288" s="390"/>
      <c r="VJE288" s="390"/>
      <c r="VJF288" s="390"/>
      <c r="VJG288" s="390"/>
      <c r="VJH288" s="390"/>
      <c r="VJI288" s="390"/>
      <c r="VJJ288" s="390"/>
      <c r="VJK288" s="390"/>
      <c r="VJL288" s="390"/>
      <c r="VJM288" s="390"/>
      <c r="VJN288" s="390"/>
      <c r="VJO288" s="390"/>
      <c r="VJP288" s="390"/>
      <c r="VJQ288" s="390"/>
      <c r="VJR288" s="390"/>
      <c r="VJS288" s="390"/>
      <c r="VJT288" s="390"/>
      <c r="VJU288" s="390"/>
      <c r="VJV288" s="390"/>
      <c r="VJW288" s="390"/>
      <c r="VJX288" s="390"/>
      <c r="VJY288" s="390"/>
      <c r="VJZ288" s="390"/>
      <c r="VKA288" s="390"/>
      <c r="VKB288" s="390"/>
      <c r="VKC288" s="390"/>
      <c r="VKD288" s="390"/>
      <c r="VKE288" s="390"/>
      <c r="VKF288" s="390"/>
      <c r="VKG288" s="390"/>
      <c r="VKH288" s="390"/>
      <c r="VKI288" s="390"/>
      <c r="VKJ288" s="390"/>
      <c r="VKK288" s="390"/>
      <c r="VKL288" s="390"/>
      <c r="VKM288" s="390"/>
      <c r="VKN288" s="390"/>
      <c r="VKO288" s="390"/>
      <c r="VKP288" s="390"/>
      <c r="VKQ288" s="390"/>
      <c r="VKR288" s="390"/>
      <c r="VKS288" s="390"/>
      <c r="VKT288" s="390"/>
      <c r="VKU288" s="390"/>
      <c r="VKV288" s="390"/>
      <c r="VKW288" s="390"/>
      <c r="VKX288" s="390"/>
      <c r="VKY288" s="390"/>
      <c r="VKZ288" s="390"/>
      <c r="VLA288" s="390"/>
      <c r="VLB288" s="390"/>
      <c r="VLC288" s="390"/>
      <c r="VLD288" s="390"/>
      <c r="VLE288" s="390"/>
      <c r="VLF288" s="390"/>
      <c r="VLG288" s="390"/>
      <c r="VLH288" s="390"/>
      <c r="VLI288" s="390"/>
      <c r="VLJ288" s="390"/>
      <c r="VLK288" s="390"/>
      <c r="VLL288" s="390"/>
      <c r="VLM288" s="390"/>
      <c r="VLN288" s="390"/>
      <c r="VLO288" s="390"/>
      <c r="VLP288" s="390"/>
      <c r="VLQ288" s="390"/>
      <c r="VLR288" s="390"/>
      <c r="VLS288" s="390"/>
      <c r="VLT288" s="390"/>
      <c r="VLU288" s="390"/>
      <c r="VLV288" s="390"/>
      <c r="VLW288" s="390"/>
      <c r="VLX288" s="390"/>
      <c r="VLY288" s="390"/>
      <c r="VLZ288" s="390"/>
      <c r="VMA288" s="390"/>
      <c r="VMB288" s="390"/>
      <c r="VMC288" s="390"/>
      <c r="VMD288" s="390"/>
      <c r="VME288" s="390"/>
      <c r="VMF288" s="390"/>
      <c r="VMG288" s="390"/>
      <c r="VMH288" s="390"/>
      <c r="VMI288" s="390"/>
      <c r="VMJ288" s="390"/>
      <c r="VMK288" s="390"/>
      <c r="VML288" s="390"/>
      <c r="VMM288" s="390"/>
      <c r="VMN288" s="390"/>
      <c r="VMO288" s="390"/>
      <c r="VMP288" s="390"/>
      <c r="VMQ288" s="390"/>
      <c r="VMR288" s="390"/>
      <c r="VMS288" s="390"/>
      <c r="VMT288" s="390"/>
      <c r="VMU288" s="390"/>
      <c r="VMV288" s="390"/>
      <c r="VMW288" s="390"/>
      <c r="VMX288" s="390"/>
      <c r="VMY288" s="390"/>
      <c r="VMZ288" s="390"/>
      <c r="VNA288" s="390"/>
      <c r="VNB288" s="390"/>
      <c r="VNC288" s="390"/>
      <c r="VND288" s="390"/>
      <c r="VNE288" s="390"/>
      <c r="VNF288" s="390"/>
      <c r="VNG288" s="390"/>
      <c r="VNH288" s="390"/>
      <c r="VNI288" s="390"/>
      <c r="VNJ288" s="390"/>
      <c r="VNK288" s="390"/>
      <c r="VNL288" s="390"/>
      <c r="VNM288" s="390"/>
      <c r="VNN288" s="390"/>
      <c r="VNO288" s="390"/>
      <c r="VNP288" s="390"/>
      <c r="VNQ288" s="390"/>
      <c r="VNR288" s="390"/>
      <c r="VNS288" s="390"/>
      <c r="VNT288" s="390"/>
      <c r="VNU288" s="390"/>
      <c r="VNV288" s="390"/>
      <c r="VNW288" s="390"/>
      <c r="VNX288" s="390"/>
      <c r="VNY288" s="390"/>
      <c r="VNZ288" s="390"/>
      <c r="VOA288" s="390"/>
      <c r="VOB288" s="390"/>
      <c r="VOC288" s="390"/>
      <c r="VOD288" s="390"/>
      <c r="VOE288" s="390"/>
      <c r="VOF288" s="390"/>
      <c r="VOG288" s="390"/>
      <c r="VOH288" s="390"/>
      <c r="VOI288" s="390"/>
      <c r="VOJ288" s="390"/>
      <c r="VOK288" s="390"/>
      <c r="VOL288" s="390"/>
      <c r="VOM288" s="390"/>
      <c r="VON288" s="390"/>
      <c r="VOO288" s="390"/>
      <c r="VOP288" s="390"/>
      <c r="VOQ288" s="390"/>
      <c r="VOR288" s="390"/>
      <c r="VOS288" s="390"/>
      <c r="VOT288" s="390"/>
      <c r="VOU288" s="390"/>
      <c r="VOV288" s="390"/>
      <c r="VOW288" s="390"/>
      <c r="VOX288" s="390"/>
      <c r="VOY288" s="390"/>
      <c r="VOZ288" s="390"/>
      <c r="VPA288" s="390"/>
      <c r="VPB288" s="390"/>
      <c r="VPC288" s="390"/>
      <c r="VPD288" s="390"/>
      <c r="VPE288" s="390"/>
      <c r="VPF288" s="390"/>
      <c r="VPG288" s="390"/>
      <c r="VPH288" s="390"/>
      <c r="VPI288" s="390"/>
      <c r="VPJ288" s="390"/>
      <c r="VPK288" s="390"/>
      <c r="VPL288" s="390"/>
      <c r="VPM288" s="390"/>
      <c r="VPN288" s="390"/>
      <c r="VPO288" s="390"/>
      <c r="VPP288" s="390"/>
      <c r="VPQ288" s="390"/>
      <c r="VPR288" s="390"/>
      <c r="VPS288" s="390"/>
      <c r="VPT288" s="390"/>
      <c r="VPU288" s="390"/>
      <c r="VPV288" s="390"/>
      <c r="VPW288" s="390"/>
      <c r="VPX288" s="390"/>
      <c r="VPY288" s="390"/>
      <c r="VPZ288" s="390"/>
      <c r="VQA288" s="390"/>
      <c r="VQB288" s="390"/>
      <c r="VQC288" s="390"/>
      <c r="VQD288" s="390"/>
      <c r="VQE288" s="390"/>
      <c r="VQF288" s="390"/>
      <c r="VQG288" s="390"/>
      <c r="VQH288" s="390"/>
      <c r="VQI288" s="390"/>
      <c r="VQJ288" s="390"/>
      <c r="VQK288" s="390"/>
      <c r="VQL288" s="390"/>
      <c r="VQM288" s="390"/>
      <c r="VQN288" s="390"/>
      <c r="VQO288" s="390"/>
      <c r="VQP288" s="390"/>
      <c r="VQQ288" s="390"/>
      <c r="VQR288" s="390"/>
      <c r="VQS288" s="390"/>
      <c r="VQT288" s="390"/>
      <c r="VQU288" s="390"/>
      <c r="VQV288" s="390"/>
      <c r="VQW288" s="390"/>
      <c r="VQX288" s="390"/>
      <c r="VQY288" s="390"/>
      <c r="VQZ288" s="390"/>
      <c r="VRA288" s="390"/>
      <c r="VRB288" s="390"/>
      <c r="VRC288" s="390"/>
      <c r="VRD288" s="390"/>
      <c r="VRE288" s="390"/>
      <c r="VRF288" s="390"/>
      <c r="VRG288" s="390"/>
      <c r="VRH288" s="390"/>
      <c r="VRI288" s="390"/>
      <c r="VRJ288" s="390"/>
      <c r="VRK288" s="390"/>
      <c r="VRL288" s="390"/>
      <c r="VRM288" s="390"/>
      <c r="VRN288" s="390"/>
      <c r="VRO288" s="390"/>
      <c r="VRP288" s="390"/>
      <c r="VRQ288" s="390"/>
      <c r="VRR288" s="390"/>
      <c r="VRS288" s="390"/>
      <c r="VRT288" s="390"/>
      <c r="VRU288" s="390"/>
      <c r="VRV288" s="390"/>
      <c r="VRW288" s="390"/>
      <c r="VRX288" s="390"/>
      <c r="VRY288" s="390"/>
      <c r="VRZ288" s="390"/>
      <c r="VSA288" s="390"/>
      <c r="VSB288" s="390"/>
      <c r="VSC288" s="390"/>
      <c r="VSD288" s="390"/>
      <c r="VSE288" s="390"/>
      <c r="VSF288" s="390"/>
      <c r="VSG288" s="390"/>
      <c r="VSH288" s="390"/>
      <c r="VSI288" s="390"/>
      <c r="VSJ288" s="390"/>
      <c r="VSK288" s="390"/>
      <c r="VSL288" s="390"/>
      <c r="VSM288" s="390"/>
      <c r="VSN288" s="390"/>
      <c r="VSO288" s="390"/>
      <c r="VSP288" s="390"/>
      <c r="VSQ288" s="390"/>
      <c r="VSR288" s="390"/>
      <c r="VSS288" s="390"/>
      <c r="VST288" s="390"/>
      <c r="VSU288" s="390"/>
      <c r="VSV288" s="390"/>
      <c r="VSW288" s="390"/>
      <c r="VSX288" s="390"/>
      <c r="VSY288" s="390"/>
      <c r="VSZ288" s="390"/>
      <c r="VTA288" s="390"/>
      <c r="VTB288" s="390"/>
      <c r="VTC288" s="390"/>
      <c r="VTD288" s="390"/>
      <c r="VTE288" s="390"/>
      <c r="VTF288" s="390"/>
      <c r="VTG288" s="390"/>
      <c r="VTH288" s="390"/>
      <c r="VTI288" s="390"/>
      <c r="VTJ288" s="390"/>
      <c r="VTK288" s="390"/>
      <c r="VTL288" s="390"/>
      <c r="VTM288" s="390"/>
      <c r="VTN288" s="390"/>
      <c r="VTO288" s="390"/>
      <c r="VTP288" s="390"/>
      <c r="VTQ288" s="390"/>
      <c r="VTR288" s="390"/>
      <c r="VTS288" s="390"/>
      <c r="VTT288" s="390"/>
      <c r="VTU288" s="390"/>
      <c r="VTV288" s="390"/>
      <c r="VTW288" s="390"/>
      <c r="VTX288" s="390"/>
      <c r="VTY288" s="390"/>
      <c r="VTZ288" s="390"/>
      <c r="VUA288" s="390"/>
      <c r="VUB288" s="390"/>
      <c r="VUC288" s="390"/>
      <c r="VUD288" s="390"/>
      <c r="VUE288" s="390"/>
      <c r="VUF288" s="390"/>
      <c r="VUG288" s="390"/>
      <c r="VUH288" s="390"/>
      <c r="VUI288" s="390"/>
      <c r="VUJ288" s="390"/>
      <c r="VUK288" s="390"/>
      <c r="VUL288" s="390"/>
      <c r="VUM288" s="390"/>
      <c r="VUN288" s="390"/>
      <c r="VUO288" s="390"/>
      <c r="VUP288" s="390"/>
      <c r="VUQ288" s="390"/>
      <c r="VUR288" s="390"/>
      <c r="VUS288" s="390"/>
      <c r="VUT288" s="390"/>
      <c r="VUU288" s="390"/>
      <c r="VUV288" s="390"/>
      <c r="VUW288" s="390"/>
      <c r="VUX288" s="390"/>
      <c r="VUY288" s="390"/>
      <c r="VUZ288" s="390"/>
      <c r="VVA288" s="390"/>
      <c r="VVB288" s="390"/>
      <c r="VVC288" s="390"/>
      <c r="VVD288" s="390"/>
      <c r="VVE288" s="390"/>
      <c r="VVF288" s="390"/>
      <c r="VVG288" s="390"/>
      <c r="VVH288" s="390"/>
      <c r="VVI288" s="390"/>
      <c r="VVJ288" s="390"/>
      <c r="VVK288" s="390"/>
      <c r="VVL288" s="390"/>
      <c r="VVM288" s="390"/>
      <c r="VVN288" s="390"/>
      <c r="VVO288" s="390"/>
      <c r="VVP288" s="390"/>
      <c r="VVQ288" s="390"/>
      <c r="VVR288" s="390"/>
      <c r="VVS288" s="390"/>
      <c r="VVT288" s="390"/>
      <c r="VVU288" s="390"/>
      <c r="VVV288" s="390"/>
      <c r="VVW288" s="390"/>
      <c r="VVX288" s="390"/>
      <c r="VVY288" s="390"/>
      <c r="VVZ288" s="390"/>
      <c r="VWA288" s="390"/>
      <c r="VWB288" s="390"/>
      <c r="VWC288" s="390"/>
      <c r="VWD288" s="390"/>
      <c r="VWE288" s="390"/>
      <c r="VWF288" s="390"/>
      <c r="VWG288" s="390"/>
      <c r="VWH288" s="390"/>
      <c r="VWI288" s="390"/>
      <c r="VWJ288" s="390"/>
      <c r="VWK288" s="390"/>
      <c r="VWL288" s="390"/>
      <c r="VWM288" s="390"/>
      <c r="VWN288" s="390"/>
      <c r="VWO288" s="390"/>
      <c r="VWP288" s="390"/>
      <c r="VWQ288" s="390"/>
      <c r="VWR288" s="390"/>
      <c r="VWS288" s="390"/>
      <c r="VWT288" s="390"/>
      <c r="VWU288" s="390"/>
      <c r="VWV288" s="390"/>
      <c r="VWW288" s="390"/>
      <c r="VWX288" s="390"/>
      <c r="VWY288" s="390"/>
      <c r="VWZ288" s="390"/>
      <c r="VXA288" s="390"/>
      <c r="VXB288" s="390"/>
      <c r="VXC288" s="390"/>
      <c r="VXD288" s="390"/>
      <c r="VXE288" s="390"/>
      <c r="VXF288" s="390"/>
      <c r="VXG288" s="390"/>
      <c r="VXH288" s="390"/>
      <c r="VXI288" s="390"/>
      <c r="VXJ288" s="390"/>
      <c r="VXK288" s="390"/>
      <c r="VXL288" s="390"/>
      <c r="VXM288" s="390"/>
      <c r="VXN288" s="390"/>
      <c r="VXO288" s="390"/>
      <c r="VXP288" s="390"/>
      <c r="VXQ288" s="390"/>
      <c r="VXR288" s="390"/>
      <c r="VXS288" s="390"/>
      <c r="VXT288" s="390"/>
      <c r="VXU288" s="390"/>
      <c r="VXV288" s="390"/>
      <c r="VXW288" s="390"/>
      <c r="VXX288" s="390"/>
      <c r="VXY288" s="390"/>
      <c r="VXZ288" s="390"/>
      <c r="VYA288" s="390"/>
      <c r="VYB288" s="390"/>
      <c r="VYC288" s="390"/>
      <c r="VYD288" s="390"/>
      <c r="VYE288" s="390"/>
      <c r="VYF288" s="390"/>
      <c r="VYG288" s="390"/>
      <c r="VYH288" s="390"/>
      <c r="VYI288" s="390"/>
      <c r="VYJ288" s="390"/>
      <c r="VYK288" s="390"/>
      <c r="VYL288" s="390"/>
      <c r="VYM288" s="390"/>
      <c r="VYN288" s="390"/>
      <c r="VYO288" s="390"/>
      <c r="VYP288" s="390"/>
      <c r="VYQ288" s="390"/>
      <c r="VYR288" s="390"/>
      <c r="VYS288" s="390"/>
      <c r="VYT288" s="390"/>
      <c r="VYU288" s="390"/>
      <c r="VYV288" s="390"/>
      <c r="VYW288" s="390"/>
      <c r="VYX288" s="390"/>
      <c r="VYY288" s="390"/>
      <c r="VYZ288" s="390"/>
      <c r="VZA288" s="390"/>
      <c r="VZB288" s="390"/>
      <c r="VZC288" s="390"/>
      <c r="VZD288" s="390"/>
      <c r="VZE288" s="390"/>
      <c r="VZF288" s="390"/>
      <c r="VZG288" s="390"/>
      <c r="VZH288" s="390"/>
      <c r="VZI288" s="390"/>
      <c r="VZJ288" s="390"/>
      <c r="VZK288" s="390"/>
      <c r="VZL288" s="390"/>
      <c r="VZM288" s="390"/>
      <c r="VZN288" s="390"/>
      <c r="VZO288" s="390"/>
      <c r="VZP288" s="390"/>
      <c r="VZQ288" s="390"/>
      <c r="VZR288" s="390"/>
      <c r="VZS288" s="390"/>
      <c r="VZT288" s="390"/>
      <c r="VZU288" s="390"/>
      <c r="VZV288" s="390"/>
      <c r="VZW288" s="390"/>
      <c r="VZX288" s="390"/>
      <c r="VZY288" s="390"/>
      <c r="VZZ288" s="390"/>
      <c r="WAA288" s="390"/>
      <c r="WAB288" s="390"/>
      <c r="WAC288" s="390"/>
      <c r="WAD288" s="390"/>
      <c r="WAE288" s="390"/>
      <c r="WAF288" s="390"/>
      <c r="WAG288" s="390"/>
      <c r="WAH288" s="390"/>
      <c r="WAI288" s="390"/>
      <c r="WAJ288" s="390"/>
      <c r="WAK288" s="390"/>
      <c r="WAL288" s="390"/>
      <c r="WAM288" s="390"/>
      <c r="WAN288" s="390"/>
      <c r="WAO288" s="390"/>
      <c r="WAP288" s="390"/>
      <c r="WAQ288" s="390"/>
      <c r="WAR288" s="390"/>
      <c r="WAS288" s="390"/>
      <c r="WAT288" s="390"/>
      <c r="WAU288" s="390"/>
      <c r="WAV288" s="390"/>
      <c r="WAW288" s="390"/>
      <c r="WAX288" s="390"/>
      <c r="WAY288" s="390"/>
      <c r="WAZ288" s="390"/>
      <c r="WBA288" s="390"/>
      <c r="WBB288" s="390"/>
      <c r="WBC288" s="390"/>
      <c r="WBD288" s="390"/>
      <c r="WBE288" s="390"/>
      <c r="WBF288" s="390"/>
      <c r="WBG288" s="390"/>
      <c r="WBH288" s="390"/>
      <c r="WBI288" s="390"/>
      <c r="WBJ288" s="390"/>
      <c r="WBK288" s="390"/>
      <c r="WBL288" s="390"/>
      <c r="WBM288" s="390"/>
      <c r="WBN288" s="390"/>
      <c r="WBO288" s="390"/>
      <c r="WBP288" s="390"/>
      <c r="WBQ288" s="390"/>
      <c r="WBR288" s="390"/>
      <c r="WBS288" s="390"/>
      <c r="WBT288" s="390"/>
      <c r="WBU288" s="390"/>
      <c r="WBV288" s="390"/>
      <c r="WBW288" s="390"/>
      <c r="WBX288" s="390"/>
      <c r="WBY288" s="390"/>
      <c r="WBZ288" s="390"/>
      <c r="WCA288" s="390"/>
      <c r="WCB288" s="390"/>
      <c r="WCC288" s="390"/>
      <c r="WCD288" s="390"/>
      <c r="WCE288" s="390"/>
      <c r="WCF288" s="390"/>
      <c r="WCG288" s="390"/>
      <c r="WCH288" s="390"/>
      <c r="WCI288" s="390"/>
      <c r="WCJ288" s="390"/>
      <c r="WCK288" s="390"/>
      <c r="WCL288" s="390"/>
      <c r="WCM288" s="390"/>
      <c r="WCN288" s="390"/>
      <c r="WCO288" s="390"/>
      <c r="WCP288" s="390"/>
      <c r="WCQ288" s="390"/>
      <c r="WCR288" s="390"/>
      <c r="WCS288" s="390"/>
      <c r="WCT288" s="390"/>
      <c r="WCU288" s="390"/>
      <c r="WCV288" s="390"/>
      <c r="WCW288" s="390"/>
      <c r="WCX288" s="390"/>
      <c r="WCY288" s="390"/>
      <c r="WCZ288" s="390"/>
      <c r="WDA288" s="390"/>
      <c r="WDB288" s="390"/>
      <c r="WDC288" s="390"/>
      <c r="WDD288" s="390"/>
      <c r="WDE288" s="390"/>
      <c r="WDF288" s="390"/>
      <c r="WDG288" s="390"/>
      <c r="WDH288" s="390"/>
      <c r="WDI288" s="390"/>
      <c r="WDJ288" s="390"/>
      <c r="WDK288" s="390"/>
      <c r="WDL288" s="390"/>
      <c r="WDM288" s="390"/>
      <c r="WDN288" s="390"/>
      <c r="WDO288" s="390"/>
      <c r="WDP288" s="390"/>
      <c r="WDQ288" s="390"/>
      <c r="WDR288" s="390"/>
      <c r="WDS288" s="390"/>
      <c r="WDT288" s="390"/>
      <c r="WDU288" s="390"/>
      <c r="WDV288" s="390"/>
      <c r="WDW288" s="390"/>
      <c r="WDX288" s="390"/>
      <c r="WDY288" s="390"/>
      <c r="WDZ288" s="390"/>
      <c r="WEA288" s="390"/>
      <c r="WEB288" s="390"/>
      <c r="WEC288" s="390"/>
      <c r="WED288" s="390"/>
      <c r="WEE288" s="390"/>
      <c r="WEF288" s="390"/>
      <c r="WEG288" s="390"/>
      <c r="WEH288" s="390"/>
      <c r="WEI288" s="390"/>
      <c r="WEJ288" s="390"/>
      <c r="WEK288" s="390"/>
      <c r="WEL288" s="390"/>
      <c r="WEM288" s="390"/>
      <c r="WEN288" s="390"/>
      <c r="WEO288" s="390"/>
      <c r="WEP288" s="390"/>
      <c r="WEQ288" s="390"/>
      <c r="WER288" s="390"/>
      <c r="WES288" s="390"/>
      <c r="WET288" s="390"/>
      <c r="WEU288" s="390"/>
      <c r="WEV288" s="390"/>
      <c r="WEW288" s="390"/>
      <c r="WEX288" s="390"/>
      <c r="WEY288" s="390"/>
      <c r="WEZ288" s="390"/>
      <c r="WFA288" s="390"/>
      <c r="WFB288" s="390"/>
      <c r="WFC288" s="390"/>
      <c r="WFD288" s="390"/>
      <c r="WFE288" s="390"/>
      <c r="WFF288" s="390"/>
      <c r="WFG288" s="390"/>
      <c r="WFH288" s="390"/>
      <c r="WFI288" s="390"/>
      <c r="WFJ288" s="390"/>
      <c r="WFK288" s="390"/>
      <c r="WFL288" s="390"/>
      <c r="WFM288" s="390"/>
      <c r="WFN288" s="390"/>
      <c r="WFO288" s="390"/>
      <c r="WFP288" s="390"/>
      <c r="WFQ288" s="390"/>
      <c r="WFR288" s="390"/>
      <c r="WFS288" s="390"/>
      <c r="WFT288" s="390"/>
      <c r="WFU288" s="390"/>
      <c r="WFV288" s="390"/>
      <c r="WFW288" s="390"/>
      <c r="WFX288" s="390"/>
      <c r="WFY288" s="390"/>
      <c r="WFZ288" s="390"/>
      <c r="WGA288" s="390"/>
      <c r="WGB288" s="390"/>
      <c r="WGC288" s="390"/>
      <c r="WGD288" s="390"/>
      <c r="WGE288" s="390"/>
      <c r="WGF288" s="390"/>
      <c r="WGG288" s="390"/>
      <c r="WGH288" s="390"/>
      <c r="WGI288" s="390"/>
      <c r="WGJ288" s="390"/>
      <c r="WGK288" s="390"/>
      <c r="WGL288" s="390"/>
      <c r="WGM288" s="390"/>
      <c r="WGN288" s="390"/>
      <c r="WGO288" s="390"/>
      <c r="WGP288" s="390"/>
      <c r="WGQ288" s="390"/>
      <c r="WGR288" s="390"/>
      <c r="WGS288" s="390"/>
      <c r="WGT288" s="390"/>
      <c r="WGU288" s="390"/>
      <c r="WGV288" s="390"/>
      <c r="WGW288" s="390"/>
      <c r="WGX288" s="390"/>
      <c r="WGY288" s="390"/>
      <c r="WGZ288" s="390"/>
      <c r="WHA288" s="390"/>
      <c r="WHB288" s="390"/>
      <c r="WHC288" s="390"/>
      <c r="WHD288" s="390"/>
      <c r="WHE288" s="390"/>
      <c r="WHF288" s="390"/>
      <c r="WHG288" s="390"/>
      <c r="WHH288" s="390"/>
      <c r="WHI288" s="390"/>
      <c r="WHJ288" s="390"/>
      <c r="WHK288" s="390"/>
      <c r="WHL288" s="390"/>
      <c r="WHM288" s="390"/>
      <c r="WHN288" s="390"/>
      <c r="WHO288" s="390"/>
      <c r="WHP288" s="390"/>
      <c r="WHQ288" s="390"/>
      <c r="WHR288" s="390"/>
      <c r="WHS288" s="390"/>
      <c r="WHT288" s="390"/>
      <c r="WHU288" s="390"/>
      <c r="WHV288" s="390"/>
      <c r="WHW288" s="390"/>
      <c r="WHX288" s="390"/>
      <c r="WHY288" s="390"/>
      <c r="WHZ288" s="390"/>
      <c r="WIA288" s="390"/>
      <c r="WIB288" s="390"/>
      <c r="WIC288" s="390"/>
      <c r="WID288" s="390"/>
      <c r="WIE288" s="390"/>
      <c r="WIF288" s="390"/>
      <c r="WIG288" s="390"/>
      <c r="WIH288" s="390"/>
      <c r="WII288" s="390"/>
      <c r="WIJ288" s="390"/>
      <c r="WIK288" s="390"/>
      <c r="WIL288" s="390"/>
      <c r="WIM288" s="390"/>
      <c r="WIN288" s="390"/>
      <c r="WIO288" s="390"/>
      <c r="WIP288" s="390"/>
      <c r="WIQ288" s="390"/>
      <c r="WIR288" s="390"/>
      <c r="WIS288" s="390"/>
      <c r="WIT288" s="390"/>
      <c r="WIU288" s="390"/>
      <c r="WIV288" s="390"/>
      <c r="WIW288" s="390"/>
      <c r="WIX288" s="390"/>
      <c r="WIY288" s="390"/>
      <c r="WIZ288" s="390"/>
      <c r="WJA288" s="390"/>
      <c r="WJB288" s="390"/>
      <c r="WJC288" s="390"/>
      <c r="WJD288" s="390"/>
      <c r="WJE288" s="390"/>
      <c r="WJF288" s="390"/>
      <c r="WJG288" s="390"/>
      <c r="WJH288" s="390"/>
      <c r="WJI288" s="390"/>
      <c r="WJJ288" s="390"/>
      <c r="WJK288" s="390"/>
      <c r="WJL288" s="390"/>
      <c r="WJM288" s="390"/>
      <c r="WJN288" s="390"/>
      <c r="WJO288" s="390"/>
      <c r="WJP288" s="390"/>
      <c r="WJQ288" s="390"/>
      <c r="WJR288" s="390"/>
      <c r="WJS288" s="390"/>
      <c r="WJT288" s="390"/>
      <c r="WJU288" s="390"/>
      <c r="WJV288" s="390"/>
      <c r="WJW288" s="390"/>
      <c r="WJX288" s="390"/>
      <c r="WJY288" s="390"/>
      <c r="WJZ288" s="390"/>
      <c r="WKA288" s="390"/>
      <c r="WKB288" s="390"/>
      <c r="WKC288" s="390"/>
      <c r="WKD288" s="390"/>
      <c r="WKE288" s="390"/>
      <c r="WKF288" s="390"/>
      <c r="WKG288" s="390"/>
      <c r="WKH288" s="390"/>
      <c r="WKI288" s="390"/>
      <c r="WKJ288" s="390"/>
      <c r="WKK288" s="390"/>
      <c r="WKL288" s="390"/>
      <c r="WKM288" s="390"/>
      <c r="WKN288" s="390"/>
      <c r="WKO288" s="390"/>
      <c r="WKP288" s="390"/>
      <c r="WKQ288" s="390"/>
      <c r="WKR288" s="390"/>
      <c r="WKS288" s="390"/>
      <c r="WKT288" s="390"/>
      <c r="WKU288" s="390"/>
      <c r="WKV288" s="390"/>
      <c r="WKW288" s="390"/>
      <c r="WKX288" s="390"/>
      <c r="WKY288" s="390"/>
      <c r="WKZ288" s="390"/>
      <c r="WLA288" s="390"/>
      <c r="WLB288" s="390"/>
      <c r="WLC288" s="390"/>
      <c r="WLD288" s="390"/>
      <c r="WLE288" s="390"/>
      <c r="WLF288" s="390"/>
      <c r="WLG288" s="390"/>
      <c r="WLH288" s="390"/>
      <c r="WLI288" s="390"/>
      <c r="WLJ288" s="390"/>
      <c r="WLK288" s="390"/>
      <c r="WLL288" s="390"/>
      <c r="WLM288" s="390"/>
      <c r="WLN288" s="390"/>
      <c r="WLO288" s="390"/>
      <c r="WLP288" s="390"/>
      <c r="WLQ288" s="390"/>
      <c r="WLR288" s="390"/>
      <c r="WLS288" s="390"/>
      <c r="WLT288" s="390"/>
      <c r="WLU288" s="390"/>
      <c r="WLV288" s="390"/>
      <c r="WLW288" s="390"/>
      <c r="WLX288" s="390"/>
      <c r="WLY288" s="390"/>
      <c r="WLZ288" s="390"/>
      <c r="WMA288" s="390"/>
      <c r="WMB288" s="390"/>
      <c r="WMC288" s="390"/>
      <c r="WMD288" s="390"/>
      <c r="WME288" s="390"/>
      <c r="WMF288" s="390"/>
      <c r="WMG288" s="390"/>
      <c r="WMH288" s="390"/>
      <c r="WMI288" s="390"/>
      <c r="WMJ288" s="390"/>
      <c r="WMK288" s="390"/>
      <c r="WML288" s="390"/>
      <c r="WMM288" s="390"/>
      <c r="WMN288" s="390"/>
      <c r="WMO288" s="390"/>
      <c r="WMP288" s="390"/>
      <c r="WMQ288" s="390"/>
      <c r="WMR288" s="390"/>
      <c r="WMS288" s="390"/>
      <c r="WMT288" s="390"/>
      <c r="WMU288" s="390"/>
      <c r="WMV288" s="390"/>
      <c r="WMW288" s="390"/>
      <c r="WMX288" s="390"/>
      <c r="WMY288" s="390"/>
      <c r="WMZ288" s="390"/>
      <c r="WNA288" s="390"/>
      <c r="WNB288" s="390"/>
      <c r="WNC288" s="390"/>
      <c r="WND288" s="390"/>
      <c r="WNE288" s="390"/>
      <c r="WNF288" s="390"/>
      <c r="WNG288" s="390"/>
      <c r="WNH288" s="390"/>
      <c r="WNI288" s="390"/>
      <c r="WNJ288" s="390"/>
      <c r="WNK288" s="390"/>
      <c r="WNL288" s="390"/>
      <c r="WNM288" s="390"/>
      <c r="WNN288" s="390"/>
      <c r="WNO288" s="390"/>
      <c r="WNP288" s="390"/>
      <c r="WNQ288" s="390"/>
      <c r="WNR288" s="390"/>
      <c r="WNS288" s="390"/>
      <c r="WNT288" s="390"/>
      <c r="WNU288" s="390"/>
      <c r="WNV288" s="390"/>
      <c r="WNW288" s="390"/>
      <c r="WNX288" s="390"/>
      <c r="WNY288" s="390"/>
      <c r="WNZ288" s="390"/>
      <c r="WOA288" s="390"/>
      <c r="WOB288" s="390"/>
      <c r="WOC288" s="390"/>
      <c r="WOD288" s="390"/>
      <c r="WOE288" s="390"/>
      <c r="WOF288" s="390"/>
      <c r="WOG288" s="390"/>
      <c r="WOH288" s="390"/>
      <c r="WOI288" s="390"/>
      <c r="WOJ288" s="390"/>
      <c r="WOK288" s="390"/>
      <c r="WOL288" s="390"/>
      <c r="WOM288" s="390"/>
      <c r="WON288" s="390"/>
      <c r="WOO288" s="390"/>
      <c r="WOP288" s="390"/>
      <c r="WOQ288" s="390"/>
      <c r="WOR288" s="390"/>
      <c r="WOS288" s="390"/>
      <c r="WOT288" s="390"/>
      <c r="WOU288" s="390"/>
      <c r="WOV288" s="390"/>
      <c r="WOW288" s="390"/>
      <c r="WOX288" s="390"/>
      <c r="WOY288" s="390"/>
      <c r="WOZ288" s="390"/>
      <c r="WPA288" s="390"/>
      <c r="WPB288" s="390"/>
      <c r="WPC288" s="390"/>
      <c r="WPD288" s="390"/>
      <c r="WPE288" s="390"/>
      <c r="WPF288" s="390"/>
      <c r="WPG288" s="390"/>
      <c r="WPH288" s="390"/>
      <c r="WPI288" s="390"/>
      <c r="WPJ288" s="390"/>
      <c r="WPK288" s="390"/>
      <c r="WPL288" s="390"/>
      <c r="WPM288" s="390"/>
      <c r="WPN288" s="390"/>
      <c r="WPO288" s="390"/>
      <c r="WPP288" s="390"/>
      <c r="WPQ288" s="390"/>
      <c r="WPR288" s="390"/>
      <c r="WPS288" s="390"/>
      <c r="WPT288" s="390"/>
      <c r="WPU288" s="390"/>
      <c r="WPV288" s="390"/>
      <c r="WPW288" s="390"/>
      <c r="WPX288" s="390"/>
      <c r="WPY288" s="390"/>
      <c r="WPZ288" s="390"/>
      <c r="WQA288" s="390"/>
      <c r="WQB288" s="390"/>
      <c r="WQC288" s="390"/>
      <c r="WQD288" s="390"/>
      <c r="WQE288" s="390"/>
      <c r="WQF288" s="390"/>
      <c r="WQG288" s="390"/>
      <c r="WQH288" s="390"/>
      <c r="WQI288" s="390"/>
      <c r="WQJ288" s="390"/>
      <c r="WQK288" s="390"/>
      <c r="WQL288" s="390"/>
      <c r="WQM288" s="390"/>
      <c r="WQN288" s="390"/>
      <c r="WQO288" s="390"/>
      <c r="WQP288" s="390"/>
      <c r="WQQ288" s="390"/>
      <c r="WQR288" s="390"/>
      <c r="WQS288" s="390"/>
      <c r="WQT288" s="390"/>
      <c r="WQU288" s="390"/>
      <c r="WQV288" s="390"/>
      <c r="WQW288" s="390"/>
      <c r="WQX288" s="390"/>
      <c r="WQY288" s="390"/>
      <c r="WQZ288" s="390"/>
      <c r="WRA288" s="390"/>
      <c r="WRB288" s="390"/>
      <c r="WRC288" s="390"/>
      <c r="WRD288" s="390"/>
      <c r="WRE288" s="390"/>
      <c r="WRF288" s="390"/>
      <c r="WRG288" s="390"/>
      <c r="WRH288" s="390"/>
      <c r="WRI288" s="390"/>
      <c r="WRJ288" s="390"/>
      <c r="WRK288" s="390"/>
      <c r="WRL288" s="390"/>
      <c r="WRM288" s="390"/>
      <c r="WRN288" s="390"/>
      <c r="WRO288" s="390"/>
      <c r="WRP288" s="390"/>
      <c r="WRQ288" s="390"/>
      <c r="WRR288" s="390"/>
      <c r="WRS288" s="390"/>
      <c r="WRT288" s="390"/>
      <c r="WRU288" s="390"/>
      <c r="WRV288" s="390"/>
      <c r="WRW288" s="390"/>
      <c r="WRX288" s="390"/>
      <c r="WRY288" s="390"/>
      <c r="WRZ288" s="390"/>
      <c r="WSA288" s="390"/>
      <c r="WSB288" s="390"/>
      <c r="WSC288" s="390"/>
      <c r="WSD288" s="390"/>
      <c r="WSE288" s="390"/>
      <c r="WSF288" s="390"/>
      <c r="WSG288" s="390"/>
      <c r="WSH288" s="390"/>
      <c r="WSI288" s="390"/>
      <c r="WSJ288" s="390"/>
      <c r="WSK288" s="390"/>
      <c r="WSL288" s="390"/>
      <c r="WSM288" s="390"/>
      <c r="WSN288" s="390"/>
      <c r="WSO288" s="390"/>
      <c r="WSP288" s="390"/>
      <c r="WSQ288" s="390"/>
      <c r="WSR288" s="390"/>
      <c r="WSS288" s="390"/>
      <c r="WST288" s="390"/>
      <c r="WSU288" s="390"/>
      <c r="WSV288" s="390"/>
      <c r="WSW288" s="390"/>
      <c r="WSX288" s="390"/>
      <c r="WSY288" s="390"/>
      <c r="WSZ288" s="390"/>
      <c r="WTA288" s="390"/>
      <c r="WTB288" s="390"/>
      <c r="WTC288" s="390"/>
      <c r="WTD288" s="390"/>
      <c r="WTE288" s="390"/>
      <c r="WTF288" s="390"/>
      <c r="WTG288" s="390"/>
      <c r="WTH288" s="390"/>
      <c r="WTI288" s="390"/>
      <c r="WTJ288" s="390"/>
      <c r="WTK288" s="390"/>
      <c r="WTL288" s="390"/>
      <c r="WTM288" s="390"/>
      <c r="WTN288" s="390"/>
      <c r="WTO288" s="390"/>
      <c r="WTP288" s="390"/>
      <c r="WTQ288" s="390"/>
      <c r="WTR288" s="390"/>
      <c r="WTS288" s="390"/>
      <c r="WTT288" s="390"/>
      <c r="WTU288" s="390"/>
      <c r="WTV288" s="390"/>
      <c r="WTW288" s="390"/>
      <c r="WTX288" s="390"/>
      <c r="WTY288" s="390"/>
      <c r="WTZ288" s="390"/>
      <c r="WUA288" s="390"/>
      <c r="WUB288" s="390"/>
      <c r="WUC288" s="390"/>
      <c r="WUD288" s="390"/>
      <c r="WUE288" s="390"/>
      <c r="WUF288" s="390"/>
      <c r="WUG288" s="390"/>
      <c r="WUH288" s="390"/>
      <c r="WUI288" s="390"/>
      <c r="WUJ288" s="390"/>
      <c r="WUK288" s="390"/>
      <c r="WUL288" s="390"/>
      <c r="WUM288" s="390"/>
      <c r="WUN288" s="390"/>
      <c r="WUO288" s="390"/>
      <c r="WUP288" s="390"/>
      <c r="WUQ288" s="390"/>
      <c r="WUR288" s="390"/>
      <c r="WUS288" s="390"/>
      <c r="WUT288" s="390"/>
      <c r="WUU288" s="390"/>
      <c r="WUV288" s="390"/>
      <c r="WUW288" s="390"/>
      <c r="WUX288" s="390"/>
      <c r="WUY288" s="390"/>
      <c r="WUZ288" s="390"/>
      <c r="WVA288" s="390"/>
      <c r="WVB288" s="390"/>
      <c r="WVC288" s="390"/>
      <c r="WVD288" s="390"/>
      <c r="WVE288" s="390"/>
      <c r="WVF288" s="390"/>
      <c r="WVG288" s="390"/>
      <c r="WVH288" s="390"/>
      <c r="WVI288" s="390"/>
      <c r="WVJ288" s="390"/>
      <c r="WVK288" s="390"/>
      <c r="WVL288" s="390"/>
      <c r="WVM288" s="390"/>
      <c r="WVN288" s="390"/>
      <c r="WVO288" s="390"/>
      <c r="WVP288" s="390"/>
      <c r="WVQ288" s="390"/>
      <c r="WVR288" s="390"/>
      <c r="WVS288" s="390"/>
      <c r="WVT288" s="390"/>
      <c r="WVU288" s="390"/>
      <c r="WVV288" s="390"/>
      <c r="WVW288" s="390"/>
      <c r="WVX288" s="390"/>
      <c r="WVY288" s="390"/>
      <c r="WVZ288" s="390"/>
      <c r="WWA288" s="390"/>
      <c r="WWB288" s="390"/>
      <c r="WWC288" s="390"/>
      <c r="WWD288" s="390"/>
      <c r="WWE288" s="390"/>
      <c r="WWF288" s="390"/>
      <c r="WWG288" s="390"/>
      <c r="WWH288" s="390"/>
      <c r="WWI288" s="390"/>
      <c r="WWJ288" s="390"/>
      <c r="WWK288" s="390"/>
      <c r="WWL288" s="390"/>
      <c r="WWM288" s="390"/>
      <c r="WWN288" s="390"/>
      <c r="WWO288" s="390"/>
      <c r="WWP288" s="390"/>
      <c r="WWQ288" s="390"/>
      <c r="WWR288" s="390"/>
      <c r="WWS288" s="390"/>
      <c r="WWT288" s="390"/>
      <c r="WWU288" s="390"/>
      <c r="WWV288" s="390"/>
      <c r="WWW288" s="390"/>
      <c r="WWX288" s="390"/>
      <c r="WWY288" s="390"/>
      <c r="WWZ288" s="390"/>
      <c r="WXA288" s="390"/>
      <c r="WXB288" s="390"/>
      <c r="WXC288" s="390"/>
      <c r="WXD288" s="390"/>
      <c r="WXE288" s="390"/>
      <c r="WXF288" s="390"/>
      <c r="WXG288" s="390"/>
      <c r="WXH288" s="390"/>
      <c r="WXI288" s="390"/>
      <c r="WXJ288" s="390"/>
      <c r="WXK288" s="390"/>
      <c r="WXL288" s="390"/>
      <c r="WXM288" s="390"/>
      <c r="WXN288" s="390"/>
      <c r="WXO288" s="390"/>
      <c r="WXP288" s="390"/>
      <c r="WXQ288" s="390"/>
      <c r="WXR288" s="390"/>
      <c r="WXS288" s="390"/>
      <c r="WXT288" s="390"/>
      <c r="WXU288" s="390"/>
      <c r="WXV288" s="390"/>
      <c r="WXW288" s="390"/>
      <c r="WXX288" s="390"/>
      <c r="WXY288" s="390"/>
      <c r="WXZ288" s="390"/>
      <c r="WYA288" s="390"/>
      <c r="WYB288" s="390"/>
      <c r="WYC288" s="390"/>
      <c r="WYD288" s="390"/>
      <c r="WYE288" s="390"/>
      <c r="WYF288" s="390"/>
      <c r="WYG288" s="390"/>
      <c r="WYH288" s="390"/>
      <c r="WYI288" s="390"/>
      <c r="WYJ288" s="390"/>
      <c r="WYK288" s="390"/>
      <c r="WYL288" s="390"/>
      <c r="WYM288" s="390"/>
      <c r="WYN288" s="390"/>
      <c r="WYO288" s="390"/>
      <c r="WYP288" s="390"/>
      <c r="WYQ288" s="390"/>
      <c r="WYR288" s="390"/>
      <c r="WYS288" s="390"/>
      <c r="WYT288" s="390"/>
      <c r="WYU288" s="390"/>
      <c r="WYV288" s="390"/>
      <c r="WYW288" s="390"/>
      <c r="WYX288" s="390"/>
      <c r="WYY288" s="390"/>
      <c r="WYZ288" s="390"/>
      <c r="WZA288" s="390"/>
      <c r="WZB288" s="390"/>
      <c r="WZC288" s="390"/>
      <c r="WZD288" s="390"/>
      <c r="WZE288" s="390"/>
      <c r="WZF288" s="390"/>
      <c r="WZG288" s="390"/>
      <c r="WZH288" s="390"/>
      <c r="WZI288" s="390"/>
      <c r="WZJ288" s="390"/>
      <c r="WZK288" s="390"/>
      <c r="WZL288" s="390"/>
      <c r="WZM288" s="390"/>
      <c r="WZN288" s="390"/>
      <c r="WZO288" s="390"/>
      <c r="WZP288" s="390"/>
      <c r="WZQ288" s="390"/>
      <c r="WZR288" s="390"/>
      <c r="WZS288" s="390"/>
      <c r="WZT288" s="390"/>
      <c r="WZU288" s="390"/>
      <c r="WZV288" s="390"/>
      <c r="WZW288" s="390"/>
      <c r="WZX288" s="390"/>
      <c r="WZY288" s="390"/>
      <c r="WZZ288" s="390"/>
      <c r="XAA288" s="390"/>
      <c r="XAB288" s="390"/>
      <c r="XAC288" s="390"/>
      <c r="XAD288" s="390"/>
      <c r="XAE288" s="390"/>
      <c r="XAF288" s="390"/>
      <c r="XAG288" s="390"/>
      <c r="XAH288" s="390"/>
      <c r="XAI288" s="390"/>
      <c r="XAJ288" s="390"/>
      <c r="XAK288" s="390"/>
      <c r="XAL288" s="390"/>
      <c r="XAM288" s="390"/>
      <c r="XAN288" s="390"/>
      <c r="XAO288" s="390"/>
      <c r="XAP288" s="390"/>
      <c r="XAQ288" s="390"/>
      <c r="XAR288" s="390"/>
      <c r="XAS288" s="390"/>
      <c r="XAT288" s="390"/>
      <c r="XAU288" s="390"/>
      <c r="XAV288" s="390"/>
      <c r="XAW288" s="390"/>
      <c r="XAX288" s="390"/>
      <c r="XAY288" s="390"/>
      <c r="XAZ288" s="390"/>
      <c r="XBA288" s="390"/>
      <c r="XBB288" s="390"/>
      <c r="XBC288" s="390"/>
      <c r="XBD288" s="390"/>
      <c r="XBE288" s="390"/>
      <c r="XBF288" s="390"/>
      <c r="XBG288" s="390"/>
      <c r="XBH288" s="390"/>
      <c r="XBI288" s="390"/>
      <c r="XBJ288" s="390"/>
      <c r="XBK288" s="390"/>
      <c r="XBL288" s="390"/>
      <c r="XBM288" s="390"/>
      <c r="XBN288" s="390"/>
      <c r="XBO288" s="390"/>
      <c r="XBP288" s="390"/>
      <c r="XBQ288" s="390"/>
      <c r="XBR288" s="390"/>
      <c r="XBS288" s="390"/>
      <c r="XBT288" s="390"/>
      <c r="XBU288" s="390"/>
      <c r="XBV288" s="390"/>
      <c r="XBW288" s="390"/>
      <c r="XBX288" s="390"/>
      <c r="XBY288" s="390"/>
      <c r="XBZ288" s="390"/>
      <c r="XCA288" s="390"/>
      <c r="XCB288" s="390"/>
      <c r="XCC288" s="390"/>
      <c r="XCD288" s="390"/>
      <c r="XCE288" s="390"/>
      <c r="XCF288" s="390"/>
      <c r="XCG288" s="390"/>
      <c r="XCH288" s="390"/>
      <c r="XCI288" s="390"/>
      <c r="XCJ288" s="390"/>
      <c r="XCK288" s="390"/>
      <c r="XCL288" s="390"/>
      <c r="XCM288" s="390"/>
      <c r="XCN288" s="390"/>
      <c r="XCO288" s="390"/>
      <c r="XCP288" s="390"/>
      <c r="XCQ288" s="390"/>
      <c r="XCR288" s="390"/>
      <c r="XCS288" s="390"/>
      <c r="XCT288" s="390"/>
      <c r="XCU288" s="390"/>
      <c r="XCV288" s="390"/>
      <c r="XCW288" s="390"/>
      <c r="XCX288" s="390"/>
      <c r="XCY288" s="390"/>
      <c r="XCZ288" s="390"/>
      <c r="XDA288" s="390"/>
      <c r="XDB288" s="390"/>
      <c r="XDC288" s="390"/>
      <c r="XDD288" s="390"/>
      <c r="XDE288" s="390"/>
      <c r="XDF288" s="390"/>
      <c r="XDG288" s="390"/>
      <c r="XDH288" s="390"/>
      <c r="XDI288" s="390"/>
      <c r="XDJ288" s="390"/>
      <c r="XDK288" s="390"/>
      <c r="XDL288" s="390"/>
      <c r="XDM288" s="390"/>
      <c r="XDN288" s="390"/>
      <c r="XDO288" s="390"/>
      <c r="XDP288" s="390"/>
      <c r="XDQ288" s="390"/>
      <c r="XDR288" s="390"/>
      <c r="XDS288" s="390"/>
      <c r="XDT288" s="390"/>
      <c r="XDU288" s="390"/>
      <c r="XDV288" s="390"/>
      <c r="XDW288" s="390"/>
      <c r="XDX288" s="390"/>
      <c r="XDY288" s="390"/>
      <c r="XDZ288" s="390"/>
      <c r="XEA288" s="390"/>
      <c r="XEB288" s="390"/>
      <c r="XEC288" s="390"/>
      <c r="XED288" s="390"/>
      <c r="XEE288" s="390"/>
      <c r="XEF288" s="390"/>
      <c r="XEG288" s="390"/>
      <c r="XEH288" s="390"/>
      <c r="XEI288" s="390"/>
      <c r="XEJ288" s="390"/>
      <c r="XEK288" s="390"/>
      <c r="XEL288" s="390"/>
      <c r="XEM288" s="390"/>
      <c r="XEN288" s="390"/>
      <c r="XEO288" s="390"/>
      <c r="XEP288" s="390"/>
      <c r="XEQ288" s="390"/>
      <c r="XER288" s="390"/>
      <c r="XES288" s="390"/>
      <c r="XET288" s="390"/>
      <c r="XEU288" s="390"/>
      <c r="XEV288" s="390"/>
      <c r="XEW288" s="390"/>
      <c r="XEX288" s="390"/>
      <c r="XEY288" s="390"/>
      <c r="XEZ288" s="390"/>
    </row>
    <row r="289" spans="1:41" ht="21.6" customHeight="1" x14ac:dyDescent="0.15">
      <c r="A289" s="337">
        <v>25110287</v>
      </c>
      <c r="B289" s="345" t="s">
        <v>285</v>
      </c>
      <c r="C289" s="345" t="s">
        <v>40</v>
      </c>
      <c r="D289" s="345" t="s">
        <v>40</v>
      </c>
      <c r="E289" s="345" t="s">
        <v>40</v>
      </c>
      <c r="F289" s="345" t="s">
        <v>519</v>
      </c>
      <c r="G289" s="375" t="s">
        <v>288</v>
      </c>
      <c r="H289" s="364" t="s">
        <v>252</v>
      </c>
      <c r="I289" s="349">
        <v>0</v>
      </c>
      <c r="J289" s="349">
        <v>99000</v>
      </c>
      <c r="K289" s="349">
        <v>99000</v>
      </c>
      <c r="L289" s="348">
        <f t="shared" ref="L289:L291" si="84">K289/J289</f>
        <v>1</v>
      </c>
      <c r="M289" s="349">
        <v>0</v>
      </c>
      <c r="N289" s="349">
        <v>0</v>
      </c>
      <c r="O289" s="349">
        <v>-1350685</v>
      </c>
      <c r="P289" s="373" t="s">
        <v>703</v>
      </c>
      <c r="Q289" s="346" t="str">
        <f t="shared" si="83"/>
        <v>収入未済なし</v>
      </c>
      <c r="R289" s="346" t="s">
        <v>705</v>
      </c>
      <c r="S289" s="346" t="s">
        <v>658</v>
      </c>
      <c r="T289" s="345" t="s">
        <v>658</v>
      </c>
      <c r="U289" s="345" t="s">
        <v>658</v>
      </c>
      <c r="V289" s="345" t="s">
        <v>658</v>
      </c>
      <c r="W289" s="345" t="e">
        <f t="shared" si="82"/>
        <v>#VALUE!</v>
      </c>
      <c r="AL289" s="332"/>
      <c r="AM289" s="332"/>
      <c r="AN289" s="332"/>
      <c r="AO289" s="332"/>
    </row>
    <row r="290" spans="1:41" ht="21.6" customHeight="1" x14ac:dyDescent="0.15">
      <c r="A290" s="337">
        <v>25110288</v>
      </c>
      <c r="B290" s="345" t="s">
        <v>285</v>
      </c>
      <c r="C290" s="345" t="s">
        <v>40</v>
      </c>
      <c r="D290" s="345" t="s">
        <v>40</v>
      </c>
      <c r="E290" s="345" t="s">
        <v>40</v>
      </c>
      <c r="F290" s="345" t="s">
        <v>520</v>
      </c>
      <c r="G290" s="375" t="s">
        <v>289</v>
      </c>
      <c r="H290" s="364" t="s">
        <v>252</v>
      </c>
      <c r="I290" s="349">
        <v>0</v>
      </c>
      <c r="J290" s="349">
        <v>52000</v>
      </c>
      <c r="K290" s="349">
        <v>52000</v>
      </c>
      <c r="L290" s="348">
        <f t="shared" si="84"/>
        <v>1</v>
      </c>
      <c r="M290" s="349">
        <v>0</v>
      </c>
      <c r="N290" s="349">
        <v>0</v>
      </c>
      <c r="O290" s="349">
        <v>52000</v>
      </c>
      <c r="P290" s="373" t="s">
        <v>703</v>
      </c>
      <c r="Q290" s="346" t="str">
        <f t="shared" si="83"/>
        <v>収入未済なし</v>
      </c>
      <c r="R290" s="346" t="s">
        <v>706</v>
      </c>
      <c r="S290" s="346" t="s">
        <v>658</v>
      </c>
      <c r="T290" s="345" t="s">
        <v>658</v>
      </c>
      <c r="U290" s="345" t="s">
        <v>658</v>
      </c>
      <c r="V290" s="345" t="s">
        <v>658</v>
      </c>
      <c r="W290" s="345" t="e">
        <f t="shared" si="82"/>
        <v>#VALUE!</v>
      </c>
      <c r="AL290" s="332"/>
      <c r="AM290" s="332"/>
      <c r="AN290" s="332"/>
      <c r="AO290" s="332"/>
    </row>
    <row r="291" spans="1:41" ht="28.15" customHeight="1" x14ac:dyDescent="0.15">
      <c r="A291" s="337">
        <v>25110289</v>
      </c>
      <c r="B291" s="338" t="s">
        <v>82</v>
      </c>
      <c r="C291" s="338" t="s">
        <v>38</v>
      </c>
      <c r="D291" s="338" t="s">
        <v>38</v>
      </c>
      <c r="E291" s="338" t="s">
        <v>38</v>
      </c>
      <c r="F291" s="338" t="s">
        <v>38</v>
      </c>
      <c r="G291" s="423" t="s">
        <v>83</v>
      </c>
      <c r="H291" s="339" t="s">
        <v>38</v>
      </c>
      <c r="I291" s="342">
        <v>67366000</v>
      </c>
      <c r="J291" s="342">
        <v>124786000</v>
      </c>
      <c r="K291" s="342">
        <v>126647398</v>
      </c>
      <c r="L291" s="341">
        <f t="shared" si="84"/>
        <v>1.0149167214270831</v>
      </c>
      <c r="M291" s="342">
        <v>0</v>
      </c>
      <c r="N291" s="342">
        <v>0</v>
      </c>
      <c r="O291" s="342">
        <v>38072911</v>
      </c>
      <c r="P291" s="349"/>
      <c r="Q291" s="346"/>
      <c r="R291" s="349"/>
      <c r="S291" s="346"/>
      <c r="T291" s="345"/>
      <c r="U291" s="345"/>
      <c r="V291" s="345"/>
      <c r="W291" s="345" t="e">
        <f t="shared" si="82"/>
        <v>#DIV/0!</v>
      </c>
    </row>
    <row r="292" spans="1:41" ht="21.6" customHeight="1" x14ac:dyDescent="0.15">
      <c r="A292" s="337">
        <v>25110290</v>
      </c>
      <c r="B292" s="345" t="s">
        <v>82</v>
      </c>
      <c r="C292" s="345" t="s">
        <v>40</v>
      </c>
      <c r="D292" s="345" t="s">
        <v>40</v>
      </c>
      <c r="E292" s="345" t="s">
        <v>40</v>
      </c>
      <c r="F292" s="345" t="s">
        <v>518</v>
      </c>
      <c r="G292" s="394" t="s">
        <v>363</v>
      </c>
      <c r="H292" s="364" t="s">
        <v>324</v>
      </c>
      <c r="I292" s="349">
        <v>2852000</v>
      </c>
      <c r="J292" s="349">
        <v>2852000</v>
      </c>
      <c r="K292" s="349">
        <v>1759613</v>
      </c>
      <c r="L292" s="348">
        <f>K292/J292</f>
        <v>0.61697510518934084</v>
      </c>
      <c r="M292" s="349">
        <v>0</v>
      </c>
      <c r="N292" s="349">
        <v>0</v>
      </c>
      <c r="O292" s="349">
        <v>-976947</v>
      </c>
      <c r="P292" s="373" t="s">
        <v>1040</v>
      </c>
      <c r="Q292" s="388" t="s">
        <v>1007</v>
      </c>
      <c r="R292" s="373" t="s">
        <v>1041</v>
      </c>
      <c r="S292" s="346" t="s">
        <v>658</v>
      </c>
      <c r="T292" s="345" t="s">
        <v>658</v>
      </c>
      <c r="U292" s="345" t="s">
        <v>658</v>
      </c>
      <c r="V292" s="345" t="s">
        <v>658</v>
      </c>
      <c r="W292" s="345" t="e">
        <f t="shared" si="82"/>
        <v>#VALUE!</v>
      </c>
    </row>
    <row r="293" spans="1:41" ht="21.6" customHeight="1" x14ac:dyDescent="0.15">
      <c r="A293" s="337">
        <v>25110291</v>
      </c>
      <c r="B293" s="345" t="s">
        <v>82</v>
      </c>
      <c r="C293" s="345" t="s">
        <v>56</v>
      </c>
      <c r="D293" s="345" t="s">
        <v>40</v>
      </c>
      <c r="E293" s="345" t="s">
        <v>40</v>
      </c>
      <c r="F293" s="345" t="s">
        <v>518</v>
      </c>
      <c r="G293" s="394" t="s">
        <v>216</v>
      </c>
      <c r="H293" s="364" t="s">
        <v>217</v>
      </c>
      <c r="I293" s="349">
        <v>1000</v>
      </c>
      <c r="J293" s="349">
        <v>1000</v>
      </c>
      <c r="K293" s="349">
        <v>952</v>
      </c>
      <c r="L293" s="348">
        <f>K293/J293</f>
        <v>0.95199999999999996</v>
      </c>
      <c r="M293" s="349">
        <v>0</v>
      </c>
      <c r="N293" s="349">
        <v>0</v>
      </c>
      <c r="O293" s="349">
        <v>894</v>
      </c>
      <c r="P293" s="346" t="s">
        <v>917</v>
      </c>
      <c r="Q293" s="346" t="s">
        <v>918</v>
      </c>
      <c r="R293" s="346" t="s">
        <v>919</v>
      </c>
      <c r="S293" s="346"/>
      <c r="T293" s="345"/>
      <c r="U293" s="345"/>
      <c r="V293" s="345"/>
      <c r="W293" s="345" t="e">
        <f t="shared" si="82"/>
        <v>#DIV/0!</v>
      </c>
    </row>
    <row r="294" spans="1:41" ht="36" customHeight="1" x14ac:dyDescent="0.15">
      <c r="A294" s="337">
        <v>25110292</v>
      </c>
      <c r="B294" s="345" t="s">
        <v>82</v>
      </c>
      <c r="C294" s="345" t="s">
        <v>64</v>
      </c>
      <c r="D294" s="345" t="s">
        <v>40</v>
      </c>
      <c r="E294" s="345" t="s">
        <v>40</v>
      </c>
      <c r="F294" s="345" t="s">
        <v>518</v>
      </c>
      <c r="G294" s="394" t="s">
        <v>290</v>
      </c>
      <c r="H294" s="364" t="s">
        <v>252</v>
      </c>
      <c r="I294" s="349">
        <v>1524000</v>
      </c>
      <c r="J294" s="349">
        <v>524000</v>
      </c>
      <c r="K294" s="349">
        <v>524000</v>
      </c>
      <c r="L294" s="348">
        <f t="shared" ref="L294" si="85">K294/J294</f>
        <v>1</v>
      </c>
      <c r="M294" s="349">
        <v>0</v>
      </c>
      <c r="N294" s="349">
        <v>0</v>
      </c>
      <c r="O294" s="349">
        <v>-1000000</v>
      </c>
      <c r="P294" s="373" t="s">
        <v>1256</v>
      </c>
      <c r="Q294" s="346" t="str">
        <f>IF(N294=0,"収入未済なし","")</f>
        <v>収入未済なし</v>
      </c>
      <c r="R294" s="346" t="s">
        <v>707</v>
      </c>
      <c r="S294" s="346" t="s">
        <v>658</v>
      </c>
      <c r="T294" s="345" t="s">
        <v>658</v>
      </c>
      <c r="U294" s="345" t="s">
        <v>658</v>
      </c>
      <c r="V294" s="345" t="s">
        <v>658</v>
      </c>
      <c r="W294" s="345" t="e">
        <f t="shared" si="82"/>
        <v>#VALUE!</v>
      </c>
      <c r="AL294" s="332"/>
      <c r="AM294" s="332"/>
      <c r="AN294" s="332"/>
      <c r="AO294" s="332"/>
    </row>
    <row r="295" spans="1:41" ht="21" customHeight="1" x14ac:dyDescent="0.15">
      <c r="A295" s="337">
        <v>25110293</v>
      </c>
      <c r="B295" s="345" t="s">
        <v>82</v>
      </c>
      <c r="C295" s="345" t="s">
        <v>59</v>
      </c>
      <c r="D295" s="345" t="s">
        <v>56</v>
      </c>
      <c r="E295" s="345" t="s">
        <v>40</v>
      </c>
      <c r="F295" s="345" t="s">
        <v>518</v>
      </c>
      <c r="G295" s="394" t="s">
        <v>484</v>
      </c>
      <c r="H295" s="364" t="s">
        <v>443</v>
      </c>
      <c r="I295" s="349">
        <v>16331000</v>
      </c>
      <c r="J295" s="349">
        <v>15954000</v>
      </c>
      <c r="K295" s="349">
        <v>15954000</v>
      </c>
      <c r="L295" s="348">
        <f t="shared" ref="L295:L303" si="86">K295/J295</f>
        <v>1</v>
      </c>
      <c r="M295" s="349">
        <v>0</v>
      </c>
      <c r="N295" s="349">
        <v>0</v>
      </c>
      <c r="O295" s="349">
        <v>-830000</v>
      </c>
      <c r="P295" s="346"/>
      <c r="Q295" s="346"/>
      <c r="R295" s="346"/>
      <c r="S295" s="346"/>
      <c r="T295" s="345"/>
      <c r="U295" s="345"/>
      <c r="V295" s="345"/>
      <c r="W295" s="345" t="e">
        <f t="shared" si="82"/>
        <v>#DIV/0!</v>
      </c>
    </row>
    <row r="296" spans="1:41" ht="21" customHeight="1" x14ac:dyDescent="0.15">
      <c r="A296" s="337">
        <v>25110294</v>
      </c>
      <c r="B296" s="345" t="s">
        <v>82</v>
      </c>
      <c r="C296" s="345" t="s">
        <v>62</v>
      </c>
      <c r="D296" s="345" t="s">
        <v>40</v>
      </c>
      <c r="E296" s="345" t="s">
        <v>40</v>
      </c>
      <c r="F296" s="345" t="s">
        <v>519</v>
      </c>
      <c r="G296" s="394" t="s">
        <v>218</v>
      </c>
      <c r="H296" s="364" t="s">
        <v>217</v>
      </c>
      <c r="I296" s="349">
        <v>20000</v>
      </c>
      <c r="J296" s="349">
        <v>20000</v>
      </c>
      <c r="K296" s="349">
        <v>14359</v>
      </c>
      <c r="L296" s="348">
        <f t="shared" si="86"/>
        <v>0.71794999999999998</v>
      </c>
      <c r="M296" s="349">
        <v>0</v>
      </c>
      <c r="N296" s="349">
        <v>0</v>
      </c>
      <c r="O296" s="349">
        <v>-20850</v>
      </c>
      <c r="P296" s="375" t="s">
        <v>920</v>
      </c>
      <c r="Q296" s="375" t="s">
        <v>918</v>
      </c>
      <c r="R296" s="375" t="s">
        <v>921</v>
      </c>
      <c r="S296" s="346"/>
      <c r="T296" s="345"/>
      <c r="U296" s="345"/>
      <c r="V296" s="345"/>
      <c r="W296" s="345" t="e">
        <f t="shared" si="82"/>
        <v>#DIV/0!</v>
      </c>
    </row>
    <row r="297" spans="1:41" ht="21" customHeight="1" x14ac:dyDescent="0.15">
      <c r="A297" s="337">
        <v>25110295</v>
      </c>
      <c r="B297" s="345" t="s">
        <v>82</v>
      </c>
      <c r="C297" s="345" t="s">
        <v>62</v>
      </c>
      <c r="D297" s="345" t="s">
        <v>40</v>
      </c>
      <c r="E297" s="345" t="s">
        <v>40</v>
      </c>
      <c r="F297" s="345" t="s">
        <v>520</v>
      </c>
      <c r="G297" s="394" t="s">
        <v>485</v>
      </c>
      <c r="H297" s="364" t="s">
        <v>217</v>
      </c>
      <c r="I297" s="349">
        <v>28000</v>
      </c>
      <c r="J297" s="349">
        <v>28000</v>
      </c>
      <c r="K297" s="349">
        <v>27544</v>
      </c>
      <c r="L297" s="348">
        <f t="shared" si="86"/>
        <v>0.98371428571428576</v>
      </c>
      <c r="M297" s="349">
        <v>0</v>
      </c>
      <c r="N297" s="349">
        <v>0</v>
      </c>
      <c r="O297" s="349">
        <v>2396</v>
      </c>
      <c r="P297" s="375" t="s">
        <v>922</v>
      </c>
      <c r="Q297" s="375" t="s">
        <v>918</v>
      </c>
      <c r="R297" s="375" t="s">
        <v>919</v>
      </c>
      <c r="S297" s="346"/>
      <c r="T297" s="345"/>
      <c r="U297" s="345"/>
      <c r="V297" s="345"/>
      <c r="W297" s="345" t="e">
        <f t="shared" si="82"/>
        <v>#DIV/0!</v>
      </c>
    </row>
    <row r="298" spans="1:41" ht="35.450000000000003" customHeight="1" x14ac:dyDescent="0.15">
      <c r="A298" s="337">
        <v>25110296</v>
      </c>
      <c r="B298" s="345" t="s">
        <v>82</v>
      </c>
      <c r="C298" s="345" t="s">
        <v>62</v>
      </c>
      <c r="D298" s="345" t="s">
        <v>40</v>
      </c>
      <c r="E298" s="345" t="s">
        <v>40</v>
      </c>
      <c r="F298" s="345" t="s">
        <v>521</v>
      </c>
      <c r="G298" s="394" t="s">
        <v>98</v>
      </c>
      <c r="H298" s="364" t="s">
        <v>190</v>
      </c>
      <c r="I298" s="349">
        <v>250000</v>
      </c>
      <c r="J298" s="349">
        <v>165000</v>
      </c>
      <c r="K298" s="349">
        <v>165000</v>
      </c>
      <c r="L298" s="348">
        <f t="shared" si="86"/>
        <v>1</v>
      </c>
      <c r="M298" s="349">
        <v>0</v>
      </c>
      <c r="N298" s="349">
        <v>0</v>
      </c>
      <c r="O298" s="349">
        <v>40000</v>
      </c>
      <c r="P298" s="375" t="s">
        <v>953</v>
      </c>
      <c r="Q298" s="375" t="s">
        <v>721</v>
      </c>
      <c r="R298" s="375" t="s">
        <v>954</v>
      </c>
      <c r="S298" s="376" t="s">
        <v>200</v>
      </c>
      <c r="T298" s="376" t="s">
        <v>200</v>
      </c>
      <c r="U298" s="376" t="s">
        <v>200</v>
      </c>
      <c r="V298" s="376" t="s">
        <v>200</v>
      </c>
      <c r="W298" s="345" t="e">
        <f t="shared" si="82"/>
        <v>#VALUE!</v>
      </c>
    </row>
    <row r="299" spans="1:41" ht="21.6" customHeight="1" x14ac:dyDescent="0.15">
      <c r="A299" s="337">
        <v>25110297</v>
      </c>
      <c r="B299" s="345" t="s">
        <v>82</v>
      </c>
      <c r="C299" s="345" t="s">
        <v>62</v>
      </c>
      <c r="D299" s="345" t="s">
        <v>40</v>
      </c>
      <c r="E299" s="345" t="s">
        <v>40</v>
      </c>
      <c r="F299" s="345" t="s">
        <v>522</v>
      </c>
      <c r="G299" s="394" t="s">
        <v>92</v>
      </c>
      <c r="H299" s="364" t="s">
        <v>190</v>
      </c>
      <c r="I299" s="349">
        <v>534000</v>
      </c>
      <c r="J299" s="349">
        <v>360000</v>
      </c>
      <c r="K299" s="349">
        <v>624000</v>
      </c>
      <c r="L299" s="348">
        <f t="shared" si="86"/>
        <v>1.7333333333333334</v>
      </c>
      <c r="M299" s="349">
        <v>0</v>
      </c>
      <c r="N299" s="349">
        <v>0</v>
      </c>
      <c r="O299" s="349">
        <v>348000</v>
      </c>
      <c r="P299" s="375" t="s">
        <v>955</v>
      </c>
      <c r="Q299" s="375" t="s">
        <v>918</v>
      </c>
      <c r="R299" s="375" t="s">
        <v>956</v>
      </c>
      <c r="S299" s="346" t="s">
        <v>957</v>
      </c>
      <c r="T299" s="345">
        <v>12</v>
      </c>
      <c r="U299" s="345">
        <v>14</v>
      </c>
      <c r="V299" s="345" t="s">
        <v>958</v>
      </c>
      <c r="W299" s="345">
        <f t="shared" si="82"/>
        <v>44571.428571428572</v>
      </c>
    </row>
    <row r="300" spans="1:41" ht="21.6" customHeight="1" x14ac:dyDescent="0.15">
      <c r="A300" s="337">
        <v>25110298</v>
      </c>
      <c r="B300" s="345" t="s">
        <v>82</v>
      </c>
      <c r="C300" s="345" t="s">
        <v>62</v>
      </c>
      <c r="D300" s="345" t="s">
        <v>40</v>
      </c>
      <c r="E300" s="345" t="s">
        <v>40</v>
      </c>
      <c r="F300" s="345" t="s">
        <v>527</v>
      </c>
      <c r="G300" s="394" t="s">
        <v>94</v>
      </c>
      <c r="H300" s="364" t="s">
        <v>190</v>
      </c>
      <c r="I300" s="349">
        <v>100000</v>
      </c>
      <c r="J300" s="349">
        <v>100000</v>
      </c>
      <c r="K300" s="349">
        <v>55000</v>
      </c>
      <c r="L300" s="348">
        <f t="shared" si="86"/>
        <v>0.55000000000000004</v>
      </c>
      <c r="M300" s="349">
        <v>0</v>
      </c>
      <c r="N300" s="349">
        <v>0</v>
      </c>
      <c r="O300" s="349">
        <v>27500</v>
      </c>
      <c r="P300" s="375" t="s">
        <v>959</v>
      </c>
      <c r="Q300" s="375" t="s">
        <v>918</v>
      </c>
      <c r="R300" s="375" t="s">
        <v>960</v>
      </c>
      <c r="S300" s="346" t="s">
        <v>961</v>
      </c>
      <c r="T300" s="345">
        <v>2</v>
      </c>
      <c r="U300" s="345">
        <v>2</v>
      </c>
      <c r="V300" s="345" t="s">
        <v>958</v>
      </c>
      <c r="W300" s="345">
        <f t="shared" si="82"/>
        <v>27500</v>
      </c>
    </row>
    <row r="301" spans="1:41" ht="27" customHeight="1" x14ac:dyDescent="0.15">
      <c r="A301" s="337">
        <v>25110299</v>
      </c>
      <c r="B301" s="345" t="s">
        <v>82</v>
      </c>
      <c r="C301" s="345" t="s">
        <v>62</v>
      </c>
      <c r="D301" s="345" t="s">
        <v>40</v>
      </c>
      <c r="E301" s="345" t="s">
        <v>40</v>
      </c>
      <c r="F301" s="345" t="s">
        <v>525</v>
      </c>
      <c r="G301" s="394" t="s">
        <v>86</v>
      </c>
      <c r="H301" s="364" t="s">
        <v>190</v>
      </c>
      <c r="I301" s="349">
        <v>240000</v>
      </c>
      <c r="J301" s="349">
        <v>240000</v>
      </c>
      <c r="K301" s="349">
        <v>240000</v>
      </c>
      <c r="L301" s="348">
        <f t="shared" si="86"/>
        <v>1</v>
      </c>
      <c r="M301" s="349">
        <v>0</v>
      </c>
      <c r="N301" s="349">
        <v>0</v>
      </c>
      <c r="O301" s="349">
        <v>0</v>
      </c>
      <c r="P301" s="375" t="s">
        <v>962</v>
      </c>
      <c r="Q301" s="375" t="s">
        <v>918</v>
      </c>
      <c r="R301" s="375" t="s">
        <v>963</v>
      </c>
      <c r="S301" s="346" t="s">
        <v>961</v>
      </c>
      <c r="T301" s="345">
        <v>3</v>
      </c>
      <c r="U301" s="345">
        <v>3</v>
      </c>
      <c r="V301" s="345" t="s">
        <v>200</v>
      </c>
      <c r="W301" s="345">
        <f t="shared" si="82"/>
        <v>80000</v>
      </c>
    </row>
    <row r="302" spans="1:41" ht="33.6" customHeight="1" x14ac:dyDescent="0.15">
      <c r="A302" s="337">
        <v>25110300</v>
      </c>
      <c r="B302" s="345" t="s">
        <v>82</v>
      </c>
      <c r="C302" s="345" t="s">
        <v>62</v>
      </c>
      <c r="D302" s="345" t="s">
        <v>40</v>
      </c>
      <c r="E302" s="345" t="s">
        <v>40</v>
      </c>
      <c r="F302" s="345" t="s">
        <v>530</v>
      </c>
      <c r="G302" s="394" t="s">
        <v>106</v>
      </c>
      <c r="H302" s="364" t="s">
        <v>46</v>
      </c>
      <c r="I302" s="349">
        <v>0</v>
      </c>
      <c r="J302" s="349">
        <v>0</v>
      </c>
      <c r="K302" s="349">
        <v>60000</v>
      </c>
      <c r="L302" s="362">
        <v>0</v>
      </c>
      <c r="M302" s="349">
        <v>0</v>
      </c>
      <c r="N302" s="349">
        <v>0</v>
      </c>
      <c r="O302" s="349">
        <v>60000</v>
      </c>
      <c r="P302" s="375" t="s">
        <v>964</v>
      </c>
      <c r="Q302" s="375" t="str">
        <f>IF(N302=0,"収入未済なし","")</f>
        <v>収入未済なし</v>
      </c>
      <c r="R302" s="375" t="s">
        <v>926</v>
      </c>
      <c r="S302" s="346" t="s">
        <v>965</v>
      </c>
      <c r="T302" s="345">
        <v>1</v>
      </c>
      <c r="U302" s="345">
        <v>1</v>
      </c>
      <c r="V302" s="345" t="s">
        <v>966</v>
      </c>
      <c r="W302" s="345">
        <f t="shared" si="82"/>
        <v>60000</v>
      </c>
    </row>
    <row r="303" spans="1:41" ht="37.9" customHeight="1" x14ac:dyDescent="0.15">
      <c r="A303" s="337">
        <v>25110301</v>
      </c>
      <c r="B303" s="345" t="s">
        <v>82</v>
      </c>
      <c r="C303" s="345" t="s">
        <v>62</v>
      </c>
      <c r="D303" s="345" t="s">
        <v>40</v>
      </c>
      <c r="E303" s="345" t="s">
        <v>40</v>
      </c>
      <c r="F303" s="345" t="s">
        <v>533</v>
      </c>
      <c r="G303" s="394" t="s">
        <v>104</v>
      </c>
      <c r="H303" s="364" t="s">
        <v>46</v>
      </c>
      <c r="I303" s="349">
        <v>480000</v>
      </c>
      <c r="J303" s="349">
        <v>480000</v>
      </c>
      <c r="K303" s="349">
        <v>480000</v>
      </c>
      <c r="L303" s="348">
        <f t="shared" si="86"/>
        <v>1</v>
      </c>
      <c r="M303" s="349">
        <v>0</v>
      </c>
      <c r="N303" s="349">
        <v>0</v>
      </c>
      <c r="O303" s="349">
        <v>0</v>
      </c>
      <c r="P303" s="375" t="s">
        <v>1257</v>
      </c>
      <c r="Q303" s="375" t="s">
        <v>721</v>
      </c>
      <c r="R303" s="375" t="s">
        <v>963</v>
      </c>
      <c r="S303" s="346"/>
      <c r="T303" s="345"/>
      <c r="U303" s="345"/>
      <c r="V303" s="345"/>
      <c r="W303" s="345" t="e">
        <f t="shared" si="82"/>
        <v>#DIV/0!</v>
      </c>
    </row>
    <row r="304" spans="1:41" ht="21.4" customHeight="1" x14ac:dyDescent="0.15">
      <c r="A304" s="337">
        <v>25110302</v>
      </c>
      <c r="B304" s="345" t="s">
        <v>82</v>
      </c>
      <c r="C304" s="345" t="s">
        <v>62</v>
      </c>
      <c r="D304" s="345" t="s">
        <v>40</v>
      </c>
      <c r="E304" s="345" t="s">
        <v>40</v>
      </c>
      <c r="F304" s="345" t="s">
        <v>534</v>
      </c>
      <c r="G304" s="394" t="s">
        <v>572</v>
      </c>
      <c r="H304" s="364" t="s">
        <v>46</v>
      </c>
      <c r="I304" s="349">
        <v>0</v>
      </c>
      <c r="J304" s="349">
        <v>0</v>
      </c>
      <c r="K304" s="349">
        <v>15264</v>
      </c>
      <c r="L304" s="362">
        <v>0</v>
      </c>
      <c r="M304" s="349">
        <v>0</v>
      </c>
      <c r="N304" s="349">
        <v>0</v>
      </c>
      <c r="O304" s="349">
        <v>15264</v>
      </c>
      <c r="P304" s="375" t="s">
        <v>967</v>
      </c>
      <c r="Q304" s="375" t="s">
        <v>721</v>
      </c>
      <c r="R304" s="375" t="s">
        <v>968</v>
      </c>
      <c r="S304" s="346" t="s">
        <v>200</v>
      </c>
      <c r="T304" s="346" t="s">
        <v>200</v>
      </c>
      <c r="U304" s="346" t="s">
        <v>200</v>
      </c>
      <c r="V304" s="346" t="s">
        <v>200</v>
      </c>
      <c r="W304" s="345" t="e">
        <f t="shared" si="82"/>
        <v>#VALUE!</v>
      </c>
    </row>
    <row r="305" spans="1:41" ht="21.4" customHeight="1" x14ac:dyDescent="0.15">
      <c r="A305" s="337">
        <v>25110303</v>
      </c>
      <c r="B305" s="345" t="s">
        <v>82</v>
      </c>
      <c r="C305" s="345" t="s">
        <v>62</v>
      </c>
      <c r="D305" s="345" t="s">
        <v>40</v>
      </c>
      <c r="E305" s="345" t="s">
        <v>40</v>
      </c>
      <c r="F305" s="345" t="s">
        <v>535</v>
      </c>
      <c r="G305" s="394" t="s">
        <v>493</v>
      </c>
      <c r="H305" s="364" t="s">
        <v>123</v>
      </c>
      <c r="I305" s="349">
        <v>120000</v>
      </c>
      <c r="J305" s="349">
        <v>70000</v>
      </c>
      <c r="K305" s="349">
        <v>70000</v>
      </c>
      <c r="L305" s="348">
        <f t="shared" ref="L305:L327" si="87">K305/J305</f>
        <v>1</v>
      </c>
      <c r="M305" s="349">
        <v>0</v>
      </c>
      <c r="N305" s="349">
        <v>0</v>
      </c>
      <c r="O305" s="349">
        <v>-2000</v>
      </c>
      <c r="P305" s="375" t="s">
        <v>1063</v>
      </c>
      <c r="Q305" s="375" t="s">
        <v>1050</v>
      </c>
      <c r="R305" s="375" t="s">
        <v>1051</v>
      </c>
      <c r="S305" s="346" t="s">
        <v>1064</v>
      </c>
      <c r="T305" s="345">
        <v>60</v>
      </c>
      <c r="U305" s="345">
        <v>35</v>
      </c>
      <c r="V305" s="345" t="s">
        <v>870</v>
      </c>
      <c r="W305" s="345">
        <f t="shared" si="82"/>
        <v>2000</v>
      </c>
    </row>
    <row r="306" spans="1:41" ht="21.4" customHeight="1" x14ac:dyDescent="0.15">
      <c r="A306" s="337">
        <v>25110304</v>
      </c>
      <c r="B306" s="345" t="s">
        <v>82</v>
      </c>
      <c r="C306" s="345" t="s">
        <v>62</v>
      </c>
      <c r="D306" s="345" t="s">
        <v>40</v>
      </c>
      <c r="E306" s="345" t="s">
        <v>40</v>
      </c>
      <c r="F306" s="345" t="s">
        <v>537</v>
      </c>
      <c r="G306" s="394" t="s">
        <v>573</v>
      </c>
      <c r="H306" s="364" t="s">
        <v>123</v>
      </c>
      <c r="I306" s="349">
        <v>110000</v>
      </c>
      <c r="J306" s="349">
        <v>110000</v>
      </c>
      <c r="K306" s="349">
        <v>14586</v>
      </c>
      <c r="L306" s="348">
        <f t="shared" si="87"/>
        <v>0.1326</v>
      </c>
      <c r="M306" s="349">
        <v>0</v>
      </c>
      <c r="N306" s="349">
        <v>0</v>
      </c>
      <c r="O306" s="349">
        <v>-33672</v>
      </c>
      <c r="P306" s="375" t="s">
        <v>1065</v>
      </c>
      <c r="Q306" s="375" t="s">
        <v>1050</v>
      </c>
      <c r="R306" s="375" t="s">
        <v>1066</v>
      </c>
      <c r="S306" s="346" t="s">
        <v>658</v>
      </c>
      <c r="T306" s="345" t="s">
        <v>658</v>
      </c>
      <c r="U306" s="345" t="s">
        <v>658</v>
      </c>
      <c r="V306" s="345" t="s">
        <v>658</v>
      </c>
      <c r="W306" s="345" t="e">
        <f t="shared" si="82"/>
        <v>#VALUE!</v>
      </c>
    </row>
    <row r="307" spans="1:41" ht="21.4" customHeight="1" x14ac:dyDescent="0.15">
      <c r="A307" s="337">
        <v>25110305</v>
      </c>
      <c r="B307" s="345" t="s">
        <v>82</v>
      </c>
      <c r="C307" s="345" t="s">
        <v>62</v>
      </c>
      <c r="D307" s="345" t="s">
        <v>40</v>
      </c>
      <c r="E307" s="345" t="s">
        <v>40</v>
      </c>
      <c r="F307" s="345" t="s">
        <v>539</v>
      </c>
      <c r="G307" s="394" t="s">
        <v>574</v>
      </c>
      <c r="H307" s="364" t="s">
        <v>123</v>
      </c>
      <c r="I307" s="349">
        <v>190000</v>
      </c>
      <c r="J307" s="349">
        <v>190000</v>
      </c>
      <c r="K307" s="349">
        <v>71001</v>
      </c>
      <c r="L307" s="348">
        <f t="shared" si="87"/>
        <v>0.37368947368421052</v>
      </c>
      <c r="M307" s="349">
        <v>0</v>
      </c>
      <c r="N307" s="349">
        <v>0</v>
      </c>
      <c r="O307" s="349">
        <v>-47863</v>
      </c>
      <c r="P307" s="375" t="s">
        <v>1067</v>
      </c>
      <c r="Q307" s="375" t="s">
        <v>1050</v>
      </c>
      <c r="R307" s="375" t="s">
        <v>1068</v>
      </c>
      <c r="S307" s="346" t="s">
        <v>658</v>
      </c>
      <c r="T307" s="345" t="s">
        <v>658</v>
      </c>
      <c r="U307" s="345" t="s">
        <v>658</v>
      </c>
      <c r="V307" s="345" t="s">
        <v>658</v>
      </c>
      <c r="W307" s="345" t="e">
        <f t="shared" si="82"/>
        <v>#VALUE!</v>
      </c>
    </row>
    <row r="308" spans="1:41" ht="21.4" customHeight="1" x14ac:dyDescent="0.15">
      <c r="A308" s="337">
        <v>25110306</v>
      </c>
      <c r="B308" s="345" t="s">
        <v>82</v>
      </c>
      <c r="C308" s="345" t="s">
        <v>62</v>
      </c>
      <c r="D308" s="345" t="s">
        <v>40</v>
      </c>
      <c r="E308" s="345" t="s">
        <v>40</v>
      </c>
      <c r="F308" s="345" t="s">
        <v>541</v>
      </c>
      <c r="G308" s="394" t="s">
        <v>575</v>
      </c>
      <c r="H308" s="364" t="s">
        <v>123</v>
      </c>
      <c r="I308" s="349">
        <v>0</v>
      </c>
      <c r="J308" s="349">
        <v>0</v>
      </c>
      <c r="K308" s="349">
        <v>23100</v>
      </c>
      <c r="L308" s="348" t="e">
        <f t="shared" si="87"/>
        <v>#DIV/0!</v>
      </c>
      <c r="M308" s="349">
        <v>0</v>
      </c>
      <c r="N308" s="349">
        <v>0</v>
      </c>
      <c r="O308" s="349">
        <v>-12770</v>
      </c>
      <c r="P308" s="375" t="s">
        <v>1069</v>
      </c>
      <c r="Q308" s="375" t="s">
        <v>1050</v>
      </c>
      <c r="R308" s="375" t="s">
        <v>1265</v>
      </c>
      <c r="S308" s="346" t="s">
        <v>658</v>
      </c>
      <c r="T308" s="345" t="s">
        <v>658</v>
      </c>
      <c r="U308" s="345" t="s">
        <v>658</v>
      </c>
      <c r="V308" s="345" t="s">
        <v>658</v>
      </c>
      <c r="W308" s="345" t="e">
        <f t="shared" si="82"/>
        <v>#VALUE!</v>
      </c>
    </row>
    <row r="309" spans="1:41" ht="21.4" customHeight="1" x14ac:dyDescent="0.15">
      <c r="A309" s="337">
        <v>25110307</v>
      </c>
      <c r="B309" s="345" t="s">
        <v>82</v>
      </c>
      <c r="C309" s="345" t="s">
        <v>62</v>
      </c>
      <c r="D309" s="345" t="s">
        <v>40</v>
      </c>
      <c r="E309" s="345" t="s">
        <v>40</v>
      </c>
      <c r="F309" s="345" t="s">
        <v>543</v>
      </c>
      <c r="G309" s="394" t="s">
        <v>513</v>
      </c>
      <c r="H309" s="364" t="s">
        <v>123</v>
      </c>
      <c r="I309" s="349">
        <v>0</v>
      </c>
      <c r="J309" s="349">
        <v>0</v>
      </c>
      <c r="K309" s="349">
        <v>0</v>
      </c>
      <c r="L309" s="348" t="e">
        <f t="shared" si="87"/>
        <v>#DIV/0!</v>
      </c>
      <c r="M309" s="349">
        <v>0</v>
      </c>
      <c r="N309" s="349">
        <v>0</v>
      </c>
      <c r="O309" s="349">
        <v>-518870</v>
      </c>
      <c r="P309" s="375" t="s">
        <v>1070</v>
      </c>
      <c r="Q309" s="375" t="s">
        <v>200</v>
      </c>
      <c r="R309" s="375" t="s">
        <v>1232</v>
      </c>
      <c r="S309" s="346" t="s">
        <v>658</v>
      </c>
      <c r="T309" s="345" t="s">
        <v>658</v>
      </c>
      <c r="U309" s="345" t="s">
        <v>658</v>
      </c>
      <c r="V309" s="345" t="s">
        <v>658</v>
      </c>
      <c r="W309" s="345" t="e">
        <f t="shared" si="82"/>
        <v>#VALUE!</v>
      </c>
    </row>
    <row r="310" spans="1:41" ht="21.4" customHeight="1" x14ac:dyDescent="0.15">
      <c r="A310" s="337">
        <v>25110308</v>
      </c>
      <c r="B310" s="345" t="s">
        <v>82</v>
      </c>
      <c r="C310" s="345" t="s">
        <v>62</v>
      </c>
      <c r="D310" s="345" t="s">
        <v>40</v>
      </c>
      <c r="E310" s="345" t="s">
        <v>40</v>
      </c>
      <c r="F310" s="345" t="s">
        <v>555</v>
      </c>
      <c r="G310" s="394" t="s">
        <v>505</v>
      </c>
      <c r="H310" s="364" t="s">
        <v>123</v>
      </c>
      <c r="I310" s="349">
        <v>0</v>
      </c>
      <c r="J310" s="349">
        <v>0</v>
      </c>
      <c r="K310" s="349">
        <v>0</v>
      </c>
      <c r="L310" s="348" t="e">
        <f t="shared" si="87"/>
        <v>#DIV/0!</v>
      </c>
      <c r="M310" s="349">
        <v>0</v>
      </c>
      <c r="N310" s="349">
        <v>0</v>
      </c>
      <c r="O310" s="349">
        <v>-2000000</v>
      </c>
      <c r="P310" s="375" t="s">
        <v>1071</v>
      </c>
      <c r="Q310" s="375" t="s">
        <v>200</v>
      </c>
      <c r="R310" s="375" t="s">
        <v>1232</v>
      </c>
      <c r="S310" s="346" t="s">
        <v>658</v>
      </c>
      <c r="T310" s="345" t="s">
        <v>658</v>
      </c>
      <c r="U310" s="345" t="s">
        <v>658</v>
      </c>
      <c r="V310" s="345" t="s">
        <v>658</v>
      </c>
      <c r="W310" s="345" t="e">
        <f t="shared" si="82"/>
        <v>#VALUE!</v>
      </c>
    </row>
    <row r="311" spans="1:41" ht="37.9" customHeight="1" x14ac:dyDescent="0.15">
      <c r="A311" s="337">
        <v>25110309</v>
      </c>
      <c r="B311" s="345" t="s">
        <v>82</v>
      </c>
      <c r="C311" s="345" t="s">
        <v>62</v>
      </c>
      <c r="D311" s="345" t="s">
        <v>40</v>
      </c>
      <c r="E311" s="345" t="s">
        <v>40</v>
      </c>
      <c r="F311" s="345" t="s">
        <v>576</v>
      </c>
      <c r="G311" s="394" t="s">
        <v>487</v>
      </c>
      <c r="H311" s="364" t="s">
        <v>123</v>
      </c>
      <c r="I311" s="349">
        <v>0</v>
      </c>
      <c r="J311" s="349">
        <v>0</v>
      </c>
      <c r="K311" s="349">
        <v>0</v>
      </c>
      <c r="L311" s="348" t="e">
        <f t="shared" si="87"/>
        <v>#DIV/0!</v>
      </c>
      <c r="M311" s="349">
        <v>0</v>
      </c>
      <c r="N311" s="349">
        <v>0</v>
      </c>
      <c r="O311" s="349">
        <v>0</v>
      </c>
      <c r="P311" s="375" t="s">
        <v>1072</v>
      </c>
      <c r="Q311" s="375" t="s">
        <v>200</v>
      </c>
      <c r="R311" s="375" t="s">
        <v>1232</v>
      </c>
      <c r="S311" s="346" t="s">
        <v>658</v>
      </c>
      <c r="T311" s="345" t="s">
        <v>658</v>
      </c>
      <c r="U311" s="345" t="s">
        <v>658</v>
      </c>
      <c r="V311" s="345" t="s">
        <v>658</v>
      </c>
      <c r="W311" s="345" t="e">
        <f t="shared" si="82"/>
        <v>#VALUE!</v>
      </c>
    </row>
    <row r="312" spans="1:41" ht="27.75" customHeight="1" x14ac:dyDescent="0.15">
      <c r="A312" s="337">
        <v>25110310</v>
      </c>
      <c r="B312" s="345" t="s">
        <v>82</v>
      </c>
      <c r="C312" s="345" t="s">
        <v>62</v>
      </c>
      <c r="D312" s="345" t="s">
        <v>40</v>
      </c>
      <c r="E312" s="345" t="s">
        <v>40</v>
      </c>
      <c r="F312" s="345" t="s">
        <v>577</v>
      </c>
      <c r="G312" s="394" t="s">
        <v>517</v>
      </c>
      <c r="H312" s="364" t="s">
        <v>123</v>
      </c>
      <c r="I312" s="349">
        <v>0</v>
      </c>
      <c r="J312" s="349">
        <v>0</v>
      </c>
      <c r="K312" s="349">
        <v>8440</v>
      </c>
      <c r="L312" s="348" t="e">
        <f t="shared" si="87"/>
        <v>#DIV/0!</v>
      </c>
      <c r="M312" s="349">
        <v>0</v>
      </c>
      <c r="N312" s="349">
        <v>0</v>
      </c>
      <c r="O312" s="349">
        <v>4740</v>
      </c>
      <c r="P312" s="375" t="s">
        <v>1073</v>
      </c>
      <c r="Q312" s="375" t="s">
        <v>1050</v>
      </c>
      <c r="R312" s="375" t="s">
        <v>1074</v>
      </c>
      <c r="S312" s="346" t="s">
        <v>658</v>
      </c>
      <c r="T312" s="345" t="s">
        <v>658</v>
      </c>
      <c r="U312" s="345" t="s">
        <v>658</v>
      </c>
      <c r="V312" s="345" t="s">
        <v>658</v>
      </c>
      <c r="W312" s="345" t="e">
        <f t="shared" si="82"/>
        <v>#VALUE!</v>
      </c>
    </row>
    <row r="313" spans="1:41" ht="27" customHeight="1" x14ac:dyDescent="0.15">
      <c r="A313" s="337">
        <v>25110311</v>
      </c>
      <c r="B313" s="345" t="s">
        <v>82</v>
      </c>
      <c r="C313" s="345" t="s">
        <v>62</v>
      </c>
      <c r="D313" s="345" t="s">
        <v>40</v>
      </c>
      <c r="E313" s="345" t="s">
        <v>40</v>
      </c>
      <c r="F313" s="345" t="s">
        <v>578</v>
      </c>
      <c r="G313" s="394" t="s">
        <v>486</v>
      </c>
      <c r="H313" s="364" t="s">
        <v>123</v>
      </c>
      <c r="I313" s="349">
        <v>0</v>
      </c>
      <c r="J313" s="349">
        <v>300000</v>
      </c>
      <c r="K313" s="349">
        <v>288723</v>
      </c>
      <c r="L313" s="348">
        <f t="shared" si="87"/>
        <v>0.96240999999999999</v>
      </c>
      <c r="M313" s="349">
        <v>0</v>
      </c>
      <c r="N313" s="349">
        <v>0</v>
      </c>
      <c r="O313" s="349">
        <v>-21830</v>
      </c>
      <c r="P313" s="375" t="s">
        <v>1075</v>
      </c>
      <c r="Q313" s="375" t="s">
        <v>1050</v>
      </c>
      <c r="R313" s="375" t="s">
        <v>1076</v>
      </c>
      <c r="S313" s="346" t="s">
        <v>658</v>
      </c>
      <c r="T313" s="345" t="s">
        <v>658</v>
      </c>
      <c r="U313" s="345" t="s">
        <v>658</v>
      </c>
      <c r="V313" s="345" t="s">
        <v>658</v>
      </c>
      <c r="W313" s="345" t="e">
        <f t="shared" si="82"/>
        <v>#VALUE!</v>
      </c>
    </row>
    <row r="314" spans="1:41" ht="27" customHeight="1" x14ac:dyDescent="0.15">
      <c r="A314" s="337">
        <v>25110312</v>
      </c>
      <c r="B314" s="345" t="s">
        <v>82</v>
      </c>
      <c r="C314" s="345" t="s">
        <v>62</v>
      </c>
      <c r="D314" s="345" t="s">
        <v>40</v>
      </c>
      <c r="E314" s="345" t="s">
        <v>40</v>
      </c>
      <c r="F314" s="345" t="s">
        <v>579</v>
      </c>
      <c r="G314" s="394" t="s">
        <v>511</v>
      </c>
      <c r="H314" s="364" t="s">
        <v>123</v>
      </c>
      <c r="I314" s="349">
        <v>0</v>
      </c>
      <c r="J314" s="349">
        <v>0</v>
      </c>
      <c r="K314" s="349">
        <v>70438</v>
      </c>
      <c r="L314" s="348" t="e">
        <f t="shared" si="87"/>
        <v>#DIV/0!</v>
      </c>
      <c r="M314" s="349">
        <v>0</v>
      </c>
      <c r="N314" s="349">
        <v>0</v>
      </c>
      <c r="O314" s="349">
        <v>63299</v>
      </c>
      <c r="P314" s="375" t="s">
        <v>1077</v>
      </c>
      <c r="Q314" s="375" t="s">
        <v>1050</v>
      </c>
      <c r="R314" s="375" t="s">
        <v>1078</v>
      </c>
      <c r="S314" s="346" t="s">
        <v>658</v>
      </c>
      <c r="T314" s="345" t="s">
        <v>658</v>
      </c>
      <c r="U314" s="345" t="s">
        <v>658</v>
      </c>
      <c r="V314" s="345" t="s">
        <v>658</v>
      </c>
      <c r="W314" s="345" t="e">
        <f t="shared" si="82"/>
        <v>#VALUE!</v>
      </c>
    </row>
    <row r="315" spans="1:41" ht="21.6" customHeight="1" x14ac:dyDescent="0.15">
      <c r="A315" s="337">
        <v>25110313</v>
      </c>
      <c r="B315" s="345" t="s">
        <v>82</v>
      </c>
      <c r="C315" s="345" t="s">
        <v>62</v>
      </c>
      <c r="D315" s="345" t="s">
        <v>40</v>
      </c>
      <c r="E315" s="345" t="s">
        <v>40</v>
      </c>
      <c r="F315" s="345" t="s">
        <v>580</v>
      </c>
      <c r="G315" s="394" t="s">
        <v>581</v>
      </c>
      <c r="H315" s="364" t="s">
        <v>123</v>
      </c>
      <c r="I315" s="349">
        <v>0</v>
      </c>
      <c r="J315" s="349">
        <v>0</v>
      </c>
      <c r="K315" s="349">
        <v>800</v>
      </c>
      <c r="L315" s="348" t="e">
        <f t="shared" si="87"/>
        <v>#DIV/0!</v>
      </c>
      <c r="M315" s="349">
        <v>0</v>
      </c>
      <c r="N315" s="349">
        <v>0</v>
      </c>
      <c r="O315" s="349">
        <v>800</v>
      </c>
      <c r="P315" s="346" t="s">
        <v>1079</v>
      </c>
      <c r="Q315" s="346" t="s">
        <v>1050</v>
      </c>
      <c r="R315" s="346" t="s">
        <v>1080</v>
      </c>
      <c r="S315" s="346" t="s">
        <v>658</v>
      </c>
      <c r="T315" s="345" t="s">
        <v>658</v>
      </c>
      <c r="U315" s="345" t="s">
        <v>658</v>
      </c>
      <c r="V315" s="345" t="s">
        <v>658</v>
      </c>
      <c r="W315" s="345" t="e">
        <f t="shared" si="82"/>
        <v>#VALUE!</v>
      </c>
    </row>
    <row r="316" spans="1:41" ht="31.15" customHeight="1" x14ac:dyDescent="0.15">
      <c r="A316" s="337">
        <v>25110314</v>
      </c>
      <c r="B316" s="345" t="s">
        <v>82</v>
      </c>
      <c r="C316" s="345" t="s">
        <v>62</v>
      </c>
      <c r="D316" s="345" t="s">
        <v>40</v>
      </c>
      <c r="E316" s="345" t="s">
        <v>40</v>
      </c>
      <c r="F316" s="345" t="s">
        <v>582</v>
      </c>
      <c r="G316" s="394" t="s">
        <v>291</v>
      </c>
      <c r="H316" s="364" t="s">
        <v>252</v>
      </c>
      <c r="I316" s="349">
        <v>10000000</v>
      </c>
      <c r="J316" s="349">
        <v>11840000</v>
      </c>
      <c r="K316" s="349">
        <v>11840913</v>
      </c>
      <c r="L316" s="348">
        <f t="shared" si="87"/>
        <v>1.0000771114864866</v>
      </c>
      <c r="M316" s="349">
        <v>0</v>
      </c>
      <c r="N316" s="349">
        <v>0</v>
      </c>
      <c r="O316" s="349">
        <v>1152625</v>
      </c>
      <c r="P316" s="373" t="s">
        <v>708</v>
      </c>
      <c r="Q316" s="346" t="str">
        <f t="shared" ref="Q316:Q320" si="88">IF(N316=0,"収入未済なし","")</f>
        <v>収入未済なし</v>
      </c>
      <c r="R316" s="371" t="s">
        <v>658</v>
      </c>
      <c r="S316" s="346" t="s">
        <v>658</v>
      </c>
      <c r="T316" s="345" t="s">
        <v>658</v>
      </c>
      <c r="U316" s="345" t="s">
        <v>658</v>
      </c>
      <c r="V316" s="345" t="s">
        <v>658</v>
      </c>
      <c r="W316" s="345" t="e">
        <f t="shared" si="82"/>
        <v>#VALUE!</v>
      </c>
      <c r="AL316" s="332"/>
      <c r="AM316" s="332"/>
      <c r="AN316" s="332"/>
      <c r="AO316" s="332"/>
    </row>
    <row r="317" spans="1:41" ht="37.9" customHeight="1" x14ac:dyDescent="0.15">
      <c r="A317" s="337">
        <v>25110315</v>
      </c>
      <c r="B317" s="345" t="s">
        <v>82</v>
      </c>
      <c r="C317" s="345" t="s">
        <v>62</v>
      </c>
      <c r="D317" s="345" t="s">
        <v>40</v>
      </c>
      <c r="E317" s="345" t="s">
        <v>40</v>
      </c>
      <c r="F317" s="345" t="s">
        <v>583</v>
      </c>
      <c r="G317" s="394" t="s">
        <v>584</v>
      </c>
      <c r="H317" s="364" t="s">
        <v>252</v>
      </c>
      <c r="I317" s="349">
        <v>78000</v>
      </c>
      <c r="J317" s="349">
        <v>78000</v>
      </c>
      <c r="K317" s="349">
        <v>78162</v>
      </c>
      <c r="L317" s="348">
        <f t="shared" si="87"/>
        <v>1.0020769230769231</v>
      </c>
      <c r="M317" s="349">
        <v>0</v>
      </c>
      <c r="N317" s="349">
        <v>0</v>
      </c>
      <c r="O317" s="349">
        <v>78162</v>
      </c>
      <c r="P317" s="373" t="s">
        <v>1149</v>
      </c>
      <c r="Q317" s="346" t="str">
        <f t="shared" si="88"/>
        <v>収入未済なし</v>
      </c>
      <c r="R317" s="373" t="s">
        <v>711</v>
      </c>
      <c r="S317" s="346" t="s">
        <v>658</v>
      </c>
      <c r="T317" s="345" t="s">
        <v>658</v>
      </c>
      <c r="U317" s="345" t="s">
        <v>658</v>
      </c>
      <c r="V317" s="345" t="s">
        <v>658</v>
      </c>
      <c r="W317" s="345" t="e">
        <f t="shared" si="82"/>
        <v>#VALUE!</v>
      </c>
      <c r="AL317" s="332"/>
      <c r="AM317" s="332"/>
      <c r="AN317" s="332"/>
      <c r="AO317" s="332"/>
    </row>
    <row r="318" spans="1:41" ht="21.6" customHeight="1" x14ac:dyDescent="0.15">
      <c r="A318" s="337">
        <v>25110316</v>
      </c>
      <c r="B318" s="345" t="s">
        <v>82</v>
      </c>
      <c r="C318" s="345" t="s">
        <v>62</v>
      </c>
      <c r="D318" s="345" t="s">
        <v>40</v>
      </c>
      <c r="E318" s="345" t="s">
        <v>40</v>
      </c>
      <c r="F318" s="345" t="s">
        <v>585</v>
      </c>
      <c r="G318" s="394" t="s">
        <v>292</v>
      </c>
      <c r="H318" s="364" t="s">
        <v>252</v>
      </c>
      <c r="I318" s="349">
        <v>0</v>
      </c>
      <c r="J318" s="349">
        <v>0</v>
      </c>
      <c r="K318" s="349">
        <v>352816</v>
      </c>
      <c r="L318" s="348" t="e">
        <f t="shared" si="87"/>
        <v>#DIV/0!</v>
      </c>
      <c r="M318" s="349">
        <v>0</v>
      </c>
      <c r="N318" s="349">
        <v>0</v>
      </c>
      <c r="O318" s="349">
        <v>-211124</v>
      </c>
      <c r="P318" s="373" t="s">
        <v>709</v>
      </c>
      <c r="Q318" s="346" t="str">
        <f t="shared" si="88"/>
        <v>収入未済なし</v>
      </c>
      <c r="R318" s="370" t="s">
        <v>712</v>
      </c>
      <c r="S318" s="346" t="s">
        <v>658</v>
      </c>
      <c r="T318" s="345" t="s">
        <v>658</v>
      </c>
      <c r="U318" s="345" t="s">
        <v>658</v>
      </c>
      <c r="V318" s="345" t="s">
        <v>658</v>
      </c>
      <c r="W318" s="345" t="e">
        <f t="shared" si="82"/>
        <v>#VALUE!</v>
      </c>
      <c r="AL318" s="332"/>
      <c r="AM318" s="332"/>
      <c r="AN318" s="332"/>
      <c r="AO318" s="332"/>
    </row>
    <row r="319" spans="1:41" ht="33.6" customHeight="1" x14ac:dyDescent="0.15">
      <c r="A319" s="337">
        <v>25110317</v>
      </c>
      <c r="B319" s="345" t="s">
        <v>82</v>
      </c>
      <c r="C319" s="345" t="s">
        <v>62</v>
      </c>
      <c r="D319" s="345" t="s">
        <v>40</v>
      </c>
      <c r="E319" s="345" t="s">
        <v>40</v>
      </c>
      <c r="F319" s="345" t="s">
        <v>586</v>
      </c>
      <c r="G319" s="394" t="s">
        <v>497</v>
      </c>
      <c r="H319" s="364" t="s">
        <v>252</v>
      </c>
      <c r="I319" s="349">
        <v>0</v>
      </c>
      <c r="J319" s="349">
        <v>0</v>
      </c>
      <c r="K319" s="349">
        <v>2905</v>
      </c>
      <c r="L319" s="348" t="e">
        <f t="shared" si="87"/>
        <v>#DIV/0!</v>
      </c>
      <c r="M319" s="349">
        <v>0</v>
      </c>
      <c r="N319" s="349">
        <v>0</v>
      </c>
      <c r="O319" s="349">
        <v>550</v>
      </c>
      <c r="P319" s="373" t="s">
        <v>1150</v>
      </c>
      <c r="Q319" s="346" t="str">
        <f t="shared" si="88"/>
        <v>収入未済なし</v>
      </c>
      <c r="R319" s="370" t="s">
        <v>658</v>
      </c>
      <c r="S319" s="346" t="s">
        <v>658</v>
      </c>
      <c r="T319" s="345" t="s">
        <v>658</v>
      </c>
      <c r="U319" s="345" t="s">
        <v>658</v>
      </c>
      <c r="V319" s="345" t="s">
        <v>658</v>
      </c>
      <c r="W319" s="345" t="e">
        <f t="shared" si="82"/>
        <v>#VALUE!</v>
      </c>
      <c r="AL319" s="332"/>
      <c r="AM319" s="332"/>
      <c r="AN319" s="332"/>
      <c r="AO319" s="332"/>
    </row>
    <row r="320" spans="1:41" ht="22.15" customHeight="1" x14ac:dyDescent="0.15">
      <c r="A320" s="337">
        <v>25110318</v>
      </c>
      <c r="B320" s="345" t="s">
        <v>82</v>
      </c>
      <c r="C320" s="345" t="s">
        <v>62</v>
      </c>
      <c r="D320" s="345" t="s">
        <v>40</v>
      </c>
      <c r="E320" s="345" t="s">
        <v>40</v>
      </c>
      <c r="F320" s="345" t="s">
        <v>587</v>
      </c>
      <c r="G320" s="394" t="s">
        <v>588</v>
      </c>
      <c r="H320" s="364" t="s">
        <v>252</v>
      </c>
      <c r="I320" s="349">
        <v>0</v>
      </c>
      <c r="J320" s="349">
        <v>0</v>
      </c>
      <c r="K320" s="349">
        <v>11277</v>
      </c>
      <c r="L320" s="348" t="e">
        <f t="shared" si="87"/>
        <v>#DIV/0!</v>
      </c>
      <c r="M320" s="349">
        <v>0</v>
      </c>
      <c r="N320" s="349">
        <v>0</v>
      </c>
      <c r="O320" s="349">
        <v>11277</v>
      </c>
      <c r="P320" s="375" t="s">
        <v>710</v>
      </c>
      <c r="Q320" s="346" t="str">
        <f t="shared" si="88"/>
        <v>収入未済なし</v>
      </c>
      <c r="R320" s="370" t="s">
        <v>713</v>
      </c>
      <c r="S320" s="346" t="s">
        <v>658</v>
      </c>
      <c r="T320" s="345" t="s">
        <v>658</v>
      </c>
      <c r="U320" s="345" t="s">
        <v>658</v>
      </c>
      <c r="V320" s="345" t="s">
        <v>658</v>
      </c>
      <c r="W320" s="345" t="e">
        <f t="shared" si="82"/>
        <v>#VALUE!</v>
      </c>
      <c r="AL320" s="332"/>
      <c r="AM320" s="332"/>
      <c r="AN320" s="332"/>
      <c r="AO320" s="332"/>
    </row>
    <row r="321" spans="1:23" ht="21.6" customHeight="1" x14ac:dyDescent="0.15">
      <c r="A321" s="337">
        <v>25110319</v>
      </c>
      <c r="B321" s="345" t="s">
        <v>82</v>
      </c>
      <c r="C321" s="345" t="s">
        <v>62</v>
      </c>
      <c r="D321" s="345" t="s">
        <v>40</v>
      </c>
      <c r="E321" s="345" t="s">
        <v>40</v>
      </c>
      <c r="F321" s="345" t="s">
        <v>589</v>
      </c>
      <c r="G321" s="394" t="s">
        <v>499</v>
      </c>
      <c r="H321" s="364" t="s">
        <v>324</v>
      </c>
      <c r="I321" s="349">
        <v>4455000</v>
      </c>
      <c r="J321" s="349">
        <v>5399000</v>
      </c>
      <c r="K321" s="349">
        <v>5926866</v>
      </c>
      <c r="L321" s="348">
        <f t="shared" si="87"/>
        <v>1.097771068716429</v>
      </c>
      <c r="M321" s="349">
        <v>0</v>
      </c>
      <c r="N321" s="349">
        <v>0</v>
      </c>
      <c r="O321" s="349">
        <v>1184766</v>
      </c>
      <c r="P321" s="373" t="s">
        <v>1042</v>
      </c>
      <c r="Q321" s="373" t="s">
        <v>1002</v>
      </c>
      <c r="R321" s="373" t="s">
        <v>1263</v>
      </c>
      <c r="S321" s="346" t="s">
        <v>658</v>
      </c>
      <c r="T321" s="345" t="s">
        <v>658</v>
      </c>
      <c r="U321" s="345" t="s">
        <v>658</v>
      </c>
      <c r="V321" s="345" t="s">
        <v>658</v>
      </c>
      <c r="W321" s="345" t="e">
        <f t="shared" si="82"/>
        <v>#VALUE!</v>
      </c>
    </row>
    <row r="322" spans="1:23" ht="21.6" customHeight="1" x14ac:dyDescent="0.15">
      <c r="A322" s="337">
        <v>25110320</v>
      </c>
      <c r="B322" s="345" t="s">
        <v>82</v>
      </c>
      <c r="C322" s="345" t="s">
        <v>62</v>
      </c>
      <c r="D322" s="345" t="s">
        <v>40</v>
      </c>
      <c r="E322" s="345" t="s">
        <v>40</v>
      </c>
      <c r="F322" s="345" t="s">
        <v>590</v>
      </c>
      <c r="G322" s="394" t="s">
        <v>496</v>
      </c>
      <c r="H322" s="364" t="s">
        <v>324</v>
      </c>
      <c r="I322" s="349">
        <v>1000</v>
      </c>
      <c r="J322" s="349">
        <v>1000</v>
      </c>
      <c r="K322" s="349">
        <v>980</v>
      </c>
      <c r="L322" s="348">
        <f t="shared" si="87"/>
        <v>0.98</v>
      </c>
      <c r="M322" s="349">
        <v>0</v>
      </c>
      <c r="N322" s="349">
        <v>0</v>
      </c>
      <c r="O322" s="349">
        <v>0</v>
      </c>
      <c r="P322" s="373" t="s">
        <v>1043</v>
      </c>
      <c r="Q322" s="373" t="s">
        <v>1002</v>
      </c>
      <c r="R322" s="373" t="s">
        <v>1044</v>
      </c>
      <c r="S322" s="346" t="s">
        <v>658</v>
      </c>
      <c r="T322" s="345" t="s">
        <v>658</v>
      </c>
      <c r="U322" s="345" t="s">
        <v>658</v>
      </c>
      <c r="V322" s="345" t="s">
        <v>658</v>
      </c>
      <c r="W322" s="345" t="e">
        <f t="shared" si="82"/>
        <v>#VALUE!</v>
      </c>
    </row>
    <row r="323" spans="1:23" ht="21.6" customHeight="1" x14ac:dyDescent="0.15">
      <c r="A323" s="337">
        <v>25110321</v>
      </c>
      <c r="B323" s="345" t="s">
        <v>82</v>
      </c>
      <c r="C323" s="345" t="s">
        <v>62</v>
      </c>
      <c r="D323" s="345" t="s">
        <v>40</v>
      </c>
      <c r="E323" s="345" t="s">
        <v>40</v>
      </c>
      <c r="F323" s="345" t="s">
        <v>591</v>
      </c>
      <c r="G323" s="394" t="s">
        <v>592</v>
      </c>
      <c r="H323" s="364" t="s">
        <v>324</v>
      </c>
      <c r="I323" s="349">
        <v>13000</v>
      </c>
      <c r="J323" s="349">
        <v>13000</v>
      </c>
      <c r="K323" s="349">
        <v>10397</v>
      </c>
      <c r="L323" s="348">
        <f t="shared" si="87"/>
        <v>0.79976923076923079</v>
      </c>
      <c r="M323" s="349">
        <v>0</v>
      </c>
      <c r="N323" s="349">
        <v>0</v>
      </c>
      <c r="O323" s="349">
        <v>1101</v>
      </c>
      <c r="P323" s="373" t="s">
        <v>1045</v>
      </c>
      <c r="Q323" s="373" t="s">
        <v>1002</v>
      </c>
      <c r="R323" s="373" t="s">
        <v>1044</v>
      </c>
      <c r="S323" s="346" t="s">
        <v>658</v>
      </c>
      <c r="T323" s="345" t="s">
        <v>658</v>
      </c>
      <c r="U323" s="345" t="s">
        <v>658</v>
      </c>
      <c r="V323" s="345" t="s">
        <v>658</v>
      </c>
      <c r="W323" s="345" t="e">
        <f t="shared" si="82"/>
        <v>#VALUE!</v>
      </c>
    </row>
    <row r="324" spans="1:23" ht="21.6" customHeight="1" x14ac:dyDescent="0.15">
      <c r="A324" s="337">
        <v>25110322</v>
      </c>
      <c r="B324" s="345" t="s">
        <v>82</v>
      </c>
      <c r="C324" s="345" t="s">
        <v>62</v>
      </c>
      <c r="D324" s="345" t="s">
        <v>40</v>
      </c>
      <c r="E324" s="345" t="s">
        <v>40</v>
      </c>
      <c r="F324" s="345" t="s">
        <v>593</v>
      </c>
      <c r="G324" s="394" t="s">
        <v>594</v>
      </c>
      <c r="H324" s="364" t="s">
        <v>324</v>
      </c>
      <c r="I324" s="349">
        <v>0</v>
      </c>
      <c r="J324" s="349">
        <v>215000</v>
      </c>
      <c r="K324" s="349">
        <v>0</v>
      </c>
      <c r="L324" s="348">
        <f t="shared" si="87"/>
        <v>0</v>
      </c>
      <c r="M324" s="349">
        <v>0</v>
      </c>
      <c r="N324" s="349">
        <v>0</v>
      </c>
      <c r="O324" s="349">
        <v>0</v>
      </c>
      <c r="P324" s="373" t="s">
        <v>1046</v>
      </c>
      <c r="Q324" s="388" t="s">
        <v>1047</v>
      </c>
      <c r="R324" s="388" t="s">
        <v>1007</v>
      </c>
      <c r="S324" s="346" t="s">
        <v>658</v>
      </c>
      <c r="T324" s="345" t="s">
        <v>658</v>
      </c>
      <c r="U324" s="345" t="s">
        <v>658</v>
      </c>
      <c r="V324" s="345" t="s">
        <v>658</v>
      </c>
      <c r="W324" s="345" t="e">
        <f t="shared" si="82"/>
        <v>#VALUE!</v>
      </c>
    </row>
    <row r="325" spans="1:23" ht="21.6" customHeight="1" x14ac:dyDescent="0.15">
      <c r="A325" s="337">
        <v>25110323</v>
      </c>
      <c r="B325" s="345" t="s">
        <v>82</v>
      </c>
      <c r="C325" s="345" t="s">
        <v>62</v>
      </c>
      <c r="D325" s="345" t="s">
        <v>40</v>
      </c>
      <c r="E325" s="345" t="s">
        <v>40</v>
      </c>
      <c r="F325" s="345" t="s">
        <v>595</v>
      </c>
      <c r="G325" s="394" t="s">
        <v>102</v>
      </c>
      <c r="H325" s="364" t="s">
        <v>437</v>
      </c>
      <c r="I325" s="349">
        <v>20000</v>
      </c>
      <c r="J325" s="349">
        <v>20000</v>
      </c>
      <c r="K325" s="349">
        <v>50148</v>
      </c>
      <c r="L325" s="348">
        <f t="shared" si="87"/>
        <v>2.5074000000000001</v>
      </c>
      <c r="M325" s="349">
        <v>0</v>
      </c>
      <c r="N325" s="349">
        <v>0</v>
      </c>
      <c r="O325" s="349">
        <v>23809</v>
      </c>
      <c r="P325" s="375" t="s">
        <v>901</v>
      </c>
      <c r="Q325" s="346" t="s">
        <v>882</v>
      </c>
      <c r="R325" s="375" t="s">
        <v>902</v>
      </c>
      <c r="S325" s="376" t="s">
        <v>903</v>
      </c>
      <c r="T325" s="377" t="s">
        <v>867</v>
      </c>
      <c r="U325" s="377" t="s">
        <v>867</v>
      </c>
      <c r="V325" s="345" t="s">
        <v>904</v>
      </c>
      <c r="W325" s="345" t="e">
        <f t="shared" si="82"/>
        <v>#VALUE!</v>
      </c>
    </row>
    <row r="326" spans="1:23" ht="21.6" customHeight="1" x14ac:dyDescent="0.15">
      <c r="A326" s="337">
        <v>25110324</v>
      </c>
      <c r="B326" s="345" t="s">
        <v>82</v>
      </c>
      <c r="C326" s="345" t="s">
        <v>62</v>
      </c>
      <c r="D326" s="345" t="s">
        <v>40</v>
      </c>
      <c r="E326" s="345" t="s">
        <v>40</v>
      </c>
      <c r="F326" s="345" t="s">
        <v>596</v>
      </c>
      <c r="G326" s="394" t="s">
        <v>90</v>
      </c>
      <c r="H326" s="364" t="s">
        <v>437</v>
      </c>
      <c r="I326" s="349">
        <v>28000</v>
      </c>
      <c r="J326" s="349">
        <v>28000</v>
      </c>
      <c r="K326" s="349">
        <v>23007</v>
      </c>
      <c r="L326" s="348">
        <f t="shared" si="87"/>
        <v>0.82167857142857148</v>
      </c>
      <c r="M326" s="349">
        <v>0</v>
      </c>
      <c r="N326" s="349">
        <v>0</v>
      </c>
      <c r="O326" s="349">
        <v>-3649</v>
      </c>
      <c r="P326" s="346" t="s">
        <v>905</v>
      </c>
      <c r="Q326" s="346" t="s">
        <v>882</v>
      </c>
      <c r="R326" s="346" t="s">
        <v>906</v>
      </c>
      <c r="S326" s="377" t="s">
        <v>867</v>
      </c>
      <c r="T326" s="377" t="s">
        <v>867</v>
      </c>
      <c r="U326" s="377" t="s">
        <v>867</v>
      </c>
      <c r="V326" s="377" t="s">
        <v>867</v>
      </c>
      <c r="W326" s="345" t="e">
        <f t="shared" si="82"/>
        <v>#VALUE!</v>
      </c>
    </row>
    <row r="327" spans="1:23" ht="21.6" customHeight="1" x14ac:dyDescent="0.15">
      <c r="A327" s="337">
        <v>25110325</v>
      </c>
      <c r="B327" s="345" t="s">
        <v>82</v>
      </c>
      <c r="C327" s="345" t="s">
        <v>62</v>
      </c>
      <c r="D327" s="345" t="s">
        <v>40</v>
      </c>
      <c r="E327" s="345" t="s">
        <v>40</v>
      </c>
      <c r="F327" s="345" t="s">
        <v>597</v>
      </c>
      <c r="G327" s="394" t="s">
        <v>88</v>
      </c>
      <c r="H327" s="364" t="s">
        <v>437</v>
      </c>
      <c r="I327" s="349">
        <v>5000</v>
      </c>
      <c r="J327" s="349">
        <v>5000</v>
      </c>
      <c r="K327" s="349">
        <v>1930</v>
      </c>
      <c r="L327" s="348">
        <f t="shared" si="87"/>
        <v>0.38600000000000001</v>
      </c>
      <c r="M327" s="349">
        <v>0</v>
      </c>
      <c r="N327" s="349">
        <v>0</v>
      </c>
      <c r="O327" s="349">
        <v>-4670</v>
      </c>
      <c r="P327" s="375" t="s">
        <v>907</v>
      </c>
      <c r="Q327" s="346" t="s">
        <v>882</v>
      </c>
      <c r="R327" s="346" t="s">
        <v>908</v>
      </c>
      <c r="S327" s="376" t="s">
        <v>909</v>
      </c>
      <c r="T327" s="377" t="s">
        <v>867</v>
      </c>
      <c r="U327" s="377" t="s">
        <v>867</v>
      </c>
      <c r="V327" s="345" t="s">
        <v>904</v>
      </c>
      <c r="W327" s="345" t="e">
        <f t="shared" si="82"/>
        <v>#VALUE!</v>
      </c>
    </row>
    <row r="328" spans="1:23" ht="21.6" customHeight="1" x14ac:dyDescent="0.15">
      <c r="A328" s="337">
        <v>25110326</v>
      </c>
      <c r="B328" s="345" t="s">
        <v>82</v>
      </c>
      <c r="C328" s="345" t="s">
        <v>62</v>
      </c>
      <c r="D328" s="345" t="s">
        <v>40</v>
      </c>
      <c r="E328" s="345" t="s">
        <v>40</v>
      </c>
      <c r="F328" s="345" t="s">
        <v>598</v>
      </c>
      <c r="G328" s="394" t="s">
        <v>599</v>
      </c>
      <c r="H328" s="364" t="s">
        <v>46</v>
      </c>
      <c r="I328" s="349">
        <v>0</v>
      </c>
      <c r="J328" s="349">
        <v>0</v>
      </c>
      <c r="K328" s="349">
        <v>56860</v>
      </c>
      <c r="L328" s="362">
        <v>0</v>
      </c>
      <c r="M328" s="349">
        <v>0</v>
      </c>
      <c r="N328" s="349">
        <v>0</v>
      </c>
      <c r="O328" s="349">
        <v>56860</v>
      </c>
      <c r="P328" s="375" t="s">
        <v>907</v>
      </c>
      <c r="Q328" s="346" t="s">
        <v>721</v>
      </c>
      <c r="R328" s="346" t="s">
        <v>908</v>
      </c>
      <c r="S328" s="346" t="s">
        <v>867</v>
      </c>
      <c r="T328" s="346" t="s">
        <v>867</v>
      </c>
      <c r="U328" s="346" t="s">
        <v>867</v>
      </c>
      <c r="V328" s="346" t="s">
        <v>867</v>
      </c>
      <c r="W328" s="345" t="e">
        <f t="shared" si="82"/>
        <v>#VALUE!</v>
      </c>
    </row>
    <row r="329" spans="1:23" ht="32.450000000000003" customHeight="1" x14ac:dyDescent="0.15">
      <c r="A329" s="337">
        <v>25110327</v>
      </c>
      <c r="B329" s="345" t="s">
        <v>82</v>
      </c>
      <c r="C329" s="345" t="s">
        <v>62</v>
      </c>
      <c r="D329" s="345" t="s">
        <v>40</v>
      </c>
      <c r="E329" s="345" t="s">
        <v>40</v>
      </c>
      <c r="F329" s="345" t="s">
        <v>600</v>
      </c>
      <c r="G329" s="394" t="s">
        <v>411</v>
      </c>
      <c r="H329" s="364" t="s">
        <v>437</v>
      </c>
      <c r="I329" s="349">
        <v>5841000</v>
      </c>
      <c r="J329" s="349">
        <v>5841000</v>
      </c>
      <c r="K329" s="349">
        <v>5320918</v>
      </c>
      <c r="L329" s="348">
        <f t="shared" ref="L329:L335" si="89">K329/J329</f>
        <v>0.91096010957027906</v>
      </c>
      <c r="M329" s="349">
        <v>0</v>
      </c>
      <c r="N329" s="349">
        <v>0</v>
      </c>
      <c r="O329" s="349">
        <v>-392600</v>
      </c>
      <c r="P329" s="375" t="s">
        <v>891</v>
      </c>
      <c r="Q329" s="346" t="s">
        <v>882</v>
      </c>
      <c r="R329" s="346" t="s">
        <v>892</v>
      </c>
      <c r="S329" s="346" t="s">
        <v>893</v>
      </c>
      <c r="T329" s="345"/>
      <c r="U329" s="345"/>
      <c r="V329" s="345" t="s">
        <v>894</v>
      </c>
      <c r="W329" s="345" t="e">
        <f t="shared" si="82"/>
        <v>#DIV/0!</v>
      </c>
    </row>
    <row r="330" spans="1:23" ht="21.6" customHeight="1" x14ac:dyDescent="0.15">
      <c r="A330" s="337">
        <v>25110328</v>
      </c>
      <c r="B330" s="345" t="s">
        <v>82</v>
      </c>
      <c r="C330" s="345" t="s">
        <v>62</v>
      </c>
      <c r="D330" s="345" t="s">
        <v>40</v>
      </c>
      <c r="E330" s="345" t="s">
        <v>40</v>
      </c>
      <c r="F330" s="345" t="s">
        <v>601</v>
      </c>
      <c r="G330" s="394" t="s">
        <v>495</v>
      </c>
      <c r="H330" s="364" t="s">
        <v>437</v>
      </c>
      <c r="I330" s="349">
        <v>9702000</v>
      </c>
      <c r="J330" s="349">
        <v>9592000</v>
      </c>
      <c r="K330" s="349">
        <v>10405617</v>
      </c>
      <c r="L330" s="348">
        <f t="shared" si="89"/>
        <v>1.0848224562135114</v>
      </c>
      <c r="M330" s="349">
        <v>0</v>
      </c>
      <c r="N330" s="349">
        <v>0</v>
      </c>
      <c r="O330" s="349">
        <v>748266</v>
      </c>
      <c r="P330" s="375" t="s">
        <v>895</v>
      </c>
      <c r="Q330" s="346" t="s">
        <v>882</v>
      </c>
      <c r="R330" s="373" t="s">
        <v>1258</v>
      </c>
      <c r="S330" s="345" t="s">
        <v>776</v>
      </c>
      <c r="T330" s="345" t="s">
        <v>807</v>
      </c>
      <c r="U330" s="345" t="s">
        <v>776</v>
      </c>
      <c r="V330" s="345" t="s">
        <v>776</v>
      </c>
      <c r="W330" s="345" t="e">
        <f t="shared" si="82"/>
        <v>#VALUE!</v>
      </c>
    </row>
    <row r="331" spans="1:23" ht="45.6" customHeight="1" x14ac:dyDescent="0.15">
      <c r="A331" s="337">
        <v>25110329</v>
      </c>
      <c r="B331" s="345" t="s">
        <v>82</v>
      </c>
      <c r="C331" s="345" t="s">
        <v>62</v>
      </c>
      <c r="D331" s="345" t="s">
        <v>40</v>
      </c>
      <c r="E331" s="345" t="s">
        <v>40</v>
      </c>
      <c r="F331" s="345" t="s">
        <v>602</v>
      </c>
      <c r="G331" s="394" t="s">
        <v>397</v>
      </c>
      <c r="H331" s="364" t="s">
        <v>437</v>
      </c>
      <c r="I331" s="349">
        <v>0</v>
      </c>
      <c r="J331" s="349">
        <v>0</v>
      </c>
      <c r="K331" s="349">
        <v>518199</v>
      </c>
      <c r="L331" s="348" t="e">
        <f t="shared" si="89"/>
        <v>#DIV/0!</v>
      </c>
      <c r="M331" s="349">
        <v>0</v>
      </c>
      <c r="N331" s="349">
        <v>0</v>
      </c>
      <c r="O331" s="349">
        <v>205851</v>
      </c>
      <c r="P331" s="375" t="s">
        <v>896</v>
      </c>
      <c r="Q331" s="346" t="s">
        <v>882</v>
      </c>
      <c r="R331" s="346"/>
      <c r="S331" s="346"/>
      <c r="T331" s="345"/>
      <c r="U331" s="345"/>
      <c r="V331" s="345"/>
      <c r="W331" s="345" t="e">
        <f t="shared" si="82"/>
        <v>#DIV/0!</v>
      </c>
    </row>
    <row r="332" spans="1:23" ht="21.6" customHeight="1" x14ac:dyDescent="0.15">
      <c r="A332" s="337">
        <v>25110330</v>
      </c>
      <c r="B332" s="345" t="s">
        <v>82</v>
      </c>
      <c r="C332" s="345" t="s">
        <v>62</v>
      </c>
      <c r="D332" s="345" t="s">
        <v>40</v>
      </c>
      <c r="E332" s="345" t="s">
        <v>40</v>
      </c>
      <c r="F332" s="345" t="s">
        <v>603</v>
      </c>
      <c r="G332" s="394" t="s">
        <v>396</v>
      </c>
      <c r="H332" s="364" t="s">
        <v>437</v>
      </c>
      <c r="I332" s="349">
        <v>0</v>
      </c>
      <c r="J332" s="349">
        <v>0</v>
      </c>
      <c r="K332" s="349">
        <v>2500</v>
      </c>
      <c r="L332" s="348" t="e">
        <f t="shared" si="89"/>
        <v>#DIV/0!</v>
      </c>
      <c r="M332" s="349">
        <v>0</v>
      </c>
      <c r="N332" s="349">
        <v>0</v>
      </c>
      <c r="O332" s="349">
        <v>-5000</v>
      </c>
      <c r="P332" s="373" t="s">
        <v>897</v>
      </c>
      <c r="Q332" s="346" t="s">
        <v>882</v>
      </c>
      <c r="R332" s="346" t="s">
        <v>1259</v>
      </c>
      <c r="S332" s="346" t="s">
        <v>898</v>
      </c>
      <c r="T332" s="345"/>
      <c r="U332" s="345"/>
      <c r="V332" s="345" t="s">
        <v>894</v>
      </c>
      <c r="W332" s="345" t="e">
        <f t="shared" si="82"/>
        <v>#DIV/0!</v>
      </c>
    </row>
    <row r="333" spans="1:23" ht="72" customHeight="1" x14ac:dyDescent="0.15">
      <c r="A333" s="337">
        <v>25110331</v>
      </c>
      <c r="B333" s="345" t="s">
        <v>82</v>
      </c>
      <c r="C333" s="345" t="s">
        <v>62</v>
      </c>
      <c r="D333" s="345" t="s">
        <v>40</v>
      </c>
      <c r="E333" s="345" t="s">
        <v>40</v>
      </c>
      <c r="F333" s="345" t="s">
        <v>604</v>
      </c>
      <c r="G333" s="394" t="s">
        <v>490</v>
      </c>
      <c r="H333" s="364" t="s">
        <v>437</v>
      </c>
      <c r="I333" s="349">
        <v>4000</v>
      </c>
      <c r="J333" s="349">
        <v>4000</v>
      </c>
      <c r="K333" s="349">
        <v>3800</v>
      </c>
      <c r="L333" s="348">
        <f t="shared" si="89"/>
        <v>0.95</v>
      </c>
      <c r="M333" s="349">
        <v>0</v>
      </c>
      <c r="N333" s="349">
        <v>0</v>
      </c>
      <c r="O333" s="349">
        <v>-800</v>
      </c>
      <c r="P333" s="375" t="s">
        <v>899</v>
      </c>
      <c r="Q333" s="346" t="s">
        <v>882</v>
      </c>
      <c r="R333" s="346" t="s">
        <v>1260</v>
      </c>
      <c r="S333" s="346"/>
      <c r="T333" s="345"/>
      <c r="U333" s="345"/>
      <c r="V333" s="345"/>
      <c r="W333" s="345" t="e">
        <f t="shared" si="82"/>
        <v>#DIV/0!</v>
      </c>
    </row>
    <row r="334" spans="1:23" ht="81.75" customHeight="1" x14ac:dyDescent="0.15">
      <c r="A334" s="337">
        <v>25110332</v>
      </c>
      <c r="B334" s="345" t="s">
        <v>82</v>
      </c>
      <c r="C334" s="345" t="s">
        <v>62</v>
      </c>
      <c r="D334" s="345" t="s">
        <v>40</v>
      </c>
      <c r="E334" s="345" t="s">
        <v>40</v>
      </c>
      <c r="F334" s="345" t="s">
        <v>605</v>
      </c>
      <c r="G334" s="394" t="s">
        <v>489</v>
      </c>
      <c r="H334" s="364" t="s">
        <v>437</v>
      </c>
      <c r="I334" s="349">
        <v>4000</v>
      </c>
      <c r="J334" s="349">
        <v>4000</v>
      </c>
      <c r="K334" s="349">
        <v>2000</v>
      </c>
      <c r="L334" s="348">
        <f t="shared" si="89"/>
        <v>0.5</v>
      </c>
      <c r="M334" s="349">
        <v>0</v>
      </c>
      <c r="N334" s="349">
        <v>0</v>
      </c>
      <c r="O334" s="349">
        <v>0</v>
      </c>
      <c r="P334" s="375" t="s">
        <v>900</v>
      </c>
      <c r="Q334" s="346" t="s">
        <v>882</v>
      </c>
      <c r="R334" s="346" t="s">
        <v>1261</v>
      </c>
      <c r="S334" s="346"/>
      <c r="T334" s="345"/>
      <c r="U334" s="345"/>
      <c r="V334" s="345"/>
      <c r="W334" s="345" t="e">
        <f t="shared" si="82"/>
        <v>#DIV/0!</v>
      </c>
    </row>
    <row r="335" spans="1:23" ht="21.6" customHeight="1" x14ac:dyDescent="0.15">
      <c r="A335" s="337">
        <v>25110333</v>
      </c>
      <c r="B335" s="345" t="s">
        <v>82</v>
      </c>
      <c r="C335" s="345" t="s">
        <v>62</v>
      </c>
      <c r="D335" s="345" t="s">
        <v>40</v>
      </c>
      <c r="E335" s="345" t="s">
        <v>40</v>
      </c>
      <c r="F335" s="345" t="s">
        <v>606</v>
      </c>
      <c r="G335" s="394" t="s">
        <v>506</v>
      </c>
      <c r="H335" s="364" t="s">
        <v>437</v>
      </c>
      <c r="I335" s="349">
        <v>0</v>
      </c>
      <c r="J335" s="349">
        <v>0</v>
      </c>
      <c r="K335" s="349">
        <v>0</v>
      </c>
      <c r="L335" s="348" t="e">
        <f t="shared" si="89"/>
        <v>#DIV/0!</v>
      </c>
      <c r="M335" s="349">
        <v>0</v>
      </c>
      <c r="N335" s="349">
        <v>0</v>
      </c>
      <c r="O335" s="349">
        <v>-3967400</v>
      </c>
      <c r="P335" s="346"/>
      <c r="Q335" s="346"/>
      <c r="R335" s="346" t="s">
        <v>1225</v>
      </c>
      <c r="S335" s="346"/>
      <c r="T335" s="345"/>
      <c r="U335" s="345"/>
      <c r="V335" s="345"/>
      <c r="W335" s="345" t="e">
        <f t="shared" si="82"/>
        <v>#DIV/0!</v>
      </c>
    </row>
    <row r="336" spans="1:23" ht="46.15" customHeight="1" x14ac:dyDescent="0.15">
      <c r="A336" s="337">
        <v>25110334</v>
      </c>
      <c r="B336" s="345" t="s">
        <v>82</v>
      </c>
      <c r="C336" s="345" t="s">
        <v>62</v>
      </c>
      <c r="D336" s="345" t="s">
        <v>40</v>
      </c>
      <c r="E336" s="345" t="s">
        <v>40</v>
      </c>
      <c r="F336" s="345" t="s">
        <v>607</v>
      </c>
      <c r="G336" s="394" t="s">
        <v>498</v>
      </c>
      <c r="H336" s="364" t="s">
        <v>443</v>
      </c>
      <c r="I336" s="349">
        <v>600000</v>
      </c>
      <c r="J336" s="349">
        <v>600000</v>
      </c>
      <c r="K336" s="349">
        <v>547800</v>
      </c>
      <c r="L336" s="348">
        <f t="shared" ref="L336:L343" si="90">K336/J336</f>
        <v>0.91300000000000003</v>
      </c>
      <c r="M336" s="349">
        <v>0</v>
      </c>
      <c r="N336" s="349">
        <v>0</v>
      </c>
      <c r="O336" s="349">
        <v>310200</v>
      </c>
      <c r="P336" s="375" t="s">
        <v>1132</v>
      </c>
      <c r="Q336" s="375" t="s">
        <v>1133</v>
      </c>
      <c r="R336" s="346"/>
      <c r="S336" s="346"/>
      <c r="T336" s="345"/>
      <c r="U336" s="345"/>
      <c r="V336" s="345"/>
      <c r="W336" s="345" t="e">
        <f t="shared" si="82"/>
        <v>#DIV/0!</v>
      </c>
    </row>
    <row r="337" spans="1:23" ht="21" customHeight="1" x14ac:dyDescent="0.15">
      <c r="A337" s="337">
        <v>25110335</v>
      </c>
      <c r="B337" s="345" t="s">
        <v>82</v>
      </c>
      <c r="C337" s="345" t="s">
        <v>62</v>
      </c>
      <c r="D337" s="345" t="s">
        <v>40</v>
      </c>
      <c r="E337" s="345" t="s">
        <v>40</v>
      </c>
      <c r="F337" s="345" t="s">
        <v>608</v>
      </c>
      <c r="G337" s="394" t="s">
        <v>492</v>
      </c>
      <c r="H337" s="364" t="s">
        <v>443</v>
      </c>
      <c r="I337" s="349">
        <v>0</v>
      </c>
      <c r="J337" s="349">
        <v>0</v>
      </c>
      <c r="K337" s="349">
        <v>22752</v>
      </c>
      <c r="L337" s="348" t="e">
        <f t="shared" si="90"/>
        <v>#DIV/0!</v>
      </c>
      <c r="M337" s="349">
        <v>0</v>
      </c>
      <c r="N337" s="349">
        <v>0</v>
      </c>
      <c r="O337" s="349">
        <v>-36990</v>
      </c>
      <c r="P337" s="375" t="s">
        <v>1134</v>
      </c>
      <c r="Q337" s="346"/>
      <c r="R337" s="346"/>
      <c r="S337" s="346"/>
      <c r="T337" s="345"/>
      <c r="U337" s="345"/>
      <c r="V337" s="345"/>
      <c r="W337" s="345" t="e">
        <f t="shared" si="82"/>
        <v>#DIV/0!</v>
      </c>
    </row>
    <row r="338" spans="1:23" ht="30.6" customHeight="1" x14ac:dyDescent="0.15">
      <c r="A338" s="337">
        <v>25110336</v>
      </c>
      <c r="B338" s="345" t="s">
        <v>82</v>
      </c>
      <c r="C338" s="345" t="s">
        <v>62</v>
      </c>
      <c r="D338" s="345" t="s">
        <v>40</v>
      </c>
      <c r="E338" s="345" t="s">
        <v>40</v>
      </c>
      <c r="F338" s="345" t="s">
        <v>609</v>
      </c>
      <c r="G338" s="394" t="s">
        <v>509</v>
      </c>
      <c r="H338" s="364" t="s">
        <v>443</v>
      </c>
      <c r="I338" s="349">
        <v>0</v>
      </c>
      <c r="J338" s="349">
        <v>6261000</v>
      </c>
      <c r="K338" s="349">
        <v>7115930</v>
      </c>
      <c r="L338" s="348">
        <f t="shared" si="90"/>
        <v>1.1365484746845551</v>
      </c>
      <c r="M338" s="349">
        <v>0</v>
      </c>
      <c r="N338" s="349">
        <v>0</v>
      </c>
      <c r="O338" s="349">
        <v>2912923</v>
      </c>
      <c r="P338" s="375" t="s">
        <v>1135</v>
      </c>
      <c r="Q338" s="346"/>
      <c r="R338" s="346"/>
      <c r="S338" s="346"/>
      <c r="T338" s="345"/>
      <c r="U338" s="345"/>
      <c r="V338" s="345"/>
      <c r="W338" s="345" t="e">
        <f t="shared" si="82"/>
        <v>#DIV/0!</v>
      </c>
    </row>
    <row r="339" spans="1:23" ht="21.6" customHeight="1" x14ac:dyDescent="0.15">
      <c r="A339" s="337">
        <v>25110337</v>
      </c>
      <c r="B339" s="345" t="s">
        <v>82</v>
      </c>
      <c r="C339" s="345" t="s">
        <v>62</v>
      </c>
      <c r="D339" s="345" t="s">
        <v>40</v>
      </c>
      <c r="E339" s="345" t="s">
        <v>40</v>
      </c>
      <c r="F339" s="345" t="s">
        <v>610</v>
      </c>
      <c r="G339" s="394" t="s">
        <v>491</v>
      </c>
      <c r="H339" s="364" t="s">
        <v>443</v>
      </c>
      <c r="I339" s="349">
        <v>0</v>
      </c>
      <c r="J339" s="349">
        <v>0</v>
      </c>
      <c r="K339" s="349">
        <v>2289201</v>
      </c>
      <c r="L339" s="348" t="e">
        <f t="shared" si="90"/>
        <v>#DIV/0!</v>
      </c>
      <c r="M339" s="349">
        <v>0</v>
      </c>
      <c r="N339" s="349">
        <v>0</v>
      </c>
      <c r="O339" s="349">
        <v>174862</v>
      </c>
      <c r="P339" s="375" t="s">
        <v>1136</v>
      </c>
      <c r="Q339" s="346"/>
      <c r="R339" s="346"/>
      <c r="S339" s="346"/>
      <c r="T339" s="345"/>
      <c r="U339" s="345"/>
      <c r="V339" s="345"/>
      <c r="W339" s="345" t="e">
        <f t="shared" si="82"/>
        <v>#DIV/0!</v>
      </c>
    </row>
    <row r="340" spans="1:23" ht="21.6" customHeight="1" x14ac:dyDescent="0.15">
      <c r="A340" s="337">
        <v>25110338</v>
      </c>
      <c r="B340" s="345" t="s">
        <v>82</v>
      </c>
      <c r="C340" s="345" t="s">
        <v>62</v>
      </c>
      <c r="D340" s="345" t="s">
        <v>40</v>
      </c>
      <c r="E340" s="345" t="s">
        <v>40</v>
      </c>
      <c r="F340" s="345" t="s">
        <v>611</v>
      </c>
      <c r="G340" s="394" t="s">
        <v>512</v>
      </c>
      <c r="H340" s="364" t="s">
        <v>443</v>
      </c>
      <c r="I340" s="349">
        <v>0</v>
      </c>
      <c r="J340" s="349">
        <v>0</v>
      </c>
      <c r="K340" s="349">
        <v>24000</v>
      </c>
      <c r="L340" s="348" t="e">
        <f t="shared" si="90"/>
        <v>#DIV/0!</v>
      </c>
      <c r="M340" s="349">
        <v>0</v>
      </c>
      <c r="N340" s="349">
        <v>0</v>
      </c>
      <c r="O340" s="349">
        <v>24000</v>
      </c>
      <c r="P340" s="375" t="s">
        <v>1137</v>
      </c>
      <c r="Q340" s="346" t="s">
        <v>721</v>
      </c>
      <c r="R340" s="346"/>
      <c r="S340" s="346"/>
      <c r="T340" s="345"/>
      <c r="U340" s="345"/>
      <c r="V340" s="345"/>
      <c r="W340" s="345" t="e">
        <f t="shared" si="82"/>
        <v>#DIV/0!</v>
      </c>
    </row>
    <row r="341" spans="1:23" ht="21.6" customHeight="1" x14ac:dyDescent="0.15">
      <c r="A341" s="337">
        <v>25110339</v>
      </c>
      <c r="B341" s="345" t="s">
        <v>82</v>
      </c>
      <c r="C341" s="345" t="s">
        <v>62</v>
      </c>
      <c r="D341" s="345" t="s">
        <v>40</v>
      </c>
      <c r="E341" s="345" t="s">
        <v>40</v>
      </c>
      <c r="F341" s="345" t="s">
        <v>612</v>
      </c>
      <c r="G341" s="394" t="s">
        <v>213</v>
      </c>
      <c r="H341" s="364" t="s">
        <v>524</v>
      </c>
      <c r="I341" s="349">
        <v>1000</v>
      </c>
      <c r="J341" s="349">
        <v>1000</v>
      </c>
      <c r="K341" s="349">
        <v>2400</v>
      </c>
      <c r="L341" s="348">
        <f t="shared" si="90"/>
        <v>2.4</v>
      </c>
      <c r="M341" s="349">
        <v>0</v>
      </c>
      <c r="N341" s="349">
        <v>0</v>
      </c>
      <c r="O341" s="349">
        <v>-900</v>
      </c>
      <c r="P341" s="375" t="s">
        <v>860</v>
      </c>
      <c r="Q341" s="375" t="s">
        <v>658</v>
      </c>
      <c r="R341" s="346" t="s">
        <v>658</v>
      </c>
      <c r="S341" s="346"/>
      <c r="T341" s="345"/>
      <c r="U341" s="345"/>
      <c r="V341" s="345"/>
      <c r="W341" s="345" t="e">
        <f t="shared" si="82"/>
        <v>#DIV/0!</v>
      </c>
    </row>
    <row r="342" spans="1:23" ht="21.6" customHeight="1" x14ac:dyDescent="0.15">
      <c r="A342" s="337">
        <v>25110340</v>
      </c>
      <c r="B342" s="345" t="s">
        <v>82</v>
      </c>
      <c r="C342" s="345" t="s">
        <v>62</v>
      </c>
      <c r="D342" s="345" t="s">
        <v>40</v>
      </c>
      <c r="E342" s="345" t="s">
        <v>40</v>
      </c>
      <c r="F342" s="345" t="s">
        <v>613</v>
      </c>
      <c r="G342" s="394" t="s">
        <v>212</v>
      </c>
      <c r="H342" s="364" t="s">
        <v>524</v>
      </c>
      <c r="I342" s="349">
        <v>50000</v>
      </c>
      <c r="J342" s="349">
        <v>50000</v>
      </c>
      <c r="K342" s="349">
        <v>10310</v>
      </c>
      <c r="L342" s="348">
        <f t="shared" si="90"/>
        <v>0.20619999999999999</v>
      </c>
      <c r="M342" s="349">
        <v>0</v>
      </c>
      <c r="N342" s="349">
        <v>0</v>
      </c>
      <c r="O342" s="349">
        <v>-106030</v>
      </c>
      <c r="P342" s="375" t="s">
        <v>861</v>
      </c>
      <c r="Q342" s="375" t="s">
        <v>658</v>
      </c>
      <c r="R342" s="346" t="s">
        <v>862</v>
      </c>
      <c r="S342" s="346"/>
      <c r="T342" s="345"/>
      <c r="U342" s="345"/>
      <c r="V342" s="345"/>
      <c r="W342" s="345" t="e">
        <f t="shared" ref="W342:W359" si="91">K342/U342</f>
        <v>#DIV/0!</v>
      </c>
    </row>
    <row r="343" spans="1:23" ht="21.6" customHeight="1" x14ac:dyDescent="0.15">
      <c r="A343" s="337">
        <v>25110341</v>
      </c>
      <c r="B343" s="345" t="s">
        <v>82</v>
      </c>
      <c r="C343" s="345" t="s">
        <v>62</v>
      </c>
      <c r="D343" s="345" t="s">
        <v>40</v>
      </c>
      <c r="E343" s="345" t="s">
        <v>40</v>
      </c>
      <c r="F343" s="345" t="s">
        <v>614</v>
      </c>
      <c r="G343" s="394" t="s">
        <v>615</v>
      </c>
      <c r="H343" s="364" t="s">
        <v>524</v>
      </c>
      <c r="I343" s="349">
        <v>686000</v>
      </c>
      <c r="J343" s="349">
        <v>686000</v>
      </c>
      <c r="K343" s="349">
        <v>685960</v>
      </c>
      <c r="L343" s="348">
        <f t="shared" si="90"/>
        <v>0.99994169096209917</v>
      </c>
      <c r="M343" s="349">
        <v>0</v>
      </c>
      <c r="N343" s="349">
        <v>0</v>
      </c>
      <c r="O343" s="349">
        <v>685960</v>
      </c>
      <c r="P343" s="373" t="s">
        <v>863</v>
      </c>
      <c r="Q343" s="346" t="s">
        <v>658</v>
      </c>
      <c r="R343" s="346" t="s">
        <v>864</v>
      </c>
      <c r="S343" s="346"/>
      <c r="T343" s="345"/>
      <c r="U343" s="345"/>
      <c r="V343" s="345"/>
      <c r="W343" s="345" t="e">
        <f t="shared" si="91"/>
        <v>#DIV/0!</v>
      </c>
    </row>
    <row r="344" spans="1:23" ht="21.6" customHeight="1" x14ac:dyDescent="0.15">
      <c r="A344" s="337">
        <v>25110342</v>
      </c>
      <c r="B344" s="345" t="s">
        <v>82</v>
      </c>
      <c r="C344" s="345" t="s">
        <v>62</v>
      </c>
      <c r="D344" s="345" t="s">
        <v>40</v>
      </c>
      <c r="E344" s="345" t="s">
        <v>40</v>
      </c>
      <c r="F344" s="345" t="s">
        <v>616</v>
      </c>
      <c r="G344" s="394" t="s">
        <v>507</v>
      </c>
      <c r="H344" s="364" t="s">
        <v>524</v>
      </c>
      <c r="I344" s="349">
        <v>0</v>
      </c>
      <c r="J344" s="349">
        <v>0</v>
      </c>
      <c r="K344" s="349">
        <v>0</v>
      </c>
      <c r="L344" s="348" t="s">
        <v>200</v>
      </c>
      <c r="M344" s="349">
        <v>0</v>
      </c>
      <c r="N344" s="349">
        <v>0</v>
      </c>
      <c r="O344" s="349">
        <v>-14173</v>
      </c>
      <c r="P344" s="375" t="s">
        <v>865</v>
      </c>
      <c r="Q344" s="346" t="s">
        <v>658</v>
      </c>
      <c r="R344" s="346" t="s">
        <v>857</v>
      </c>
      <c r="S344" s="346"/>
      <c r="T344" s="345"/>
      <c r="U344" s="345"/>
      <c r="V344" s="345"/>
      <c r="W344" s="345" t="e">
        <f t="shared" si="91"/>
        <v>#DIV/0!</v>
      </c>
    </row>
    <row r="345" spans="1:23" ht="21.6" customHeight="1" x14ac:dyDescent="0.15">
      <c r="A345" s="337">
        <v>25110343</v>
      </c>
      <c r="B345" s="345" t="s">
        <v>82</v>
      </c>
      <c r="C345" s="345" t="s">
        <v>62</v>
      </c>
      <c r="D345" s="345" t="s">
        <v>40</v>
      </c>
      <c r="E345" s="345" t="s">
        <v>40</v>
      </c>
      <c r="F345" s="345" t="s">
        <v>617</v>
      </c>
      <c r="G345" s="394" t="s">
        <v>618</v>
      </c>
      <c r="H345" s="364" t="s">
        <v>528</v>
      </c>
      <c r="I345" s="349">
        <v>50000</v>
      </c>
      <c r="J345" s="349">
        <v>50000</v>
      </c>
      <c r="K345" s="349">
        <v>41973</v>
      </c>
      <c r="L345" s="348">
        <f t="shared" ref="L345:L349" si="92">K345/J345</f>
        <v>0.83945999999999998</v>
      </c>
      <c r="M345" s="349">
        <v>0</v>
      </c>
      <c r="N345" s="349">
        <v>0</v>
      </c>
      <c r="O345" s="349">
        <v>-3256</v>
      </c>
      <c r="P345" s="346" t="s">
        <v>876</v>
      </c>
      <c r="Q345" s="346" t="s">
        <v>867</v>
      </c>
      <c r="R345" s="346" t="s">
        <v>877</v>
      </c>
      <c r="S345" s="346"/>
      <c r="T345" s="345"/>
      <c r="U345" s="345"/>
      <c r="V345" s="345"/>
      <c r="W345" s="345" t="e">
        <f t="shared" si="91"/>
        <v>#DIV/0!</v>
      </c>
    </row>
    <row r="346" spans="1:23" ht="21.6" customHeight="1" x14ac:dyDescent="0.15">
      <c r="A346" s="337">
        <v>25110344</v>
      </c>
      <c r="B346" s="345" t="s">
        <v>82</v>
      </c>
      <c r="C346" s="345" t="s">
        <v>62</v>
      </c>
      <c r="D346" s="345" t="s">
        <v>40</v>
      </c>
      <c r="E346" s="345" t="s">
        <v>40</v>
      </c>
      <c r="F346" s="345" t="s">
        <v>619</v>
      </c>
      <c r="G346" s="394" t="s">
        <v>214</v>
      </c>
      <c r="H346" s="364" t="s">
        <v>528</v>
      </c>
      <c r="I346" s="349">
        <v>14000</v>
      </c>
      <c r="J346" s="349">
        <v>14000</v>
      </c>
      <c r="K346" s="349">
        <v>9160</v>
      </c>
      <c r="L346" s="348">
        <f t="shared" si="92"/>
        <v>0.65428571428571425</v>
      </c>
      <c r="M346" s="349">
        <v>0</v>
      </c>
      <c r="N346" s="349">
        <v>0</v>
      </c>
      <c r="O346" s="349">
        <v>-1468</v>
      </c>
      <c r="P346" s="346" t="s">
        <v>878</v>
      </c>
      <c r="Q346" s="346" t="s">
        <v>867</v>
      </c>
      <c r="R346" s="346" t="s">
        <v>877</v>
      </c>
      <c r="S346" s="346"/>
      <c r="T346" s="345"/>
      <c r="U346" s="345"/>
      <c r="V346" s="345"/>
      <c r="W346" s="345" t="e">
        <f t="shared" si="91"/>
        <v>#DIV/0!</v>
      </c>
    </row>
    <row r="347" spans="1:23" ht="21.6" customHeight="1" x14ac:dyDescent="0.15">
      <c r="A347" s="337">
        <v>25110345</v>
      </c>
      <c r="B347" s="345" t="s">
        <v>82</v>
      </c>
      <c r="C347" s="345" t="s">
        <v>62</v>
      </c>
      <c r="D347" s="345" t="s">
        <v>40</v>
      </c>
      <c r="E347" s="345" t="s">
        <v>40</v>
      </c>
      <c r="F347" s="345" t="s">
        <v>620</v>
      </c>
      <c r="G347" s="394" t="s">
        <v>215</v>
      </c>
      <c r="H347" s="364" t="s">
        <v>528</v>
      </c>
      <c r="I347" s="349">
        <v>66000</v>
      </c>
      <c r="J347" s="349">
        <v>66000</v>
      </c>
      <c r="K347" s="349">
        <v>66000</v>
      </c>
      <c r="L347" s="348">
        <f t="shared" si="92"/>
        <v>1</v>
      </c>
      <c r="M347" s="349">
        <v>0</v>
      </c>
      <c r="N347" s="349">
        <v>0</v>
      </c>
      <c r="O347" s="349">
        <v>-1468</v>
      </c>
      <c r="P347" s="375" t="s">
        <v>879</v>
      </c>
      <c r="Q347" s="375" t="s">
        <v>867</v>
      </c>
      <c r="R347" s="346" t="s">
        <v>880</v>
      </c>
      <c r="S347" s="346"/>
      <c r="T347" s="345"/>
      <c r="U347" s="345"/>
      <c r="V347" s="345"/>
      <c r="W347" s="345" t="e">
        <f t="shared" si="91"/>
        <v>#DIV/0!</v>
      </c>
    </row>
    <row r="348" spans="1:23" ht="21.6" customHeight="1" x14ac:dyDescent="0.15">
      <c r="A348" s="337">
        <v>25110346</v>
      </c>
      <c r="B348" s="345" t="s">
        <v>82</v>
      </c>
      <c r="C348" s="345" t="s">
        <v>62</v>
      </c>
      <c r="D348" s="345" t="s">
        <v>40</v>
      </c>
      <c r="E348" s="345" t="s">
        <v>40</v>
      </c>
      <c r="F348" s="345" t="s">
        <v>621</v>
      </c>
      <c r="G348" s="394" t="s">
        <v>96</v>
      </c>
      <c r="H348" s="364" t="s">
        <v>528</v>
      </c>
      <c r="I348" s="349">
        <v>64000</v>
      </c>
      <c r="J348" s="349">
        <v>64000</v>
      </c>
      <c r="K348" s="349">
        <v>41000</v>
      </c>
      <c r="L348" s="348">
        <f t="shared" si="92"/>
        <v>0.640625</v>
      </c>
      <c r="M348" s="349">
        <v>0</v>
      </c>
      <c r="N348" s="349">
        <v>0</v>
      </c>
      <c r="O348" s="349">
        <v>-1468</v>
      </c>
      <c r="P348" s="375" t="s">
        <v>881</v>
      </c>
      <c r="Q348" s="375" t="s">
        <v>882</v>
      </c>
      <c r="R348" s="346" t="s">
        <v>883</v>
      </c>
      <c r="S348" s="346" t="s">
        <v>884</v>
      </c>
      <c r="T348" s="345">
        <v>64</v>
      </c>
      <c r="U348" s="345">
        <v>41</v>
      </c>
      <c r="V348" s="345" t="s">
        <v>885</v>
      </c>
      <c r="W348" s="345">
        <f t="shared" si="91"/>
        <v>1000</v>
      </c>
    </row>
    <row r="349" spans="1:23" ht="21.6" customHeight="1" x14ac:dyDescent="0.15">
      <c r="A349" s="337">
        <v>25110347</v>
      </c>
      <c r="B349" s="345" t="s">
        <v>82</v>
      </c>
      <c r="C349" s="345" t="s">
        <v>62</v>
      </c>
      <c r="D349" s="345" t="s">
        <v>40</v>
      </c>
      <c r="E349" s="345" t="s">
        <v>40</v>
      </c>
      <c r="F349" s="345" t="s">
        <v>622</v>
      </c>
      <c r="G349" s="394" t="s">
        <v>100</v>
      </c>
      <c r="H349" s="364" t="s">
        <v>528</v>
      </c>
      <c r="I349" s="349">
        <v>440000</v>
      </c>
      <c r="J349" s="349">
        <v>600000</v>
      </c>
      <c r="K349" s="349">
        <v>720000</v>
      </c>
      <c r="L349" s="348">
        <f t="shared" si="92"/>
        <v>1.2</v>
      </c>
      <c r="M349" s="349">
        <v>0</v>
      </c>
      <c r="N349" s="349">
        <v>0</v>
      </c>
      <c r="O349" s="349">
        <v>-1468</v>
      </c>
      <c r="P349" s="375" t="s">
        <v>886</v>
      </c>
      <c r="Q349" s="375" t="s">
        <v>882</v>
      </c>
      <c r="R349" s="346" t="s">
        <v>887</v>
      </c>
      <c r="S349" s="346" t="s">
        <v>888</v>
      </c>
      <c r="T349" s="345">
        <v>12</v>
      </c>
      <c r="U349" s="345">
        <v>18</v>
      </c>
      <c r="V349" s="345" t="s">
        <v>889</v>
      </c>
      <c r="W349" s="345">
        <f t="shared" si="91"/>
        <v>40000</v>
      </c>
    </row>
    <row r="350" spans="1:23" ht="34.15" customHeight="1" x14ac:dyDescent="0.15">
      <c r="A350" s="337">
        <v>25110348</v>
      </c>
      <c r="B350" s="345" t="s">
        <v>82</v>
      </c>
      <c r="C350" s="345" t="s">
        <v>62</v>
      </c>
      <c r="D350" s="345" t="s">
        <v>40</v>
      </c>
      <c r="E350" s="345" t="s">
        <v>40</v>
      </c>
      <c r="F350" s="345" t="s">
        <v>623</v>
      </c>
      <c r="G350" s="394" t="s">
        <v>503</v>
      </c>
      <c r="H350" s="364" t="s">
        <v>301</v>
      </c>
      <c r="I350" s="349">
        <v>4303000</v>
      </c>
      <c r="J350" s="349">
        <v>4303000</v>
      </c>
      <c r="K350" s="349">
        <v>3411171</v>
      </c>
      <c r="L350" s="348">
        <f t="shared" ref="L350:L359" si="93">K350/J350</f>
        <v>0.7927425052289101</v>
      </c>
      <c r="M350" s="349">
        <v>0</v>
      </c>
      <c r="N350" s="349">
        <v>0</v>
      </c>
      <c r="O350" s="349">
        <v>-235121</v>
      </c>
      <c r="P350" s="375" t="s">
        <v>759</v>
      </c>
      <c r="Q350" s="375"/>
      <c r="R350" s="346" t="s">
        <v>760</v>
      </c>
      <c r="S350" s="346"/>
      <c r="T350" s="345"/>
      <c r="U350" s="345"/>
      <c r="V350" s="345"/>
      <c r="W350" s="345" t="e">
        <f t="shared" si="91"/>
        <v>#DIV/0!</v>
      </c>
    </row>
    <row r="351" spans="1:23" ht="35.450000000000003" customHeight="1" x14ac:dyDescent="0.15">
      <c r="A351" s="337">
        <v>25110349</v>
      </c>
      <c r="B351" s="345" t="s">
        <v>82</v>
      </c>
      <c r="C351" s="345" t="s">
        <v>62</v>
      </c>
      <c r="D351" s="345" t="s">
        <v>40</v>
      </c>
      <c r="E351" s="345" t="s">
        <v>40</v>
      </c>
      <c r="F351" s="345" t="s">
        <v>624</v>
      </c>
      <c r="G351" s="394" t="s">
        <v>500</v>
      </c>
      <c r="H351" s="364" t="s">
        <v>301</v>
      </c>
      <c r="I351" s="349">
        <v>4844000</v>
      </c>
      <c r="J351" s="349">
        <v>4844000</v>
      </c>
      <c r="K351" s="349">
        <v>4236805</v>
      </c>
      <c r="L351" s="348">
        <f t="shared" si="93"/>
        <v>0.8746500825763831</v>
      </c>
      <c r="M351" s="349">
        <v>0</v>
      </c>
      <c r="N351" s="349">
        <v>0</v>
      </c>
      <c r="O351" s="349">
        <v>-61890</v>
      </c>
      <c r="P351" s="375" t="s">
        <v>761</v>
      </c>
      <c r="Q351" s="375"/>
      <c r="R351" s="346" t="s">
        <v>762</v>
      </c>
      <c r="S351" s="346"/>
      <c r="T351" s="345"/>
      <c r="U351" s="345"/>
      <c r="V351" s="345"/>
      <c r="W351" s="345" t="e">
        <f t="shared" si="91"/>
        <v>#DIV/0!</v>
      </c>
    </row>
    <row r="352" spans="1:23" ht="37.9" customHeight="1" x14ac:dyDescent="0.15">
      <c r="A352" s="337">
        <v>25110350</v>
      </c>
      <c r="B352" s="345" t="s">
        <v>82</v>
      </c>
      <c r="C352" s="345" t="s">
        <v>62</v>
      </c>
      <c r="D352" s="345" t="s">
        <v>40</v>
      </c>
      <c r="E352" s="345" t="s">
        <v>40</v>
      </c>
      <c r="F352" s="345" t="s">
        <v>625</v>
      </c>
      <c r="G352" s="394" t="s">
        <v>504</v>
      </c>
      <c r="H352" s="364" t="s">
        <v>301</v>
      </c>
      <c r="I352" s="349">
        <v>17000</v>
      </c>
      <c r="J352" s="349">
        <v>17000</v>
      </c>
      <c r="K352" s="349">
        <v>15784</v>
      </c>
      <c r="L352" s="348">
        <f t="shared" si="93"/>
        <v>0.92847058823529416</v>
      </c>
      <c r="M352" s="349">
        <v>0</v>
      </c>
      <c r="N352" s="349">
        <v>0</v>
      </c>
      <c r="O352" s="349">
        <v>-105</v>
      </c>
      <c r="P352" s="375" t="s">
        <v>763</v>
      </c>
      <c r="Q352" s="375"/>
      <c r="R352" s="346" t="s">
        <v>760</v>
      </c>
      <c r="S352" s="346"/>
      <c r="T352" s="345"/>
      <c r="U352" s="345"/>
      <c r="V352" s="345"/>
      <c r="W352" s="345" t="e">
        <f t="shared" si="91"/>
        <v>#DIV/0!</v>
      </c>
    </row>
    <row r="353" spans="1:23" ht="31.9" customHeight="1" x14ac:dyDescent="0.15">
      <c r="A353" s="337">
        <v>25110351</v>
      </c>
      <c r="B353" s="345" t="s">
        <v>82</v>
      </c>
      <c r="C353" s="345" t="s">
        <v>62</v>
      </c>
      <c r="D353" s="345" t="s">
        <v>40</v>
      </c>
      <c r="E353" s="345" t="s">
        <v>40</v>
      </c>
      <c r="F353" s="345" t="s">
        <v>626</v>
      </c>
      <c r="G353" s="394" t="s">
        <v>502</v>
      </c>
      <c r="H353" s="364" t="s">
        <v>301</v>
      </c>
      <c r="I353" s="349">
        <v>1200000</v>
      </c>
      <c r="J353" s="349">
        <v>900000</v>
      </c>
      <c r="K353" s="349">
        <v>900000</v>
      </c>
      <c r="L353" s="348">
        <f t="shared" si="93"/>
        <v>1</v>
      </c>
      <c r="M353" s="349">
        <v>0</v>
      </c>
      <c r="N353" s="349">
        <v>0</v>
      </c>
      <c r="O353" s="349">
        <v>-300000</v>
      </c>
      <c r="P353" s="375" t="s">
        <v>764</v>
      </c>
      <c r="Q353" s="375"/>
      <c r="R353" s="375" t="s">
        <v>765</v>
      </c>
      <c r="S353" s="346"/>
      <c r="T353" s="345"/>
      <c r="U353" s="345"/>
      <c r="V353" s="345"/>
      <c r="W353" s="345" t="e">
        <f t="shared" si="91"/>
        <v>#DIV/0!</v>
      </c>
    </row>
    <row r="354" spans="1:23" ht="21.6" customHeight="1" x14ac:dyDescent="0.15">
      <c r="A354" s="337">
        <v>25110352</v>
      </c>
      <c r="B354" s="345" t="s">
        <v>82</v>
      </c>
      <c r="C354" s="345" t="s">
        <v>62</v>
      </c>
      <c r="D354" s="345" t="s">
        <v>40</v>
      </c>
      <c r="E354" s="345" t="s">
        <v>40</v>
      </c>
      <c r="F354" s="345" t="s">
        <v>627</v>
      </c>
      <c r="G354" s="394" t="s">
        <v>321</v>
      </c>
      <c r="H354" s="364" t="s">
        <v>301</v>
      </c>
      <c r="I354" s="349">
        <v>148000</v>
      </c>
      <c r="J354" s="349">
        <v>148000</v>
      </c>
      <c r="K354" s="349">
        <v>114557</v>
      </c>
      <c r="L354" s="348">
        <f t="shared" si="93"/>
        <v>0.77403378378378374</v>
      </c>
      <c r="M354" s="349">
        <v>0</v>
      </c>
      <c r="N354" s="349">
        <v>0</v>
      </c>
      <c r="O354" s="349">
        <v>-44467</v>
      </c>
      <c r="P354" s="375" t="s">
        <v>766</v>
      </c>
      <c r="Q354" s="375"/>
      <c r="R354" s="346" t="s">
        <v>767</v>
      </c>
      <c r="S354" s="346"/>
      <c r="T354" s="345"/>
      <c r="U354" s="345"/>
      <c r="V354" s="345"/>
      <c r="W354" s="345" t="e">
        <f t="shared" si="91"/>
        <v>#DIV/0!</v>
      </c>
    </row>
    <row r="355" spans="1:23" ht="21.6" customHeight="1" x14ac:dyDescent="0.15">
      <c r="A355" s="337">
        <v>25110353</v>
      </c>
      <c r="B355" s="345" t="s">
        <v>82</v>
      </c>
      <c r="C355" s="345" t="s">
        <v>62</v>
      </c>
      <c r="D355" s="345" t="s">
        <v>40</v>
      </c>
      <c r="E355" s="345" t="s">
        <v>40</v>
      </c>
      <c r="F355" s="345" t="s">
        <v>628</v>
      </c>
      <c r="G355" s="394" t="s">
        <v>319</v>
      </c>
      <c r="H355" s="364" t="s">
        <v>301</v>
      </c>
      <c r="I355" s="349">
        <v>68000</v>
      </c>
      <c r="J355" s="349">
        <v>68000</v>
      </c>
      <c r="K355" s="349">
        <v>52131</v>
      </c>
      <c r="L355" s="348">
        <f t="shared" si="93"/>
        <v>0.76663235294117649</v>
      </c>
      <c r="M355" s="349">
        <v>0</v>
      </c>
      <c r="N355" s="349">
        <v>0</v>
      </c>
      <c r="O355" s="349">
        <v>-22617</v>
      </c>
      <c r="P355" s="375" t="s">
        <v>768</v>
      </c>
      <c r="Q355" s="375"/>
      <c r="R355" s="346" t="s">
        <v>760</v>
      </c>
      <c r="S355" s="346"/>
      <c r="T355" s="345"/>
      <c r="U355" s="345"/>
      <c r="V355" s="345"/>
      <c r="W355" s="345" t="e">
        <f t="shared" si="91"/>
        <v>#DIV/0!</v>
      </c>
    </row>
    <row r="356" spans="1:23" ht="21.6" customHeight="1" x14ac:dyDescent="0.15">
      <c r="A356" s="337">
        <v>25110354</v>
      </c>
      <c r="B356" s="345" t="s">
        <v>82</v>
      </c>
      <c r="C356" s="345" t="s">
        <v>62</v>
      </c>
      <c r="D356" s="345" t="s">
        <v>40</v>
      </c>
      <c r="E356" s="345" t="s">
        <v>40</v>
      </c>
      <c r="F356" s="345" t="s">
        <v>629</v>
      </c>
      <c r="G356" s="394" t="s">
        <v>488</v>
      </c>
      <c r="H356" s="364" t="s">
        <v>301</v>
      </c>
      <c r="I356" s="349">
        <v>1000</v>
      </c>
      <c r="J356" s="349">
        <v>1000</v>
      </c>
      <c r="K356" s="349">
        <v>0</v>
      </c>
      <c r="L356" s="348">
        <f t="shared" si="93"/>
        <v>0</v>
      </c>
      <c r="M356" s="349">
        <v>0</v>
      </c>
      <c r="N356" s="349">
        <v>0</v>
      </c>
      <c r="O356" s="349">
        <v>0</v>
      </c>
      <c r="P356" s="375" t="s">
        <v>769</v>
      </c>
      <c r="Q356" s="375"/>
      <c r="R356" s="349">
        <v>0</v>
      </c>
      <c r="S356" s="346"/>
      <c r="T356" s="345"/>
      <c r="U356" s="345"/>
      <c r="V356" s="345"/>
      <c r="W356" s="345" t="e">
        <f t="shared" si="91"/>
        <v>#DIV/0!</v>
      </c>
    </row>
    <row r="357" spans="1:23" ht="21.6" customHeight="1" x14ac:dyDescent="0.15">
      <c r="A357" s="337">
        <v>25110355</v>
      </c>
      <c r="B357" s="345" t="s">
        <v>82</v>
      </c>
      <c r="C357" s="345" t="s">
        <v>62</v>
      </c>
      <c r="D357" s="345" t="s">
        <v>40</v>
      </c>
      <c r="E357" s="345" t="s">
        <v>40</v>
      </c>
      <c r="F357" s="345" t="s">
        <v>630</v>
      </c>
      <c r="G357" s="394" t="s">
        <v>320</v>
      </c>
      <c r="H357" s="364" t="s">
        <v>301</v>
      </c>
      <c r="I357" s="349">
        <v>1051000</v>
      </c>
      <c r="J357" s="349">
        <v>1051000</v>
      </c>
      <c r="K357" s="349">
        <v>910979</v>
      </c>
      <c r="L357" s="348">
        <f t="shared" si="93"/>
        <v>0.86677354900095149</v>
      </c>
      <c r="M357" s="349">
        <v>0</v>
      </c>
      <c r="N357" s="349">
        <v>0</v>
      </c>
      <c r="O357" s="349">
        <v>21134</v>
      </c>
      <c r="P357" s="375" t="s">
        <v>770</v>
      </c>
      <c r="Q357" s="375"/>
      <c r="R357" s="349">
        <v>0</v>
      </c>
      <c r="S357" s="346"/>
      <c r="T357" s="345"/>
      <c r="U357" s="345"/>
      <c r="V357" s="345"/>
      <c r="W357" s="345" t="e">
        <f t="shared" si="91"/>
        <v>#DIV/0!</v>
      </c>
    </row>
    <row r="358" spans="1:23" ht="21.6" customHeight="1" x14ac:dyDescent="0.15">
      <c r="A358" s="337">
        <v>25110356</v>
      </c>
      <c r="B358" s="345" t="s">
        <v>82</v>
      </c>
      <c r="C358" s="345" t="s">
        <v>62</v>
      </c>
      <c r="D358" s="345" t="s">
        <v>40</v>
      </c>
      <c r="E358" s="345" t="s">
        <v>40</v>
      </c>
      <c r="F358" s="345" t="s">
        <v>631</v>
      </c>
      <c r="G358" s="394" t="s">
        <v>501</v>
      </c>
      <c r="H358" s="364" t="s">
        <v>301</v>
      </c>
      <c r="I358" s="349">
        <v>107000</v>
      </c>
      <c r="J358" s="349">
        <v>107000</v>
      </c>
      <c r="K358" s="349">
        <v>107184</v>
      </c>
      <c r="L358" s="348">
        <f t="shared" si="93"/>
        <v>1.0017196261682244</v>
      </c>
      <c r="M358" s="349">
        <v>0</v>
      </c>
      <c r="N358" s="349">
        <v>0</v>
      </c>
      <c r="O358" s="349">
        <v>0</v>
      </c>
      <c r="P358" s="375" t="s">
        <v>771</v>
      </c>
      <c r="Q358" s="375"/>
      <c r="R358" s="349">
        <v>0</v>
      </c>
      <c r="S358" s="346"/>
      <c r="T358" s="345"/>
      <c r="U358" s="345"/>
      <c r="V358" s="345"/>
      <c r="W358" s="345" t="e">
        <f t="shared" si="91"/>
        <v>#DIV/0!</v>
      </c>
    </row>
    <row r="359" spans="1:23" ht="33" customHeight="1" x14ac:dyDescent="0.15">
      <c r="A359" s="337">
        <v>25110357</v>
      </c>
      <c r="B359" s="345" t="s">
        <v>82</v>
      </c>
      <c r="C359" s="345" t="s">
        <v>62</v>
      </c>
      <c r="D359" s="345" t="s">
        <v>40</v>
      </c>
      <c r="E359" s="345" t="s">
        <v>40</v>
      </c>
      <c r="F359" s="345" t="s">
        <v>632</v>
      </c>
      <c r="G359" s="394" t="s">
        <v>633</v>
      </c>
      <c r="H359" s="364" t="s">
        <v>301</v>
      </c>
      <c r="I359" s="349">
        <v>1000</v>
      </c>
      <c r="J359" s="349">
        <v>1000</v>
      </c>
      <c r="K359" s="349">
        <v>0</v>
      </c>
      <c r="L359" s="348">
        <f t="shared" si="93"/>
        <v>0</v>
      </c>
      <c r="M359" s="349">
        <v>0</v>
      </c>
      <c r="N359" s="349">
        <v>0</v>
      </c>
      <c r="O359" s="349">
        <v>0</v>
      </c>
      <c r="P359" s="375" t="s">
        <v>772</v>
      </c>
      <c r="Q359" s="375"/>
      <c r="R359" s="349">
        <v>0</v>
      </c>
      <c r="S359" s="346"/>
      <c r="T359" s="345"/>
      <c r="U359" s="345"/>
      <c r="V359" s="345"/>
      <c r="W359" s="345" t="e">
        <f t="shared" si="91"/>
        <v>#DIV/0!</v>
      </c>
    </row>
    <row r="360" spans="1:23" ht="21.6" customHeight="1" x14ac:dyDescent="0.15">
      <c r="A360" s="337">
        <v>25110358</v>
      </c>
      <c r="B360" s="345" t="s">
        <v>82</v>
      </c>
      <c r="C360" s="345" t="s">
        <v>62</v>
      </c>
      <c r="D360" s="345" t="s">
        <v>40</v>
      </c>
      <c r="E360" s="345" t="s">
        <v>40</v>
      </c>
      <c r="F360" s="345" t="s">
        <v>634</v>
      </c>
      <c r="G360" s="394" t="s">
        <v>830</v>
      </c>
      <c r="H360" s="364" t="s">
        <v>221</v>
      </c>
      <c r="I360" s="349">
        <v>130000</v>
      </c>
      <c r="J360" s="349">
        <v>130000</v>
      </c>
      <c r="K360" s="349">
        <v>176875</v>
      </c>
      <c r="L360" s="348">
        <f t="shared" ref="L360:L369" si="94">K360/J360</f>
        <v>1.3605769230769231</v>
      </c>
      <c r="M360" s="349">
        <v>0</v>
      </c>
      <c r="N360" s="349">
        <v>0</v>
      </c>
      <c r="O360" s="349">
        <v>754</v>
      </c>
      <c r="P360" s="346" t="s">
        <v>830</v>
      </c>
      <c r="Q360" s="394" t="s">
        <v>786</v>
      </c>
      <c r="R360" s="346" t="s">
        <v>831</v>
      </c>
      <c r="S360" s="346" t="s">
        <v>658</v>
      </c>
      <c r="T360" s="345" t="s">
        <v>658</v>
      </c>
      <c r="U360" s="345" t="s">
        <v>658</v>
      </c>
      <c r="V360" s="345" t="s">
        <v>658</v>
      </c>
      <c r="W360" s="345" t="e">
        <v>#VALUE!</v>
      </c>
    </row>
    <row r="361" spans="1:23" ht="21.6" customHeight="1" x14ac:dyDescent="0.15">
      <c r="A361" s="337">
        <v>25110359</v>
      </c>
      <c r="B361" s="345" t="s">
        <v>82</v>
      </c>
      <c r="C361" s="345" t="s">
        <v>62</v>
      </c>
      <c r="D361" s="345" t="s">
        <v>40</v>
      </c>
      <c r="E361" s="345" t="s">
        <v>40</v>
      </c>
      <c r="F361" s="345" t="s">
        <v>635</v>
      </c>
      <c r="G361" s="394" t="s">
        <v>832</v>
      </c>
      <c r="H361" s="364" t="s">
        <v>221</v>
      </c>
      <c r="I361" s="349">
        <v>45000</v>
      </c>
      <c r="J361" s="349">
        <v>45000</v>
      </c>
      <c r="K361" s="349">
        <v>53040</v>
      </c>
      <c r="L361" s="348">
        <f t="shared" si="94"/>
        <v>1.1786666666666668</v>
      </c>
      <c r="M361" s="349">
        <v>0</v>
      </c>
      <c r="N361" s="349">
        <v>0</v>
      </c>
      <c r="O361" s="349">
        <v>-2838</v>
      </c>
      <c r="P361" s="375" t="s">
        <v>832</v>
      </c>
      <c r="Q361" s="394" t="s">
        <v>786</v>
      </c>
      <c r="R361" s="346" t="s">
        <v>831</v>
      </c>
      <c r="S361" s="346" t="s">
        <v>658</v>
      </c>
      <c r="T361" s="345" t="s">
        <v>658</v>
      </c>
      <c r="U361" s="345" t="s">
        <v>658</v>
      </c>
      <c r="V361" s="345" t="s">
        <v>658</v>
      </c>
      <c r="W361" s="345" t="e">
        <v>#VALUE!</v>
      </c>
    </row>
    <row r="362" spans="1:23" ht="21.6" customHeight="1" x14ac:dyDescent="0.15">
      <c r="A362" s="337">
        <v>25110360</v>
      </c>
      <c r="B362" s="345" t="s">
        <v>82</v>
      </c>
      <c r="C362" s="345" t="s">
        <v>62</v>
      </c>
      <c r="D362" s="345" t="s">
        <v>40</v>
      </c>
      <c r="E362" s="345" t="s">
        <v>40</v>
      </c>
      <c r="F362" s="345" t="s">
        <v>636</v>
      </c>
      <c r="G362" s="394" t="s">
        <v>833</v>
      </c>
      <c r="H362" s="364" t="s">
        <v>221</v>
      </c>
      <c r="I362" s="349">
        <v>96000</v>
      </c>
      <c r="J362" s="349">
        <v>96000</v>
      </c>
      <c r="K362" s="349">
        <v>57594</v>
      </c>
      <c r="L362" s="348">
        <f t="shared" si="94"/>
        <v>0.59993750000000001</v>
      </c>
      <c r="M362" s="349">
        <v>0</v>
      </c>
      <c r="N362" s="349">
        <v>0</v>
      </c>
      <c r="O362" s="349">
        <v>-38664</v>
      </c>
      <c r="P362" s="346" t="s">
        <v>833</v>
      </c>
      <c r="Q362" s="364" t="s">
        <v>786</v>
      </c>
      <c r="R362" s="346" t="s">
        <v>834</v>
      </c>
      <c r="S362" s="346" t="s">
        <v>658</v>
      </c>
      <c r="T362" s="345" t="s">
        <v>658</v>
      </c>
      <c r="U362" s="345" t="s">
        <v>658</v>
      </c>
      <c r="V362" s="345" t="s">
        <v>658</v>
      </c>
      <c r="W362" s="345" t="e">
        <v>#VALUE!</v>
      </c>
    </row>
    <row r="363" spans="1:23" ht="21.6" customHeight="1" x14ac:dyDescent="0.15">
      <c r="A363" s="337">
        <v>25110361</v>
      </c>
      <c r="B363" s="345" t="s">
        <v>82</v>
      </c>
      <c r="C363" s="345" t="s">
        <v>62</v>
      </c>
      <c r="D363" s="345" t="s">
        <v>40</v>
      </c>
      <c r="E363" s="345" t="s">
        <v>40</v>
      </c>
      <c r="F363" s="345" t="s">
        <v>637</v>
      </c>
      <c r="G363" s="394" t="s">
        <v>245</v>
      </c>
      <c r="H363" s="364" t="s">
        <v>221</v>
      </c>
      <c r="I363" s="349">
        <v>11000</v>
      </c>
      <c r="J363" s="349">
        <v>11000</v>
      </c>
      <c r="K363" s="349">
        <v>18920</v>
      </c>
      <c r="L363" s="348">
        <f t="shared" si="94"/>
        <v>1.72</v>
      </c>
      <c r="M363" s="349">
        <v>0</v>
      </c>
      <c r="N363" s="349">
        <v>0</v>
      </c>
      <c r="O363" s="349">
        <v>3160</v>
      </c>
      <c r="P363" s="346" t="s">
        <v>835</v>
      </c>
      <c r="Q363" s="346" t="s">
        <v>786</v>
      </c>
      <c r="R363" s="346" t="s">
        <v>831</v>
      </c>
      <c r="S363" s="346" t="s">
        <v>658</v>
      </c>
      <c r="T363" s="345" t="s">
        <v>658</v>
      </c>
      <c r="U363" s="345" t="s">
        <v>658</v>
      </c>
      <c r="V363" s="345" t="s">
        <v>658</v>
      </c>
      <c r="W363" s="345" t="e">
        <v>#VALUE!</v>
      </c>
    </row>
    <row r="364" spans="1:23" ht="21.6" customHeight="1" x14ac:dyDescent="0.15">
      <c r="A364" s="337">
        <v>25110362</v>
      </c>
      <c r="B364" s="345" t="s">
        <v>82</v>
      </c>
      <c r="C364" s="345" t="s">
        <v>62</v>
      </c>
      <c r="D364" s="345" t="s">
        <v>40</v>
      </c>
      <c r="E364" s="345" t="s">
        <v>40</v>
      </c>
      <c r="F364" s="345" t="s">
        <v>638</v>
      </c>
      <c r="G364" s="394" t="s">
        <v>248</v>
      </c>
      <c r="H364" s="364" t="s">
        <v>221</v>
      </c>
      <c r="I364" s="349">
        <v>0</v>
      </c>
      <c r="J364" s="349">
        <v>0</v>
      </c>
      <c r="K364" s="349">
        <v>0</v>
      </c>
      <c r="L364" s="348" t="e">
        <f t="shared" si="94"/>
        <v>#DIV/0!</v>
      </c>
      <c r="M364" s="349">
        <v>0</v>
      </c>
      <c r="N364" s="349">
        <v>0</v>
      </c>
      <c r="O364" s="349">
        <v>-2735350</v>
      </c>
      <c r="P364" s="375" t="s">
        <v>836</v>
      </c>
      <c r="Q364" s="346" t="s">
        <v>786</v>
      </c>
      <c r="R364" s="346" t="s">
        <v>837</v>
      </c>
      <c r="S364" s="346" t="s">
        <v>658</v>
      </c>
      <c r="T364" s="345" t="s">
        <v>658</v>
      </c>
      <c r="U364" s="345" t="s">
        <v>658</v>
      </c>
      <c r="V364" s="345" t="s">
        <v>658</v>
      </c>
      <c r="W364" s="345" t="e">
        <v>#VALUE!</v>
      </c>
    </row>
    <row r="365" spans="1:23" ht="21.6" customHeight="1" x14ac:dyDescent="0.15">
      <c r="A365" s="337">
        <v>25110363</v>
      </c>
      <c r="B365" s="345" t="s">
        <v>82</v>
      </c>
      <c r="C365" s="345" t="s">
        <v>62</v>
      </c>
      <c r="D365" s="345" t="s">
        <v>40</v>
      </c>
      <c r="E365" s="345" t="s">
        <v>40</v>
      </c>
      <c r="F365" s="345" t="s">
        <v>639</v>
      </c>
      <c r="G365" s="394" t="s">
        <v>640</v>
      </c>
      <c r="H365" s="364" t="s">
        <v>221</v>
      </c>
      <c r="I365" s="349">
        <v>300000</v>
      </c>
      <c r="J365" s="349">
        <v>300000</v>
      </c>
      <c r="K365" s="349">
        <v>241500</v>
      </c>
      <c r="L365" s="348">
        <f t="shared" si="94"/>
        <v>0.80500000000000005</v>
      </c>
      <c r="M365" s="349">
        <v>0</v>
      </c>
      <c r="N365" s="349">
        <v>0</v>
      </c>
      <c r="O365" s="349">
        <v>241500</v>
      </c>
      <c r="P365" s="375" t="s">
        <v>838</v>
      </c>
      <c r="Q365" s="346" t="s">
        <v>786</v>
      </c>
      <c r="R365" s="346" t="s">
        <v>839</v>
      </c>
      <c r="S365" s="346" t="s">
        <v>658</v>
      </c>
      <c r="T365" s="345" t="s">
        <v>658</v>
      </c>
      <c r="U365" s="345" t="s">
        <v>658</v>
      </c>
      <c r="V365" s="345" t="s">
        <v>658</v>
      </c>
      <c r="W365" s="345" t="e">
        <v>#VALUE!</v>
      </c>
    </row>
    <row r="366" spans="1:23" ht="27" customHeight="1" x14ac:dyDescent="0.15">
      <c r="A366" s="337">
        <v>25110364</v>
      </c>
      <c r="B366" s="345" t="s">
        <v>82</v>
      </c>
      <c r="C366" s="345" t="s">
        <v>62</v>
      </c>
      <c r="D366" s="345" t="s">
        <v>40</v>
      </c>
      <c r="E366" s="345" t="s">
        <v>40</v>
      </c>
      <c r="F366" s="345" t="s">
        <v>641</v>
      </c>
      <c r="G366" s="394" t="s">
        <v>247</v>
      </c>
      <c r="H366" s="364" t="s">
        <v>221</v>
      </c>
      <c r="I366" s="349">
        <v>32000</v>
      </c>
      <c r="J366" s="349">
        <v>32000</v>
      </c>
      <c r="K366" s="349">
        <v>18138</v>
      </c>
      <c r="L366" s="348">
        <f t="shared" si="94"/>
        <v>0.56681250000000005</v>
      </c>
      <c r="M366" s="349">
        <v>0</v>
      </c>
      <c r="N366" s="349">
        <v>0</v>
      </c>
      <c r="O366" s="349">
        <v>-2816</v>
      </c>
      <c r="P366" s="375" t="s">
        <v>840</v>
      </c>
      <c r="Q366" s="346" t="s">
        <v>786</v>
      </c>
      <c r="R366" s="346" t="s">
        <v>831</v>
      </c>
      <c r="S366" s="346" t="s">
        <v>658</v>
      </c>
      <c r="T366" s="345" t="s">
        <v>658</v>
      </c>
      <c r="U366" s="345" t="s">
        <v>658</v>
      </c>
      <c r="V366" s="345" t="s">
        <v>658</v>
      </c>
      <c r="W366" s="345" t="e">
        <v>#VALUE!</v>
      </c>
    </row>
    <row r="367" spans="1:23" ht="29.25" customHeight="1" x14ac:dyDescent="0.15">
      <c r="A367" s="337">
        <v>25110365</v>
      </c>
      <c r="B367" s="345" t="s">
        <v>82</v>
      </c>
      <c r="C367" s="345" t="s">
        <v>62</v>
      </c>
      <c r="D367" s="345" t="s">
        <v>40</v>
      </c>
      <c r="E367" s="345" t="s">
        <v>40</v>
      </c>
      <c r="F367" s="345" t="s">
        <v>642</v>
      </c>
      <c r="G367" s="394" t="s">
        <v>246</v>
      </c>
      <c r="H367" s="364" t="s">
        <v>221</v>
      </c>
      <c r="I367" s="349">
        <v>109000</v>
      </c>
      <c r="J367" s="349">
        <v>109000</v>
      </c>
      <c r="K367" s="349">
        <v>80819</v>
      </c>
      <c r="L367" s="348">
        <f t="shared" si="94"/>
        <v>0.74145871559633025</v>
      </c>
      <c r="M367" s="349">
        <v>0</v>
      </c>
      <c r="N367" s="349">
        <v>0</v>
      </c>
      <c r="O367" s="349">
        <v>-18098</v>
      </c>
      <c r="P367" s="375" t="s">
        <v>841</v>
      </c>
      <c r="Q367" s="346" t="s">
        <v>786</v>
      </c>
      <c r="R367" s="346" t="s">
        <v>842</v>
      </c>
      <c r="S367" s="346" t="s">
        <v>658</v>
      </c>
      <c r="T367" s="345" t="s">
        <v>658</v>
      </c>
      <c r="U367" s="345" t="s">
        <v>658</v>
      </c>
      <c r="V367" s="345" t="s">
        <v>658</v>
      </c>
      <c r="W367" s="345" t="e">
        <v>#VALUE!</v>
      </c>
    </row>
    <row r="368" spans="1:23" ht="21.6" customHeight="1" x14ac:dyDescent="0.15">
      <c r="A368" s="337">
        <v>25110366</v>
      </c>
      <c r="B368" s="345" t="s">
        <v>82</v>
      </c>
      <c r="C368" s="345" t="s">
        <v>62</v>
      </c>
      <c r="D368" s="345" t="s">
        <v>40</v>
      </c>
      <c r="E368" s="345" t="s">
        <v>40</v>
      </c>
      <c r="F368" s="345" t="s">
        <v>643</v>
      </c>
      <c r="G368" s="394" t="s">
        <v>644</v>
      </c>
      <c r="H368" s="364" t="s">
        <v>528</v>
      </c>
      <c r="I368" s="349">
        <v>0</v>
      </c>
      <c r="J368" s="349">
        <v>554000</v>
      </c>
      <c r="K368" s="349">
        <v>468200</v>
      </c>
      <c r="L368" s="348">
        <f t="shared" si="94"/>
        <v>0.84512635379061374</v>
      </c>
      <c r="M368" s="349">
        <v>0</v>
      </c>
      <c r="N368" s="349">
        <v>0</v>
      </c>
      <c r="O368" s="349">
        <v>468200</v>
      </c>
      <c r="P368" s="346" t="s">
        <v>890</v>
      </c>
      <c r="Q368" s="346" t="s">
        <v>867</v>
      </c>
      <c r="R368" s="346" t="s">
        <v>864</v>
      </c>
      <c r="S368" s="346"/>
      <c r="T368" s="345"/>
      <c r="U368" s="345"/>
      <c r="V368" s="345"/>
      <c r="W368" s="345" t="e">
        <f t="shared" ref="W368" si="95">K368/U368</f>
        <v>#DIV/0!</v>
      </c>
    </row>
    <row r="369" spans="1:41" ht="27" customHeight="1" x14ac:dyDescent="0.15">
      <c r="A369" s="337">
        <v>25110367</v>
      </c>
      <c r="B369" s="365" t="s">
        <v>82</v>
      </c>
      <c r="C369" s="365" t="s">
        <v>62</v>
      </c>
      <c r="D369" s="365" t="s">
        <v>40</v>
      </c>
      <c r="E369" s="365" t="s">
        <v>40</v>
      </c>
      <c r="F369" s="365" t="s">
        <v>645</v>
      </c>
      <c r="G369" s="394" t="s">
        <v>60</v>
      </c>
      <c r="H369" s="364" t="s">
        <v>445</v>
      </c>
      <c r="I369" s="366">
        <v>0</v>
      </c>
      <c r="J369" s="366">
        <v>49242000</v>
      </c>
      <c r="K369" s="366">
        <v>48302000</v>
      </c>
      <c r="L369" s="362">
        <f t="shared" si="94"/>
        <v>0.98091060476828729</v>
      </c>
      <c r="M369" s="366">
        <v>0</v>
      </c>
      <c r="N369" s="366">
        <v>0</v>
      </c>
      <c r="O369" s="366">
        <v>48302000</v>
      </c>
      <c r="P369" s="375" t="s">
        <v>1081</v>
      </c>
      <c r="Q369" s="346" t="s">
        <v>1050</v>
      </c>
      <c r="R369" s="343"/>
      <c r="S369" s="343" t="s">
        <v>200</v>
      </c>
      <c r="T369" s="344" t="s">
        <v>200</v>
      </c>
      <c r="U369" s="344" t="s">
        <v>200</v>
      </c>
      <c r="V369" s="344" t="s">
        <v>200</v>
      </c>
      <c r="W369" s="344" t="e">
        <f>K369/U369</f>
        <v>#VALUE!</v>
      </c>
    </row>
    <row r="370" spans="1:41" ht="21.6" customHeight="1" x14ac:dyDescent="0.15">
      <c r="A370" s="337">
        <v>25110368</v>
      </c>
      <c r="B370" s="345" t="s">
        <v>82</v>
      </c>
      <c r="C370" s="345" t="s">
        <v>62</v>
      </c>
      <c r="D370" s="345" t="s">
        <v>40</v>
      </c>
      <c r="E370" s="345" t="s">
        <v>40</v>
      </c>
      <c r="F370" s="345" t="s">
        <v>646</v>
      </c>
      <c r="G370" s="394" t="s">
        <v>647</v>
      </c>
      <c r="H370" s="364" t="s">
        <v>46</v>
      </c>
      <c r="I370" s="349">
        <v>0</v>
      </c>
      <c r="J370" s="349">
        <v>0</v>
      </c>
      <c r="K370" s="349">
        <v>21770</v>
      </c>
      <c r="L370" s="362">
        <v>0</v>
      </c>
      <c r="M370" s="349">
        <v>0</v>
      </c>
      <c r="N370" s="349">
        <v>0</v>
      </c>
      <c r="O370" s="349">
        <v>21770</v>
      </c>
      <c r="P370" s="346" t="s">
        <v>969</v>
      </c>
      <c r="Q370" s="346" t="s">
        <v>721</v>
      </c>
      <c r="R370" s="346" t="s">
        <v>970</v>
      </c>
      <c r="S370" s="346" t="s">
        <v>200</v>
      </c>
      <c r="T370" s="346" t="s">
        <v>200</v>
      </c>
      <c r="U370" s="346" t="s">
        <v>200</v>
      </c>
      <c r="V370" s="345" t="s">
        <v>971</v>
      </c>
      <c r="W370" s="345" t="e">
        <f t="shared" ref="W370" si="96">K370/U370</f>
        <v>#VALUE!</v>
      </c>
    </row>
    <row r="371" spans="1:41" ht="21.6" customHeight="1" x14ac:dyDescent="0.15">
      <c r="A371" s="337">
        <v>25110369</v>
      </c>
      <c r="B371" s="345" t="s">
        <v>82</v>
      </c>
      <c r="C371" s="345" t="s">
        <v>62</v>
      </c>
      <c r="D371" s="345" t="s">
        <v>40</v>
      </c>
      <c r="E371" s="345" t="s">
        <v>40</v>
      </c>
      <c r="F371" s="345" t="s">
        <v>648</v>
      </c>
      <c r="G371" s="394" t="s">
        <v>649</v>
      </c>
      <c r="H371" s="364" t="s">
        <v>221</v>
      </c>
      <c r="I371" s="349">
        <v>0</v>
      </c>
      <c r="J371" s="349">
        <v>0</v>
      </c>
      <c r="K371" s="349">
        <v>36000</v>
      </c>
      <c r="L371" s="348" t="e">
        <f t="shared" ref="L371:L373" si="97">K371/J371</f>
        <v>#DIV/0!</v>
      </c>
      <c r="M371" s="349">
        <v>0</v>
      </c>
      <c r="N371" s="349">
        <v>0</v>
      </c>
      <c r="O371" s="349">
        <v>36000</v>
      </c>
      <c r="P371" s="346" t="s">
        <v>843</v>
      </c>
      <c r="Q371" s="346" t="s">
        <v>786</v>
      </c>
      <c r="R371" s="346" t="s">
        <v>786</v>
      </c>
      <c r="S371" s="346" t="s">
        <v>658</v>
      </c>
      <c r="T371" s="345" t="s">
        <v>658</v>
      </c>
      <c r="U371" s="345" t="s">
        <v>658</v>
      </c>
      <c r="V371" s="345" t="s">
        <v>658</v>
      </c>
      <c r="W371" s="345" t="e">
        <v>#VALUE!</v>
      </c>
    </row>
    <row r="372" spans="1:41" ht="21.6" customHeight="1" x14ac:dyDescent="0.15">
      <c r="A372" s="337">
        <v>25110370</v>
      </c>
      <c r="B372" s="345" t="s">
        <v>82</v>
      </c>
      <c r="C372" s="345" t="s">
        <v>62</v>
      </c>
      <c r="D372" s="345" t="s">
        <v>40</v>
      </c>
      <c r="E372" s="345" t="s">
        <v>40</v>
      </c>
      <c r="F372" s="345" t="s">
        <v>650</v>
      </c>
      <c r="G372" s="394" t="s">
        <v>651</v>
      </c>
      <c r="H372" s="364" t="s">
        <v>465</v>
      </c>
      <c r="I372" s="349">
        <v>0</v>
      </c>
      <c r="J372" s="349">
        <v>0</v>
      </c>
      <c r="K372" s="349">
        <v>150000</v>
      </c>
      <c r="L372" s="348" t="e">
        <f t="shared" si="97"/>
        <v>#DIV/0!</v>
      </c>
      <c r="M372" s="349">
        <v>0</v>
      </c>
      <c r="N372" s="349">
        <v>0</v>
      </c>
      <c r="O372" s="349">
        <v>150000</v>
      </c>
      <c r="P372" s="346" t="s">
        <v>1082</v>
      </c>
      <c r="Q372" s="346" t="s">
        <v>1050</v>
      </c>
      <c r="R372" s="346" t="s">
        <v>1083</v>
      </c>
      <c r="S372" s="346" t="s">
        <v>200</v>
      </c>
      <c r="T372" s="345" t="s">
        <v>200</v>
      </c>
      <c r="U372" s="345" t="s">
        <v>200</v>
      </c>
      <c r="V372" s="345" t="s">
        <v>200</v>
      </c>
      <c r="W372" s="345" t="e">
        <f t="shared" ref="W372:W393" si="98">K372/U372</f>
        <v>#VALUE!</v>
      </c>
    </row>
    <row r="373" spans="1:41" ht="21.6" customHeight="1" x14ac:dyDescent="0.15">
      <c r="A373" s="337">
        <v>25110371</v>
      </c>
      <c r="B373" s="345" t="s">
        <v>82</v>
      </c>
      <c r="C373" s="345" t="s">
        <v>62</v>
      </c>
      <c r="D373" s="345" t="s">
        <v>40</v>
      </c>
      <c r="E373" s="345" t="s">
        <v>40</v>
      </c>
      <c r="F373" s="345" t="s">
        <v>652</v>
      </c>
      <c r="G373" s="394" t="s">
        <v>219</v>
      </c>
      <c r="H373" s="364" t="s">
        <v>217</v>
      </c>
      <c r="I373" s="349">
        <v>1000</v>
      </c>
      <c r="J373" s="349">
        <v>1000</v>
      </c>
      <c r="K373" s="349">
        <v>621330</v>
      </c>
      <c r="L373" s="348">
        <f t="shared" si="97"/>
        <v>621.33000000000004</v>
      </c>
      <c r="M373" s="349">
        <v>0</v>
      </c>
      <c r="N373" s="349">
        <v>0</v>
      </c>
      <c r="O373" s="349">
        <v>615750</v>
      </c>
      <c r="P373" s="375" t="s">
        <v>923</v>
      </c>
      <c r="Q373" s="375" t="s">
        <v>918</v>
      </c>
      <c r="R373" s="375" t="s">
        <v>924</v>
      </c>
      <c r="S373" s="346"/>
      <c r="T373" s="345"/>
      <c r="U373" s="345"/>
      <c r="V373" s="345"/>
      <c r="W373" s="345" t="e">
        <f t="shared" si="98"/>
        <v>#DIV/0!</v>
      </c>
    </row>
    <row r="374" spans="1:41" ht="21.6" customHeight="1" x14ac:dyDescent="0.15">
      <c r="A374" s="337">
        <v>25110372</v>
      </c>
      <c r="B374" s="345" t="s">
        <v>82</v>
      </c>
      <c r="C374" s="345" t="s">
        <v>59</v>
      </c>
      <c r="D374" s="345" t="s">
        <v>40</v>
      </c>
      <c r="E374" s="345" t="s">
        <v>40</v>
      </c>
      <c r="F374" s="345" t="s">
        <v>653</v>
      </c>
      <c r="G374" s="394" t="s">
        <v>494</v>
      </c>
      <c r="H374" s="364" t="s">
        <v>324</v>
      </c>
      <c r="I374" s="349"/>
      <c r="J374" s="349" t="s">
        <v>38</v>
      </c>
      <c r="K374" s="349" t="s">
        <v>38</v>
      </c>
      <c r="L374" s="348" t="e">
        <f t="shared" ref="L374:L375" si="99">K374/J374</f>
        <v>#VALUE!</v>
      </c>
      <c r="M374" s="349" t="s">
        <v>38</v>
      </c>
      <c r="N374" s="349" t="s">
        <v>38</v>
      </c>
      <c r="O374" s="349">
        <v>-1393850</v>
      </c>
      <c r="P374" s="373" t="s">
        <v>1048</v>
      </c>
      <c r="Q374" s="397" t="s">
        <v>1007</v>
      </c>
      <c r="R374" s="388" t="s">
        <v>1007</v>
      </c>
      <c r="S374" s="346" t="s">
        <v>658</v>
      </c>
      <c r="T374" s="345" t="s">
        <v>658</v>
      </c>
      <c r="U374" s="345" t="s">
        <v>658</v>
      </c>
      <c r="V374" s="345" t="s">
        <v>658</v>
      </c>
      <c r="W374" s="345" t="e">
        <f t="shared" si="98"/>
        <v>#VALUE!</v>
      </c>
    </row>
    <row r="375" spans="1:41" ht="21.6" customHeight="1" x14ac:dyDescent="0.15">
      <c r="A375" s="337">
        <v>25110373</v>
      </c>
      <c r="B375" s="345" t="s">
        <v>82</v>
      </c>
      <c r="C375" s="345" t="s">
        <v>59</v>
      </c>
      <c r="D375" s="345" t="s">
        <v>40</v>
      </c>
      <c r="E375" s="345" t="s">
        <v>40</v>
      </c>
      <c r="F375" s="345" t="s">
        <v>635</v>
      </c>
      <c r="G375" s="394" t="s">
        <v>508</v>
      </c>
      <c r="H375" s="364" t="s">
        <v>123</v>
      </c>
      <c r="I375" s="349" t="s">
        <v>38</v>
      </c>
      <c r="J375" s="349" t="s">
        <v>38</v>
      </c>
      <c r="K375" s="349" t="s">
        <v>38</v>
      </c>
      <c r="L375" s="348" t="e">
        <f t="shared" si="99"/>
        <v>#VALUE!</v>
      </c>
      <c r="M375" s="349" t="s">
        <v>38</v>
      </c>
      <c r="N375" s="349" t="s">
        <v>38</v>
      </c>
      <c r="O375" s="349">
        <v>-1160500</v>
      </c>
      <c r="P375" s="375" t="s">
        <v>1084</v>
      </c>
      <c r="Q375" s="346" t="s">
        <v>200</v>
      </c>
      <c r="R375" s="346" t="s">
        <v>1232</v>
      </c>
      <c r="S375" s="346" t="s">
        <v>658</v>
      </c>
      <c r="T375" s="345" t="s">
        <v>658</v>
      </c>
      <c r="U375" s="345" t="s">
        <v>658</v>
      </c>
      <c r="V375" s="345" t="s">
        <v>658</v>
      </c>
      <c r="W375" s="345" t="e">
        <f t="shared" si="98"/>
        <v>#VALUE!</v>
      </c>
    </row>
    <row r="376" spans="1:41" ht="36.6" customHeight="1" x14ac:dyDescent="0.15">
      <c r="A376" s="337">
        <v>25110374</v>
      </c>
      <c r="B376" s="345" t="s">
        <v>82</v>
      </c>
      <c r="C376" s="345" t="s">
        <v>59</v>
      </c>
      <c r="D376" s="345" t="s">
        <v>40</v>
      </c>
      <c r="E376" s="345" t="s">
        <v>40</v>
      </c>
      <c r="F376" s="345" t="s">
        <v>637</v>
      </c>
      <c r="G376" s="394" t="s">
        <v>510</v>
      </c>
      <c r="H376" s="364" t="s">
        <v>443</v>
      </c>
      <c r="I376" s="349" t="s">
        <v>38</v>
      </c>
      <c r="J376" s="349" t="s">
        <v>38</v>
      </c>
      <c r="K376" s="349" t="s">
        <v>38</v>
      </c>
      <c r="L376" s="348" t="e">
        <f t="shared" ref="L376" si="100">K376/J376</f>
        <v>#VALUE!</v>
      </c>
      <c r="M376" s="349" t="s">
        <v>38</v>
      </c>
      <c r="N376" s="349" t="s">
        <v>38</v>
      </c>
      <c r="O376" s="349">
        <v>-3080000</v>
      </c>
      <c r="P376" s="375" t="s">
        <v>1138</v>
      </c>
      <c r="Q376" s="346" t="s">
        <v>1139</v>
      </c>
      <c r="R376" s="375" t="s">
        <v>1140</v>
      </c>
      <c r="S376" s="346"/>
      <c r="T376" s="345"/>
      <c r="U376" s="345"/>
      <c r="V376" s="345"/>
      <c r="W376" s="345" t="e">
        <f t="shared" si="98"/>
        <v>#VALUE!</v>
      </c>
    </row>
    <row r="377" spans="1:41" ht="33.6" customHeight="1" x14ac:dyDescent="0.15">
      <c r="A377" s="427">
        <v>25110375</v>
      </c>
      <c r="B377" s="345" t="s">
        <v>82</v>
      </c>
      <c r="C377" s="345" t="s">
        <v>59</v>
      </c>
      <c r="D377" s="345" t="s">
        <v>40</v>
      </c>
      <c r="E377" s="345" t="s">
        <v>40</v>
      </c>
      <c r="F377" s="345" t="s">
        <v>638</v>
      </c>
      <c r="G377" s="394" t="s">
        <v>512</v>
      </c>
      <c r="H377" s="364" t="s">
        <v>443</v>
      </c>
      <c r="I377" s="349" t="s">
        <v>38</v>
      </c>
      <c r="J377" s="349" t="s">
        <v>38</v>
      </c>
      <c r="K377" s="349" t="s">
        <v>38</v>
      </c>
      <c r="L377" s="348" t="e">
        <f t="shared" ref="L377" si="101">K377/J377</f>
        <v>#VALUE!</v>
      </c>
      <c r="M377" s="349" t="s">
        <v>38</v>
      </c>
      <c r="N377" s="349" t="s">
        <v>38</v>
      </c>
      <c r="O377" s="349">
        <v>-13000</v>
      </c>
      <c r="P377" s="375" t="s">
        <v>1138</v>
      </c>
      <c r="Q377" s="346" t="s">
        <v>1139</v>
      </c>
      <c r="R377" s="375" t="s">
        <v>1140</v>
      </c>
      <c r="S377" s="346"/>
      <c r="T377" s="345"/>
      <c r="U377" s="345"/>
      <c r="V377" s="345"/>
      <c r="W377" s="345" t="e">
        <f t="shared" si="98"/>
        <v>#VALUE!</v>
      </c>
    </row>
    <row r="378" spans="1:41" ht="39" customHeight="1" x14ac:dyDescent="0.15">
      <c r="A378" s="427">
        <v>25110376</v>
      </c>
      <c r="B378" s="345" t="s">
        <v>82</v>
      </c>
      <c r="C378" s="345" t="s">
        <v>59</v>
      </c>
      <c r="D378" s="345" t="s">
        <v>40</v>
      </c>
      <c r="E378" s="345" t="s">
        <v>40</v>
      </c>
      <c r="F378" s="345" t="s">
        <v>641</v>
      </c>
      <c r="G378" s="394" t="s">
        <v>514</v>
      </c>
      <c r="H378" s="364" t="s">
        <v>252</v>
      </c>
      <c r="I378" s="349" t="s">
        <v>38</v>
      </c>
      <c r="J378" s="349" t="s">
        <v>38</v>
      </c>
      <c r="K378" s="349" t="s">
        <v>38</v>
      </c>
      <c r="L378" s="348" t="e">
        <f t="shared" ref="L378" si="102">K378/J378</f>
        <v>#VALUE!</v>
      </c>
      <c r="M378" s="349" t="s">
        <v>38</v>
      </c>
      <c r="N378" s="349" t="s">
        <v>38</v>
      </c>
      <c r="O378" s="349">
        <v>-218246</v>
      </c>
      <c r="P378" s="373" t="s">
        <v>1149</v>
      </c>
      <c r="Q378" s="346" t="str">
        <f>IF(N378=0,"収入未済なし","")</f>
        <v/>
      </c>
      <c r="R378" s="373" t="s">
        <v>714</v>
      </c>
      <c r="S378" s="346" t="s">
        <v>658</v>
      </c>
      <c r="T378" s="345" t="s">
        <v>658</v>
      </c>
      <c r="U378" s="345" t="s">
        <v>658</v>
      </c>
      <c r="V378" s="345" t="s">
        <v>658</v>
      </c>
      <c r="W378" s="345" t="e">
        <f t="shared" si="98"/>
        <v>#VALUE!</v>
      </c>
      <c r="AL378" s="332"/>
      <c r="AM378" s="332"/>
      <c r="AN378" s="332"/>
      <c r="AO378" s="332"/>
    </row>
    <row r="379" spans="1:41" ht="28.5" customHeight="1" x14ac:dyDescent="0.15">
      <c r="A379" s="427">
        <v>25110377</v>
      </c>
      <c r="B379" s="345" t="s">
        <v>82</v>
      </c>
      <c r="C379" s="345" t="s">
        <v>59</v>
      </c>
      <c r="D379" s="345" t="s">
        <v>40</v>
      </c>
      <c r="E379" s="345" t="s">
        <v>40</v>
      </c>
      <c r="F379" s="345" t="s">
        <v>642</v>
      </c>
      <c r="G379" s="394" t="s">
        <v>515</v>
      </c>
      <c r="H379" s="364" t="s">
        <v>123</v>
      </c>
      <c r="I379" s="349" t="s">
        <v>38</v>
      </c>
      <c r="J379" s="349" t="s">
        <v>38</v>
      </c>
      <c r="K379" s="349" t="s">
        <v>38</v>
      </c>
      <c r="L379" s="348" t="e">
        <f t="shared" ref="L379:L380" si="103">K379/J379</f>
        <v>#VALUE!</v>
      </c>
      <c r="M379" s="349" t="s">
        <v>38</v>
      </c>
      <c r="N379" s="349" t="s">
        <v>38</v>
      </c>
      <c r="O379" s="349">
        <v>-363434</v>
      </c>
      <c r="P379" s="375" t="s">
        <v>1085</v>
      </c>
      <c r="Q379" s="375" t="s">
        <v>200</v>
      </c>
      <c r="R379" s="375" t="s">
        <v>1232</v>
      </c>
      <c r="S379" s="346" t="s">
        <v>658</v>
      </c>
      <c r="T379" s="345" t="s">
        <v>658</v>
      </c>
      <c r="U379" s="345" t="s">
        <v>658</v>
      </c>
      <c r="V379" s="345" t="s">
        <v>658</v>
      </c>
      <c r="W379" s="345" t="e">
        <f t="shared" si="98"/>
        <v>#VALUE!</v>
      </c>
    </row>
    <row r="380" spans="1:41" ht="21.6" customHeight="1" x14ac:dyDescent="0.15">
      <c r="A380" s="427">
        <v>25110378</v>
      </c>
      <c r="B380" s="345" t="s">
        <v>82</v>
      </c>
      <c r="C380" s="345" t="s">
        <v>59</v>
      </c>
      <c r="D380" s="345" t="s">
        <v>40</v>
      </c>
      <c r="E380" s="345" t="s">
        <v>40</v>
      </c>
      <c r="F380" s="345" t="s">
        <v>643</v>
      </c>
      <c r="G380" s="394" t="s">
        <v>516</v>
      </c>
      <c r="H380" s="364" t="s">
        <v>221</v>
      </c>
      <c r="I380" s="349" t="s">
        <v>38</v>
      </c>
      <c r="J380" s="349" t="s">
        <v>38</v>
      </c>
      <c r="K380" s="349" t="s">
        <v>38</v>
      </c>
      <c r="L380" s="348" t="e">
        <f t="shared" si="103"/>
        <v>#VALUE!</v>
      </c>
      <c r="M380" s="349" t="s">
        <v>38</v>
      </c>
      <c r="N380" s="349" t="s">
        <v>38</v>
      </c>
      <c r="O380" s="349">
        <v>-13200</v>
      </c>
      <c r="P380" s="375"/>
      <c r="Q380" s="375"/>
      <c r="R380" s="375"/>
      <c r="S380" s="346" t="s">
        <v>658</v>
      </c>
      <c r="T380" s="345" t="s">
        <v>658</v>
      </c>
      <c r="U380" s="345" t="s">
        <v>658</v>
      </c>
      <c r="V380" s="345" t="s">
        <v>658</v>
      </c>
      <c r="W380" s="345" t="e">
        <v>#VALUE!</v>
      </c>
    </row>
    <row r="381" spans="1:41" ht="21.6" customHeight="1" x14ac:dyDescent="0.15">
      <c r="A381" s="427">
        <v>25110379</v>
      </c>
      <c r="B381" s="338" t="s">
        <v>293</v>
      </c>
      <c r="C381" s="338" t="s">
        <v>38</v>
      </c>
      <c r="D381" s="338" t="s">
        <v>38</v>
      </c>
      <c r="E381" s="338" t="s">
        <v>38</v>
      </c>
      <c r="F381" s="338" t="s">
        <v>38</v>
      </c>
      <c r="G381" s="423" t="s">
        <v>294</v>
      </c>
      <c r="H381" s="339" t="s">
        <v>38</v>
      </c>
      <c r="I381" s="357">
        <v>276600000</v>
      </c>
      <c r="J381" s="357">
        <v>247600000</v>
      </c>
      <c r="K381" s="357">
        <v>241000000</v>
      </c>
      <c r="L381" s="341">
        <f>K381/J381</f>
        <v>0.9733441033925686</v>
      </c>
      <c r="M381" s="357">
        <v>0</v>
      </c>
      <c r="N381" s="357">
        <v>0</v>
      </c>
      <c r="O381" s="340">
        <v>113482000</v>
      </c>
      <c r="P381" s="415"/>
      <c r="Q381" s="415"/>
      <c r="R381" s="415"/>
      <c r="S381" s="401"/>
      <c r="T381" s="402"/>
      <c r="U381" s="402"/>
      <c r="V381" s="402"/>
      <c r="W381" s="402" t="e">
        <f t="shared" si="98"/>
        <v>#DIV/0!</v>
      </c>
    </row>
    <row r="382" spans="1:41" ht="21.6" customHeight="1" x14ac:dyDescent="0.15">
      <c r="A382" s="427">
        <v>25110380</v>
      </c>
      <c r="B382" s="345" t="s">
        <v>293</v>
      </c>
      <c r="C382" s="345" t="s">
        <v>40</v>
      </c>
      <c r="D382" s="345" t="s">
        <v>40</v>
      </c>
      <c r="E382" s="345" t="s">
        <v>40</v>
      </c>
      <c r="F382" s="345" t="s">
        <v>518</v>
      </c>
      <c r="G382" s="375" t="s">
        <v>295</v>
      </c>
      <c r="H382" s="364" t="s">
        <v>252</v>
      </c>
      <c r="I382" s="374">
        <v>32100000</v>
      </c>
      <c r="J382" s="374">
        <v>32100000</v>
      </c>
      <c r="K382" s="374">
        <v>32100000</v>
      </c>
      <c r="L382" s="405">
        <f>K382/J382</f>
        <v>1</v>
      </c>
      <c r="M382" s="345">
        <v>0</v>
      </c>
      <c r="N382" s="345">
        <v>0</v>
      </c>
      <c r="O382" s="349">
        <v>0</v>
      </c>
      <c r="P382" s="421" t="s">
        <v>1151</v>
      </c>
      <c r="Q382" s="346" t="str">
        <f t="shared" ref="Q382:Q393" si="104">IF(N382=0,"収入未済なし","")</f>
        <v>収入未済なし</v>
      </c>
      <c r="R382" s="375" t="s">
        <v>1262</v>
      </c>
      <c r="S382" s="346" t="s">
        <v>658</v>
      </c>
      <c r="T382" s="345" t="s">
        <v>658</v>
      </c>
      <c r="U382" s="345" t="s">
        <v>658</v>
      </c>
      <c r="V382" s="345" t="s">
        <v>658</v>
      </c>
      <c r="W382" s="345" t="e">
        <f t="shared" si="98"/>
        <v>#VALUE!</v>
      </c>
      <c r="AL382" s="332"/>
      <c r="AM382" s="332"/>
      <c r="AN382" s="332"/>
      <c r="AO382" s="332"/>
    </row>
    <row r="383" spans="1:41" ht="21.6" customHeight="1" x14ac:dyDescent="0.15">
      <c r="A383" s="427">
        <v>25110381</v>
      </c>
      <c r="B383" s="345" t="s">
        <v>293</v>
      </c>
      <c r="C383" s="345" t="s">
        <v>40</v>
      </c>
      <c r="D383" s="345" t="s">
        <v>64</v>
      </c>
      <c r="E383" s="345" t="s">
        <v>40</v>
      </c>
      <c r="F383" s="345" t="s">
        <v>518</v>
      </c>
      <c r="G383" s="375" t="s">
        <v>296</v>
      </c>
      <c r="H383" s="364" t="s">
        <v>252</v>
      </c>
      <c r="I383" s="374">
        <v>179800000</v>
      </c>
      <c r="J383" s="374">
        <v>175700000</v>
      </c>
      <c r="K383" s="374">
        <v>174100000</v>
      </c>
      <c r="L383" s="405">
        <f t="shared" ref="L383:L393" si="105">K383/J383</f>
        <v>0.99089356858281163</v>
      </c>
      <c r="M383" s="345">
        <v>0</v>
      </c>
      <c r="N383" s="345">
        <v>0</v>
      </c>
      <c r="O383" s="349">
        <v>120300000</v>
      </c>
      <c r="P383" s="375" t="s">
        <v>1152</v>
      </c>
      <c r="Q383" s="346" t="str">
        <f t="shared" si="104"/>
        <v>収入未済なし</v>
      </c>
      <c r="R383" s="375" t="s">
        <v>1153</v>
      </c>
      <c r="S383" s="346" t="s">
        <v>658</v>
      </c>
      <c r="T383" s="345" t="s">
        <v>658</v>
      </c>
      <c r="U383" s="345" t="s">
        <v>658</v>
      </c>
      <c r="V383" s="345" t="s">
        <v>658</v>
      </c>
      <c r="W383" s="345" t="e">
        <f t="shared" si="98"/>
        <v>#VALUE!</v>
      </c>
      <c r="AL383" s="332"/>
      <c r="AM383" s="332"/>
      <c r="AN383" s="332"/>
      <c r="AO383" s="332"/>
    </row>
    <row r="384" spans="1:41" ht="21.6" customHeight="1" x14ac:dyDescent="0.15">
      <c r="A384" s="427">
        <v>25110382</v>
      </c>
      <c r="B384" s="345" t="s">
        <v>293</v>
      </c>
      <c r="C384" s="345" t="s">
        <v>40</v>
      </c>
      <c r="D384" s="345" t="s">
        <v>64</v>
      </c>
      <c r="E384" s="345" t="s">
        <v>64</v>
      </c>
      <c r="F384" s="345" t="s">
        <v>518</v>
      </c>
      <c r="G384" s="375" t="s">
        <v>295</v>
      </c>
      <c r="H384" s="364" t="s">
        <v>252</v>
      </c>
      <c r="I384" s="374">
        <v>17400000</v>
      </c>
      <c r="J384" s="374">
        <v>2900000</v>
      </c>
      <c r="K384" s="374">
        <v>2900000</v>
      </c>
      <c r="L384" s="405">
        <f t="shared" si="105"/>
        <v>1</v>
      </c>
      <c r="M384" s="345">
        <v>0</v>
      </c>
      <c r="N384" s="345">
        <v>0</v>
      </c>
      <c r="O384" s="349">
        <v>1400000</v>
      </c>
      <c r="P384" s="375" t="s">
        <v>1152</v>
      </c>
      <c r="Q384" s="346" t="str">
        <f t="shared" si="104"/>
        <v>収入未済なし</v>
      </c>
      <c r="R384" s="375" t="s">
        <v>1154</v>
      </c>
      <c r="S384" s="346" t="s">
        <v>658</v>
      </c>
      <c r="T384" s="345" t="s">
        <v>658</v>
      </c>
      <c r="U384" s="345" t="s">
        <v>658</v>
      </c>
      <c r="V384" s="345" t="s">
        <v>658</v>
      </c>
      <c r="W384" s="345" t="e">
        <f t="shared" si="98"/>
        <v>#VALUE!</v>
      </c>
      <c r="AL384" s="332"/>
      <c r="AM384" s="332"/>
      <c r="AN384" s="332"/>
      <c r="AO384" s="332"/>
    </row>
    <row r="385" spans="1:41" ht="21.6" customHeight="1" x14ac:dyDescent="0.15">
      <c r="A385" s="427">
        <v>25110383</v>
      </c>
      <c r="B385" s="345" t="s">
        <v>293</v>
      </c>
      <c r="C385" s="345" t="s">
        <v>40</v>
      </c>
      <c r="D385" s="345" t="s">
        <v>59</v>
      </c>
      <c r="E385" s="345" t="s">
        <v>40</v>
      </c>
      <c r="F385" s="345" t="s">
        <v>518</v>
      </c>
      <c r="G385" s="375" t="s">
        <v>296</v>
      </c>
      <c r="H385" s="364" t="s">
        <v>252</v>
      </c>
      <c r="I385" s="374">
        <v>0</v>
      </c>
      <c r="J385" s="374">
        <v>16600000</v>
      </c>
      <c r="K385" s="374">
        <v>13700000</v>
      </c>
      <c r="L385" s="405">
        <f t="shared" si="105"/>
        <v>0.82530120481927716</v>
      </c>
      <c r="M385" s="345">
        <v>0</v>
      </c>
      <c r="N385" s="345">
        <v>0</v>
      </c>
      <c r="O385" s="349">
        <v>-1100000</v>
      </c>
      <c r="P385" s="375" t="s">
        <v>715</v>
      </c>
      <c r="Q385" s="346" t="str">
        <f t="shared" si="104"/>
        <v>収入未済なし</v>
      </c>
      <c r="R385" s="375" t="s">
        <v>1155</v>
      </c>
      <c r="S385" s="346" t="s">
        <v>658</v>
      </c>
      <c r="T385" s="345" t="s">
        <v>658</v>
      </c>
      <c r="U385" s="345" t="s">
        <v>658</v>
      </c>
      <c r="V385" s="345" t="s">
        <v>658</v>
      </c>
      <c r="W385" s="345" t="e">
        <f t="shared" si="98"/>
        <v>#VALUE!</v>
      </c>
      <c r="AL385" s="332"/>
      <c r="AM385" s="332"/>
      <c r="AN385" s="332"/>
      <c r="AO385" s="332"/>
    </row>
    <row r="386" spans="1:41" ht="21.6" customHeight="1" x14ac:dyDescent="0.15">
      <c r="A386" s="427">
        <v>25110384</v>
      </c>
      <c r="B386" s="345" t="s">
        <v>293</v>
      </c>
      <c r="C386" s="345" t="s">
        <v>40</v>
      </c>
      <c r="D386" s="345" t="s">
        <v>62</v>
      </c>
      <c r="E386" s="345" t="s">
        <v>40</v>
      </c>
      <c r="F386" s="345" t="s">
        <v>518</v>
      </c>
      <c r="G386" s="375" t="s">
        <v>296</v>
      </c>
      <c r="H386" s="364" t="s">
        <v>252</v>
      </c>
      <c r="I386" s="374">
        <v>0</v>
      </c>
      <c r="J386" s="374">
        <v>0</v>
      </c>
      <c r="K386" s="374">
        <v>0</v>
      </c>
      <c r="L386" s="405" t="e">
        <f t="shared" si="105"/>
        <v>#DIV/0!</v>
      </c>
      <c r="M386" s="345">
        <v>0</v>
      </c>
      <c r="N386" s="345">
        <v>0</v>
      </c>
      <c r="O386" s="349">
        <v>-7900000</v>
      </c>
      <c r="P386" s="375" t="s">
        <v>716</v>
      </c>
      <c r="Q386" s="346" t="str">
        <f t="shared" si="104"/>
        <v>収入未済なし</v>
      </c>
      <c r="R386" s="375" t="s">
        <v>1156</v>
      </c>
      <c r="S386" s="346" t="s">
        <v>658</v>
      </c>
      <c r="T386" s="345" t="s">
        <v>658</v>
      </c>
      <c r="U386" s="345" t="s">
        <v>658</v>
      </c>
      <c r="V386" s="345" t="s">
        <v>658</v>
      </c>
      <c r="W386" s="345" t="e">
        <f t="shared" si="98"/>
        <v>#VALUE!</v>
      </c>
      <c r="AL386" s="332"/>
      <c r="AM386" s="332"/>
      <c r="AN386" s="332"/>
      <c r="AO386" s="332"/>
    </row>
    <row r="387" spans="1:41" ht="21.6" customHeight="1" x14ac:dyDescent="0.15">
      <c r="A387" s="427">
        <v>25110385</v>
      </c>
      <c r="B387" s="345" t="s">
        <v>293</v>
      </c>
      <c r="C387" s="345" t="s">
        <v>40</v>
      </c>
      <c r="D387" s="345" t="s">
        <v>71</v>
      </c>
      <c r="E387" s="345" t="s">
        <v>40</v>
      </c>
      <c r="F387" s="345" t="s">
        <v>518</v>
      </c>
      <c r="G387" s="375" t="s">
        <v>296</v>
      </c>
      <c r="H387" s="364" t="s">
        <v>252</v>
      </c>
      <c r="I387" s="374">
        <v>9200000</v>
      </c>
      <c r="J387" s="374">
        <v>9300000</v>
      </c>
      <c r="K387" s="374">
        <v>9300000</v>
      </c>
      <c r="L387" s="405">
        <f t="shared" si="105"/>
        <v>1</v>
      </c>
      <c r="M387" s="345">
        <v>0</v>
      </c>
      <c r="N387" s="345">
        <v>0</v>
      </c>
      <c r="O387" s="349">
        <v>9300000</v>
      </c>
      <c r="P387" s="375" t="s">
        <v>1157</v>
      </c>
      <c r="Q387" s="346" t="str">
        <f t="shared" si="104"/>
        <v>収入未済なし</v>
      </c>
      <c r="R387" s="375" t="s">
        <v>1158</v>
      </c>
      <c r="S387" s="346" t="s">
        <v>658</v>
      </c>
      <c r="T387" s="345" t="s">
        <v>658</v>
      </c>
      <c r="U387" s="345" t="s">
        <v>658</v>
      </c>
      <c r="V387" s="345" t="s">
        <v>658</v>
      </c>
      <c r="W387" s="345" t="e">
        <f t="shared" si="98"/>
        <v>#VALUE!</v>
      </c>
      <c r="AL387" s="332"/>
      <c r="AM387" s="332"/>
      <c r="AN387" s="332"/>
      <c r="AO387" s="332"/>
    </row>
    <row r="388" spans="1:41" ht="21.6" customHeight="1" x14ac:dyDescent="0.15">
      <c r="A388" s="427">
        <v>25110386</v>
      </c>
      <c r="B388" s="345" t="s">
        <v>293</v>
      </c>
      <c r="C388" s="345" t="s">
        <v>40</v>
      </c>
      <c r="D388" s="345" t="s">
        <v>71</v>
      </c>
      <c r="E388" s="345" t="s">
        <v>56</v>
      </c>
      <c r="F388" s="345" t="s">
        <v>518</v>
      </c>
      <c r="G388" s="375" t="s">
        <v>297</v>
      </c>
      <c r="H388" s="364" t="s">
        <v>252</v>
      </c>
      <c r="I388" s="374">
        <v>0</v>
      </c>
      <c r="J388" s="374">
        <v>0</v>
      </c>
      <c r="K388" s="374">
        <v>0</v>
      </c>
      <c r="L388" s="405" t="e">
        <f t="shared" si="105"/>
        <v>#DIV/0!</v>
      </c>
      <c r="M388" s="345">
        <v>0</v>
      </c>
      <c r="N388" s="345">
        <v>0</v>
      </c>
      <c r="O388" s="349">
        <v>-3700000</v>
      </c>
      <c r="P388" s="375" t="s">
        <v>1157</v>
      </c>
      <c r="Q388" s="346" t="str">
        <f t="shared" si="104"/>
        <v>収入未済なし</v>
      </c>
      <c r="R388" s="375" t="s">
        <v>1156</v>
      </c>
      <c r="S388" s="346" t="s">
        <v>658</v>
      </c>
      <c r="T388" s="345" t="s">
        <v>658</v>
      </c>
      <c r="U388" s="345" t="s">
        <v>658</v>
      </c>
      <c r="V388" s="345" t="s">
        <v>658</v>
      </c>
      <c r="W388" s="345" t="e">
        <f t="shared" si="98"/>
        <v>#VALUE!</v>
      </c>
      <c r="AL388" s="332"/>
      <c r="AM388" s="332"/>
      <c r="AN388" s="332"/>
      <c r="AO388" s="332"/>
    </row>
    <row r="389" spans="1:41" ht="21.6" customHeight="1" x14ac:dyDescent="0.15">
      <c r="A389" s="427">
        <v>25110387</v>
      </c>
      <c r="B389" s="345" t="s">
        <v>293</v>
      </c>
      <c r="C389" s="345" t="s">
        <v>40</v>
      </c>
      <c r="D389" s="345" t="s">
        <v>71</v>
      </c>
      <c r="E389" s="345" t="s">
        <v>59</v>
      </c>
      <c r="F389" s="345" t="s">
        <v>518</v>
      </c>
      <c r="G389" s="375" t="s">
        <v>295</v>
      </c>
      <c r="H389" s="364" t="s">
        <v>252</v>
      </c>
      <c r="I389" s="345">
        <v>0</v>
      </c>
      <c r="J389" s="345">
        <v>0</v>
      </c>
      <c r="K389" s="345">
        <v>0</v>
      </c>
      <c r="L389" s="405" t="e">
        <f t="shared" si="105"/>
        <v>#DIV/0!</v>
      </c>
      <c r="M389" s="345">
        <v>0</v>
      </c>
      <c r="N389" s="345">
        <v>0</v>
      </c>
      <c r="O389" s="349">
        <v>-1300000</v>
      </c>
      <c r="P389" s="375" t="s">
        <v>1157</v>
      </c>
      <c r="Q389" s="346" t="str">
        <f t="shared" si="104"/>
        <v>収入未済なし</v>
      </c>
      <c r="R389" s="375" t="s">
        <v>1156</v>
      </c>
      <c r="S389" s="346" t="s">
        <v>658</v>
      </c>
      <c r="T389" s="345" t="s">
        <v>658</v>
      </c>
      <c r="U389" s="345" t="s">
        <v>658</v>
      </c>
      <c r="V389" s="345" t="s">
        <v>658</v>
      </c>
      <c r="W389" s="345" t="e">
        <f t="shared" si="98"/>
        <v>#VALUE!</v>
      </c>
      <c r="AL389" s="332"/>
      <c r="AM389" s="332"/>
      <c r="AN389" s="332"/>
      <c r="AO389" s="332"/>
    </row>
    <row r="390" spans="1:41" ht="21.6" customHeight="1" x14ac:dyDescent="0.15">
      <c r="A390" s="427">
        <v>25110388</v>
      </c>
      <c r="B390" s="345" t="s">
        <v>293</v>
      </c>
      <c r="C390" s="345" t="s">
        <v>40</v>
      </c>
      <c r="D390" s="345" t="s">
        <v>71</v>
      </c>
      <c r="E390" s="345" t="s">
        <v>71</v>
      </c>
      <c r="F390" s="345" t="s">
        <v>518</v>
      </c>
      <c r="G390" s="375" t="s">
        <v>298</v>
      </c>
      <c r="H390" s="364" t="s">
        <v>252</v>
      </c>
      <c r="I390" s="345">
        <v>0</v>
      </c>
      <c r="J390" s="345">
        <v>0</v>
      </c>
      <c r="K390" s="345">
        <v>0</v>
      </c>
      <c r="L390" s="405" t="e">
        <f t="shared" si="105"/>
        <v>#DIV/0!</v>
      </c>
      <c r="M390" s="345">
        <v>0</v>
      </c>
      <c r="N390" s="345">
        <v>0</v>
      </c>
      <c r="O390" s="349">
        <v>-5400000</v>
      </c>
      <c r="P390" s="375" t="s">
        <v>1157</v>
      </c>
      <c r="Q390" s="346" t="str">
        <f t="shared" si="104"/>
        <v>収入未済なし</v>
      </c>
      <c r="R390" s="375" t="s">
        <v>1156</v>
      </c>
      <c r="S390" s="346" t="s">
        <v>658</v>
      </c>
      <c r="T390" s="345" t="s">
        <v>658</v>
      </c>
      <c r="U390" s="345" t="s">
        <v>658</v>
      </c>
      <c r="V390" s="345" t="s">
        <v>658</v>
      </c>
      <c r="W390" s="345" t="e">
        <f t="shared" si="98"/>
        <v>#VALUE!</v>
      </c>
      <c r="AL390" s="332"/>
      <c r="AM390" s="332"/>
      <c r="AN390" s="332"/>
      <c r="AO390" s="332"/>
    </row>
    <row r="391" spans="1:41" ht="21.6" customHeight="1" x14ac:dyDescent="0.15">
      <c r="A391" s="427">
        <v>25110389</v>
      </c>
      <c r="B391" s="345" t="s">
        <v>293</v>
      </c>
      <c r="C391" s="345" t="s">
        <v>40</v>
      </c>
      <c r="D391" s="345" t="s">
        <v>232</v>
      </c>
      <c r="E391" s="345" t="s">
        <v>40</v>
      </c>
      <c r="F391" s="345" t="s">
        <v>518</v>
      </c>
      <c r="G391" s="375" t="s">
        <v>654</v>
      </c>
      <c r="H391" s="364" t="s">
        <v>252</v>
      </c>
      <c r="I391" s="345">
        <v>11000000</v>
      </c>
      <c r="J391" s="374">
        <v>11000000</v>
      </c>
      <c r="K391" s="374">
        <v>8900000</v>
      </c>
      <c r="L391" s="405">
        <f t="shared" si="105"/>
        <v>0.80909090909090908</v>
      </c>
      <c r="M391" s="345">
        <v>0</v>
      </c>
      <c r="N391" s="345">
        <v>0</v>
      </c>
      <c r="O391" s="349">
        <v>8900000</v>
      </c>
      <c r="P391" s="375" t="s">
        <v>717</v>
      </c>
      <c r="Q391" s="346" t="str">
        <f t="shared" si="104"/>
        <v>収入未済なし</v>
      </c>
      <c r="R391" s="375" t="s">
        <v>1159</v>
      </c>
      <c r="S391" s="346" t="s">
        <v>658</v>
      </c>
      <c r="T391" s="345" t="s">
        <v>658</v>
      </c>
      <c r="U391" s="345" t="s">
        <v>658</v>
      </c>
      <c r="V391" s="345" t="s">
        <v>658</v>
      </c>
      <c r="W391" s="345" t="e">
        <f t="shared" si="98"/>
        <v>#VALUE!</v>
      </c>
      <c r="AL391" s="332"/>
      <c r="AM391" s="332"/>
      <c r="AN391" s="332"/>
      <c r="AO391" s="332"/>
    </row>
    <row r="392" spans="1:41" ht="21.6" customHeight="1" x14ac:dyDescent="0.15">
      <c r="A392" s="427">
        <v>25110390</v>
      </c>
      <c r="B392" s="345" t="s">
        <v>293</v>
      </c>
      <c r="C392" s="345" t="s">
        <v>40</v>
      </c>
      <c r="D392" s="345" t="s">
        <v>259</v>
      </c>
      <c r="E392" s="345" t="s">
        <v>40</v>
      </c>
      <c r="F392" s="345" t="s">
        <v>518</v>
      </c>
      <c r="G392" s="375" t="s">
        <v>296</v>
      </c>
      <c r="H392" s="364" t="s">
        <v>252</v>
      </c>
      <c r="I392" s="345">
        <v>27100000</v>
      </c>
      <c r="J392" s="345">
        <v>0</v>
      </c>
      <c r="K392" s="345">
        <v>0</v>
      </c>
      <c r="L392" s="405" t="e">
        <f t="shared" si="105"/>
        <v>#DIV/0!</v>
      </c>
      <c r="M392" s="345">
        <v>0</v>
      </c>
      <c r="N392" s="345">
        <v>0</v>
      </c>
      <c r="O392" s="349">
        <v>0</v>
      </c>
      <c r="P392" s="375" t="s">
        <v>718</v>
      </c>
      <c r="Q392" s="346" t="str">
        <f t="shared" si="104"/>
        <v>収入未済なし</v>
      </c>
      <c r="R392" s="375" t="s">
        <v>1160</v>
      </c>
      <c r="S392" s="346" t="s">
        <v>658</v>
      </c>
      <c r="T392" s="345" t="s">
        <v>658</v>
      </c>
      <c r="U392" s="345" t="s">
        <v>658</v>
      </c>
      <c r="V392" s="345" t="s">
        <v>658</v>
      </c>
      <c r="W392" s="345" t="e">
        <f t="shared" si="98"/>
        <v>#VALUE!</v>
      </c>
      <c r="AL392" s="332"/>
      <c r="AM392" s="332"/>
      <c r="AN392" s="332"/>
      <c r="AO392" s="332"/>
    </row>
    <row r="393" spans="1:41" ht="21.6" customHeight="1" x14ac:dyDescent="0.15">
      <c r="A393" s="427">
        <v>25110391</v>
      </c>
      <c r="B393" s="345" t="s">
        <v>293</v>
      </c>
      <c r="C393" s="345" t="s">
        <v>40</v>
      </c>
      <c r="D393" s="345" t="s">
        <v>236</v>
      </c>
      <c r="E393" s="345" t="s">
        <v>40</v>
      </c>
      <c r="F393" s="345" t="s">
        <v>518</v>
      </c>
      <c r="G393" s="375" t="s">
        <v>299</v>
      </c>
      <c r="H393" s="364" t="s">
        <v>252</v>
      </c>
      <c r="I393" s="345">
        <v>0</v>
      </c>
      <c r="J393" s="345">
        <v>0</v>
      </c>
      <c r="K393" s="345">
        <v>0</v>
      </c>
      <c r="L393" s="405" t="e">
        <f t="shared" si="105"/>
        <v>#DIV/0!</v>
      </c>
      <c r="M393" s="345">
        <v>0</v>
      </c>
      <c r="N393" s="345">
        <v>0</v>
      </c>
      <c r="O393" s="349">
        <v>-7018000</v>
      </c>
      <c r="P393" s="373" t="s">
        <v>719</v>
      </c>
      <c r="Q393" s="346" t="str">
        <f t="shared" si="104"/>
        <v>収入未済なし</v>
      </c>
      <c r="R393" s="373" t="s">
        <v>720</v>
      </c>
      <c r="S393" s="346" t="s">
        <v>658</v>
      </c>
      <c r="T393" s="345" t="s">
        <v>658</v>
      </c>
      <c r="U393" s="345" t="s">
        <v>658</v>
      </c>
      <c r="V393" s="345" t="s">
        <v>658</v>
      </c>
      <c r="W393" s="345" t="e">
        <f t="shared" si="98"/>
        <v>#VALUE!</v>
      </c>
      <c r="AL393" s="332"/>
      <c r="AM393" s="332"/>
      <c r="AN393" s="332"/>
      <c r="AO393" s="332"/>
    </row>
  </sheetData>
  <autoFilter ref="H1:H393" xr:uid="{EC1ED769-BBCE-4818-BFF6-61E2A27DE35B}"/>
  <phoneticPr fontId="3"/>
  <pageMargins left="0.78740157480314965" right="0.19685039370078741" top="0.78740157480314965" bottom="0.19685039370078741" header="0.31496062992125984" footer="0.31496062992125984"/>
  <pageSetup paperSize="8" scale="81" fitToHeight="0" orientation="landscape" r:id="rId1"/>
  <headerFooter>
    <oddHeader>&amp;L真鶴町一般会計2025 歳入決算 事業概要&amp;R&amp;P/&amp;N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EF24-3FB2-4789-BB1B-42AD2835B34D}">
  <sheetPr>
    <tabColor theme="2" tint="-0.749992370372631"/>
    <pageSetUpPr fitToPage="1"/>
  </sheetPr>
  <dimension ref="A1:AP7"/>
  <sheetViews>
    <sheetView zoomScale="85" zoomScaleNormal="85" workbookViewId="0">
      <pane xSplit="6" ySplit="3" topLeftCell="G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10.125" style="90" bestFit="1" customWidth="1"/>
    <col min="13" max="13" width="10.875" style="170" hidden="1" customWidth="1"/>
    <col min="14" max="14" width="14.125" style="90" bestFit="1" customWidth="1"/>
    <col min="15" max="15" width="13.75" style="90" customWidth="1"/>
    <col min="16" max="16" width="15.7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125"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875" style="90" bestFit="1" customWidth="1"/>
    <col min="36" max="36" width="17.125" style="90" bestFit="1" customWidth="1"/>
    <col min="37" max="37" width="22.125" style="90" bestFit="1" customWidth="1"/>
    <col min="38" max="38" width="28.125" style="90" bestFit="1" customWidth="1"/>
    <col min="39" max="42" width="13.125" style="9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74"/>
      <c r="AK2" s="174"/>
      <c r="AL2" s="174"/>
      <c r="AM2" s="174"/>
      <c r="AN2" s="174"/>
      <c r="AO2" s="174"/>
      <c r="AP2" s="174"/>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x14ac:dyDescent="0.15">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0" t="s">
        <v>38</v>
      </c>
      <c r="S4" s="190" t="s">
        <v>38</v>
      </c>
      <c r="T4" s="190">
        <v>0</v>
      </c>
      <c r="U4" s="190">
        <v>30000</v>
      </c>
      <c r="V4" s="190">
        <v>0</v>
      </c>
      <c r="W4" s="190">
        <v>0</v>
      </c>
      <c r="X4" s="190">
        <v>30000</v>
      </c>
      <c r="Y4" s="190">
        <v>30000</v>
      </c>
      <c r="Z4" s="190">
        <v>30000</v>
      </c>
      <c r="AA4" s="190">
        <v>0</v>
      </c>
      <c r="AB4" s="190">
        <v>0</v>
      </c>
      <c r="AC4" s="190">
        <v>100</v>
      </c>
      <c r="AD4" s="190">
        <v>100</v>
      </c>
      <c r="AE4" s="190">
        <v>1.9366865908249008E-2</v>
      </c>
      <c r="AF4" s="190">
        <v>-30000</v>
      </c>
      <c r="AG4" s="190" t="s">
        <v>179</v>
      </c>
      <c r="AH4" s="190">
        <v>-1.9366865908249008E-2</v>
      </c>
      <c r="AI4" s="190">
        <v>-30000</v>
      </c>
      <c r="AJ4" s="192"/>
      <c r="AK4" s="192"/>
      <c r="AL4" s="192"/>
      <c r="AM4" s="192"/>
      <c r="AN4" s="192"/>
      <c r="AO4" s="192"/>
      <c r="AP4" s="193"/>
    </row>
    <row r="5" spans="1:42" ht="24" customHeight="1" x14ac:dyDescent="0.15">
      <c r="A5" s="194" t="s">
        <v>37</v>
      </c>
      <c r="B5" s="195" t="s">
        <v>40</v>
      </c>
      <c r="C5" s="195" t="s">
        <v>40</v>
      </c>
      <c r="D5" s="195" t="s">
        <v>40</v>
      </c>
      <c r="E5" s="195" t="s">
        <v>44</v>
      </c>
      <c r="F5" s="196" t="s">
        <v>45</v>
      </c>
      <c r="G5" s="197" t="s">
        <v>46</v>
      </c>
      <c r="H5" s="197" t="s">
        <v>190</v>
      </c>
      <c r="I5" s="198">
        <v>0</v>
      </c>
      <c r="J5" s="198">
        <v>0</v>
      </c>
      <c r="K5" s="198">
        <v>0</v>
      </c>
      <c r="L5" s="198">
        <v>0</v>
      </c>
      <c r="M5" s="199"/>
      <c r="N5" s="198">
        <v>0</v>
      </c>
      <c r="O5" s="198">
        <v>0</v>
      </c>
      <c r="P5" s="198">
        <v>0</v>
      </c>
      <c r="Q5" s="199"/>
      <c r="R5" s="199"/>
      <c r="S5" s="199"/>
      <c r="T5" s="199"/>
      <c r="U5" s="199"/>
      <c r="V5" s="199"/>
      <c r="W5" s="199"/>
      <c r="X5" s="199"/>
      <c r="Y5" s="199"/>
      <c r="Z5" s="198">
        <v>30000</v>
      </c>
      <c r="AA5" s="199"/>
      <c r="AB5" s="199"/>
      <c r="AC5" s="199"/>
      <c r="AD5" s="199"/>
      <c r="AE5" s="199"/>
      <c r="AF5" s="199"/>
      <c r="AG5" s="199"/>
      <c r="AH5" s="199"/>
      <c r="AI5" s="198">
        <f>N5-Z5</f>
        <v>-30000</v>
      </c>
      <c r="AJ5" s="201"/>
      <c r="AK5" s="201"/>
      <c r="AL5" s="201"/>
      <c r="AM5" s="201"/>
      <c r="AN5" s="201"/>
      <c r="AO5" s="201"/>
      <c r="AP5" s="202"/>
    </row>
    <row r="6" spans="1:42" ht="24" customHeight="1" x14ac:dyDescent="0.15">
      <c r="A6" s="428" t="s">
        <v>107</v>
      </c>
      <c r="B6" s="429"/>
      <c r="C6" s="429"/>
      <c r="D6" s="429"/>
      <c r="E6" s="429"/>
      <c r="F6" s="429"/>
      <c r="G6" s="429"/>
      <c r="H6" s="429"/>
      <c r="I6" s="203">
        <v>16818000</v>
      </c>
      <c r="J6" s="203">
        <v>167029000</v>
      </c>
      <c r="K6" s="203">
        <v>7349000</v>
      </c>
      <c r="L6" s="203">
        <v>191196000</v>
      </c>
      <c r="M6" s="204"/>
      <c r="N6" s="203">
        <v>151228838</v>
      </c>
      <c r="O6" s="203">
        <v>151228838</v>
      </c>
      <c r="P6" s="203">
        <v>151228838</v>
      </c>
      <c r="Q6" s="204"/>
      <c r="R6" s="204"/>
      <c r="S6" s="204"/>
      <c r="T6" s="204"/>
      <c r="U6" s="204"/>
      <c r="V6" s="204"/>
      <c r="W6" s="204"/>
      <c r="X6" s="204"/>
      <c r="Y6" s="204"/>
      <c r="Z6" s="203">
        <v>154903742</v>
      </c>
      <c r="AA6" s="204"/>
      <c r="AB6" s="204"/>
      <c r="AC6" s="204"/>
      <c r="AD6" s="204"/>
      <c r="AE6" s="204"/>
      <c r="AF6" s="204"/>
      <c r="AG6" s="204"/>
      <c r="AH6" s="204"/>
      <c r="AI6" s="203">
        <f>N6-Z6</f>
        <v>-3674904</v>
      </c>
      <c r="AJ6" s="205"/>
      <c r="AK6" s="205"/>
      <c r="AL6" s="205"/>
      <c r="AM6" s="205"/>
      <c r="AN6" s="205"/>
      <c r="AO6" s="205"/>
      <c r="AP6" s="206"/>
    </row>
    <row r="7" spans="1:42" ht="40.5" customHeight="1" x14ac:dyDescent="0.15">
      <c r="A7" s="160"/>
      <c r="B7" s="160"/>
      <c r="C7" s="160"/>
      <c r="D7" s="160"/>
      <c r="E7" s="160"/>
      <c r="F7" s="98"/>
      <c r="G7" s="161"/>
      <c r="H7" s="161"/>
      <c r="I7" s="162"/>
      <c r="J7" s="162"/>
      <c r="K7" s="162"/>
      <c r="L7" s="162"/>
      <c r="M7" s="168"/>
      <c r="N7" s="162"/>
      <c r="O7" s="162"/>
      <c r="P7" s="162"/>
      <c r="Q7" s="168"/>
      <c r="R7" s="168"/>
      <c r="S7" s="168"/>
      <c r="T7" s="168"/>
      <c r="U7" s="168"/>
      <c r="V7" s="168"/>
      <c r="W7" s="168"/>
      <c r="X7" s="168"/>
      <c r="Y7" s="168"/>
      <c r="Z7" s="162"/>
      <c r="AA7" s="168"/>
      <c r="AB7" s="168"/>
      <c r="AC7" s="168"/>
      <c r="AD7" s="168"/>
      <c r="AE7" s="168"/>
      <c r="AF7" s="168"/>
      <c r="AG7" s="168"/>
      <c r="AH7" s="168"/>
      <c r="AI7" s="163"/>
      <c r="AJ7" s="99"/>
      <c r="AK7" s="99"/>
      <c r="AL7" s="99"/>
      <c r="AM7" s="99"/>
      <c r="AN7" s="99"/>
      <c r="AO7" s="99"/>
      <c r="AP7" s="99"/>
    </row>
  </sheetData>
  <autoFilter ref="A3:AP7" xr:uid="{CBBE0AF3-7730-4C4B-86AE-0E0FCE37E4FD}"/>
  <mergeCells count="1">
    <mergeCell ref="A6:H6"/>
  </mergeCells>
  <phoneticPr fontId="3"/>
  <pageMargins left="0.25" right="0.25" top="0.75" bottom="0.75" header="0.3" footer="0.3"/>
  <pageSetup paperSize="8"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749992370372631"/>
  </sheetPr>
  <dimension ref="A1:BA85"/>
  <sheetViews>
    <sheetView topLeftCell="B11" zoomScale="115" zoomScaleNormal="115" workbookViewId="0">
      <selection activeCell="AK5" sqref="AK5:AP7"/>
    </sheetView>
  </sheetViews>
  <sheetFormatPr defaultColWidth="9" defaultRowHeight="11.25" x14ac:dyDescent="0.15"/>
  <cols>
    <col min="1" max="2" width="3.125" style="5" customWidth="1"/>
    <col min="3" max="3" width="3.25" style="5" customWidth="1"/>
    <col min="4" max="4" width="3.5" style="5" customWidth="1"/>
    <col min="5" max="5" width="3.75" style="5" customWidth="1"/>
    <col min="6" max="6" width="24" style="1" customWidth="1"/>
    <col min="7" max="7" width="10.375" style="5" customWidth="1"/>
    <col min="8" max="8" width="9.75" style="5" customWidth="1"/>
    <col min="9" max="9" width="11.625" style="1" customWidth="1"/>
    <col min="10" max="10" width="11.125" style="1" customWidth="1"/>
    <col min="11" max="11" width="12.25" style="1" customWidth="1"/>
    <col min="12" max="13" width="9.75" style="1" bestFit="1" customWidth="1"/>
    <col min="14" max="14" width="11.25" style="1" bestFit="1" customWidth="1"/>
    <col min="15" max="16" width="9" style="1" bestFit="1" customWidth="1"/>
    <col min="17" max="17" width="10.5" style="1" bestFit="1" customWidth="1"/>
    <col min="18" max="19" width="6" style="1" bestFit="1" customWidth="1"/>
    <col min="20" max="20" width="6.75" style="1" bestFit="1" customWidth="1"/>
    <col min="21" max="22" width="9" style="1" bestFit="1" customWidth="1"/>
    <col min="23" max="23" width="12.25" style="1" bestFit="1" customWidth="1"/>
    <col min="24" max="25" width="9.75" style="1" bestFit="1" customWidth="1"/>
    <col min="26" max="26" width="11.25" style="1" bestFit="1" customWidth="1"/>
    <col min="27" max="28" width="9" style="1" bestFit="1" customWidth="1"/>
    <col min="29" max="30" width="6.125" style="1" bestFit="1" customWidth="1"/>
    <col min="31" max="31" width="6.875" style="1" bestFit="1" customWidth="1"/>
    <col min="32" max="32" width="10.75" style="1" hidden="1" customWidth="1"/>
    <col min="33" max="33" width="6.875" style="1" hidden="1" customWidth="1"/>
    <col min="34" max="34" width="10.75" style="1" hidden="1" customWidth="1"/>
    <col min="35" max="35" width="12.5" style="1" bestFit="1" customWidth="1"/>
    <col min="36" max="36" width="19.25" style="1" bestFit="1" customWidth="1"/>
    <col min="37" max="40" width="3.25" style="5" bestFit="1" customWidth="1"/>
    <col min="41" max="41" width="4" style="5" bestFit="1" customWidth="1"/>
    <col min="42" max="42" width="25.875" style="1" bestFit="1" customWidth="1"/>
    <col min="43" max="43" width="9.125" style="1" bestFit="1" customWidth="1"/>
    <col min="44" max="47" width="3.25" style="5" bestFit="1" customWidth="1"/>
    <col min="48" max="48" width="4" style="5" bestFit="1" customWidth="1"/>
    <col min="49" max="49" width="25.875" style="1" bestFit="1" customWidth="1"/>
    <col min="50" max="50" width="9.125" style="1" bestFit="1" customWidth="1"/>
    <col min="51" max="51" width="25.25" style="1" bestFit="1" customWidth="1"/>
    <col min="52" max="52" width="35.375" style="1" customWidth="1"/>
    <col min="53" max="53" width="33.875" style="1" customWidth="1"/>
    <col min="54" max="16384" width="9" style="1"/>
  </cols>
  <sheetData>
    <row r="1" spans="1:53" ht="17.25" x14ac:dyDescent="0.15">
      <c r="A1" s="487" t="s">
        <v>34</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K1" s="1"/>
      <c r="AL1" s="1"/>
      <c r="AM1" s="1"/>
      <c r="AN1" s="1"/>
      <c r="AO1" s="1"/>
      <c r="AR1" s="1"/>
      <c r="AS1" s="1"/>
      <c r="AT1" s="1"/>
      <c r="AU1" s="1"/>
      <c r="AV1" s="1"/>
    </row>
    <row r="2" spans="1:53" ht="15" customHeight="1" x14ac:dyDescent="0.15">
      <c r="A2" s="1" t="s">
        <v>35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K2" s="1"/>
      <c r="AL2" s="2"/>
      <c r="AM2" s="2"/>
      <c r="AN2" s="2"/>
      <c r="AO2" s="2"/>
      <c r="AP2" s="2"/>
      <c r="AQ2" s="2"/>
      <c r="AR2" s="1"/>
      <c r="AS2" s="2"/>
      <c r="AT2" s="2"/>
      <c r="AU2" s="2"/>
      <c r="AV2" s="2"/>
      <c r="AW2" s="2"/>
      <c r="AX2" s="2"/>
    </row>
    <row r="3" spans="1:53" ht="15" customHeight="1" thickBot="1" x14ac:dyDescent="0.2">
      <c r="A3" s="6" t="s">
        <v>36</v>
      </c>
      <c r="B3" s="3"/>
      <c r="C3" s="3"/>
      <c r="D3" s="3"/>
      <c r="E3" s="3"/>
      <c r="AH3" s="4" t="s">
        <v>0</v>
      </c>
      <c r="AJ3" s="1" t="s">
        <v>1</v>
      </c>
      <c r="AK3" s="3"/>
      <c r="AL3" s="3"/>
      <c r="AM3" s="3"/>
      <c r="AN3" s="3"/>
      <c r="AO3" s="3"/>
      <c r="AR3" s="3"/>
      <c r="AS3" s="3"/>
      <c r="AT3" s="3"/>
      <c r="AU3" s="3"/>
      <c r="AV3" s="3"/>
    </row>
    <row r="4" spans="1:53" ht="15" customHeight="1" x14ac:dyDescent="0.15">
      <c r="A4" s="488" t="s">
        <v>2</v>
      </c>
      <c r="B4" s="489"/>
      <c r="C4" s="489"/>
      <c r="D4" s="489"/>
      <c r="E4" s="489"/>
      <c r="F4" s="490"/>
      <c r="G4" s="439" t="s">
        <v>3</v>
      </c>
      <c r="H4" s="440"/>
      <c r="I4" s="494" t="s">
        <v>4</v>
      </c>
      <c r="J4" s="495"/>
      <c r="K4" s="495"/>
      <c r="L4" s="495"/>
      <c r="M4" s="495"/>
      <c r="N4" s="495"/>
      <c r="O4" s="495"/>
      <c r="P4" s="495"/>
      <c r="Q4" s="495"/>
      <c r="R4" s="495"/>
      <c r="S4" s="495"/>
      <c r="T4" s="496"/>
      <c r="U4" s="494" t="s">
        <v>143</v>
      </c>
      <c r="V4" s="495"/>
      <c r="W4" s="495"/>
      <c r="X4" s="495"/>
      <c r="Y4" s="495"/>
      <c r="Z4" s="495"/>
      <c r="AA4" s="495"/>
      <c r="AB4" s="495"/>
      <c r="AC4" s="495"/>
      <c r="AD4" s="495"/>
      <c r="AE4" s="496"/>
      <c r="AF4" s="494" t="s">
        <v>6</v>
      </c>
      <c r="AG4" s="495"/>
      <c r="AH4" s="496"/>
      <c r="AI4" s="441" t="s">
        <v>145</v>
      </c>
      <c r="AJ4" s="485" t="s">
        <v>7</v>
      </c>
      <c r="AK4" s="454" t="s">
        <v>8</v>
      </c>
      <c r="AL4" s="455"/>
      <c r="AM4" s="455"/>
      <c r="AN4" s="455"/>
      <c r="AO4" s="455"/>
      <c r="AP4" s="455"/>
      <c r="AQ4" s="456"/>
      <c r="AR4" s="454" t="s">
        <v>9</v>
      </c>
      <c r="AS4" s="455"/>
      <c r="AT4" s="455"/>
      <c r="AU4" s="455"/>
      <c r="AV4" s="455"/>
      <c r="AW4" s="455"/>
      <c r="AX4" s="456"/>
      <c r="AY4" s="443" t="s">
        <v>146</v>
      </c>
      <c r="AZ4" s="443" t="s">
        <v>148</v>
      </c>
      <c r="BA4" s="443" t="s">
        <v>147</v>
      </c>
    </row>
    <row r="5" spans="1:53" ht="15" customHeight="1" x14ac:dyDescent="0.15">
      <c r="A5" s="491"/>
      <c r="B5" s="492"/>
      <c r="C5" s="492"/>
      <c r="D5" s="492"/>
      <c r="E5" s="492"/>
      <c r="F5" s="493"/>
      <c r="G5" s="437"/>
      <c r="H5" s="438"/>
      <c r="I5" s="499" t="s">
        <v>10</v>
      </c>
      <c r="J5" s="500"/>
      <c r="K5" s="500"/>
      <c r="L5" s="501"/>
      <c r="M5" s="477" t="s">
        <v>11</v>
      </c>
      <c r="N5" s="468" t="s">
        <v>12</v>
      </c>
      <c r="O5" s="468" t="s">
        <v>13</v>
      </c>
      <c r="P5" s="468" t="s">
        <v>14</v>
      </c>
      <c r="Q5" s="452" t="s">
        <v>15</v>
      </c>
      <c r="R5" s="479" t="s">
        <v>16</v>
      </c>
      <c r="S5" s="480"/>
      <c r="T5" s="481" t="s">
        <v>17</v>
      </c>
      <c r="U5" s="497" t="s">
        <v>10</v>
      </c>
      <c r="V5" s="498"/>
      <c r="W5" s="498"/>
      <c r="X5" s="480"/>
      <c r="Y5" s="477" t="s">
        <v>11</v>
      </c>
      <c r="Z5" s="468" t="s">
        <v>12</v>
      </c>
      <c r="AA5" s="477" t="s">
        <v>13</v>
      </c>
      <c r="AB5" s="477" t="s">
        <v>14</v>
      </c>
      <c r="AC5" s="479" t="s">
        <v>16</v>
      </c>
      <c r="AD5" s="480"/>
      <c r="AE5" s="481" t="s">
        <v>17</v>
      </c>
      <c r="AF5" s="483" t="s">
        <v>18</v>
      </c>
      <c r="AG5" s="475" t="s">
        <v>19</v>
      </c>
      <c r="AH5" s="502" t="s">
        <v>20</v>
      </c>
      <c r="AI5" s="442"/>
      <c r="AJ5" s="486"/>
      <c r="AK5" s="457" t="s">
        <v>2</v>
      </c>
      <c r="AL5" s="458"/>
      <c r="AM5" s="458"/>
      <c r="AN5" s="458"/>
      <c r="AO5" s="458"/>
      <c r="AP5" s="459"/>
      <c r="AQ5" s="463" t="s">
        <v>3</v>
      </c>
      <c r="AR5" s="465" t="s">
        <v>2</v>
      </c>
      <c r="AS5" s="466"/>
      <c r="AT5" s="466"/>
      <c r="AU5" s="466"/>
      <c r="AV5" s="466"/>
      <c r="AW5" s="467"/>
      <c r="AX5" s="470" t="s">
        <v>3</v>
      </c>
      <c r="AY5" s="444"/>
      <c r="AZ5" s="444"/>
      <c r="BA5" s="444"/>
    </row>
    <row r="6" spans="1:53" ht="15" customHeight="1" x14ac:dyDescent="0.15">
      <c r="A6" s="491"/>
      <c r="B6" s="492"/>
      <c r="C6" s="492"/>
      <c r="D6" s="492"/>
      <c r="E6" s="492"/>
      <c r="F6" s="493"/>
      <c r="G6" s="437"/>
      <c r="H6" s="438"/>
      <c r="I6" s="471" t="s">
        <v>21</v>
      </c>
      <c r="J6" s="473" t="s">
        <v>22</v>
      </c>
      <c r="K6" s="475" t="s">
        <v>23</v>
      </c>
      <c r="L6" s="473" t="s">
        <v>24</v>
      </c>
      <c r="M6" s="478"/>
      <c r="N6" s="469"/>
      <c r="O6" s="469"/>
      <c r="P6" s="469"/>
      <c r="Q6" s="453"/>
      <c r="R6" s="448" t="s">
        <v>25</v>
      </c>
      <c r="S6" s="448" t="s">
        <v>26</v>
      </c>
      <c r="T6" s="482"/>
      <c r="U6" s="450" t="s">
        <v>21</v>
      </c>
      <c r="V6" s="448" t="s">
        <v>22</v>
      </c>
      <c r="W6" s="452" t="s">
        <v>23</v>
      </c>
      <c r="X6" s="448" t="s">
        <v>24</v>
      </c>
      <c r="Y6" s="478"/>
      <c r="Z6" s="469"/>
      <c r="AA6" s="478"/>
      <c r="AB6" s="478"/>
      <c r="AC6" s="448" t="s">
        <v>25</v>
      </c>
      <c r="AD6" s="448" t="s">
        <v>26</v>
      </c>
      <c r="AE6" s="482"/>
      <c r="AF6" s="484"/>
      <c r="AG6" s="476"/>
      <c r="AH6" s="503"/>
      <c r="AI6" s="442"/>
      <c r="AJ6" s="486"/>
      <c r="AK6" s="460"/>
      <c r="AL6" s="461"/>
      <c r="AM6" s="461"/>
      <c r="AN6" s="461"/>
      <c r="AO6" s="461"/>
      <c r="AP6" s="462"/>
      <c r="AQ6" s="464"/>
      <c r="AR6" s="465"/>
      <c r="AS6" s="466"/>
      <c r="AT6" s="466"/>
      <c r="AU6" s="466"/>
      <c r="AV6" s="466"/>
      <c r="AW6" s="467"/>
      <c r="AX6" s="470"/>
      <c r="AY6" s="444"/>
      <c r="AZ6" s="444"/>
      <c r="BA6" s="444"/>
    </row>
    <row r="7" spans="1:53" ht="15" customHeight="1" x14ac:dyDescent="0.15">
      <c r="A7" s="491"/>
      <c r="B7" s="492"/>
      <c r="C7" s="492"/>
      <c r="D7" s="492"/>
      <c r="E7" s="492"/>
      <c r="F7" s="493"/>
      <c r="G7" s="437"/>
      <c r="H7" s="438"/>
      <c r="I7" s="472"/>
      <c r="J7" s="474"/>
      <c r="K7" s="476"/>
      <c r="L7" s="474"/>
      <c r="M7" s="478"/>
      <c r="N7" s="469"/>
      <c r="O7" s="469"/>
      <c r="P7" s="469"/>
      <c r="Q7" s="453"/>
      <c r="R7" s="449"/>
      <c r="S7" s="449"/>
      <c r="T7" s="482"/>
      <c r="U7" s="451"/>
      <c r="V7" s="449"/>
      <c r="W7" s="453"/>
      <c r="X7" s="449"/>
      <c r="Y7" s="478"/>
      <c r="Z7" s="469"/>
      <c r="AA7" s="478"/>
      <c r="AB7" s="478"/>
      <c r="AC7" s="449"/>
      <c r="AD7" s="449"/>
      <c r="AE7" s="482"/>
      <c r="AF7" s="484"/>
      <c r="AG7" s="476"/>
      <c r="AH7" s="503"/>
      <c r="AI7" s="442"/>
      <c r="AJ7" s="486"/>
      <c r="AK7" s="460"/>
      <c r="AL7" s="461"/>
      <c r="AM7" s="461"/>
      <c r="AN7" s="461"/>
      <c r="AO7" s="461"/>
      <c r="AP7" s="462"/>
      <c r="AQ7" s="464"/>
      <c r="AR7" s="457"/>
      <c r="AS7" s="458"/>
      <c r="AT7" s="458"/>
      <c r="AU7" s="458"/>
      <c r="AV7" s="458"/>
      <c r="AW7" s="459"/>
      <c r="AX7" s="463"/>
      <c r="AY7" s="444"/>
      <c r="AZ7" s="444"/>
      <c r="BA7" s="444"/>
    </row>
    <row r="8" spans="1:53" ht="15" customHeight="1" thickBot="1" x14ac:dyDescent="0.2">
      <c r="A8" s="9"/>
      <c r="F8" s="5"/>
      <c r="G8" s="11" t="s">
        <v>140</v>
      </c>
      <c r="H8" s="5" t="s">
        <v>141</v>
      </c>
      <c r="I8" s="472"/>
      <c r="J8" s="474"/>
      <c r="K8" s="476"/>
      <c r="L8" s="474"/>
      <c r="M8" s="212"/>
      <c r="N8" s="7" t="s">
        <v>27</v>
      </c>
      <c r="O8" s="25"/>
      <c r="P8" s="25"/>
      <c r="Q8" s="453"/>
      <c r="R8" s="219"/>
      <c r="S8" s="219"/>
      <c r="T8" s="220" t="s">
        <v>28</v>
      </c>
      <c r="U8" s="451"/>
      <c r="V8" s="449"/>
      <c r="W8" s="453"/>
      <c r="X8" s="449"/>
      <c r="Y8" s="239"/>
      <c r="Z8" s="10" t="s">
        <v>29</v>
      </c>
      <c r="AA8" s="239"/>
      <c r="AB8" s="239"/>
      <c r="AC8" s="219"/>
      <c r="AD8" s="219"/>
      <c r="AE8" s="220" t="s">
        <v>30</v>
      </c>
      <c r="AF8" s="8" t="s">
        <v>31</v>
      </c>
      <c r="AG8" s="26" t="s">
        <v>32</v>
      </c>
      <c r="AH8" s="27" t="s">
        <v>33</v>
      </c>
      <c r="AI8" s="442"/>
      <c r="AJ8" s="486"/>
      <c r="AK8" s="252"/>
      <c r="AL8" s="253"/>
      <c r="AM8" s="253"/>
      <c r="AN8" s="253"/>
      <c r="AO8" s="253"/>
      <c r="AP8" s="253"/>
      <c r="AQ8" s="220"/>
      <c r="AR8" s="252"/>
      <c r="AS8" s="253"/>
      <c r="AT8" s="253"/>
      <c r="AU8" s="253"/>
      <c r="AV8" s="253"/>
      <c r="AW8" s="253"/>
      <c r="AX8" s="220"/>
      <c r="AY8" s="444"/>
      <c r="AZ8" s="517"/>
      <c r="BA8" s="517"/>
    </row>
    <row r="9" spans="1:53" ht="16.5" customHeight="1" x14ac:dyDescent="0.15">
      <c r="A9" s="28" t="s">
        <v>37</v>
      </c>
      <c r="B9" s="29" t="s">
        <v>38</v>
      </c>
      <c r="C9" s="29" t="s">
        <v>38</v>
      </c>
      <c r="D9" s="29" t="s">
        <v>38</v>
      </c>
      <c r="E9" s="29" t="s">
        <v>38</v>
      </c>
      <c r="F9" s="30" t="s">
        <v>39</v>
      </c>
      <c r="G9" s="31" t="s">
        <v>38</v>
      </c>
      <c r="H9" s="32"/>
      <c r="I9" s="33">
        <v>0</v>
      </c>
      <c r="J9" s="34">
        <v>0</v>
      </c>
      <c r="K9" s="34">
        <v>0</v>
      </c>
      <c r="L9" s="34">
        <v>0</v>
      </c>
      <c r="M9" s="213">
        <v>0</v>
      </c>
      <c r="N9" s="79">
        <v>0</v>
      </c>
      <c r="O9" s="34">
        <v>0</v>
      </c>
      <c r="P9" s="34">
        <v>0</v>
      </c>
      <c r="Q9" s="213">
        <v>0</v>
      </c>
      <c r="R9" s="221" t="str">
        <f t="shared" ref="R9:R40" si="0">IF(OR(N9="", L9="", L9=0), "", N9/L9*100)</f>
        <v/>
      </c>
      <c r="S9" s="222" t="str">
        <f t="shared" ref="S9:S40" si="1">IF(OR(N9="", M9="", M9=0), "", N9/M9*100)</f>
        <v/>
      </c>
      <c r="T9" s="223">
        <f>IF(OR(N9="", N64="", N64=0), "", N9/N$64*100)</f>
        <v>0</v>
      </c>
      <c r="U9" s="240">
        <v>30000</v>
      </c>
      <c r="V9" s="213">
        <v>0</v>
      </c>
      <c r="W9" s="213">
        <v>0</v>
      </c>
      <c r="X9" s="213">
        <v>30000</v>
      </c>
      <c r="Y9" s="241">
        <v>30000</v>
      </c>
      <c r="Z9" s="84">
        <v>30000</v>
      </c>
      <c r="AA9" s="241">
        <v>0</v>
      </c>
      <c r="AB9" s="241">
        <v>0</v>
      </c>
      <c r="AC9" s="221">
        <f t="shared" ref="AC9:AC40" si="2">IF(OR(Z9="", X9="", X9=0), "", Z9/X9*100)</f>
        <v>100</v>
      </c>
      <c r="AD9" s="222">
        <f t="shared" ref="AD9:AD40" si="3">IF(OR(Z9="", Y9="", Y9=0), "", Z9/Y9*100)</f>
        <v>100</v>
      </c>
      <c r="AE9" s="223">
        <f>IF(OR(Z9="", Z64="", Z64=0), "", Z9/Z$64*100)</f>
        <v>1.9366865908249008E-2</v>
      </c>
      <c r="AF9" s="37">
        <v>-30000</v>
      </c>
      <c r="AG9" s="35" t="str">
        <f t="shared" ref="AG9:AG40" si="4">IF(AF9=0, 0, IF(AND(OR(N9="", N9=0), Z9&lt;&gt;"", Z9&lt;&gt;0), "皆減", IF(AND(OR(Z9="", Z9=0), N9&lt;&gt;"", N9&lt;&gt;0), "皆増", AF9/Z9*100)))</f>
        <v>皆減</v>
      </c>
      <c r="AH9" s="36">
        <f t="shared" ref="AH9:AH40" si="5">IF(T9="", IF(AE9="", "", 0-AE9), IF(AE9="", T9, T9-AE9))</f>
        <v>-1.9366865908249008E-2</v>
      </c>
      <c r="AI9" s="38">
        <f t="shared" ref="AI9:AI40" si="6">N9-Z9</f>
        <v>-30000</v>
      </c>
      <c r="AJ9" s="254" t="s">
        <v>38</v>
      </c>
      <c r="AK9" s="255" t="s">
        <v>37</v>
      </c>
      <c r="AL9" s="256" t="s">
        <v>38</v>
      </c>
      <c r="AM9" s="256" t="s">
        <v>38</v>
      </c>
      <c r="AN9" s="256" t="s">
        <v>38</v>
      </c>
      <c r="AO9" s="256" t="s">
        <v>38</v>
      </c>
      <c r="AP9" s="257" t="s">
        <v>39</v>
      </c>
      <c r="AQ9" s="258" t="s">
        <v>38</v>
      </c>
      <c r="AR9" s="255" t="s">
        <v>37</v>
      </c>
      <c r="AS9" s="256" t="s">
        <v>38</v>
      </c>
      <c r="AT9" s="256" t="s">
        <v>38</v>
      </c>
      <c r="AU9" s="256" t="s">
        <v>38</v>
      </c>
      <c r="AV9" s="256" t="s">
        <v>38</v>
      </c>
      <c r="AW9" s="257" t="s">
        <v>39</v>
      </c>
      <c r="AX9" s="259" t="s">
        <v>38</v>
      </c>
      <c r="AY9" s="432"/>
      <c r="AZ9" s="432"/>
      <c r="BA9" s="432"/>
    </row>
    <row r="10" spans="1:53" ht="16.5" customHeight="1" x14ac:dyDescent="0.15">
      <c r="A10" s="39" t="s">
        <v>37</v>
      </c>
      <c r="B10" s="13" t="s">
        <v>40</v>
      </c>
      <c r="C10" s="13" t="s">
        <v>38</v>
      </c>
      <c r="D10" s="13" t="s">
        <v>38</v>
      </c>
      <c r="E10" s="13" t="s">
        <v>38</v>
      </c>
      <c r="F10" s="14" t="s">
        <v>41</v>
      </c>
      <c r="G10" s="23" t="s">
        <v>38</v>
      </c>
      <c r="H10" s="21"/>
      <c r="I10" s="15">
        <v>0</v>
      </c>
      <c r="J10" s="16">
        <v>0</v>
      </c>
      <c r="K10" s="16">
        <v>0</v>
      </c>
      <c r="L10" s="16">
        <v>0</v>
      </c>
      <c r="M10" s="214">
        <v>0</v>
      </c>
      <c r="N10" s="80">
        <v>0</v>
      </c>
      <c r="O10" s="16">
        <v>0</v>
      </c>
      <c r="P10" s="16">
        <v>0</v>
      </c>
      <c r="Q10" s="214">
        <v>0</v>
      </c>
      <c r="R10" s="224" t="str">
        <f t="shared" si="0"/>
        <v/>
      </c>
      <c r="S10" s="225" t="str">
        <f t="shared" si="1"/>
        <v/>
      </c>
      <c r="T10" s="226">
        <f>IF(OR(N10="", N64="", N64=0), "", N10/N$64*100)</f>
        <v>0</v>
      </c>
      <c r="U10" s="242">
        <v>30000</v>
      </c>
      <c r="V10" s="214">
        <v>0</v>
      </c>
      <c r="W10" s="214">
        <v>0</v>
      </c>
      <c r="X10" s="214">
        <v>30000</v>
      </c>
      <c r="Y10" s="243">
        <v>30000</v>
      </c>
      <c r="Z10" s="85">
        <v>30000</v>
      </c>
      <c r="AA10" s="243">
        <v>0</v>
      </c>
      <c r="AB10" s="243">
        <v>0</v>
      </c>
      <c r="AC10" s="224">
        <f t="shared" si="2"/>
        <v>100</v>
      </c>
      <c r="AD10" s="225">
        <f t="shared" si="3"/>
        <v>100</v>
      </c>
      <c r="AE10" s="226">
        <f>IF(OR(Z10="", Z64="", Z64=0), "", Z10/Z$64*100)</f>
        <v>1.9366865908249008E-2</v>
      </c>
      <c r="AF10" s="18">
        <v>-30000</v>
      </c>
      <c r="AG10" s="17" t="str">
        <f t="shared" si="4"/>
        <v>皆減</v>
      </c>
      <c r="AH10" s="20">
        <f t="shared" si="5"/>
        <v>-1.9366865908249008E-2</v>
      </c>
      <c r="AI10" s="24">
        <f t="shared" si="6"/>
        <v>-30000</v>
      </c>
      <c r="AJ10" s="260" t="s">
        <v>38</v>
      </c>
      <c r="AK10" s="261" t="s">
        <v>37</v>
      </c>
      <c r="AL10" s="262" t="s">
        <v>40</v>
      </c>
      <c r="AM10" s="262" t="s">
        <v>38</v>
      </c>
      <c r="AN10" s="262" t="s">
        <v>38</v>
      </c>
      <c r="AO10" s="262" t="s">
        <v>38</v>
      </c>
      <c r="AP10" s="263" t="s">
        <v>41</v>
      </c>
      <c r="AQ10" s="264" t="s">
        <v>38</v>
      </c>
      <c r="AR10" s="261" t="s">
        <v>37</v>
      </c>
      <c r="AS10" s="262" t="s">
        <v>40</v>
      </c>
      <c r="AT10" s="262" t="s">
        <v>38</v>
      </c>
      <c r="AU10" s="262" t="s">
        <v>38</v>
      </c>
      <c r="AV10" s="262" t="s">
        <v>38</v>
      </c>
      <c r="AW10" s="263" t="s">
        <v>41</v>
      </c>
      <c r="AX10" s="265" t="s">
        <v>38</v>
      </c>
      <c r="AY10" s="433"/>
      <c r="AZ10" s="433"/>
      <c r="BA10" s="433"/>
    </row>
    <row r="11" spans="1:53" ht="16.5" customHeight="1" x14ac:dyDescent="0.15">
      <c r="A11" s="39" t="s">
        <v>37</v>
      </c>
      <c r="B11" s="13" t="s">
        <v>40</v>
      </c>
      <c r="C11" s="13" t="s">
        <v>40</v>
      </c>
      <c r="D11" s="13" t="s">
        <v>38</v>
      </c>
      <c r="E11" s="13" t="s">
        <v>38</v>
      </c>
      <c r="F11" s="14" t="s">
        <v>42</v>
      </c>
      <c r="G11" s="23" t="s">
        <v>38</v>
      </c>
      <c r="H11" s="21"/>
      <c r="I11" s="15">
        <v>0</v>
      </c>
      <c r="J11" s="16">
        <v>0</v>
      </c>
      <c r="K11" s="16">
        <v>0</v>
      </c>
      <c r="L11" s="16">
        <v>0</v>
      </c>
      <c r="M11" s="214">
        <v>0</v>
      </c>
      <c r="N11" s="80">
        <v>0</v>
      </c>
      <c r="O11" s="16">
        <v>0</v>
      </c>
      <c r="P11" s="16">
        <v>0</v>
      </c>
      <c r="Q11" s="214">
        <v>0</v>
      </c>
      <c r="R11" s="224" t="str">
        <f t="shared" si="0"/>
        <v/>
      </c>
      <c r="S11" s="225" t="str">
        <f t="shared" si="1"/>
        <v/>
      </c>
      <c r="T11" s="226">
        <f>IF(OR(N11="", N64="", N64=0), "", N11/N$64*100)</f>
        <v>0</v>
      </c>
      <c r="U11" s="242">
        <v>30000</v>
      </c>
      <c r="V11" s="214">
        <v>0</v>
      </c>
      <c r="W11" s="214">
        <v>0</v>
      </c>
      <c r="X11" s="214">
        <v>30000</v>
      </c>
      <c r="Y11" s="243">
        <v>30000</v>
      </c>
      <c r="Z11" s="85">
        <v>30000</v>
      </c>
      <c r="AA11" s="243">
        <v>0</v>
      </c>
      <c r="AB11" s="243">
        <v>0</v>
      </c>
      <c r="AC11" s="224">
        <f t="shared" si="2"/>
        <v>100</v>
      </c>
      <c r="AD11" s="225">
        <f t="shared" si="3"/>
        <v>100</v>
      </c>
      <c r="AE11" s="226">
        <f>IF(OR(Z11="", Z64="", Z64=0), "", Z11/Z$64*100)</f>
        <v>1.9366865908249008E-2</v>
      </c>
      <c r="AF11" s="18">
        <v>-30000</v>
      </c>
      <c r="AG11" s="17" t="str">
        <f t="shared" si="4"/>
        <v>皆減</v>
      </c>
      <c r="AH11" s="20">
        <f t="shared" si="5"/>
        <v>-1.9366865908249008E-2</v>
      </c>
      <c r="AI11" s="24">
        <f t="shared" si="6"/>
        <v>-30000</v>
      </c>
      <c r="AJ11" s="260" t="s">
        <v>38</v>
      </c>
      <c r="AK11" s="261" t="s">
        <v>37</v>
      </c>
      <c r="AL11" s="262" t="s">
        <v>40</v>
      </c>
      <c r="AM11" s="262" t="s">
        <v>40</v>
      </c>
      <c r="AN11" s="262" t="s">
        <v>38</v>
      </c>
      <c r="AO11" s="262" t="s">
        <v>38</v>
      </c>
      <c r="AP11" s="263" t="s">
        <v>42</v>
      </c>
      <c r="AQ11" s="264" t="s">
        <v>38</v>
      </c>
      <c r="AR11" s="261" t="s">
        <v>37</v>
      </c>
      <c r="AS11" s="262" t="s">
        <v>40</v>
      </c>
      <c r="AT11" s="262" t="s">
        <v>40</v>
      </c>
      <c r="AU11" s="262" t="s">
        <v>38</v>
      </c>
      <c r="AV11" s="262" t="s">
        <v>38</v>
      </c>
      <c r="AW11" s="263" t="s">
        <v>42</v>
      </c>
      <c r="AX11" s="265" t="s">
        <v>38</v>
      </c>
      <c r="AY11" s="433"/>
      <c r="AZ11" s="433"/>
      <c r="BA11" s="433"/>
    </row>
    <row r="12" spans="1:53" ht="16.5" customHeight="1" x14ac:dyDescent="0.15">
      <c r="A12" s="39" t="s">
        <v>37</v>
      </c>
      <c r="B12" s="13" t="s">
        <v>40</v>
      </c>
      <c r="C12" s="13" t="s">
        <v>40</v>
      </c>
      <c r="D12" s="13" t="s">
        <v>40</v>
      </c>
      <c r="E12" s="13" t="s">
        <v>38</v>
      </c>
      <c r="F12" s="14" t="s">
        <v>43</v>
      </c>
      <c r="G12" s="23" t="s">
        <v>38</v>
      </c>
      <c r="H12" s="21"/>
      <c r="I12" s="15">
        <v>0</v>
      </c>
      <c r="J12" s="16">
        <v>0</v>
      </c>
      <c r="K12" s="16">
        <v>0</v>
      </c>
      <c r="L12" s="16">
        <v>0</v>
      </c>
      <c r="M12" s="214">
        <v>0</v>
      </c>
      <c r="N12" s="80">
        <v>0</v>
      </c>
      <c r="O12" s="16">
        <v>0</v>
      </c>
      <c r="P12" s="16">
        <v>0</v>
      </c>
      <c r="Q12" s="214">
        <v>0</v>
      </c>
      <c r="R12" s="224" t="str">
        <f t="shared" si="0"/>
        <v/>
      </c>
      <c r="S12" s="225" t="str">
        <f t="shared" si="1"/>
        <v/>
      </c>
      <c r="T12" s="226">
        <f>IF(OR(N12="", N64="", N64=0), "", N12/N$64*100)</f>
        <v>0</v>
      </c>
      <c r="U12" s="242">
        <v>30000</v>
      </c>
      <c r="V12" s="214">
        <v>0</v>
      </c>
      <c r="W12" s="214">
        <v>0</v>
      </c>
      <c r="X12" s="214">
        <v>30000</v>
      </c>
      <c r="Y12" s="243">
        <v>30000</v>
      </c>
      <c r="Z12" s="85">
        <v>30000</v>
      </c>
      <c r="AA12" s="243">
        <v>0</v>
      </c>
      <c r="AB12" s="243">
        <v>0</v>
      </c>
      <c r="AC12" s="224">
        <f t="shared" si="2"/>
        <v>100</v>
      </c>
      <c r="AD12" s="225">
        <f t="shared" si="3"/>
        <v>100</v>
      </c>
      <c r="AE12" s="226">
        <f>IF(OR(Z12="", Z64="", Z64=0), "", Z12/Z$64*100)</f>
        <v>1.9366865908249008E-2</v>
      </c>
      <c r="AF12" s="18">
        <v>-30000</v>
      </c>
      <c r="AG12" s="17" t="str">
        <f t="shared" si="4"/>
        <v>皆減</v>
      </c>
      <c r="AH12" s="20">
        <f t="shared" si="5"/>
        <v>-1.9366865908249008E-2</v>
      </c>
      <c r="AI12" s="24">
        <f t="shared" si="6"/>
        <v>-30000</v>
      </c>
      <c r="AJ12" s="260" t="s">
        <v>38</v>
      </c>
      <c r="AK12" s="261" t="s">
        <v>37</v>
      </c>
      <c r="AL12" s="262" t="s">
        <v>40</v>
      </c>
      <c r="AM12" s="262" t="s">
        <v>40</v>
      </c>
      <c r="AN12" s="262" t="s">
        <v>40</v>
      </c>
      <c r="AO12" s="262" t="s">
        <v>38</v>
      </c>
      <c r="AP12" s="263" t="s">
        <v>43</v>
      </c>
      <c r="AQ12" s="264" t="s">
        <v>38</v>
      </c>
      <c r="AR12" s="261" t="s">
        <v>37</v>
      </c>
      <c r="AS12" s="262" t="s">
        <v>40</v>
      </c>
      <c r="AT12" s="262" t="s">
        <v>40</v>
      </c>
      <c r="AU12" s="262" t="s">
        <v>40</v>
      </c>
      <c r="AV12" s="262" t="s">
        <v>38</v>
      </c>
      <c r="AW12" s="263" t="s">
        <v>43</v>
      </c>
      <c r="AX12" s="265" t="s">
        <v>38</v>
      </c>
      <c r="AY12" s="433"/>
      <c r="AZ12" s="433"/>
      <c r="BA12" s="433"/>
    </row>
    <row r="13" spans="1:53" s="115" customFormat="1" ht="25.5" customHeight="1" thickBot="1" x14ac:dyDescent="0.2">
      <c r="A13" s="116" t="s">
        <v>37</v>
      </c>
      <c r="B13" s="117" t="s">
        <v>40</v>
      </c>
      <c r="C13" s="117" t="s">
        <v>40</v>
      </c>
      <c r="D13" s="117" t="s">
        <v>40</v>
      </c>
      <c r="E13" s="117" t="s">
        <v>44</v>
      </c>
      <c r="F13" s="118" t="s">
        <v>45</v>
      </c>
      <c r="G13" s="119" t="s">
        <v>46</v>
      </c>
      <c r="H13" s="120"/>
      <c r="I13" s="121">
        <v>0</v>
      </c>
      <c r="J13" s="122">
        <v>0</v>
      </c>
      <c r="K13" s="122">
        <v>0</v>
      </c>
      <c r="L13" s="122">
        <v>0</v>
      </c>
      <c r="M13" s="215">
        <v>0</v>
      </c>
      <c r="N13" s="123">
        <v>0</v>
      </c>
      <c r="O13" s="122">
        <v>0</v>
      </c>
      <c r="P13" s="122">
        <v>0</v>
      </c>
      <c r="Q13" s="215">
        <v>0</v>
      </c>
      <c r="R13" s="227" t="str">
        <f t="shared" si="0"/>
        <v/>
      </c>
      <c r="S13" s="228" t="str">
        <f t="shared" si="1"/>
        <v/>
      </c>
      <c r="T13" s="229">
        <f>IF(OR(N13="", N64="", N64=0), "", N13/N$64*100)</f>
        <v>0</v>
      </c>
      <c r="U13" s="244">
        <v>30000</v>
      </c>
      <c r="V13" s="215">
        <v>0</v>
      </c>
      <c r="W13" s="215">
        <v>0</v>
      </c>
      <c r="X13" s="215">
        <v>30000</v>
      </c>
      <c r="Y13" s="245">
        <v>30000</v>
      </c>
      <c r="Z13" s="126">
        <v>30000</v>
      </c>
      <c r="AA13" s="245">
        <v>0</v>
      </c>
      <c r="AB13" s="245">
        <v>0</v>
      </c>
      <c r="AC13" s="227">
        <f t="shared" si="2"/>
        <v>100</v>
      </c>
      <c r="AD13" s="228">
        <f t="shared" si="3"/>
        <v>100</v>
      </c>
      <c r="AE13" s="229">
        <f>IF(OR(Z13="", Z64="", Z64=0), "", Z13/Z$64*100)</f>
        <v>1.9366865908249008E-2</v>
      </c>
      <c r="AF13" s="127">
        <v>-30000</v>
      </c>
      <c r="AG13" s="124" t="str">
        <f t="shared" si="4"/>
        <v>皆減</v>
      </c>
      <c r="AH13" s="125">
        <f t="shared" si="5"/>
        <v>-1.9366865908249008E-2</v>
      </c>
      <c r="AI13" s="128">
        <f t="shared" si="6"/>
        <v>-30000</v>
      </c>
      <c r="AJ13" s="266" t="s">
        <v>38</v>
      </c>
      <c r="AK13" s="267" t="s">
        <v>37</v>
      </c>
      <c r="AL13" s="268" t="s">
        <v>40</v>
      </c>
      <c r="AM13" s="268" t="s">
        <v>40</v>
      </c>
      <c r="AN13" s="268" t="s">
        <v>40</v>
      </c>
      <c r="AO13" s="268" t="s">
        <v>44</v>
      </c>
      <c r="AP13" s="269" t="s">
        <v>45</v>
      </c>
      <c r="AQ13" s="270" t="s">
        <v>46</v>
      </c>
      <c r="AR13" s="267" t="s">
        <v>37</v>
      </c>
      <c r="AS13" s="268" t="s">
        <v>40</v>
      </c>
      <c r="AT13" s="268" t="s">
        <v>40</v>
      </c>
      <c r="AU13" s="268" t="s">
        <v>40</v>
      </c>
      <c r="AV13" s="268" t="s">
        <v>44</v>
      </c>
      <c r="AW13" s="269" t="s">
        <v>45</v>
      </c>
      <c r="AX13" s="271" t="s">
        <v>46</v>
      </c>
      <c r="AY13" s="434"/>
      <c r="AZ13" s="434"/>
      <c r="BA13" s="434"/>
    </row>
    <row r="14" spans="1:53" ht="16.5" customHeight="1" x14ac:dyDescent="0.15">
      <c r="A14" s="28" t="s">
        <v>47</v>
      </c>
      <c r="B14" s="29" t="s">
        <v>38</v>
      </c>
      <c r="C14" s="29" t="s">
        <v>38</v>
      </c>
      <c r="D14" s="29" t="s">
        <v>38</v>
      </c>
      <c r="E14" s="29" t="s">
        <v>38</v>
      </c>
      <c r="F14" s="30" t="s">
        <v>48</v>
      </c>
      <c r="G14" s="31" t="s">
        <v>38</v>
      </c>
      <c r="H14" s="32"/>
      <c r="I14" s="33">
        <v>320000</v>
      </c>
      <c r="J14" s="34">
        <v>0</v>
      </c>
      <c r="K14" s="34">
        <v>0</v>
      </c>
      <c r="L14" s="34">
        <v>320000</v>
      </c>
      <c r="M14" s="213">
        <v>374760</v>
      </c>
      <c r="N14" s="79">
        <v>374760</v>
      </c>
      <c r="O14" s="34">
        <v>0</v>
      </c>
      <c r="P14" s="34">
        <v>0</v>
      </c>
      <c r="Q14" s="213">
        <v>54760</v>
      </c>
      <c r="R14" s="221">
        <f t="shared" si="0"/>
        <v>117.1125</v>
      </c>
      <c r="S14" s="222">
        <f t="shared" si="1"/>
        <v>100</v>
      </c>
      <c r="T14" s="223">
        <f>IF(OR(N14="", N64="", N64=0), "", N14/N$64*100)</f>
        <v>0.24780987869522608</v>
      </c>
      <c r="U14" s="240">
        <v>1303000</v>
      </c>
      <c r="V14" s="213">
        <v>0</v>
      </c>
      <c r="W14" s="213">
        <v>0</v>
      </c>
      <c r="X14" s="213">
        <v>1303000</v>
      </c>
      <c r="Y14" s="241">
        <v>272000</v>
      </c>
      <c r="Z14" s="84">
        <v>272000</v>
      </c>
      <c r="AA14" s="241">
        <v>0</v>
      </c>
      <c r="AB14" s="241">
        <v>0</v>
      </c>
      <c r="AC14" s="221">
        <f t="shared" si="2"/>
        <v>20.874904067536455</v>
      </c>
      <c r="AD14" s="222">
        <f t="shared" si="3"/>
        <v>100</v>
      </c>
      <c r="AE14" s="223">
        <f>IF(OR(Z14="", Z64="", Z64=0), "", Z14/Z$64*100)</f>
        <v>0.17559291756812434</v>
      </c>
      <c r="AF14" s="37">
        <v>102760</v>
      </c>
      <c r="AG14" s="35">
        <f t="shared" si="4"/>
        <v>37.779411764705884</v>
      </c>
      <c r="AH14" s="36">
        <f t="shared" si="5"/>
        <v>7.2216961127101742E-2</v>
      </c>
      <c r="AI14" s="38">
        <f t="shared" si="6"/>
        <v>102760</v>
      </c>
      <c r="AJ14" s="254" t="s">
        <v>38</v>
      </c>
      <c r="AK14" s="255" t="s">
        <v>47</v>
      </c>
      <c r="AL14" s="256" t="s">
        <v>38</v>
      </c>
      <c r="AM14" s="256" t="s">
        <v>38</v>
      </c>
      <c r="AN14" s="256" t="s">
        <v>38</v>
      </c>
      <c r="AO14" s="256" t="s">
        <v>38</v>
      </c>
      <c r="AP14" s="257" t="s">
        <v>48</v>
      </c>
      <c r="AQ14" s="258" t="s">
        <v>38</v>
      </c>
      <c r="AR14" s="255" t="s">
        <v>47</v>
      </c>
      <c r="AS14" s="256" t="s">
        <v>38</v>
      </c>
      <c r="AT14" s="256" t="s">
        <v>38</v>
      </c>
      <c r="AU14" s="256" t="s">
        <v>38</v>
      </c>
      <c r="AV14" s="256" t="s">
        <v>38</v>
      </c>
      <c r="AW14" s="257" t="s">
        <v>48</v>
      </c>
      <c r="AX14" s="259" t="s">
        <v>38</v>
      </c>
      <c r="AY14" s="432"/>
      <c r="AZ14" s="432"/>
      <c r="BA14" s="432"/>
    </row>
    <row r="15" spans="1:53" ht="16.5" customHeight="1" x14ac:dyDescent="0.15">
      <c r="A15" s="39" t="s">
        <v>47</v>
      </c>
      <c r="B15" s="13" t="s">
        <v>40</v>
      </c>
      <c r="C15" s="13" t="s">
        <v>38</v>
      </c>
      <c r="D15" s="13" t="s">
        <v>38</v>
      </c>
      <c r="E15" s="13" t="s">
        <v>38</v>
      </c>
      <c r="F15" s="14" t="s">
        <v>49</v>
      </c>
      <c r="G15" s="23" t="s">
        <v>38</v>
      </c>
      <c r="H15" s="21"/>
      <c r="I15" s="15">
        <v>320000</v>
      </c>
      <c r="J15" s="16">
        <v>0</v>
      </c>
      <c r="K15" s="16">
        <v>0</v>
      </c>
      <c r="L15" s="16">
        <v>320000</v>
      </c>
      <c r="M15" s="214">
        <v>374760</v>
      </c>
      <c r="N15" s="80">
        <v>374760</v>
      </c>
      <c r="O15" s="16">
        <v>0</v>
      </c>
      <c r="P15" s="16">
        <v>0</v>
      </c>
      <c r="Q15" s="214">
        <v>54760</v>
      </c>
      <c r="R15" s="224">
        <f t="shared" si="0"/>
        <v>117.1125</v>
      </c>
      <c r="S15" s="225">
        <f t="shared" si="1"/>
        <v>100</v>
      </c>
      <c r="T15" s="226">
        <f>IF(OR(N15="", N64="", N64=0), "", N15/N$64*100)</f>
        <v>0.24780987869522608</v>
      </c>
      <c r="U15" s="242">
        <v>1303000</v>
      </c>
      <c r="V15" s="214">
        <v>0</v>
      </c>
      <c r="W15" s="214">
        <v>0</v>
      </c>
      <c r="X15" s="214">
        <v>1303000</v>
      </c>
      <c r="Y15" s="243">
        <v>272000</v>
      </c>
      <c r="Z15" s="85">
        <v>272000</v>
      </c>
      <c r="AA15" s="243">
        <v>0</v>
      </c>
      <c r="AB15" s="243">
        <v>0</v>
      </c>
      <c r="AC15" s="224">
        <f t="shared" si="2"/>
        <v>20.874904067536455</v>
      </c>
      <c r="AD15" s="225">
        <f t="shared" si="3"/>
        <v>100</v>
      </c>
      <c r="AE15" s="226">
        <f>IF(OR(Z15="", Z64="", Z64=0), "", Z15/Z$64*100)</f>
        <v>0.17559291756812434</v>
      </c>
      <c r="AF15" s="18">
        <v>102760</v>
      </c>
      <c r="AG15" s="17">
        <f t="shared" si="4"/>
        <v>37.779411764705884</v>
      </c>
      <c r="AH15" s="20">
        <f t="shared" si="5"/>
        <v>7.2216961127101742E-2</v>
      </c>
      <c r="AI15" s="24">
        <f t="shared" si="6"/>
        <v>102760</v>
      </c>
      <c r="AJ15" s="260" t="s">
        <v>38</v>
      </c>
      <c r="AK15" s="261" t="s">
        <v>47</v>
      </c>
      <c r="AL15" s="262" t="s">
        <v>40</v>
      </c>
      <c r="AM15" s="262" t="s">
        <v>38</v>
      </c>
      <c r="AN15" s="262" t="s">
        <v>38</v>
      </c>
      <c r="AO15" s="262" t="s">
        <v>38</v>
      </c>
      <c r="AP15" s="263" t="s">
        <v>49</v>
      </c>
      <c r="AQ15" s="264" t="s">
        <v>38</v>
      </c>
      <c r="AR15" s="261" t="s">
        <v>47</v>
      </c>
      <c r="AS15" s="262" t="s">
        <v>40</v>
      </c>
      <c r="AT15" s="262" t="s">
        <v>38</v>
      </c>
      <c r="AU15" s="262" t="s">
        <v>38</v>
      </c>
      <c r="AV15" s="262" t="s">
        <v>38</v>
      </c>
      <c r="AW15" s="263" t="s">
        <v>49</v>
      </c>
      <c r="AX15" s="265" t="s">
        <v>38</v>
      </c>
      <c r="AY15" s="433"/>
      <c r="AZ15" s="433"/>
      <c r="BA15" s="433"/>
    </row>
    <row r="16" spans="1:53" ht="16.5" customHeight="1" x14ac:dyDescent="0.15">
      <c r="A16" s="39" t="s">
        <v>47</v>
      </c>
      <c r="B16" s="13" t="s">
        <v>40</v>
      </c>
      <c r="C16" s="13" t="s">
        <v>40</v>
      </c>
      <c r="D16" s="13" t="s">
        <v>38</v>
      </c>
      <c r="E16" s="13" t="s">
        <v>38</v>
      </c>
      <c r="F16" s="14" t="s">
        <v>50</v>
      </c>
      <c r="G16" s="23" t="s">
        <v>38</v>
      </c>
      <c r="H16" s="21"/>
      <c r="I16" s="15">
        <v>320000</v>
      </c>
      <c r="J16" s="16">
        <v>0</v>
      </c>
      <c r="K16" s="16">
        <v>0</v>
      </c>
      <c r="L16" s="16">
        <v>320000</v>
      </c>
      <c r="M16" s="214">
        <v>374760</v>
      </c>
      <c r="N16" s="80">
        <v>374760</v>
      </c>
      <c r="O16" s="16">
        <v>0</v>
      </c>
      <c r="P16" s="16">
        <v>0</v>
      </c>
      <c r="Q16" s="214">
        <v>54760</v>
      </c>
      <c r="R16" s="224">
        <f t="shared" si="0"/>
        <v>117.1125</v>
      </c>
      <c r="S16" s="225">
        <f t="shared" si="1"/>
        <v>100</v>
      </c>
      <c r="T16" s="226">
        <f>IF(OR(N16="", N64="", N64=0), "", N16/N$64*100)</f>
        <v>0.24780987869522608</v>
      </c>
      <c r="U16" s="242">
        <v>1303000</v>
      </c>
      <c r="V16" s="214">
        <v>0</v>
      </c>
      <c r="W16" s="214">
        <v>0</v>
      </c>
      <c r="X16" s="214">
        <v>1303000</v>
      </c>
      <c r="Y16" s="243">
        <v>272000</v>
      </c>
      <c r="Z16" s="85">
        <v>272000</v>
      </c>
      <c r="AA16" s="243">
        <v>0</v>
      </c>
      <c r="AB16" s="243">
        <v>0</v>
      </c>
      <c r="AC16" s="224">
        <f t="shared" si="2"/>
        <v>20.874904067536455</v>
      </c>
      <c r="AD16" s="225">
        <f t="shared" si="3"/>
        <v>100</v>
      </c>
      <c r="AE16" s="226">
        <f>IF(OR(Z16="", Z64="", Z64=0), "", Z16/Z$64*100)</f>
        <v>0.17559291756812434</v>
      </c>
      <c r="AF16" s="18">
        <v>102760</v>
      </c>
      <c r="AG16" s="17">
        <f t="shared" si="4"/>
        <v>37.779411764705884</v>
      </c>
      <c r="AH16" s="20">
        <f t="shared" si="5"/>
        <v>7.2216961127101742E-2</v>
      </c>
      <c r="AI16" s="24">
        <f t="shared" si="6"/>
        <v>102760</v>
      </c>
      <c r="AJ16" s="260" t="s">
        <v>38</v>
      </c>
      <c r="AK16" s="261" t="s">
        <v>47</v>
      </c>
      <c r="AL16" s="262" t="s">
        <v>40</v>
      </c>
      <c r="AM16" s="262" t="s">
        <v>40</v>
      </c>
      <c r="AN16" s="262" t="s">
        <v>38</v>
      </c>
      <c r="AO16" s="262" t="s">
        <v>38</v>
      </c>
      <c r="AP16" s="263" t="s">
        <v>50</v>
      </c>
      <c r="AQ16" s="264" t="s">
        <v>38</v>
      </c>
      <c r="AR16" s="261" t="s">
        <v>47</v>
      </c>
      <c r="AS16" s="262" t="s">
        <v>40</v>
      </c>
      <c r="AT16" s="262" t="s">
        <v>40</v>
      </c>
      <c r="AU16" s="262" t="s">
        <v>38</v>
      </c>
      <c r="AV16" s="262" t="s">
        <v>38</v>
      </c>
      <c r="AW16" s="263" t="s">
        <v>50</v>
      </c>
      <c r="AX16" s="265" t="s">
        <v>38</v>
      </c>
      <c r="AY16" s="433"/>
      <c r="AZ16" s="433"/>
      <c r="BA16" s="433"/>
    </row>
    <row r="17" spans="1:53" ht="16.5" customHeight="1" x14ac:dyDescent="0.15">
      <c r="A17" s="39" t="s">
        <v>47</v>
      </c>
      <c r="B17" s="13" t="s">
        <v>40</v>
      </c>
      <c r="C17" s="13" t="s">
        <v>40</v>
      </c>
      <c r="D17" s="13" t="s">
        <v>40</v>
      </c>
      <c r="E17" s="13" t="s">
        <v>38</v>
      </c>
      <c r="F17" s="129" t="s">
        <v>51</v>
      </c>
      <c r="G17" s="23" t="s">
        <v>38</v>
      </c>
      <c r="H17" s="21"/>
      <c r="I17" s="15">
        <v>320000</v>
      </c>
      <c r="J17" s="16">
        <v>0</v>
      </c>
      <c r="K17" s="16">
        <v>0</v>
      </c>
      <c r="L17" s="16">
        <v>320000</v>
      </c>
      <c r="M17" s="214">
        <v>374760</v>
      </c>
      <c r="N17" s="80">
        <v>374760</v>
      </c>
      <c r="O17" s="16">
        <v>0</v>
      </c>
      <c r="P17" s="16">
        <v>0</v>
      </c>
      <c r="Q17" s="214">
        <v>54760</v>
      </c>
      <c r="R17" s="224">
        <f t="shared" si="0"/>
        <v>117.1125</v>
      </c>
      <c r="S17" s="225">
        <f t="shared" si="1"/>
        <v>100</v>
      </c>
      <c r="T17" s="226">
        <f>IF(OR(N17="", N64="", N64=0), "", N17/N$64*100)</f>
        <v>0.24780987869522608</v>
      </c>
      <c r="U17" s="242">
        <v>1303000</v>
      </c>
      <c r="V17" s="214">
        <v>0</v>
      </c>
      <c r="W17" s="214">
        <v>0</v>
      </c>
      <c r="X17" s="214">
        <v>1303000</v>
      </c>
      <c r="Y17" s="243">
        <v>272000</v>
      </c>
      <c r="Z17" s="85">
        <v>272000</v>
      </c>
      <c r="AA17" s="243">
        <v>0</v>
      </c>
      <c r="AB17" s="243">
        <v>0</v>
      </c>
      <c r="AC17" s="224">
        <f t="shared" si="2"/>
        <v>20.874904067536455</v>
      </c>
      <c r="AD17" s="225">
        <f t="shared" si="3"/>
        <v>100</v>
      </c>
      <c r="AE17" s="226">
        <f>IF(OR(Z17="", Z64="", Z64=0), "", Z17/Z$64*100)</f>
        <v>0.17559291756812434</v>
      </c>
      <c r="AF17" s="18">
        <v>102760</v>
      </c>
      <c r="AG17" s="17">
        <f t="shared" si="4"/>
        <v>37.779411764705884</v>
      </c>
      <c r="AH17" s="20">
        <f t="shared" si="5"/>
        <v>7.2216961127101742E-2</v>
      </c>
      <c r="AI17" s="24">
        <f t="shared" si="6"/>
        <v>102760</v>
      </c>
      <c r="AJ17" s="260" t="s">
        <v>38</v>
      </c>
      <c r="AK17" s="261" t="s">
        <v>47</v>
      </c>
      <c r="AL17" s="262" t="s">
        <v>40</v>
      </c>
      <c r="AM17" s="262" t="s">
        <v>40</v>
      </c>
      <c r="AN17" s="262" t="s">
        <v>40</v>
      </c>
      <c r="AO17" s="262" t="s">
        <v>38</v>
      </c>
      <c r="AP17" s="263" t="s">
        <v>51</v>
      </c>
      <c r="AQ17" s="264" t="s">
        <v>38</v>
      </c>
      <c r="AR17" s="261" t="s">
        <v>47</v>
      </c>
      <c r="AS17" s="262" t="s">
        <v>40</v>
      </c>
      <c r="AT17" s="262" t="s">
        <v>40</v>
      </c>
      <c r="AU17" s="262" t="s">
        <v>40</v>
      </c>
      <c r="AV17" s="262" t="s">
        <v>38</v>
      </c>
      <c r="AW17" s="263" t="s">
        <v>51</v>
      </c>
      <c r="AX17" s="265" t="s">
        <v>38</v>
      </c>
      <c r="AY17" s="433"/>
      <c r="AZ17" s="433"/>
      <c r="BA17" s="433"/>
    </row>
    <row r="18" spans="1:53" s="115" customFormat="1" ht="16.5" customHeight="1" thickBot="1" x14ac:dyDescent="0.2">
      <c r="A18" s="116" t="s">
        <v>47</v>
      </c>
      <c r="B18" s="117" t="s">
        <v>40</v>
      </c>
      <c r="C18" s="117" t="s">
        <v>40</v>
      </c>
      <c r="D18" s="117" t="s">
        <v>40</v>
      </c>
      <c r="E18" s="117" t="s">
        <v>52</v>
      </c>
      <c r="F18" s="118" t="s">
        <v>53</v>
      </c>
      <c r="G18" s="119" t="s">
        <v>46</v>
      </c>
      <c r="H18" s="120"/>
      <c r="I18" s="121">
        <v>320000</v>
      </c>
      <c r="J18" s="122">
        <v>0</v>
      </c>
      <c r="K18" s="122">
        <v>0</v>
      </c>
      <c r="L18" s="122">
        <v>320000</v>
      </c>
      <c r="M18" s="215">
        <v>374760</v>
      </c>
      <c r="N18" s="123">
        <v>374760</v>
      </c>
      <c r="O18" s="122">
        <v>0</v>
      </c>
      <c r="P18" s="122">
        <v>0</v>
      </c>
      <c r="Q18" s="215">
        <v>54760</v>
      </c>
      <c r="R18" s="227">
        <f t="shared" si="0"/>
        <v>117.1125</v>
      </c>
      <c r="S18" s="228">
        <f t="shared" si="1"/>
        <v>100</v>
      </c>
      <c r="T18" s="229">
        <f>IF(OR(N18="", N64="", N64=0), "", N18/N$64*100)</f>
        <v>0.24780987869522608</v>
      </c>
      <c r="U18" s="244">
        <v>1303000</v>
      </c>
      <c r="V18" s="215">
        <v>0</v>
      </c>
      <c r="W18" s="215">
        <v>0</v>
      </c>
      <c r="X18" s="215">
        <v>1303000</v>
      </c>
      <c r="Y18" s="245">
        <v>272000</v>
      </c>
      <c r="Z18" s="126">
        <v>272000</v>
      </c>
      <c r="AA18" s="245">
        <v>0</v>
      </c>
      <c r="AB18" s="245">
        <v>0</v>
      </c>
      <c r="AC18" s="227">
        <f t="shared" si="2"/>
        <v>20.874904067536455</v>
      </c>
      <c r="AD18" s="228">
        <f t="shared" si="3"/>
        <v>100</v>
      </c>
      <c r="AE18" s="229">
        <f>IF(OR(Z18="", Z64="", Z64=0), "", Z18/Z$64*100)</f>
        <v>0.17559291756812434</v>
      </c>
      <c r="AF18" s="127">
        <v>102760</v>
      </c>
      <c r="AG18" s="124">
        <f t="shared" si="4"/>
        <v>37.779411764705884</v>
      </c>
      <c r="AH18" s="125">
        <f t="shared" si="5"/>
        <v>7.2216961127101742E-2</v>
      </c>
      <c r="AI18" s="128">
        <f t="shared" si="6"/>
        <v>102760</v>
      </c>
      <c r="AJ18" s="266" t="s">
        <v>38</v>
      </c>
      <c r="AK18" s="267" t="s">
        <v>47</v>
      </c>
      <c r="AL18" s="268" t="s">
        <v>40</v>
      </c>
      <c r="AM18" s="268" t="s">
        <v>40</v>
      </c>
      <c r="AN18" s="268" t="s">
        <v>40</v>
      </c>
      <c r="AO18" s="268" t="s">
        <v>52</v>
      </c>
      <c r="AP18" s="269" t="s">
        <v>53</v>
      </c>
      <c r="AQ18" s="270" t="s">
        <v>46</v>
      </c>
      <c r="AR18" s="267" t="s">
        <v>47</v>
      </c>
      <c r="AS18" s="268" t="s">
        <v>40</v>
      </c>
      <c r="AT18" s="268" t="s">
        <v>40</v>
      </c>
      <c r="AU18" s="268" t="s">
        <v>40</v>
      </c>
      <c r="AV18" s="268" t="s">
        <v>52</v>
      </c>
      <c r="AW18" s="269" t="s">
        <v>53</v>
      </c>
      <c r="AX18" s="271" t="s">
        <v>46</v>
      </c>
      <c r="AY18" s="434"/>
      <c r="AZ18" s="434"/>
      <c r="BA18" s="434"/>
    </row>
    <row r="19" spans="1:53" ht="16.5" customHeight="1" x14ac:dyDescent="0.15">
      <c r="A19" s="28" t="s">
        <v>54</v>
      </c>
      <c r="B19" s="29" t="s">
        <v>38</v>
      </c>
      <c r="C19" s="29" t="s">
        <v>38</v>
      </c>
      <c r="D19" s="29" t="s">
        <v>38</v>
      </c>
      <c r="E19" s="29" t="s">
        <v>38</v>
      </c>
      <c r="F19" s="30" t="s">
        <v>55</v>
      </c>
      <c r="G19" s="31" t="s">
        <v>38</v>
      </c>
      <c r="H19" s="32"/>
      <c r="I19" s="33">
        <v>12698000</v>
      </c>
      <c r="J19" s="34">
        <v>167279000</v>
      </c>
      <c r="K19" s="34">
        <v>7349000</v>
      </c>
      <c r="L19" s="34">
        <v>187326000</v>
      </c>
      <c r="M19" s="213">
        <v>147432618</v>
      </c>
      <c r="N19" s="79">
        <v>147432618</v>
      </c>
      <c r="O19" s="34">
        <v>0</v>
      </c>
      <c r="P19" s="34">
        <v>0</v>
      </c>
      <c r="Q19" s="213">
        <v>-39893382</v>
      </c>
      <c r="R19" s="221">
        <f t="shared" si="0"/>
        <v>78.703766695493414</v>
      </c>
      <c r="S19" s="222">
        <f t="shared" si="1"/>
        <v>100</v>
      </c>
      <c r="T19" s="223">
        <f>IF(OR(N19="", N64="", N64=0), "", N19/N$64*100)</f>
        <v>97.4897512602722</v>
      </c>
      <c r="U19" s="240">
        <v>87717000</v>
      </c>
      <c r="V19" s="213">
        <v>70402000</v>
      </c>
      <c r="W19" s="213">
        <v>0</v>
      </c>
      <c r="X19" s="213">
        <v>158119000</v>
      </c>
      <c r="Y19" s="241">
        <v>150600389</v>
      </c>
      <c r="Z19" s="84">
        <v>150600389</v>
      </c>
      <c r="AA19" s="241">
        <v>0</v>
      </c>
      <c r="AB19" s="241">
        <v>0</v>
      </c>
      <c r="AC19" s="221">
        <f t="shared" si="2"/>
        <v>95.244966765537356</v>
      </c>
      <c r="AD19" s="222">
        <f t="shared" si="3"/>
        <v>100</v>
      </c>
      <c r="AE19" s="223">
        <f>IF(OR(Z19="", Z64="", Z64=0), "", Z19/Z$64*100)</f>
        <v>97.221917983104632</v>
      </c>
      <c r="AF19" s="37">
        <v>-3167771</v>
      </c>
      <c r="AG19" s="35">
        <f t="shared" si="4"/>
        <v>-2.1034281657798375</v>
      </c>
      <c r="AH19" s="36">
        <f t="shared" si="5"/>
        <v>0.26783327716756844</v>
      </c>
      <c r="AI19" s="38">
        <f t="shared" si="6"/>
        <v>-3167771</v>
      </c>
      <c r="AJ19" s="254" t="s">
        <v>38</v>
      </c>
      <c r="AK19" s="255" t="s">
        <v>54</v>
      </c>
      <c r="AL19" s="256" t="s">
        <v>38</v>
      </c>
      <c r="AM19" s="256" t="s">
        <v>38</v>
      </c>
      <c r="AN19" s="256" t="s">
        <v>38</v>
      </c>
      <c r="AO19" s="256" t="s">
        <v>38</v>
      </c>
      <c r="AP19" s="257" t="s">
        <v>55</v>
      </c>
      <c r="AQ19" s="258" t="s">
        <v>38</v>
      </c>
      <c r="AR19" s="255" t="s">
        <v>54</v>
      </c>
      <c r="AS19" s="256" t="s">
        <v>38</v>
      </c>
      <c r="AT19" s="256" t="s">
        <v>38</v>
      </c>
      <c r="AU19" s="256" t="s">
        <v>38</v>
      </c>
      <c r="AV19" s="256" t="s">
        <v>38</v>
      </c>
      <c r="AW19" s="257" t="s">
        <v>55</v>
      </c>
      <c r="AX19" s="259" t="s">
        <v>38</v>
      </c>
      <c r="AY19" s="432"/>
      <c r="AZ19" s="432"/>
      <c r="BA19" s="432"/>
    </row>
    <row r="20" spans="1:53" ht="16.5" customHeight="1" x14ac:dyDescent="0.15">
      <c r="A20" s="39" t="s">
        <v>54</v>
      </c>
      <c r="B20" s="13" t="s">
        <v>56</v>
      </c>
      <c r="C20" s="13" t="s">
        <v>38</v>
      </c>
      <c r="D20" s="13" t="s">
        <v>38</v>
      </c>
      <c r="E20" s="13" t="s">
        <v>38</v>
      </c>
      <c r="F20" s="14" t="s">
        <v>57</v>
      </c>
      <c r="G20" s="23" t="s">
        <v>38</v>
      </c>
      <c r="H20" s="21"/>
      <c r="I20" s="15">
        <v>2772000</v>
      </c>
      <c r="J20" s="16">
        <v>0</v>
      </c>
      <c r="K20" s="16">
        <v>0</v>
      </c>
      <c r="L20" s="16">
        <v>2772000</v>
      </c>
      <c r="M20" s="214">
        <v>2772000</v>
      </c>
      <c r="N20" s="80">
        <v>2772000</v>
      </c>
      <c r="O20" s="16">
        <v>0</v>
      </c>
      <c r="P20" s="16">
        <v>0</v>
      </c>
      <c r="Q20" s="214">
        <v>0</v>
      </c>
      <c r="R20" s="224">
        <f t="shared" si="0"/>
        <v>100</v>
      </c>
      <c r="S20" s="225">
        <f t="shared" si="1"/>
        <v>100</v>
      </c>
      <c r="T20" s="226">
        <f>IF(OR(N20="", N64="", N64=0), "", N20/N$64*100)</f>
        <v>1.8329837329041703</v>
      </c>
      <c r="U20" s="242">
        <v>0</v>
      </c>
      <c r="V20" s="214">
        <v>751000</v>
      </c>
      <c r="W20" s="214">
        <v>0</v>
      </c>
      <c r="X20" s="214">
        <v>751000</v>
      </c>
      <c r="Y20" s="243">
        <v>728000</v>
      </c>
      <c r="Z20" s="85">
        <v>728000</v>
      </c>
      <c r="AA20" s="243">
        <v>0</v>
      </c>
      <c r="AB20" s="243">
        <v>0</v>
      </c>
      <c r="AC20" s="224">
        <f t="shared" si="2"/>
        <v>96.937416777629821</v>
      </c>
      <c r="AD20" s="225">
        <f t="shared" si="3"/>
        <v>100</v>
      </c>
      <c r="AE20" s="226">
        <f>IF(OR(Z20="", Z64="", Z64=0), "", Z20/Z$64*100)</f>
        <v>0.46996927937350924</v>
      </c>
      <c r="AF20" s="18">
        <v>2044000</v>
      </c>
      <c r="AG20" s="17">
        <f t="shared" si="4"/>
        <v>280.76923076923077</v>
      </c>
      <c r="AH20" s="20">
        <f t="shared" si="5"/>
        <v>1.363014453530661</v>
      </c>
      <c r="AI20" s="24">
        <f t="shared" si="6"/>
        <v>2044000</v>
      </c>
      <c r="AJ20" s="260" t="s">
        <v>38</v>
      </c>
      <c r="AK20" s="261" t="s">
        <v>54</v>
      </c>
      <c r="AL20" s="262" t="s">
        <v>56</v>
      </c>
      <c r="AM20" s="262" t="s">
        <v>38</v>
      </c>
      <c r="AN20" s="262" t="s">
        <v>38</v>
      </c>
      <c r="AO20" s="262" t="s">
        <v>38</v>
      </c>
      <c r="AP20" s="263" t="s">
        <v>57</v>
      </c>
      <c r="AQ20" s="264" t="s">
        <v>38</v>
      </c>
      <c r="AR20" s="261" t="s">
        <v>54</v>
      </c>
      <c r="AS20" s="262" t="s">
        <v>56</v>
      </c>
      <c r="AT20" s="262" t="s">
        <v>38</v>
      </c>
      <c r="AU20" s="262" t="s">
        <v>38</v>
      </c>
      <c r="AV20" s="262" t="s">
        <v>38</v>
      </c>
      <c r="AW20" s="263" t="s">
        <v>57</v>
      </c>
      <c r="AX20" s="265" t="s">
        <v>38</v>
      </c>
      <c r="AY20" s="433"/>
      <c r="AZ20" s="433"/>
      <c r="BA20" s="433"/>
    </row>
    <row r="21" spans="1:53" ht="16.5" customHeight="1" thickBot="1" x14ac:dyDescent="0.2">
      <c r="A21" s="40" t="s">
        <v>54</v>
      </c>
      <c r="B21" s="41" t="s">
        <v>56</v>
      </c>
      <c r="C21" s="41" t="s">
        <v>40</v>
      </c>
      <c r="D21" s="41" t="s">
        <v>38</v>
      </c>
      <c r="E21" s="41" t="s">
        <v>38</v>
      </c>
      <c r="F21" s="42" t="s">
        <v>58</v>
      </c>
      <c r="G21" s="43" t="s">
        <v>38</v>
      </c>
      <c r="H21" s="44"/>
      <c r="I21" s="45">
        <v>2772000</v>
      </c>
      <c r="J21" s="46">
        <v>0</v>
      </c>
      <c r="K21" s="46">
        <v>0</v>
      </c>
      <c r="L21" s="46">
        <v>2772000</v>
      </c>
      <c r="M21" s="215">
        <v>2772000</v>
      </c>
      <c r="N21" s="81">
        <v>2772000</v>
      </c>
      <c r="O21" s="46">
        <v>0</v>
      </c>
      <c r="P21" s="46">
        <v>0</v>
      </c>
      <c r="Q21" s="215">
        <v>0</v>
      </c>
      <c r="R21" s="227">
        <f t="shared" si="0"/>
        <v>100</v>
      </c>
      <c r="S21" s="228">
        <f t="shared" si="1"/>
        <v>100</v>
      </c>
      <c r="T21" s="229">
        <f>IF(OR(N21="", N64="", N64=0), "", N21/N$64*100)</f>
        <v>1.8329837329041703</v>
      </c>
      <c r="U21" s="244">
        <v>0</v>
      </c>
      <c r="V21" s="215">
        <v>751000</v>
      </c>
      <c r="W21" s="215">
        <v>0</v>
      </c>
      <c r="X21" s="215">
        <v>751000</v>
      </c>
      <c r="Y21" s="245">
        <v>728000</v>
      </c>
      <c r="Z21" s="86">
        <v>728000</v>
      </c>
      <c r="AA21" s="245">
        <v>0</v>
      </c>
      <c r="AB21" s="245">
        <v>0</v>
      </c>
      <c r="AC21" s="227">
        <f t="shared" si="2"/>
        <v>96.937416777629821</v>
      </c>
      <c r="AD21" s="228">
        <f t="shared" si="3"/>
        <v>100</v>
      </c>
      <c r="AE21" s="229">
        <f>IF(OR(Z21="", Z64="", Z64=0), "", Z21/Z$64*100)</f>
        <v>0.46996927937350924</v>
      </c>
      <c r="AF21" s="49">
        <v>2044000</v>
      </c>
      <c r="AG21" s="47">
        <f t="shared" si="4"/>
        <v>280.76923076923077</v>
      </c>
      <c r="AH21" s="48">
        <f t="shared" si="5"/>
        <v>1.363014453530661</v>
      </c>
      <c r="AI21" s="50">
        <f t="shared" si="6"/>
        <v>2044000</v>
      </c>
      <c r="AJ21" s="266" t="s">
        <v>38</v>
      </c>
      <c r="AK21" s="267" t="s">
        <v>54</v>
      </c>
      <c r="AL21" s="268" t="s">
        <v>56</v>
      </c>
      <c r="AM21" s="268" t="s">
        <v>40</v>
      </c>
      <c r="AN21" s="268" t="s">
        <v>38</v>
      </c>
      <c r="AO21" s="268" t="s">
        <v>38</v>
      </c>
      <c r="AP21" s="269" t="s">
        <v>58</v>
      </c>
      <c r="AQ21" s="270" t="s">
        <v>38</v>
      </c>
      <c r="AR21" s="267" t="s">
        <v>54</v>
      </c>
      <c r="AS21" s="268" t="s">
        <v>56</v>
      </c>
      <c r="AT21" s="268" t="s">
        <v>40</v>
      </c>
      <c r="AU21" s="268" t="s">
        <v>38</v>
      </c>
      <c r="AV21" s="268" t="s">
        <v>38</v>
      </c>
      <c r="AW21" s="269" t="s">
        <v>58</v>
      </c>
      <c r="AX21" s="271" t="s">
        <v>38</v>
      </c>
      <c r="AY21" s="434"/>
      <c r="AZ21" s="434"/>
      <c r="BA21" s="434"/>
    </row>
    <row r="22" spans="1:53" ht="16.5" customHeight="1" x14ac:dyDescent="0.15">
      <c r="A22" s="28" t="s">
        <v>54</v>
      </c>
      <c r="B22" s="29" t="s">
        <v>56</v>
      </c>
      <c r="C22" s="29" t="s">
        <v>40</v>
      </c>
      <c r="D22" s="29" t="s">
        <v>59</v>
      </c>
      <c r="E22" s="29" t="s">
        <v>38</v>
      </c>
      <c r="F22" s="30" t="s">
        <v>60</v>
      </c>
      <c r="G22" s="31" t="s">
        <v>38</v>
      </c>
      <c r="H22" s="32"/>
      <c r="I22" s="33">
        <v>2772000</v>
      </c>
      <c r="J22" s="34">
        <v>0</v>
      </c>
      <c r="K22" s="34">
        <v>0</v>
      </c>
      <c r="L22" s="34">
        <v>2772000</v>
      </c>
      <c r="M22" s="213">
        <v>2772000</v>
      </c>
      <c r="N22" s="79">
        <v>2772000</v>
      </c>
      <c r="O22" s="34">
        <v>0</v>
      </c>
      <c r="P22" s="34">
        <v>0</v>
      </c>
      <c r="Q22" s="213">
        <v>0</v>
      </c>
      <c r="R22" s="221">
        <f t="shared" si="0"/>
        <v>100</v>
      </c>
      <c r="S22" s="222">
        <f t="shared" si="1"/>
        <v>100</v>
      </c>
      <c r="T22" s="223">
        <f>IF(OR(N22="", N64="", N64=0), "", N22/N$64*100)</f>
        <v>1.8329837329041703</v>
      </c>
      <c r="U22" s="240" t="s">
        <v>38</v>
      </c>
      <c r="V22" s="213" t="s">
        <v>38</v>
      </c>
      <c r="W22" s="213" t="s">
        <v>38</v>
      </c>
      <c r="X22" s="213" t="s">
        <v>38</v>
      </c>
      <c r="Y22" s="241" t="s">
        <v>38</v>
      </c>
      <c r="Z22" s="84">
        <v>0</v>
      </c>
      <c r="AA22" s="241" t="s">
        <v>38</v>
      </c>
      <c r="AB22" s="241" t="s">
        <v>38</v>
      </c>
      <c r="AC22" s="221" t="str">
        <f t="shared" si="2"/>
        <v/>
      </c>
      <c r="AD22" s="222" t="str">
        <f t="shared" si="3"/>
        <v/>
      </c>
      <c r="AE22" s="223">
        <f>IF(OR(Z22="", Z64="", Z64=0), "", Z22/Z$64*100)</f>
        <v>0</v>
      </c>
      <c r="AF22" s="37">
        <v>2772000</v>
      </c>
      <c r="AG22" s="35" t="str">
        <f t="shared" si="4"/>
        <v>皆増</v>
      </c>
      <c r="AH22" s="36">
        <f t="shared" si="5"/>
        <v>1.8329837329041703</v>
      </c>
      <c r="AI22" s="38">
        <f t="shared" si="6"/>
        <v>2772000</v>
      </c>
      <c r="AJ22" s="254" t="s">
        <v>38</v>
      </c>
      <c r="AK22" s="255" t="s">
        <v>54</v>
      </c>
      <c r="AL22" s="256" t="s">
        <v>56</v>
      </c>
      <c r="AM22" s="256" t="s">
        <v>40</v>
      </c>
      <c r="AN22" s="256" t="s">
        <v>59</v>
      </c>
      <c r="AO22" s="256" t="s">
        <v>38</v>
      </c>
      <c r="AP22" s="257" t="s">
        <v>60</v>
      </c>
      <c r="AQ22" s="258" t="s">
        <v>38</v>
      </c>
      <c r="AR22" s="255" t="s">
        <v>38</v>
      </c>
      <c r="AS22" s="256" t="s">
        <v>38</v>
      </c>
      <c r="AT22" s="256" t="s">
        <v>38</v>
      </c>
      <c r="AU22" s="256" t="s">
        <v>38</v>
      </c>
      <c r="AV22" s="256" t="s">
        <v>38</v>
      </c>
      <c r="AW22" s="257" t="s">
        <v>38</v>
      </c>
      <c r="AX22" s="259" t="s">
        <v>38</v>
      </c>
      <c r="AY22" s="432"/>
      <c r="AZ22" s="432"/>
      <c r="BA22" s="432"/>
    </row>
    <row r="23" spans="1:53" s="115" customFormat="1" ht="16.5" customHeight="1" thickBot="1" x14ac:dyDescent="0.2">
      <c r="A23" s="116" t="s">
        <v>54</v>
      </c>
      <c r="B23" s="117" t="s">
        <v>56</v>
      </c>
      <c r="C23" s="117" t="s">
        <v>40</v>
      </c>
      <c r="D23" s="117" t="s">
        <v>59</v>
      </c>
      <c r="E23" s="117" t="s">
        <v>61</v>
      </c>
      <c r="F23" s="118" t="s">
        <v>60</v>
      </c>
      <c r="G23" s="119" t="s">
        <v>46</v>
      </c>
      <c r="H23" s="120" t="s">
        <v>139</v>
      </c>
      <c r="I23" s="121">
        <v>320000</v>
      </c>
      <c r="J23" s="122">
        <v>0</v>
      </c>
      <c r="K23" s="122">
        <v>0</v>
      </c>
      <c r="L23" s="122">
        <v>320000</v>
      </c>
      <c r="M23" s="215">
        <v>374760</v>
      </c>
      <c r="N23" s="123">
        <v>374760</v>
      </c>
      <c r="O23" s="122">
        <v>0</v>
      </c>
      <c r="P23" s="122">
        <v>0</v>
      </c>
      <c r="Q23" s="215">
        <v>54760</v>
      </c>
      <c r="R23" s="227">
        <f t="shared" ref="R23" si="7">IF(OR(N23="", L23="", L23=0), "", N23/L23*100)</f>
        <v>117.1125</v>
      </c>
      <c r="S23" s="228">
        <f t="shared" ref="S23" si="8">IF(OR(N23="", M23="", M23=0), "", N23/M23*100)</f>
        <v>100</v>
      </c>
      <c r="T23" s="229">
        <f>IF(OR(N23="", N69="", N69=0), "", N23/N$64*100)</f>
        <v>0.24780987869522608</v>
      </c>
      <c r="U23" s="244">
        <v>1303000</v>
      </c>
      <c r="V23" s="215">
        <v>0</v>
      </c>
      <c r="W23" s="215">
        <v>0</v>
      </c>
      <c r="X23" s="215">
        <v>1303000</v>
      </c>
      <c r="Y23" s="245">
        <v>272000</v>
      </c>
      <c r="Z23" s="126">
        <v>272000</v>
      </c>
      <c r="AA23" s="245">
        <v>0</v>
      </c>
      <c r="AB23" s="245">
        <v>0</v>
      </c>
      <c r="AC23" s="227">
        <f t="shared" si="2"/>
        <v>20.874904067536455</v>
      </c>
      <c r="AD23" s="228">
        <f t="shared" si="3"/>
        <v>100</v>
      </c>
      <c r="AE23" s="229">
        <f>IF(OR(Z23="", Z69="", Z69=0), "", Z23/Z$64*100)</f>
        <v>0.17559291756812434</v>
      </c>
      <c r="AF23" s="127">
        <v>102760</v>
      </c>
      <c r="AG23" s="124">
        <f t="shared" si="4"/>
        <v>37.779411764705884</v>
      </c>
      <c r="AH23" s="125">
        <f t="shared" ref="AH23" si="9">IF(T23="", IF(AE23="", "", 0-AE23), IF(AE23="", T23, T23-AE23))</f>
        <v>7.2216961127101742E-2</v>
      </c>
      <c r="AI23" s="128">
        <f t="shared" si="6"/>
        <v>102760</v>
      </c>
      <c r="AJ23" s="266" t="s">
        <v>38</v>
      </c>
      <c r="AK23" s="267" t="s">
        <v>54</v>
      </c>
      <c r="AL23" s="268" t="s">
        <v>56</v>
      </c>
      <c r="AM23" s="268" t="s">
        <v>40</v>
      </c>
      <c r="AN23" s="268" t="s">
        <v>59</v>
      </c>
      <c r="AO23" s="268" t="s">
        <v>61</v>
      </c>
      <c r="AP23" s="269" t="s">
        <v>60</v>
      </c>
      <c r="AQ23" s="270" t="s">
        <v>46</v>
      </c>
      <c r="AR23" s="267" t="s">
        <v>38</v>
      </c>
      <c r="AS23" s="268" t="s">
        <v>38</v>
      </c>
      <c r="AT23" s="268" t="s">
        <v>38</v>
      </c>
      <c r="AU23" s="268" t="s">
        <v>38</v>
      </c>
      <c r="AV23" s="268" t="s">
        <v>38</v>
      </c>
      <c r="AW23" s="269" t="s">
        <v>38</v>
      </c>
      <c r="AX23" s="271" t="s">
        <v>38</v>
      </c>
      <c r="AY23" s="434"/>
      <c r="AZ23" s="434"/>
      <c r="BA23" s="434"/>
    </row>
    <row r="24" spans="1:53" ht="16.5" customHeight="1" x14ac:dyDescent="0.15">
      <c r="A24" s="28" t="s">
        <v>54</v>
      </c>
      <c r="B24" s="29" t="s">
        <v>56</v>
      </c>
      <c r="C24" s="29" t="s">
        <v>40</v>
      </c>
      <c r="D24" s="29" t="s">
        <v>62</v>
      </c>
      <c r="E24" s="29" t="s">
        <v>38</v>
      </c>
      <c r="F24" s="30" t="s">
        <v>63</v>
      </c>
      <c r="G24" s="31" t="s">
        <v>38</v>
      </c>
      <c r="H24" s="32"/>
      <c r="I24" s="33">
        <v>0</v>
      </c>
      <c r="J24" s="34">
        <v>0</v>
      </c>
      <c r="K24" s="34">
        <v>0</v>
      </c>
      <c r="L24" s="34">
        <v>0</v>
      </c>
      <c r="M24" s="213">
        <v>0</v>
      </c>
      <c r="N24" s="79">
        <v>0</v>
      </c>
      <c r="O24" s="34">
        <v>0</v>
      </c>
      <c r="P24" s="34">
        <v>0</v>
      </c>
      <c r="Q24" s="213">
        <v>0</v>
      </c>
      <c r="R24" s="221" t="str">
        <f t="shared" si="0"/>
        <v/>
      </c>
      <c r="S24" s="222" t="str">
        <f t="shared" si="1"/>
        <v/>
      </c>
      <c r="T24" s="223">
        <f>IF(OR(N24="", N64="", N64=0), "", N24/N$64*100)</f>
        <v>0</v>
      </c>
      <c r="U24" s="240">
        <v>0</v>
      </c>
      <c r="V24" s="213">
        <v>751000</v>
      </c>
      <c r="W24" s="213">
        <v>0</v>
      </c>
      <c r="X24" s="213">
        <v>751000</v>
      </c>
      <c r="Y24" s="241">
        <v>728000</v>
      </c>
      <c r="Z24" s="84">
        <v>728000</v>
      </c>
      <c r="AA24" s="241">
        <v>0</v>
      </c>
      <c r="AB24" s="241">
        <v>0</v>
      </c>
      <c r="AC24" s="221">
        <f t="shared" si="2"/>
        <v>96.937416777629821</v>
      </c>
      <c r="AD24" s="222">
        <f t="shared" si="3"/>
        <v>100</v>
      </c>
      <c r="AE24" s="223">
        <f>IF(OR(Z24="", Z64="", Z64=0), "", Z24/Z$64*100)</f>
        <v>0.46996927937350924</v>
      </c>
      <c r="AF24" s="37">
        <v>-728000</v>
      </c>
      <c r="AG24" s="35" t="str">
        <f t="shared" si="4"/>
        <v>皆減</v>
      </c>
      <c r="AH24" s="36">
        <f t="shared" si="5"/>
        <v>-0.46996927937350924</v>
      </c>
      <c r="AI24" s="38">
        <f t="shared" si="6"/>
        <v>-728000</v>
      </c>
      <c r="AJ24" s="254" t="s">
        <v>38</v>
      </c>
      <c r="AK24" s="255" t="s">
        <v>54</v>
      </c>
      <c r="AL24" s="256" t="s">
        <v>56</v>
      </c>
      <c r="AM24" s="256" t="s">
        <v>40</v>
      </c>
      <c r="AN24" s="256" t="s">
        <v>62</v>
      </c>
      <c r="AO24" s="256" t="s">
        <v>38</v>
      </c>
      <c r="AP24" s="257" t="s">
        <v>63</v>
      </c>
      <c r="AQ24" s="258" t="s">
        <v>38</v>
      </c>
      <c r="AR24" s="255" t="s">
        <v>54</v>
      </c>
      <c r="AS24" s="256" t="s">
        <v>56</v>
      </c>
      <c r="AT24" s="256" t="s">
        <v>40</v>
      </c>
      <c r="AU24" s="256" t="s">
        <v>62</v>
      </c>
      <c r="AV24" s="256" t="s">
        <v>38</v>
      </c>
      <c r="AW24" s="257" t="s">
        <v>63</v>
      </c>
      <c r="AX24" s="259" t="s">
        <v>38</v>
      </c>
      <c r="AY24" s="432"/>
      <c r="AZ24" s="432"/>
      <c r="BA24" s="432"/>
    </row>
    <row r="25" spans="1:53" s="115" customFormat="1" ht="16.5" customHeight="1" thickBot="1" x14ac:dyDescent="0.2">
      <c r="A25" s="116" t="s">
        <v>54</v>
      </c>
      <c r="B25" s="117" t="s">
        <v>56</v>
      </c>
      <c r="C25" s="117" t="s">
        <v>40</v>
      </c>
      <c r="D25" s="117" t="s">
        <v>62</v>
      </c>
      <c r="E25" s="117" t="s">
        <v>61</v>
      </c>
      <c r="F25" s="118" t="s">
        <v>63</v>
      </c>
      <c r="G25" s="119" t="s">
        <v>46</v>
      </c>
      <c r="H25" s="120"/>
      <c r="I25" s="121">
        <v>0</v>
      </c>
      <c r="J25" s="122">
        <v>0</v>
      </c>
      <c r="K25" s="122">
        <v>0</v>
      </c>
      <c r="L25" s="122">
        <v>0</v>
      </c>
      <c r="M25" s="215">
        <v>0</v>
      </c>
      <c r="N25" s="123">
        <v>0</v>
      </c>
      <c r="O25" s="122">
        <v>0</v>
      </c>
      <c r="P25" s="122">
        <v>0</v>
      </c>
      <c r="Q25" s="215">
        <v>0</v>
      </c>
      <c r="R25" s="227" t="str">
        <f t="shared" si="0"/>
        <v/>
      </c>
      <c r="S25" s="228" t="str">
        <f t="shared" si="1"/>
        <v/>
      </c>
      <c r="T25" s="229">
        <f>IF(OR(N25="", N64="", N64=0), "", N25/N$64*100)</f>
        <v>0</v>
      </c>
      <c r="U25" s="244">
        <v>0</v>
      </c>
      <c r="V25" s="215">
        <v>751000</v>
      </c>
      <c r="W25" s="215">
        <v>0</v>
      </c>
      <c r="X25" s="215">
        <v>751000</v>
      </c>
      <c r="Y25" s="245">
        <v>728000</v>
      </c>
      <c r="Z25" s="126">
        <v>728000</v>
      </c>
      <c r="AA25" s="245">
        <v>0</v>
      </c>
      <c r="AB25" s="245">
        <v>0</v>
      </c>
      <c r="AC25" s="227">
        <f t="shared" si="2"/>
        <v>96.937416777629821</v>
      </c>
      <c r="AD25" s="228">
        <f t="shared" si="3"/>
        <v>100</v>
      </c>
      <c r="AE25" s="229">
        <f>IF(OR(Z25="", Z64="", Z64=0), "", Z25/Z$64*100)</f>
        <v>0.46996927937350924</v>
      </c>
      <c r="AF25" s="127">
        <v>-728000</v>
      </c>
      <c r="AG25" s="124" t="str">
        <f t="shared" si="4"/>
        <v>皆減</v>
      </c>
      <c r="AH25" s="125">
        <f t="shared" si="5"/>
        <v>-0.46996927937350924</v>
      </c>
      <c r="AI25" s="128">
        <f t="shared" si="6"/>
        <v>-728000</v>
      </c>
      <c r="AJ25" s="266" t="s">
        <v>38</v>
      </c>
      <c r="AK25" s="267" t="s">
        <v>54</v>
      </c>
      <c r="AL25" s="268" t="s">
        <v>56</v>
      </c>
      <c r="AM25" s="268" t="s">
        <v>40</v>
      </c>
      <c r="AN25" s="268" t="s">
        <v>62</v>
      </c>
      <c r="AO25" s="268" t="s">
        <v>61</v>
      </c>
      <c r="AP25" s="269" t="s">
        <v>63</v>
      </c>
      <c r="AQ25" s="270" t="s">
        <v>46</v>
      </c>
      <c r="AR25" s="267" t="s">
        <v>54</v>
      </c>
      <c r="AS25" s="268" t="s">
        <v>56</v>
      </c>
      <c r="AT25" s="268" t="s">
        <v>40</v>
      </c>
      <c r="AU25" s="268" t="s">
        <v>62</v>
      </c>
      <c r="AV25" s="268" t="s">
        <v>61</v>
      </c>
      <c r="AW25" s="269" t="s">
        <v>63</v>
      </c>
      <c r="AX25" s="271" t="s">
        <v>46</v>
      </c>
      <c r="AY25" s="434"/>
      <c r="AZ25" s="434"/>
      <c r="BA25" s="434"/>
    </row>
    <row r="26" spans="1:53" ht="16.5" customHeight="1" x14ac:dyDescent="0.15">
      <c r="A26" s="28" t="s">
        <v>54</v>
      </c>
      <c r="B26" s="29" t="s">
        <v>64</v>
      </c>
      <c r="C26" s="29" t="s">
        <v>38</v>
      </c>
      <c r="D26" s="29" t="s">
        <v>38</v>
      </c>
      <c r="E26" s="29" t="s">
        <v>38</v>
      </c>
      <c r="F26" s="30" t="s">
        <v>65</v>
      </c>
      <c r="G26" s="31" t="s">
        <v>38</v>
      </c>
      <c r="H26" s="32"/>
      <c r="I26" s="33">
        <v>9926000</v>
      </c>
      <c r="J26" s="34">
        <v>167279000</v>
      </c>
      <c r="K26" s="34">
        <v>7349000</v>
      </c>
      <c r="L26" s="34">
        <v>184554000</v>
      </c>
      <c r="M26" s="213">
        <v>144660618</v>
      </c>
      <c r="N26" s="79">
        <v>144660618</v>
      </c>
      <c r="O26" s="34">
        <v>0</v>
      </c>
      <c r="P26" s="34">
        <v>0</v>
      </c>
      <c r="Q26" s="213">
        <v>-39893382</v>
      </c>
      <c r="R26" s="221">
        <f t="shared" si="0"/>
        <v>78.383897395884134</v>
      </c>
      <c r="S26" s="222">
        <f t="shared" si="1"/>
        <v>100</v>
      </c>
      <c r="T26" s="223">
        <f>IF(OR(N26="", N64="", N64=0), "", N26/N$64*100)</f>
        <v>95.656767527368032</v>
      </c>
      <c r="U26" s="240">
        <v>87717000</v>
      </c>
      <c r="V26" s="213">
        <v>69651000</v>
      </c>
      <c r="W26" s="213">
        <v>0</v>
      </c>
      <c r="X26" s="213">
        <v>157368000</v>
      </c>
      <c r="Y26" s="241">
        <v>149872389</v>
      </c>
      <c r="Z26" s="84">
        <v>149872389</v>
      </c>
      <c r="AA26" s="241">
        <v>0</v>
      </c>
      <c r="AB26" s="241">
        <v>0</v>
      </c>
      <c r="AC26" s="221">
        <f t="shared" si="2"/>
        <v>95.236889964922995</v>
      </c>
      <c r="AD26" s="222">
        <f t="shared" si="3"/>
        <v>100</v>
      </c>
      <c r="AE26" s="223">
        <f>IF(OR(Z26="", Z64="", Z64=0), "", Z26/Z$64*100)</f>
        <v>96.751948703731117</v>
      </c>
      <c r="AF26" s="37">
        <v>-5211771</v>
      </c>
      <c r="AG26" s="35">
        <f t="shared" si="4"/>
        <v>-3.4774724248907511</v>
      </c>
      <c r="AH26" s="36">
        <f t="shared" si="5"/>
        <v>-1.0951811763630843</v>
      </c>
      <c r="AI26" s="38">
        <f t="shared" si="6"/>
        <v>-5211771</v>
      </c>
      <c r="AJ26" s="254" t="s">
        <v>38</v>
      </c>
      <c r="AK26" s="255" t="s">
        <v>54</v>
      </c>
      <c r="AL26" s="256" t="s">
        <v>64</v>
      </c>
      <c r="AM26" s="256" t="s">
        <v>38</v>
      </c>
      <c r="AN26" s="256" t="s">
        <v>38</v>
      </c>
      <c r="AO26" s="256" t="s">
        <v>38</v>
      </c>
      <c r="AP26" s="257" t="s">
        <v>65</v>
      </c>
      <c r="AQ26" s="258" t="s">
        <v>38</v>
      </c>
      <c r="AR26" s="255" t="s">
        <v>54</v>
      </c>
      <c r="AS26" s="256" t="s">
        <v>64</v>
      </c>
      <c r="AT26" s="256" t="s">
        <v>38</v>
      </c>
      <c r="AU26" s="256" t="s">
        <v>38</v>
      </c>
      <c r="AV26" s="256" t="s">
        <v>38</v>
      </c>
      <c r="AW26" s="257" t="s">
        <v>65</v>
      </c>
      <c r="AX26" s="259" t="s">
        <v>38</v>
      </c>
      <c r="AY26" s="432"/>
      <c r="AZ26" s="432"/>
      <c r="BA26" s="432"/>
    </row>
    <row r="27" spans="1:53" ht="16.5" customHeight="1" x14ac:dyDescent="0.15">
      <c r="A27" s="39" t="s">
        <v>54</v>
      </c>
      <c r="B27" s="13" t="s">
        <v>64</v>
      </c>
      <c r="C27" s="13" t="s">
        <v>64</v>
      </c>
      <c r="D27" s="13" t="s">
        <v>38</v>
      </c>
      <c r="E27" s="13" t="s">
        <v>38</v>
      </c>
      <c r="F27" s="14" t="s">
        <v>66</v>
      </c>
      <c r="G27" s="23" t="s">
        <v>38</v>
      </c>
      <c r="H27" s="21"/>
      <c r="I27" s="15">
        <v>0</v>
      </c>
      <c r="J27" s="16">
        <v>0</v>
      </c>
      <c r="K27" s="16">
        <v>0</v>
      </c>
      <c r="L27" s="16">
        <v>0</v>
      </c>
      <c r="M27" s="214">
        <v>0</v>
      </c>
      <c r="N27" s="80">
        <v>0</v>
      </c>
      <c r="O27" s="16">
        <v>0</v>
      </c>
      <c r="P27" s="16">
        <v>0</v>
      </c>
      <c r="Q27" s="214">
        <v>0</v>
      </c>
      <c r="R27" s="224" t="str">
        <f t="shared" si="0"/>
        <v/>
      </c>
      <c r="S27" s="225" t="str">
        <f t="shared" si="1"/>
        <v/>
      </c>
      <c r="T27" s="226">
        <f>IF(OR(N27="", N64="", N64=0), "", N27/N$64*100)</f>
        <v>0</v>
      </c>
      <c r="U27" s="242">
        <v>10652000</v>
      </c>
      <c r="V27" s="214">
        <v>-968000</v>
      </c>
      <c r="W27" s="214">
        <v>0</v>
      </c>
      <c r="X27" s="214">
        <v>9684000</v>
      </c>
      <c r="Y27" s="243">
        <v>9537389</v>
      </c>
      <c r="Z27" s="85">
        <v>9537389</v>
      </c>
      <c r="AA27" s="243">
        <v>0</v>
      </c>
      <c r="AB27" s="243">
        <v>0</v>
      </c>
      <c r="AC27" s="224">
        <f t="shared" si="2"/>
        <v>98.486049153242462</v>
      </c>
      <c r="AD27" s="225">
        <f t="shared" si="3"/>
        <v>100</v>
      </c>
      <c r="AE27" s="226">
        <f>IF(OR(Z27="", Z64="", Z64=0), "", Z27/Z$64*100)</f>
        <v>6.15697779592697</v>
      </c>
      <c r="AF27" s="18">
        <v>-9537389</v>
      </c>
      <c r="AG27" s="17" t="str">
        <f t="shared" si="4"/>
        <v>皆減</v>
      </c>
      <c r="AH27" s="20">
        <f t="shared" si="5"/>
        <v>-6.15697779592697</v>
      </c>
      <c r="AI27" s="24">
        <f t="shared" si="6"/>
        <v>-9537389</v>
      </c>
      <c r="AJ27" s="260" t="s">
        <v>38</v>
      </c>
      <c r="AK27" s="261" t="s">
        <v>54</v>
      </c>
      <c r="AL27" s="262" t="s">
        <v>64</v>
      </c>
      <c r="AM27" s="262" t="s">
        <v>64</v>
      </c>
      <c r="AN27" s="262" t="s">
        <v>38</v>
      </c>
      <c r="AO27" s="262" t="s">
        <v>38</v>
      </c>
      <c r="AP27" s="263" t="s">
        <v>66</v>
      </c>
      <c r="AQ27" s="264" t="s">
        <v>38</v>
      </c>
      <c r="AR27" s="261" t="s">
        <v>54</v>
      </c>
      <c r="AS27" s="262" t="s">
        <v>64</v>
      </c>
      <c r="AT27" s="262" t="s">
        <v>64</v>
      </c>
      <c r="AU27" s="262" t="s">
        <v>38</v>
      </c>
      <c r="AV27" s="262" t="s">
        <v>38</v>
      </c>
      <c r="AW27" s="263" t="s">
        <v>66</v>
      </c>
      <c r="AX27" s="265" t="s">
        <v>38</v>
      </c>
      <c r="AY27" s="433"/>
      <c r="AZ27" s="433"/>
      <c r="BA27" s="433"/>
    </row>
    <row r="28" spans="1:53" ht="16.5" customHeight="1" x14ac:dyDescent="0.15">
      <c r="A28" s="39" t="s">
        <v>54</v>
      </c>
      <c r="B28" s="13" t="s">
        <v>64</v>
      </c>
      <c r="C28" s="13" t="s">
        <v>64</v>
      </c>
      <c r="D28" s="13" t="s">
        <v>40</v>
      </c>
      <c r="E28" s="13" t="s">
        <v>38</v>
      </c>
      <c r="F28" s="14" t="s">
        <v>66</v>
      </c>
      <c r="G28" s="23" t="s">
        <v>38</v>
      </c>
      <c r="H28" s="21"/>
      <c r="I28" s="15">
        <v>0</v>
      </c>
      <c r="J28" s="16">
        <v>0</v>
      </c>
      <c r="K28" s="16">
        <v>0</v>
      </c>
      <c r="L28" s="16">
        <v>0</v>
      </c>
      <c r="M28" s="214">
        <v>0</v>
      </c>
      <c r="N28" s="80">
        <v>0</v>
      </c>
      <c r="O28" s="16">
        <v>0</v>
      </c>
      <c r="P28" s="16">
        <v>0</v>
      </c>
      <c r="Q28" s="214">
        <v>0</v>
      </c>
      <c r="R28" s="224" t="str">
        <f t="shared" si="0"/>
        <v/>
      </c>
      <c r="S28" s="225" t="str">
        <f t="shared" si="1"/>
        <v/>
      </c>
      <c r="T28" s="226">
        <f>IF(OR(N28="", N64="", N64=0), "", N28/N$64*100)</f>
        <v>0</v>
      </c>
      <c r="U28" s="242">
        <v>10652000</v>
      </c>
      <c r="V28" s="214">
        <v>-968000</v>
      </c>
      <c r="W28" s="214">
        <v>0</v>
      </c>
      <c r="X28" s="214">
        <v>9684000</v>
      </c>
      <c r="Y28" s="243">
        <v>9537389</v>
      </c>
      <c r="Z28" s="85">
        <v>9537389</v>
      </c>
      <c r="AA28" s="243">
        <v>0</v>
      </c>
      <c r="AB28" s="243">
        <v>0</v>
      </c>
      <c r="AC28" s="224">
        <f t="shared" si="2"/>
        <v>98.486049153242462</v>
      </c>
      <c r="AD28" s="225">
        <f t="shared" si="3"/>
        <v>100</v>
      </c>
      <c r="AE28" s="226">
        <f>IF(OR(Z28="", Z64="", Z64=0), "", Z28/Z$64*100)</f>
        <v>6.15697779592697</v>
      </c>
      <c r="AF28" s="18">
        <v>-9537389</v>
      </c>
      <c r="AG28" s="17" t="str">
        <f t="shared" si="4"/>
        <v>皆減</v>
      </c>
      <c r="AH28" s="20">
        <f t="shared" si="5"/>
        <v>-6.15697779592697</v>
      </c>
      <c r="AI28" s="24">
        <f t="shared" si="6"/>
        <v>-9537389</v>
      </c>
      <c r="AJ28" s="260" t="s">
        <v>38</v>
      </c>
      <c r="AK28" s="261" t="s">
        <v>54</v>
      </c>
      <c r="AL28" s="262" t="s">
        <v>64</v>
      </c>
      <c r="AM28" s="262" t="s">
        <v>64</v>
      </c>
      <c r="AN28" s="262" t="s">
        <v>40</v>
      </c>
      <c r="AO28" s="262" t="s">
        <v>38</v>
      </c>
      <c r="AP28" s="263" t="s">
        <v>66</v>
      </c>
      <c r="AQ28" s="264" t="s">
        <v>38</v>
      </c>
      <c r="AR28" s="261" t="s">
        <v>54</v>
      </c>
      <c r="AS28" s="262" t="s">
        <v>64</v>
      </c>
      <c r="AT28" s="262" t="s">
        <v>64</v>
      </c>
      <c r="AU28" s="262" t="s">
        <v>40</v>
      </c>
      <c r="AV28" s="262" t="s">
        <v>38</v>
      </c>
      <c r="AW28" s="263" t="s">
        <v>66</v>
      </c>
      <c r="AX28" s="265" t="s">
        <v>38</v>
      </c>
      <c r="AY28" s="433"/>
      <c r="AZ28" s="433"/>
      <c r="BA28" s="433"/>
    </row>
    <row r="29" spans="1:53" s="115" customFormat="1" ht="16.5" customHeight="1" thickBot="1" x14ac:dyDescent="0.2">
      <c r="A29" s="116" t="s">
        <v>54</v>
      </c>
      <c r="B29" s="117" t="s">
        <v>64</v>
      </c>
      <c r="C29" s="117" t="s">
        <v>64</v>
      </c>
      <c r="D29" s="117" t="s">
        <v>40</v>
      </c>
      <c r="E29" s="117" t="s">
        <v>61</v>
      </c>
      <c r="F29" s="118" t="s">
        <v>66</v>
      </c>
      <c r="G29" s="119" t="s">
        <v>46</v>
      </c>
      <c r="H29" s="120"/>
      <c r="I29" s="121">
        <v>0</v>
      </c>
      <c r="J29" s="122">
        <v>0</v>
      </c>
      <c r="K29" s="122">
        <v>0</v>
      </c>
      <c r="L29" s="122">
        <v>0</v>
      </c>
      <c r="M29" s="215">
        <v>0</v>
      </c>
      <c r="N29" s="123">
        <v>0</v>
      </c>
      <c r="O29" s="122">
        <v>0</v>
      </c>
      <c r="P29" s="122">
        <v>0</v>
      </c>
      <c r="Q29" s="215">
        <v>0</v>
      </c>
      <c r="R29" s="227" t="str">
        <f t="shared" si="0"/>
        <v/>
      </c>
      <c r="S29" s="228" t="str">
        <f t="shared" si="1"/>
        <v/>
      </c>
      <c r="T29" s="229">
        <f>IF(OR(N29="", N64="", N64=0), "", N29/N$64*100)</f>
        <v>0</v>
      </c>
      <c r="U29" s="244">
        <v>10652000</v>
      </c>
      <c r="V29" s="215">
        <v>-968000</v>
      </c>
      <c r="W29" s="215">
        <v>0</v>
      </c>
      <c r="X29" s="215">
        <v>9684000</v>
      </c>
      <c r="Y29" s="245">
        <v>9537389</v>
      </c>
      <c r="Z29" s="126">
        <v>9537389</v>
      </c>
      <c r="AA29" s="245">
        <v>0</v>
      </c>
      <c r="AB29" s="245">
        <v>0</v>
      </c>
      <c r="AC29" s="227">
        <f t="shared" si="2"/>
        <v>98.486049153242462</v>
      </c>
      <c r="AD29" s="228">
        <f t="shared" si="3"/>
        <v>100</v>
      </c>
      <c r="AE29" s="229">
        <f>IF(OR(Z29="", Z64="", Z64=0), "", Z29/Z$64*100)</f>
        <v>6.15697779592697</v>
      </c>
      <c r="AF29" s="127">
        <v>-9537389</v>
      </c>
      <c r="AG29" s="124" t="str">
        <f t="shared" si="4"/>
        <v>皆減</v>
      </c>
      <c r="AH29" s="125">
        <f t="shared" si="5"/>
        <v>-6.15697779592697</v>
      </c>
      <c r="AI29" s="128">
        <f t="shared" si="6"/>
        <v>-9537389</v>
      </c>
      <c r="AJ29" s="266" t="s">
        <v>38</v>
      </c>
      <c r="AK29" s="267" t="s">
        <v>54</v>
      </c>
      <c r="AL29" s="268" t="s">
        <v>64</v>
      </c>
      <c r="AM29" s="268" t="s">
        <v>64</v>
      </c>
      <c r="AN29" s="268" t="s">
        <v>40</v>
      </c>
      <c r="AO29" s="268" t="s">
        <v>61</v>
      </c>
      <c r="AP29" s="269" t="s">
        <v>66</v>
      </c>
      <c r="AQ29" s="270" t="s">
        <v>46</v>
      </c>
      <c r="AR29" s="267" t="s">
        <v>54</v>
      </c>
      <c r="AS29" s="268" t="s">
        <v>64</v>
      </c>
      <c r="AT29" s="268" t="s">
        <v>64</v>
      </c>
      <c r="AU29" s="268" t="s">
        <v>40</v>
      </c>
      <c r="AV29" s="268" t="s">
        <v>61</v>
      </c>
      <c r="AW29" s="269" t="s">
        <v>66</v>
      </c>
      <c r="AX29" s="271" t="s">
        <v>46</v>
      </c>
      <c r="AY29" s="434"/>
      <c r="AZ29" s="434"/>
      <c r="BA29" s="434"/>
    </row>
    <row r="30" spans="1:53" ht="31.5" customHeight="1" thickBot="1" x14ac:dyDescent="0.2">
      <c r="A30" s="51" t="s">
        <v>54</v>
      </c>
      <c r="B30" s="52" t="s">
        <v>64</v>
      </c>
      <c r="C30" s="52" t="s">
        <v>59</v>
      </c>
      <c r="D30" s="52" t="s">
        <v>38</v>
      </c>
      <c r="E30" s="52" t="s">
        <v>38</v>
      </c>
      <c r="F30" s="53" t="s">
        <v>67</v>
      </c>
      <c r="G30" s="54" t="s">
        <v>38</v>
      </c>
      <c r="H30" s="55"/>
      <c r="I30" s="56">
        <v>0</v>
      </c>
      <c r="J30" s="57">
        <v>169024000</v>
      </c>
      <c r="K30" s="57">
        <v>7349000</v>
      </c>
      <c r="L30" s="57">
        <v>176373000</v>
      </c>
      <c r="M30" s="216">
        <v>137195315</v>
      </c>
      <c r="N30" s="82">
        <v>137195315</v>
      </c>
      <c r="O30" s="57">
        <v>0</v>
      </c>
      <c r="P30" s="57">
        <v>0</v>
      </c>
      <c r="Q30" s="216">
        <v>-39177685</v>
      </c>
      <c r="R30" s="230">
        <f t="shared" si="0"/>
        <v>77.787028059850428</v>
      </c>
      <c r="S30" s="231">
        <f t="shared" si="1"/>
        <v>100</v>
      </c>
      <c r="T30" s="232">
        <f>IF(OR(N30="", N64="", N64=0), "", N30/N$64*100)</f>
        <v>90.720339331047427</v>
      </c>
      <c r="U30" s="246">
        <v>77065000</v>
      </c>
      <c r="V30" s="216">
        <v>70619000</v>
      </c>
      <c r="W30" s="216">
        <v>0</v>
      </c>
      <c r="X30" s="216">
        <v>147684000</v>
      </c>
      <c r="Y30" s="247">
        <v>140335000</v>
      </c>
      <c r="Z30" s="87">
        <v>140335000</v>
      </c>
      <c r="AA30" s="247">
        <v>0</v>
      </c>
      <c r="AB30" s="247">
        <v>0</v>
      </c>
      <c r="AC30" s="230">
        <f t="shared" si="2"/>
        <v>95.023834674033751</v>
      </c>
      <c r="AD30" s="231">
        <f t="shared" si="3"/>
        <v>100</v>
      </c>
      <c r="AE30" s="232">
        <f>IF(OR(Z30="", Z64="", Z64=0), "", Z30/Z$64*100)</f>
        <v>90.594970907804154</v>
      </c>
      <c r="AF30" s="60">
        <v>-3139685</v>
      </c>
      <c r="AG30" s="58">
        <f t="shared" si="4"/>
        <v>-2.237278654647807</v>
      </c>
      <c r="AH30" s="59">
        <f t="shared" si="5"/>
        <v>0.12536842324327324</v>
      </c>
      <c r="AI30" s="61">
        <f t="shared" si="6"/>
        <v>-3139685</v>
      </c>
      <c r="AJ30" s="272" t="s">
        <v>38</v>
      </c>
      <c r="AK30" s="273" t="s">
        <v>54</v>
      </c>
      <c r="AL30" s="274" t="s">
        <v>64</v>
      </c>
      <c r="AM30" s="274" t="s">
        <v>59</v>
      </c>
      <c r="AN30" s="274" t="s">
        <v>38</v>
      </c>
      <c r="AO30" s="274" t="s">
        <v>38</v>
      </c>
      <c r="AP30" s="275" t="s">
        <v>67</v>
      </c>
      <c r="AQ30" s="276" t="s">
        <v>38</v>
      </c>
      <c r="AR30" s="273" t="s">
        <v>54</v>
      </c>
      <c r="AS30" s="274" t="s">
        <v>64</v>
      </c>
      <c r="AT30" s="274" t="s">
        <v>59</v>
      </c>
      <c r="AU30" s="274" t="s">
        <v>38</v>
      </c>
      <c r="AV30" s="274" t="s">
        <v>38</v>
      </c>
      <c r="AW30" s="275" t="s">
        <v>67</v>
      </c>
      <c r="AX30" s="277" t="s">
        <v>38</v>
      </c>
      <c r="AY30" s="75"/>
      <c r="AZ30" s="89"/>
      <c r="BA30" s="75"/>
    </row>
    <row r="31" spans="1:53" ht="31.5" customHeight="1" x14ac:dyDescent="0.15">
      <c r="A31" s="28" t="s">
        <v>54</v>
      </c>
      <c r="B31" s="29" t="s">
        <v>64</v>
      </c>
      <c r="C31" s="29" t="s">
        <v>59</v>
      </c>
      <c r="D31" s="29" t="s">
        <v>40</v>
      </c>
      <c r="E31" s="29" t="s">
        <v>38</v>
      </c>
      <c r="F31" s="30" t="s">
        <v>67</v>
      </c>
      <c r="G31" s="31" t="s">
        <v>38</v>
      </c>
      <c r="H31" s="32"/>
      <c r="I31" s="33">
        <v>0</v>
      </c>
      <c r="J31" s="34">
        <v>69007000</v>
      </c>
      <c r="K31" s="34">
        <v>7349000</v>
      </c>
      <c r="L31" s="34">
        <v>76356000</v>
      </c>
      <c r="M31" s="213">
        <v>69358315</v>
      </c>
      <c r="N31" s="79">
        <v>69358315</v>
      </c>
      <c r="O31" s="34">
        <v>0</v>
      </c>
      <c r="P31" s="34">
        <v>0</v>
      </c>
      <c r="Q31" s="213">
        <v>-6997685</v>
      </c>
      <c r="R31" s="221">
        <f t="shared" si="0"/>
        <v>90.835448425794965</v>
      </c>
      <c r="S31" s="222">
        <f t="shared" si="1"/>
        <v>100</v>
      </c>
      <c r="T31" s="223">
        <f>IF(OR(N31="", N64="", N64=0), "", N31/N$64*100)</f>
        <v>45.863154089698156</v>
      </c>
      <c r="U31" s="240">
        <v>77065000</v>
      </c>
      <c r="V31" s="213">
        <v>70619000</v>
      </c>
      <c r="W31" s="213">
        <v>0</v>
      </c>
      <c r="X31" s="213">
        <v>147684000</v>
      </c>
      <c r="Y31" s="241">
        <v>140335000</v>
      </c>
      <c r="Z31" s="84">
        <v>140335000</v>
      </c>
      <c r="AA31" s="241">
        <v>0</v>
      </c>
      <c r="AB31" s="241">
        <v>0</v>
      </c>
      <c r="AC31" s="221">
        <f t="shared" si="2"/>
        <v>95.023834674033751</v>
      </c>
      <c r="AD31" s="222">
        <f t="shared" si="3"/>
        <v>100</v>
      </c>
      <c r="AE31" s="223">
        <f>IF(OR(Z31="", Z64="", Z64=0), "", Z31/Z$64*100)</f>
        <v>90.594970907804154</v>
      </c>
      <c r="AF31" s="37">
        <v>-70976685</v>
      </c>
      <c r="AG31" s="35">
        <f t="shared" si="4"/>
        <v>-50.576609541454374</v>
      </c>
      <c r="AH31" s="36">
        <f t="shared" si="5"/>
        <v>-44.731816818105997</v>
      </c>
      <c r="AI31" s="38">
        <f t="shared" si="6"/>
        <v>-70976685</v>
      </c>
      <c r="AJ31" s="254" t="s">
        <v>38</v>
      </c>
      <c r="AK31" s="255" t="s">
        <v>54</v>
      </c>
      <c r="AL31" s="256" t="s">
        <v>64</v>
      </c>
      <c r="AM31" s="256" t="s">
        <v>59</v>
      </c>
      <c r="AN31" s="256" t="s">
        <v>40</v>
      </c>
      <c r="AO31" s="256" t="s">
        <v>38</v>
      </c>
      <c r="AP31" s="257" t="s">
        <v>67</v>
      </c>
      <c r="AQ31" s="258" t="s">
        <v>38</v>
      </c>
      <c r="AR31" s="255" t="s">
        <v>54</v>
      </c>
      <c r="AS31" s="256" t="s">
        <v>64</v>
      </c>
      <c r="AT31" s="256" t="s">
        <v>59</v>
      </c>
      <c r="AU31" s="256" t="s">
        <v>40</v>
      </c>
      <c r="AV31" s="256" t="s">
        <v>38</v>
      </c>
      <c r="AW31" s="257" t="s">
        <v>67</v>
      </c>
      <c r="AX31" s="259" t="s">
        <v>38</v>
      </c>
      <c r="AY31" s="432"/>
      <c r="AZ31" s="432"/>
      <c r="BA31" s="432"/>
    </row>
    <row r="32" spans="1:53" s="115" customFormat="1" ht="30" customHeight="1" thickBot="1" x14ac:dyDescent="0.2">
      <c r="A32" s="116" t="s">
        <v>54</v>
      </c>
      <c r="B32" s="117" t="s">
        <v>64</v>
      </c>
      <c r="C32" s="117" t="s">
        <v>59</v>
      </c>
      <c r="D32" s="117" t="s">
        <v>40</v>
      </c>
      <c r="E32" s="117" t="s">
        <v>61</v>
      </c>
      <c r="F32" s="118" t="s">
        <v>67</v>
      </c>
      <c r="G32" s="119" t="s">
        <v>46</v>
      </c>
      <c r="H32" s="120"/>
      <c r="I32" s="121">
        <v>0</v>
      </c>
      <c r="J32" s="122">
        <v>69007000</v>
      </c>
      <c r="K32" s="122">
        <v>7349000</v>
      </c>
      <c r="L32" s="122">
        <v>76356000</v>
      </c>
      <c r="M32" s="215">
        <v>69358315</v>
      </c>
      <c r="N32" s="123">
        <v>69358315</v>
      </c>
      <c r="O32" s="122">
        <v>0</v>
      </c>
      <c r="P32" s="122">
        <v>0</v>
      </c>
      <c r="Q32" s="215">
        <v>-6997685</v>
      </c>
      <c r="R32" s="227">
        <f t="shared" si="0"/>
        <v>90.835448425794965</v>
      </c>
      <c r="S32" s="228">
        <f t="shared" si="1"/>
        <v>100</v>
      </c>
      <c r="T32" s="229">
        <f>IF(OR(N32="", N64="", N64=0), "", N32/N$64*100)</f>
        <v>45.863154089698156</v>
      </c>
      <c r="U32" s="244">
        <v>77065000</v>
      </c>
      <c r="V32" s="215">
        <v>70619000</v>
      </c>
      <c r="W32" s="215">
        <v>0</v>
      </c>
      <c r="X32" s="215">
        <v>147684000</v>
      </c>
      <c r="Y32" s="245">
        <v>140335000</v>
      </c>
      <c r="Z32" s="126">
        <v>140335000</v>
      </c>
      <c r="AA32" s="245">
        <v>0</v>
      </c>
      <c r="AB32" s="245">
        <v>0</v>
      </c>
      <c r="AC32" s="227">
        <f t="shared" si="2"/>
        <v>95.023834674033751</v>
      </c>
      <c r="AD32" s="228">
        <f t="shared" si="3"/>
        <v>100</v>
      </c>
      <c r="AE32" s="229">
        <f>IF(OR(Z32="", Z64="", Z64=0), "", Z32/Z$64*100)</f>
        <v>90.594970907804154</v>
      </c>
      <c r="AF32" s="127">
        <v>-70976685</v>
      </c>
      <c r="AG32" s="124">
        <f t="shared" si="4"/>
        <v>-50.576609541454374</v>
      </c>
      <c r="AH32" s="125">
        <f t="shared" si="5"/>
        <v>-44.731816818105997</v>
      </c>
      <c r="AI32" s="128">
        <f t="shared" si="6"/>
        <v>-70976685</v>
      </c>
      <c r="AJ32" s="266" t="s">
        <v>38</v>
      </c>
      <c r="AK32" s="267" t="s">
        <v>54</v>
      </c>
      <c r="AL32" s="268" t="s">
        <v>64</v>
      </c>
      <c r="AM32" s="268" t="s">
        <v>59</v>
      </c>
      <c r="AN32" s="268" t="s">
        <v>40</v>
      </c>
      <c r="AO32" s="268" t="s">
        <v>61</v>
      </c>
      <c r="AP32" s="269" t="s">
        <v>67</v>
      </c>
      <c r="AQ32" s="270" t="s">
        <v>46</v>
      </c>
      <c r="AR32" s="267" t="s">
        <v>54</v>
      </c>
      <c r="AS32" s="268" t="s">
        <v>64</v>
      </c>
      <c r="AT32" s="268" t="s">
        <v>59</v>
      </c>
      <c r="AU32" s="268" t="s">
        <v>40</v>
      </c>
      <c r="AV32" s="268" t="s">
        <v>61</v>
      </c>
      <c r="AW32" s="269" t="s">
        <v>67</v>
      </c>
      <c r="AX32" s="271" t="s">
        <v>46</v>
      </c>
      <c r="AY32" s="434"/>
      <c r="AZ32" s="434"/>
      <c r="BA32" s="434"/>
    </row>
    <row r="33" spans="1:53" ht="30.75" customHeight="1" thickBot="1" x14ac:dyDescent="0.2">
      <c r="A33" s="51" t="s">
        <v>54</v>
      </c>
      <c r="B33" s="52" t="s">
        <v>64</v>
      </c>
      <c r="C33" s="52" t="s">
        <v>59</v>
      </c>
      <c r="D33" s="52" t="s">
        <v>56</v>
      </c>
      <c r="E33" s="52" t="s">
        <v>38</v>
      </c>
      <c r="F33" s="53" t="s">
        <v>68</v>
      </c>
      <c r="G33" s="54" t="s">
        <v>38</v>
      </c>
      <c r="H33" s="55"/>
      <c r="I33" s="56">
        <v>0</v>
      </c>
      <c r="J33" s="57">
        <v>100017000</v>
      </c>
      <c r="K33" s="57">
        <v>0</v>
      </c>
      <c r="L33" s="57">
        <v>100017000</v>
      </c>
      <c r="M33" s="216">
        <v>67837000</v>
      </c>
      <c r="N33" s="82">
        <v>67837000</v>
      </c>
      <c r="O33" s="57">
        <v>0</v>
      </c>
      <c r="P33" s="57">
        <v>0</v>
      </c>
      <c r="Q33" s="216">
        <v>-32180000</v>
      </c>
      <c r="R33" s="230">
        <f t="shared" si="0"/>
        <v>67.825469670156068</v>
      </c>
      <c r="S33" s="231">
        <f t="shared" si="1"/>
        <v>100</v>
      </c>
      <c r="T33" s="232">
        <f>IF(OR(N33="", N64="", N64=0), "", N33/N$64*100)</f>
        <v>44.857185241349271</v>
      </c>
      <c r="U33" s="246" t="s">
        <v>38</v>
      </c>
      <c r="V33" s="216" t="s">
        <v>38</v>
      </c>
      <c r="W33" s="216" t="s">
        <v>38</v>
      </c>
      <c r="X33" s="216" t="s">
        <v>38</v>
      </c>
      <c r="Y33" s="247" t="s">
        <v>38</v>
      </c>
      <c r="Z33" s="87">
        <v>0</v>
      </c>
      <c r="AA33" s="247" t="s">
        <v>38</v>
      </c>
      <c r="AB33" s="247" t="s">
        <v>38</v>
      </c>
      <c r="AC33" s="230" t="str">
        <f t="shared" si="2"/>
        <v/>
      </c>
      <c r="AD33" s="231" t="str">
        <f t="shared" si="3"/>
        <v/>
      </c>
      <c r="AE33" s="232">
        <f>IF(OR(Z33="", Z64="", Z64=0), "", Z33/Z$64*100)</f>
        <v>0</v>
      </c>
      <c r="AF33" s="60">
        <v>67837000</v>
      </c>
      <c r="AG33" s="58" t="str">
        <f t="shared" si="4"/>
        <v>皆増</v>
      </c>
      <c r="AH33" s="59">
        <f t="shared" si="5"/>
        <v>44.857185241349271</v>
      </c>
      <c r="AI33" s="61">
        <f t="shared" si="6"/>
        <v>67837000</v>
      </c>
      <c r="AJ33" s="272" t="s">
        <v>38</v>
      </c>
      <c r="AK33" s="273" t="s">
        <v>54</v>
      </c>
      <c r="AL33" s="274" t="s">
        <v>64</v>
      </c>
      <c r="AM33" s="274" t="s">
        <v>59</v>
      </c>
      <c r="AN33" s="274" t="s">
        <v>56</v>
      </c>
      <c r="AO33" s="274" t="s">
        <v>38</v>
      </c>
      <c r="AP33" s="275" t="s">
        <v>68</v>
      </c>
      <c r="AQ33" s="276" t="s">
        <v>38</v>
      </c>
      <c r="AR33" s="273" t="s">
        <v>38</v>
      </c>
      <c r="AS33" s="274" t="s">
        <v>38</v>
      </c>
      <c r="AT33" s="274" t="s">
        <v>38</v>
      </c>
      <c r="AU33" s="274" t="s">
        <v>38</v>
      </c>
      <c r="AV33" s="274" t="s">
        <v>38</v>
      </c>
      <c r="AW33" s="275" t="s">
        <v>38</v>
      </c>
      <c r="AX33" s="277" t="s">
        <v>38</v>
      </c>
      <c r="AY33" s="75"/>
      <c r="AZ33" s="89"/>
      <c r="BA33" s="75"/>
    </row>
    <row r="34" spans="1:53" s="115" customFormat="1" ht="34.5" customHeight="1" thickBot="1" x14ac:dyDescent="0.2">
      <c r="A34" s="100" t="s">
        <v>54</v>
      </c>
      <c r="B34" s="101" t="s">
        <v>64</v>
      </c>
      <c r="C34" s="101" t="s">
        <v>59</v>
      </c>
      <c r="D34" s="101" t="s">
        <v>56</v>
      </c>
      <c r="E34" s="101" t="s">
        <v>61</v>
      </c>
      <c r="F34" s="102" t="s">
        <v>69</v>
      </c>
      <c r="G34" s="103" t="s">
        <v>46</v>
      </c>
      <c r="H34" s="104"/>
      <c r="I34" s="105">
        <v>0</v>
      </c>
      <c r="J34" s="106">
        <v>73339000</v>
      </c>
      <c r="K34" s="106">
        <v>0</v>
      </c>
      <c r="L34" s="106">
        <v>73339000</v>
      </c>
      <c r="M34" s="216">
        <v>67570000</v>
      </c>
      <c r="N34" s="107">
        <v>67570000</v>
      </c>
      <c r="O34" s="106">
        <v>0</v>
      </c>
      <c r="P34" s="106">
        <v>0</v>
      </c>
      <c r="Q34" s="216">
        <v>-5769000</v>
      </c>
      <c r="R34" s="230">
        <f t="shared" si="0"/>
        <v>92.133789661707951</v>
      </c>
      <c r="S34" s="231">
        <f t="shared" si="1"/>
        <v>100</v>
      </c>
      <c r="T34" s="232">
        <f>IF(OR(N34="", N64="", N64=0), "", N34/N$64*100)</f>
        <v>44.680631613396379</v>
      </c>
      <c r="U34" s="246" t="s">
        <v>38</v>
      </c>
      <c r="V34" s="216" t="s">
        <v>38</v>
      </c>
      <c r="W34" s="216" t="s">
        <v>38</v>
      </c>
      <c r="X34" s="216" t="s">
        <v>38</v>
      </c>
      <c r="Y34" s="247" t="s">
        <v>38</v>
      </c>
      <c r="Z34" s="110">
        <v>0</v>
      </c>
      <c r="AA34" s="247" t="s">
        <v>38</v>
      </c>
      <c r="AB34" s="247" t="s">
        <v>38</v>
      </c>
      <c r="AC34" s="230" t="str">
        <f t="shared" si="2"/>
        <v/>
      </c>
      <c r="AD34" s="231" t="str">
        <f t="shared" si="3"/>
        <v/>
      </c>
      <c r="AE34" s="232">
        <f>IF(OR(Z34="", Z64="", Z64=0), "", Z34/Z$64*100)</f>
        <v>0</v>
      </c>
      <c r="AF34" s="111">
        <v>67570000</v>
      </c>
      <c r="AG34" s="108" t="str">
        <f t="shared" si="4"/>
        <v>皆増</v>
      </c>
      <c r="AH34" s="109">
        <f t="shared" si="5"/>
        <v>44.680631613396379</v>
      </c>
      <c r="AI34" s="112">
        <f t="shared" si="6"/>
        <v>67570000</v>
      </c>
      <c r="AJ34" s="272" t="s">
        <v>38</v>
      </c>
      <c r="AK34" s="273" t="s">
        <v>54</v>
      </c>
      <c r="AL34" s="274" t="s">
        <v>64</v>
      </c>
      <c r="AM34" s="274" t="s">
        <v>59</v>
      </c>
      <c r="AN34" s="274" t="s">
        <v>56</v>
      </c>
      <c r="AO34" s="274" t="s">
        <v>61</v>
      </c>
      <c r="AP34" s="275" t="s">
        <v>69</v>
      </c>
      <c r="AQ34" s="276" t="s">
        <v>46</v>
      </c>
      <c r="AR34" s="273" t="s">
        <v>38</v>
      </c>
      <c r="AS34" s="274" t="s">
        <v>38</v>
      </c>
      <c r="AT34" s="274" t="s">
        <v>38</v>
      </c>
      <c r="AU34" s="274" t="s">
        <v>38</v>
      </c>
      <c r="AV34" s="274" t="s">
        <v>38</v>
      </c>
      <c r="AW34" s="275" t="s">
        <v>38</v>
      </c>
      <c r="AX34" s="277" t="s">
        <v>38</v>
      </c>
      <c r="AY34" s="113"/>
      <c r="AZ34" s="130"/>
      <c r="BA34" s="131"/>
    </row>
    <row r="35" spans="1:53" s="115" customFormat="1" ht="32.25" customHeight="1" thickBot="1" x14ac:dyDescent="0.2">
      <c r="A35" s="100" t="s">
        <v>54</v>
      </c>
      <c r="B35" s="101" t="s">
        <v>64</v>
      </c>
      <c r="C35" s="101" t="s">
        <v>59</v>
      </c>
      <c r="D35" s="101" t="s">
        <v>56</v>
      </c>
      <c r="E35" s="101" t="s">
        <v>44</v>
      </c>
      <c r="F35" s="102" t="s">
        <v>70</v>
      </c>
      <c r="G35" s="103" t="s">
        <v>46</v>
      </c>
      <c r="H35" s="104"/>
      <c r="I35" s="105">
        <v>0</v>
      </c>
      <c r="J35" s="106">
        <v>26678000</v>
      </c>
      <c r="K35" s="106">
        <v>0</v>
      </c>
      <c r="L35" s="106">
        <v>26678000</v>
      </c>
      <c r="M35" s="216">
        <v>267000</v>
      </c>
      <c r="N35" s="107">
        <v>267000</v>
      </c>
      <c r="O35" s="106">
        <v>0</v>
      </c>
      <c r="P35" s="106">
        <v>0</v>
      </c>
      <c r="Q35" s="216">
        <v>-26411000</v>
      </c>
      <c r="R35" s="230">
        <f t="shared" si="0"/>
        <v>1.0008246495239523</v>
      </c>
      <c r="S35" s="231">
        <f t="shared" si="1"/>
        <v>100</v>
      </c>
      <c r="T35" s="232">
        <f>IF(OR(N35="", N64="", N64=0), "", N35/N$64*100)</f>
        <v>0.17655362795289084</v>
      </c>
      <c r="U35" s="246" t="s">
        <v>38</v>
      </c>
      <c r="V35" s="216" t="s">
        <v>38</v>
      </c>
      <c r="W35" s="216" t="s">
        <v>38</v>
      </c>
      <c r="X35" s="216" t="s">
        <v>38</v>
      </c>
      <c r="Y35" s="247" t="s">
        <v>38</v>
      </c>
      <c r="Z35" s="110">
        <v>0</v>
      </c>
      <c r="AA35" s="247" t="s">
        <v>38</v>
      </c>
      <c r="AB35" s="247" t="s">
        <v>38</v>
      </c>
      <c r="AC35" s="230" t="str">
        <f t="shared" si="2"/>
        <v/>
      </c>
      <c r="AD35" s="231" t="str">
        <f t="shared" si="3"/>
        <v/>
      </c>
      <c r="AE35" s="232">
        <f>IF(OR(Z35="", Z64="", Z64=0), "", Z35/Z$64*100)</f>
        <v>0</v>
      </c>
      <c r="AF35" s="111">
        <v>267000</v>
      </c>
      <c r="AG35" s="108" t="str">
        <f t="shared" si="4"/>
        <v>皆増</v>
      </c>
      <c r="AH35" s="109">
        <f t="shared" si="5"/>
        <v>0.17655362795289084</v>
      </c>
      <c r="AI35" s="112">
        <f t="shared" si="6"/>
        <v>267000</v>
      </c>
      <c r="AJ35" s="272" t="s">
        <v>38</v>
      </c>
      <c r="AK35" s="273" t="s">
        <v>54</v>
      </c>
      <c r="AL35" s="274" t="s">
        <v>64</v>
      </c>
      <c r="AM35" s="274" t="s">
        <v>59</v>
      </c>
      <c r="AN35" s="274" t="s">
        <v>56</v>
      </c>
      <c r="AO35" s="274" t="s">
        <v>44</v>
      </c>
      <c r="AP35" s="275" t="s">
        <v>70</v>
      </c>
      <c r="AQ35" s="276" t="s">
        <v>46</v>
      </c>
      <c r="AR35" s="273" t="s">
        <v>38</v>
      </c>
      <c r="AS35" s="274" t="s">
        <v>38</v>
      </c>
      <c r="AT35" s="274" t="s">
        <v>38</v>
      </c>
      <c r="AU35" s="274" t="s">
        <v>38</v>
      </c>
      <c r="AV35" s="274" t="s">
        <v>38</v>
      </c>
      <c r="AW35" s="275" t="s">
        <v>38</v>
      </c>
      <c r="AX35" s="277" t="s">
        <v>38</v>
      </c>
      <c r="AY35" s="113"/>
      <c r="AZ35" s="114"/>
      <c r="BA35" s="113"/>
    </row>
    <row r="36" spans="1:53" ht="16.5" customHeight="1" x14ac:dyDescent="0.15">
      <c r="A36" s="28" t="s">
        <v>54</v>
      </c>
      <c r="B36" s="29" t="s">
        <v>64</v>
      </c>
      <c r="C36" s="29" t="s">
        <v>71</v>
      </c>
      <c r="D36" s="29" t="s">
        <v>38</v>
      </c>
      <c r="E36" s="29" t="s">
        <v>38</v>
      </c>
      <c r="F36" s="30" t="s">
        <v>72</v>
      </c>
      <c r="G36" s="31" t="s">
        <v>38</v>
      </c>
      <c r="H36" s="32"/>
      <c r="I36" s="33">
        <v>9926000</v>
      </c>
      <c r="J36" s="34">
        <v>-1745000</v>
      </c>
      <c r="K36" s="34">
        <v>0</v>
      </c>
      <c r="L36" s="34">
        <v>8181000</v>
      </c>
      <c r="M36" s="213">
        <v>7465303</v>
      </c>
      <c r="N36" s="79">
        <v>7465303</v>
      </c>
      <c r="O36" s="34">
        <v>0</v>
      </c>
      <c r="P36" s="34">
        <v>0</v>
      </c>
      <c r="Q36" s="213">
        <v>-715697</v>
      </c>
      <c r="R36" s="221">
        <f t="shared" si="0"/>
        <v>91.251717393961613</v>
      </c>
      <c r="S36" s="222">
        <f t="shared" si="1"/>
        <v>100</v>
      </c>
      <c r="T36" s="223">
        <f>IF(OR(N36="", N64="", N64=0), "", N36/N$64*100)</f>
        <v>4.9364281963205983</v>
      </c>
      <c r="U36" s="240">
        <v>0</v>
      </c>
      <c r="V36" s="213">
        <v>0</v>
      </c>
      <c r="W36" s="213">
        <v>0</v>
      </c>
      <c r="X36" s="213">
        <v>0</v>
      </c>
      <c r="Y36" s="241">
        <v>0</v>
      </c>
      <c r="Z36" s="84">
        <v>0</v>
      </c>
      <c r="AA36" s="241">
        <v>0</v>
      </c>
      <c r="AB36" s="241">
        <v>0</v>
      </c>
      <c r="AC36" s="221" t="str">
        <f t="shared" si="2"/>
        <v/>
      </c>
      <c r="AD36" s="222" t="str">
        <f t="shared" si="3"/>
        <v/>
      </c>
      <c r="AE36" s="223">
        <f>IF(OR(Z36="", Z64="", Z64=0), "", Z36/Z$64*100)</f>
        <v>0</v>
      </c>
      <c r="AF36" s="37">
        <v>7465303</v>
      </c>
      <c r="AG36" s="35" t="str">
        <f t="shared" si="4"/>
        <v>皆増</v>
      </c>
      <c r="AH36" s="36">
        <f t="shared" si="5"/>
        <v>4.9364281963205983</v>
      </c>
      <c r="AI36" s="38">
        <f t="shared" si="6"/>
        <v>7465303</v>
      </c>
      <c r="AJ36" s="254" t="s">
        <v>38</v>
      </c>
      <c r="AK36" s="255" t="s">
        <v>54</v>
      </c>
      <c r="AL36" s="256" t="s">
        <v>64</v>
      </c>
      <c r="AM36" s="256" t="s">
        <v>71</v>
      </c>
      <c r="AN36" s="256" t="s">
        <v>38</v>
      </c>
      <c r="AO36" s="256" t="s">
        <v>38</v>
      </c>
      <c r="AP36" s="257" t="s">
        <v>72</v>
      </c>
      <c r="AQ36" s="258" t="s">
        <v>38</v>
      </c>
      <c r="AR36" s="255" t="s">
        <v>54</v>
      </c>
      <c r="AS36" s="256" t="s">
        <v>64</v>
      </c>
      <c r="AT36" s="256" t="s">
        <v>71</v>
      </c>
      <c r="AU36" s="256" t="s">
        <v>38</v>
      </c>
      <c r="AV36" s="256" t="s">
        <v>38</v>
      </c>
      <c r="AW36" s="257" t="s">
        <v>72</v>
      </c>
      <c r="AX36" s="259" t="s">
        <v>38</v>
      </c>
      <c r="AY36" s="432"/>
      <c r="AZ36" s="432"/>
      <c r="BA36" s="432"/>
    </row>
    <row r="37" spans="1:53" ht="16.5" customHeight="1" x14ac:dyDescent="0.15">
      <c r="A37" s="39" t="s">
        <v>54</v>
      </c>
      <c r="B37" s="13" t="s">
        <v>64</v>
      </c>
      <c r="C37" s="13" t="s">
        <v>71</v>
      </c>
      <c r="D37" s="13" t="s">
        <v>40</v>
      </c>
      <c r="E37" s="13" t="s">
        <v>38</v>
      </c>
      <c r="F37" s="14" t="s">
        <v>72</v>
      </c>
      <c r="G37" s="23" t="s">
        <v>38</v>
      </c>
      <c r="H37" s="21"/>
      <c r="I37" s="15">
        <v>9926000</v>
      </c>
      <c r="J37" s="16">
        <v>-1745000</v>
      </c>
      <c r="K37" s="16">
        <v>0</v>
      </c>
      <c r="L37" s="16">
        <v>8181000</v>
      </c>
      <c r="M37" s="214">
        <v>7465303</v>
      </c>
      <c r="N37" s="80">
        <v>7465303</v>
      </c>
      <c r="O37" s="16">
        <v>0</v>
      </c>
      <c r="P37" s="16">
        <v>0</v>
      </c>
      <c r="Q37" s="214">
        <v>-715697</v>
      </c>
      <c r="R37" s="224">
        <f t="shared" si="0"/>
        <v>91.251717393961613</v>
      </c>
      <c r="S37" s="225">
        <f t="shared" si="1"/>
        <v>100</v>
      </c>
      <c r="T37" s="226">
        <f>IF(OR(N37="", N64="", N64=0), "", N37/N$64*100)</f>
        <v>4.9364281963205983</v>
      </c>
      <c r="U37" s="242">
        <v>0</v>
      </c>
      <c r="V37" s="214">
        <v>0</v>
      </c>
      <c r="W37" s="214">
        <v>0</v>
      </c>
      <c r="X37" s="214">
        <v>0</v>
      </c>
      <c r="Y37" s="243">
        <v>0</v>
      </c>
      <c r="Z37" s="85">
        <v>0</v>
      </c>
      <c r="AA37" s="243">
        <v>0</v>
      </c>
      <c r="AB37" s="243">
        <v>0</v>
      </c>
      <c r="AC37" s="224" t="str">
        <f t="shared" si="2"/>
        <v/>
      </c>
      <c r="AD37" s="225" t="str">
        <f t="shared" si="3"/>
        <v/>
      </c>
      <c r="AE37" s="226">
        <f>IF(OR(Z37="", Z64="", Z64=0), "", Z37/Z$64*100)</f>
        <v>0</v>
      </c>
      <c r="AF37" s="18">
        <v>7465303</v>
      </c>
      <c r="AG37" s="17" t="str">
        <f t="shared" si="4"/>
        <v>皆増</v>
      </c>
      <c r="AH37" s="20">
        <f t="shared" si="5"/>
        <v>4.9364281963205983</v>
      </c>
      <c r="AI37" s="24">
        <f t="shared" si="6"/>
        <v>7465303</v>
      </c>
      <c r="AJ37" s="260" t="s">
        <v>38</v>
      </c>
      <c r="AK37" s="261" t="s">
        <v>54</v>
      </c>
      <c r="AL37" s="262" t="s">
        <v>64</v>
      </c>
      <c r="AM37" s="262" t="s">
        <v>71</v>
      </c>
      <c r="AN37" s="262" t="s">
        <v>40</v>
      </c>
      <c r="AO37" s="262" t="s">
        <v>38</v>
      </c>
      <c r="AP37" s="263" t="s">
        <v>72</v>
      </c>
      <c r="AQ37" s="264" t="s">
        <v>38</v>
      </c>
      <c r="AR37" s="261" t="s">
        <v>54</v>
      </c>
      <c r="AS37" s="262" t="s">
        <v>64</v>
      </c>
      <c r="AT37" s="262" t="s">
        <v>71</v>
      </c>
      <c r="AU37" s="262" t="s">
        <v>40</v>
      </c>
      <c r="AV37" s="262" t="s">
        <v>38</v>
      </c>
      <c r="AW37" s="263" t="s">
        <v>72</v>
      </c>
      <c r="AX37" s="265" t="s">
        <v>38</v>
      </c>
      <c r="AY37" s="433"/>
      <c r="AZ37" s="433"/>
      <c r="BA37" s="433"/>
    </row>
    <row r="38" spans="1:53" s="115" customFormat="1" ht="16.5" customHeight="1" thickBot="1" x14ac:dyDescent="0.2">
      <c r="A38" s="116" t="s">
        <v>54</v>
      </c>
      <c r="B38" s="117" t="s">
        <v>64</v>
      </c>
      <c r="C38" s="117" t="s">
        <v>71</v>
      </c>
      <c r="D38" s="117" t="s">
        <v>40</v>
      </c>
      <c r="E38" s="117" t="s">
        <v>61</v>
      </c>
      <c r="F38" s="118" t="s">
        <v>72</v>
      </c>
      <c r="G38" s="119" t="s">
        <v>46</v>
      </c>
      <c r="H38" s="120" t="s">
        <v>139</v>
      </c>
      <c r="I38" s="121">
        <v>9926000</v>
      </c>
      <c r="J38" s="122">
        <v>-1745000</v>
      </c>
      <c r="K38" s="122">
        <v>0</v>
      </c>
      <c r="L38" s="122">
        <v>8181000</v>
      </c>
      <c r="M38" s="215">
        <v>7465303</v>
      </c>
      <c r="N38" s="123">
        <v>7465303</v>
      </c>
      <c r="O38" s="122">
        <v>0</v>
      </c>
      <c r="P38" s="122">
        <v>0</v>
      </c>
      <c r="Q38" s="215">
        <v>-715697</v>
      </c>
      <c r="R38" s="227">
        <f t="shared" si="0"/>
        <v>91.251717393961613</v>
      </c>
      <c r="S38" s="228">
        <f t="shared" si="1"/>
        <v>100</v>
      </c>
      <c r="T38" s="229">
        <f>IF(OR(N38="", N64="", N64=0), "", N38/N$64*100)</f>
        <v>4.9364281963205983</v>
      </c>
      <c r="U38" s="244">
        <v>0</v>
      </c>
      <c r="V38" s="215">
        <v>0</v>
      </c>
      <c r="W38" s="215">
        <v>0</v>
      </c>
      <c r="X38" s="215">
        <v>0</v>
      </c>
      <c r="Y38" s="245">
        <v>0</v>
      </c>
      <c r="Z38" s="126">
        <v>0</v>
      </c>
      <c r="AA38" s="245">
        <v>0</v>
      </c>
      <c r="AB38" s="245">
        <v>0</v>
      </c>
      <c r="AC38" s="227" t="str">
        <f t="shared" si="2"/>
        <v/>
      </c>
      <c r="AD38" s="228" t="str">
        <f t="shared" si="3"/>
        <v/>
      </c>
      <c r="AE38" s="229">
        <f>IF(OR(Z38="", Z64="", Z64=0), "", Z38/Z$64*100)</f>
        <v>0</v>
      </c>
      <c r="AF38" s="127">
        <v>7465303</v>
      </c>
      <c r="AG38" s="124" t="str">
        <f t="shared" si="4"/>
        <v>皆増</v>
      </c>
      <c r="AH38" s="125">
        <f t="shared" si="5"/>
        <v>4.9364281963205983</v>
      </c>
      <c r="AI38" s="128">
        <f t="shared" si="6"/>
        <v>7465303</v>
      </c>
      <c r="AJ38" s="266" t="s">
        <v>38</v>
      </c>
      <c r="AK38" s="267" t="s">
        <v>54</v>
      </c>
      <c r="AL38" s="268" t="s">
        <v>64</v>
      </c>
      <c r="AM38" s="268" t="s">
        <v>71</v>
      </c>
      <c r="AN38" s="268" t="s">
        <v>40</v>
      </c>
      <c r="AO38" s="268" t="s">
        <v>61</v>
      </c>
      <c r="AP38" s="269" t="s">
        <v>72</v>
      </c>
      <c r="AQ38" s="270" t="s">
        <v>46</v>
      </c>
      <c r="AR38" s="267" t="s">
        <v>54</v>
      </c>
      <c r="AS38" s="268" t="s">
        <v>64</v>
      </c>
      <c r="AT38" s="268" t="s">
        <v>71</v>
      </c>
      <c r="AU38" s="268" t="s">
        <v>40</v>
      </c>
      <c r="AV38" s="268" t="s">
        <v>61</v>
      </c>
      <c r="AW38" s="269" t="s">
        <v>72</v>
      </c>
      <c r="AX38" s="271" t="s">
        <v>46</v>
      </c>
      <c r="AY38" s="434"/>
      <c r="AZ38" s="434"/>
      <c r="BA38" s="434"/>
    </row>
    <row r="39" spans="1:53" ht="16.5" customHeight="1" x14ac:dyDescent="0.15">
      <c r="A39" s="28" t="s">
        <v>73</v>
      </c>
      <c r="B39" s="29" t="s">
        <v>38</v>
      </c>
      <c r="C39" s="29" t="s">
        <v>38</v>
      </c>
      <c r="D39" s="29" t="s">
        <v>38</v>
      </c>
      <c r="E39" s="29" t="s">
        <v>38</v>
      </c>
      <c r="F39" s="30" t="s">
        <v>74</v>
      </c>
      <c r="G39" s="31" t="s">
        <v>38</v>
      </c>
      <c r="H39" s="32"/>
      <c r="I39" s="33">
        <v>1597000</v>
      </c>
      <c r="J39" s="34">
        <v>0</v>
      </c>
      <c r="K39" s="34">
        <v>0</v>
      </c>
      <c r="L39" s="34">
        <v>1597000</v>
      </c>
      <c r="M39" s="213">
        <v>1597666</v>
      </c>
      <c r="N39" s="79">
        <v>1597666</v>
      </c>
      <c r="O39" s="34">
        <v>0</v>
      </c>
      <c r="P39" s="34">
        <v>0</v>
      </c>
      <c r="Q39" s="213">
        <v>666</v>
      </c>
      <c r="R39" s="221">
        <f t="shared" si="0"/>
        <v>100.04170319348779</v>
      </c>
      <c r="S39" s="222">
        <f t="shared" si="1"/>
        <v>100</v>
      </c>
      <c r="T39" s="223">
        <f>IF(OR(N39="", N64="", N64=0), "", N39/N$64*100)</f>
        <v>1.0564559121984392</v>
      </c>
      <c r="U39" s="240">
        <v>2558000</v>
      </c>
      <c r="V39" s="213">
        <v>0</v>
      </c>
      <c r="W39" s="213">
        <v>0</v>
      </c>
      <c r="X39" s="213">
        <v>2558000</v>
      </c>
      <c r="Y39" s="241">
        <v>2558599</v>
      </c>
      <c r="Z39" s="84">
        <v>2558599</v>
      </c>
      <c r="AA39" s="241">
        <v>0</v>
      </c>
      <c r="AB39" s="241">
        <v>0</v>
      </c>
      <c r="AC39" s="221">
        <f t="shared" si="2"/>
        <v>100.02341673182174</v>
      </c>
      <c r="AD39" s="222">
        <f t="shared" si="3"/>
        <v>100</v>
      </c>
      <c r="AE39" s="223">
        <f>IF(OR(Z39="", Z64="", Z64=0), "", Z39/Z$64*100)</f>
        <v>1.6517347915326668</v>
      </c>
      <c r="AF39" s="37">
        <v>-960933</v>
      </c>
      <c r="AG39" s="35">
        <f t="shared" si="4"/>
        <v>-37.556998967012802</v>
      </c>
      <c r="AH39" s="36">
        <f t="shared" si="5"/>
        <v>-0.59527887933422763</v>
      </c>
      <c r="AI39" s="38">
        <f t="shared" si="6"/>
        <v>-960933</v>
      </c>
      <c r="AJ39" s="254" t="s">
        <v>38</v>
      </c>
      <c r="AK39" s="255" t="s">
        <v>73</v>
      </c>
      <c r="AL39" s="256" t="s">
        <v>38</v>
      </c>
      <c r="AM39" s="256" t="s">
        <v>38</v>
      </c>
      <c r="AN39" s="256" t="s">
        <v>38</v>
      </c>
      <c r="AO39" s="256" t="s">
        <v>38</v>
      </c>
      <c r="AP39" s="257" t="s">
        <v>74</v>
      </c>
      <c r="AQ39" s="258" t="s">
        <v>38</v>
      </c>
      <c r="AR39" s="255" t="s">
        <v>73</v>
      </c>
      <c r="AS39" s="256" t="s">
        <v>38</v>
      </c>
      <c r="AT39" s="256" t="s">
        <v>38</v>
      </c>
      <c r="AU39" s="256" t="s">
        <v>38</v>
      </c>
      <c r="AV39" s="256" t="s">
        <v>38</v>
      </c>
      <c r="AW39" s="257" t="s">
        <v>74</v>
      </c>
      <c r="AX39" s="259" t="s">
        <v>38</v>
      </c>
      <c r="AY39" s="432"/>
      <c r="AZ39" s="432"/>
      <c r="BA39" s="432"/>
    </row>
    <row r="40" spans="1:53" ht="16.5" customHeight="1" x14ac:dyDescent="0.15">
      <c r="A40" s="39" t="s">
        <v>73</v>
      </c>
      <c r="B40" s="13" t="s">
        <v>40</v>
      </c>
      <c r="C40" s="13" t="s">
        <v>38</v>
      </c>
      <c r="D40" s="13" t="s">
        <v>38</v>
      </c>
      <c r="E40" s="13" t="s">
        <v>38</v>
      </c>
      <c r="F40" s="14" t="s">
        <v>75</v>
      </c>
      <c r="G40" s="23" t="s">
        <v>38</v>
      </c>
      <c r="H40" s="21"/>
      <c r="I40" s="15">
        <v>1597000</v>
      </c>
      <c r="J40" s="16">
        <v>0</v>
      </c>
      <c r="K40" s="16">
        <v>0</v>
      </c>
      <c r="L40" s="16">
        <v>1597000</v>
      </c>
      <c r="M40" s="214">
        <v>1597666</v>
      </c>
      <c r="N40" s="80">
        <v>1597666</v>
      </c>
      <c r="O40" s="16">
        <v>0</v>
      </c>
      <c r="P40" s="16">
        <v>0</v>
      </c>
      <c r="Q40" s="214">
        <v>666</v>
      </c>
      <c r="R40" s="224">
        <f t="shared" si="0"/>
        <v>100.04170319348779</v>
      </c>
      <c r="S40" s="225">
        <f t="shared" si="1"/>
        <v>100</v>
      </c>
      <c r="T40" s="226">
        <f>IF(OR(N40="", N64="", N64=0), "", N40/N$64*100)</f>
        <v>1.0564559121984392</v>
      </c>
      <c r="U40" s="242">
        <v>2558000</v>
      </c>
      <c r="V40" s="214">
        <v>0</v>
      </c>
      <c r="W40" s="214">
        <v>0</v>
      </c>
      <c r="X40" s="214">
        <v>2558000</v>
      </c>
      <c r="Y40" s="243">
        <v>2558599</v>
      </c>
      <c r="Z40" s="85">
        <v>2558599</v>
      </c>
      <c r="AA40" s="243">
        <v>0</v>
      </c>
      <c r="AB40" s="243">
        <v>0</v>
      </c>
      <c r="AC40" s="224">
        <f t="shared" si="2"/>
        <v>100.02341673182174</v>
      </c>
      <c r="AD40" s="225">
        <f t="shared" si="3"/>
        <v>100</v>
      </c>
      <c r="AE40" s="226">
        <f>IF(OR(Z40="", Z64="", Z64=0), "", Z40/Z$64*100)</f>
        <v>1.6517347915326668</v>
      </c>
      <c r="AF40" s="18">
        <v>-960933</v>
      </c>
      <c r="AG40" s="17">
        <f t="shared" si="4"/>
        <v>-37.556998967012802</v>
      </c>
      <c r="AH40" s="20">
        <f t="shared" si="5"/>
        <v>-0.59527887933422763</v>
      </c>
      <c r="AI40" s="24">
        <f t="shared" si="6"/>
        <v>-960933</v>
      </c>
      <c r="AJ40" s="260" t="s">
        <v>38</v>
      </c>
      <c r="AK40" s="261" t="s">
        <v>73</v>
      </c>
      <c r="AL40" s="262" t="s">
        <v>40</v>
      </c>
      <c r="AM40" s="262" t="s">
        <v>38</v>
      </c>
      <c r="AN40" s="262" t="s">
        <v>38</v>
      </c>
      <c r="AO40" s="262" t="s">
        <v>38</v>
      </c>
      <c r="AP40" s="263" t="s">
        <v>75</v>
      </c>
      <c r="AQ40" s="264" t="s">
        <v>38</v>
      </c>
      <c r="AR40" s="261" t="s">
        <v>73</v>
      </c>
      <c r="AS40" s="262" t="s">
        <v>40</v>
      </c>
      <c r="AT40" s="262" t="s">
        <v>38</v>
      </c>
      <c r="AU40" s="262" t="s">
        <v>38</v>
      </c>
      <c r="AV40" s="262" t="s">
        <v>38</v>
      </c>
      <c r="AW40" s="263" t="s">
        <v>75</v>
      </c>
      <c r="AX40" s="265" t="s">
        <v>38</v>
      </c>
      <c r="AY40" s="433"/>
      <c r="AZ40" s="433"/>
      <c r="BA40" s="433"/>
    </row>
    <row r="41" spans="1:53" ht="16.5" customHeight="1" x14ac:dyDescent="0.15">
      <c r="A41" s="39" t="s">
        <v>73</v>
      </c>
      <c r="B41" s="13" t="s">
        <v>40</v>
      </c>
      <c r="C41" s="13" t="s">
        <v>59</v>
      </c>
      <c r="D41" s="13" t="s">
        <v>38</v>
      </c>
      <c r="E41" s="13" t="s">
        <v>38</v>
      </c>
      <c r="F41" s="14" t="s">
        <v>76</v>
      </c>
      <c r="G41" s="23" t="s">
        <v>38</v>
      </c>
      <c r="H41" s="21"/>
      <c r="I41" s="15">
        <v>1597000</v>
      </c>
      <c r="J41" s="16">
        <v>0</v>
      </c>
      <c r="K41" s="16">
        <v>0</v>
      </c>
      <c r="L41" s="16">
        <v>1597000</v>
      </c>
      <c r="M41" s="214">
        <v>1597666</v>
      </c>
      <c r="N41" s="80">
        <v>1597666</v>
      </c>
      <c r="O41" s="16">
        <v>0</v>
      </c>
      <c r="P41" s="16">
        <v>0</v>
      </c>
      <c r="Q41" s="214">
        <v>666</v>
      </c>
      <c r="R41" s="224">
        <f t="shared" ref="R41:R64" si="10">IF(OR(N41="", L41="", L41=0), "", N41/L41*100)</f>
        <v>100.04170319348779</v>
      </c>
      <c r="S41" s="225">
        <f t="shared" ref="S41:S64" si="11">IF(OR(N41="", M41="", M41=0), "", N41/M41*100)</f>
        <v>100</v>
      </c>
      <c r="T41" s="226">
        <f>IF(OR(N41="", N64="", N64=0), "", N41/N$64*100)</f>
        <v>1.0564559121984392</v>
      </c>
      <c r="U41" s="242">
        <v>2558000</v>
      </c>
      <c r="V41" s="214">
        <v>0</v>
      </c>
      <c r="W41" s="214">
        <v>0</v>
      </c>
      <c r="X41" s="214">
        <v>2558000</v>
      </c>
      <c r="Y41" s="243">
        <v>2558599</v>
      </c>
      <c r="Z41" s="85">
        <v>2558599</v>
      </c>
      <c r="AA41" s="243">
        <v>0</v>
      </c>
      <c r="AB41" s="243">
        <v>0</v>
      </c>
      <c r="AC41" s="224">
        <f t="shared" ref="AC41:AC64" si="12">IF(OR(Z41="", X41="", X41=0), "", Z41/X41*100)</f>
        <v>100.02341673182174</v>
      </c>
      <c r="AD41" s="225">
        <f t="shared" ref="AD41:AD64" si="13">IF(OR(Z41="", Y41="", Y41=0), "", Z41/Y41*100)</f>
        <v>100</v>
      </c>
      <c r="AE41" s="226">
        <f>IF(OR(Z41="", Z64="", Z64=0), "", Z41/Z$64*100)</f>
        <v>1.6517347915326668</v>
      </c>
      <c r="AF41" s="18">
        <v>-960933</v>
      </c>
      <c r="AG41" s="17">
        <f t="shared" ref="AG41:AG64" si="14">IF(AF41=0, 0, IF(AND(OR(N41="", N41=0), Z41&lt;&gt;"", Z41&lt;&gt;0), "皆減", IF(AND(OR(Z41="", Z41=0), N41&lt;&gt;"", N41&lt;&gt;0), "皆増", AF41/Z41*100)))</f>
        <v>-37.556998967012802</v>
      </c>
      <c r="AH41" s="20">
        <f t="shared" ref="AH41:AH64" si="15">IF(T41="", IF(AE41="", "", 0-AE41), IF(AE41="", T41, T41-AE41))</f>
        <v>-0.59527887933422763</v>
      </c>
      <c r="AI41" s="24">
        <f t="shared" ref="AI41:AI64" si="16">N41-Z41</f>
        <v>-960933</v>
      </c>
      <c r="AJ41" s="260" t="s">
        <v>38</v>
      </c>
      <c r="AK41" s="261" t="s">
        <v>73</v>
      </c>
      <c r="AL41" s="262" t="s">
        <v>40</v>
      </c>
      <c r="AM41" s="262" t="s">
        <v>59</v>
      </c>
      <c r="AN41" s="262" t="s">
        <v>38</v>
      </c>
      <c r="AO41" s="262" t="s">
        <v>38</v>
      </c>
      <c r="AP41" s="263" t="s">
        <v>76</v>
      </c>
      <c r="AQ41" s="264" t="s">
        <v>38</v>
      </c>
      <c r="AR41" s="261" t="s">
        <v>73</v>
      </c>
      <c r="AS41" s="262" t="s">
        <v>40</v>
      </c>
      <c r="AT41" s="262" t="s">
        <v>59</v>
      </c>
      <c r="AU41" s="262" t="s">
        <v>38</v>
      </c>
      <c r="AV41" s="262" t="s">
        <v>38</v>
      </c>
      <c r="AW41" s="263" t="s">
        <v>76</v>
      </c>
      <c r="AX41" s="265" t="s">
        <v>38</v>
      </c>
      <c r="AY41" s="433"/>
      <c r="AZ41" s="433"/>
      <c r="BA41" s="433"/>
    </row>
    <row r="42" spans="1:53" ht="16.5" customHeight="1" x14ac:dyDescent="0.15">
      <c r="A42" s="39" t="s">
        <v>73</v>
      </c>
      <c r="B42" s="13" t="s">
        <v>40</v>
      </c>
      <c r="C42" s="13" t="s">
        <v>59</v>
      </c>
      <c r="D42" s="13" t="s">
        <v>40</v>
      </c>
      <c r="E42" s="13" t="s">
        <v>38</v>
      </c>
      <c r="F42" s="14" t="s">
        <v>76</v>
      </c>
      <c r="G42" s="23" t="s">
        <v>38</v>
      </c>
      <c r="H42" s="21"/>
      <c r="I42" s="15">
        <v>1597000</v>
      </c>
      <c r="J42" s="16">
        <v>0</v>
      </c>
      <c r="K42" s="16">
        <v>0</v>
      </c>
      <c r="L42" s="16">
        <v>1597000</v>
      </c>
      <c r="M42" s="214">
        <v>1597666</v>
      </c>
      <c r="N42" s="80">
        <v>1597666</v>
      </c>
      <c r="O42" s="16">
        <v>0</v>
      </c>
      <c r="P42" s="16">
        <v>0</v>
      </c>
      <c r="Q42" s="214">
        <v>666</v>
      </c>
      <c r="R42" s="224">
        <f t="shared" si="10"/>
        <v>100.04170319348779</v>
      </c>
      <c r="S42" s="225">
        <f t="shared" si="11"/>
        <v>100</v>
      </c>
      <c r="T42" s="226">
        <f>IF(OR(N42="", N64="", N64=0), "", N42/N$64*100)</f>
        <v>1.0564559121984392</v>
      </c>
      <c r="U42" s="242">
        <v>2558000</v>
      </c>
      <c r="V42" s="214">
        <v>0</v>
      </c>
      <c r="W42" s="214">
        <v>0</v>
      </c>
      <c r="X42" s="214">
        <v>2558000</v>
      </c>
      <c r="Y42" s="243">
        <v>2558599</v>
      </c>
      <c r="Z42" s="85">
        <v>2558599</v>
      </c>
      <c r="AA42" s="243">
        <v>0</v>
      </c>
      <c r="AB42" s="243">
        <v>0</v>
      </c>
      <c r="AC42" s="224">
        <f t="shared" si="12"/>
        <v>100.02341673182174</v>
      </c>
      <c r="AD42" s="225">
        <f t="shared" si="13"/>
        <v>100</v>
      </c>
      <c r="AE42" s="226">
        <f>IF(OR(Z42="", Z64="", Z64=0), "", Z42/Z$64*100)</f>
        <v>1.6517347915326668</v>
      </c>
      <c r="AF42" s="18">
        <v>-960933</v>
      </c>
      <c r="AG42" s="17">
        <f t="shared" si="14"/>
        <v>-37.556998967012802</v>
      </c>
      <c r="AH42" s="20">
        <f t="shared" si="15"/>
        <v>-0.59527887933422763</v>
      </c>
      <c r="AI42" s="24">
        <f t="shared" si="16"/>
        <v>-960933</v>
      </c>
      <c r="AJ42" s="260" t="s">
        <v>38</v>
      </c>
      <c r="AK42" s="261" t="s">
        <v>73</v>
      </c>
      <c r="AL42" s="262" t="s">
        <v>40</v>
      </c>
      <c r="AM42" s="262" t="s">
        <v>59</v>
      </c>
      <c r="AN42" s="262" t="s">
        <v>40</v>
      </c>
      <c r="AO42" s="262" t="s">
        <v>38</v>
      </c>
      <c r="AP42" s="263" t="s">
        <v>76</v>
      </c>
      <c r="AQ42" s="264" t="s">
        <v>38</v>
      </c>
      <c r="AR42" s="261" t="s">
        <v>73</v>
      </c>
      <c r="AS42" s="262" t="s">
        <v>40</v>
      </c>
      <c r="AT42" s="262" t="s">
        <v>59</v>
      </c>
      <c r="AU42" s="262" t="s">
        <v>40</v>
      </c>
      <c r="AV42" s="262" t="s">
        <v>38</v>
      </c>
      <c r="AW42" s="263" t="s">
        <v>76</v>
      </c>
      <c r="AX42" s="265" t="s">
        <v>38</v>
      </c>
      <c r="AY42" s="433"/>
      <c r="AZ42" s="433"/>
      <c r="BA42" s="433"/>
    </row>
    <row r="43" spans="1:53" s="115" customFormat="1" ht="16.5" customHeight="1" thickBot="1" x14ac:dyDescent="0.2">
      <c r="A43" s="116" t="s">
        <v>73</v>
      </c>
      <c r="B43" s="117" t="s">
        <v>40</v>
      </c>
      <c r="C43" s="117" t="s">
        <v>59</v>
      </c>
      <c r="D43" s="117" t="s">
        <v>40</v>
      </c>
      <c r="E43" s="117" t="s">
        <v>61</v>
      </c>
      <c r="F43" s="118" t="s">
        <v>76</v>
      </c>
      <c r="G43" s="119" t="s">
        <v>46</v>
      </c>
      <c r="H43" s="120"/>
      <c r="I43" s="121">
        <v>1597000</v>
      </c>
      <c r="J43" s="122">
        <v>0</v>
      </c>
      <c r="K43" s="122">
        <v>0</v>
      </c>
      <c r="L43" s="122">
        <v>1597000</v>
      </c>
      <c r="M43" s="215">
        <v>1597666</v>
      </c>
      <c r="N43" s="123">
        <v>1597666</v>
      </c>
      <c r="O43" s="122">
        <v>0</v>
      </c>
      <c r="P43" s="122">
        <v>0</v>
      </c>
      <c r="Q43" s="215">
        <v>666</v>
      </c>
      <c r="R43" s="227">
        <f t="shared" si="10"/>
        <v>100.04170319348779</v>
      </c>
      <c r="S43" s="228">
        <f t="shared" si="11"/>
        <v>100</v>
      </c>
      <c r="T43" s="229">
        <f>IF(OR(N43="", N64="", N64=0), "", N43/N$64*100)</f>
        <v>1.0564559121984392</v>
      </c>
      <c r="U43" s="244">
        <v>2558000</v>
      </c>
      <c r="V43" s="215">
        <v>0</v>
      </c>
      <c r="W43" s="215">
        <v>0</v>
      </c>
      <c r="X43" s="215">
        <v>2558000</v>
      </c>
      <c r="Y43" s="245">
        <v>2558599</v>
      </c>
      <c r="Z43" s="126">
        <v>2558599</v>
      </c>
      <c r="AA43" s="245">
        <v>0</v>
      </c>
      <c r="AB43" s="245">
        <v>0</v>
      </c>
      <c r="AC43" s="227">
        <f t="shared" si="12"/>
        <v>100.02341673182174</v>
      </c>
      <c r="AD43" s="228">
        <f t="shared" si="13"/>
        <v>100</v>
      </c>
      <c r="AE43" s="229">
        <f>IF(OR(Z43="", Z64="", Z64=0), "", Z43/Z$64*100)</f>
        <v>1.6517347915326668</v>
      </c>
      <c r="AF43" s="127">
        <v>-960933</v>
      </c>
      <c r="AG43" s="124">
        <f t="shared" si="14"/>
        <v>-37.556998967012802</v>
      </c>
      <c r="AH43" s="125">
        <f t="shared" si="15"/>
        <v>-0.59527887933422763</v>
      </c>
      <c r="AI43" s="128">
        <f t="shared" si="16"/>
        <v>-960933</v>
      </c>
      <c r="AJ43" s="266" t="s">
        <v>38</v>
      </c>
      <c r="AK43" s="267" t="s">
        <v>73</v>
      </c>
      <c r="AL43" s="268" t="s">
        <v>40</v>
      </c>
      <c r="AM43" s="268" t="s">
        <v>59</v>
      </c>
      <c r="AN43" s="268" t="s">
        <v>40</v>
      </c>
      <c r="AO43" s="268" t="s">
        <v>61</v>
      </c>
      <c r="AP43" s="269" t="s">
        <v>76</v>
      </c>
      <c r="AQ43" s="270" t="s">
        <v>46</v>
      </c>
      <c r="AR43" s="267" t="s">
        <v>73</v>
      </c>
      <c r="AS43" s="268" t="s">
        <v>40</v>
      </c>
      <c r="AT43" s="268" t="s">
        <v>59</v>
      </c>
      <c r="AU43" s="268" t="s">
        <v>40</v>
      </c>
      <c r="AV43" s="268" t="s">
        <v>61</v>
      </c>
      <c r="AW43" s="269" t="s">
        <v>76</v>
      </c>
      <c r="AX43" s="271" t="s">
        <v>46</v>
      </c>
      <c r="AY43" s="434"/>
      <c r="AZ43" s="434"/>
      <c r="BA43" s="434"/>
    </row>
    <row r="44" spans="1:53" ht="16.5" customHeight="1" x14ac:dyDescent="0.15">
      <c r="A44" s="28" t="s">
        <v>77</v>
      </c>
      <c r="B44" s="29" t="s">
        <v>38</v>
      </c>
      <c r="C44" s="29" t="s">
        <v>38</v>
      </c>
      <c r="D44" s="29" t="s">
        <v>38</v>
      </c>
      <c r="E44" s="29" t="s">
        <v>38</v>
      </c>
      <c r="F44" s="30" t="s">
        <v>78</v>
      </c>
      <c r="G44" s="31" t="s">
        <v>38</v>
      </c>
      <c r="H44" s="32"/>
      <c r="I44" s="33">
        <v>0</v>
      </c>
      <c r="J44" s="34">
        <v>0</v>
      </c>
      <c r="K44" s="34">
        <v>0</v>
      </c>
      <c r="L44" s="34">
        <v>0</v>
      </c>
      <c r="M44" s="213">
        <v>0</v>
      </c>
      <c r="N44" s="79">
        <v>0</v>
      </c>
      <c r="O44" s="34">
        <v>0</v>
      </c>
      <c r="P44" s="34">
        <v>0</v>
      </c>
      <c r="Q44" s="213">
        <v>0</v>
      </c>
      <c r="R44" s="221" t="str">
        <f t="shared" si="10"/>
        <v/>
      </c>
      <c r="S44" s="222" t="str">
        <f t="shared" si="11"/>
        <v/>
      </c>
      <c r="T44" s="223">
        <f>IF(OR(N44="", N64="", N64=0), "", N44/N$64*100)</f>
        <v>0</v>
      </c>
      <c r="U44" s="240">
        <v>0</v>
      </c>
      <c r="V44" s="213">
        <v>10000</v>
      </c>
      <c r="W44" s="213">
        <v>0</v>
      </c>
      <c r="X44" s="213">
        <v>10000</v>
      </c>
      <c r="Y44" s="241">
        <v>10000</v>
      </c>
      <c r="Z44" s="84">
        <v>10000</v>
      </c>
      <c r="AA44" s="241">
        <v>0</v>
      </c>
      <c r="AB44" s="241">
        <v>0</v>
      </c>
      <c r="AC44" s="221">
        <f t="shared" si="12"/>
        <v>100</v>
      </c>
      <c r="AD44" s="222">
        <f t="shared" si="13"/>
        <v>100</v>
      </c>
      <c r="AE44" s="223">
        <f>IF(OR(Z44="", Z64="", Z64=0), "", Z44/Z$64*100)</f>
        <v>6.4556219694163353E-3</v>
      </c>
      <c r="AF44" s="37">
        <v>-10000</v>
      </c>
      <c r="AG44" s="35" t="str">
        <f t="shared" si="14"/>
        <v>皆減</v>
      </c>
      <c r="AH44" s="36">
        <f t="shared" si="15"/>
        <v>-6.4556219694163353E-3</v>
      </c>
      <c r="AI44" s="38">
        <f t="shared" si="16"/>
        <v>-10000</v>
      </c>
      <c r="AJ44" s="254" t="s">
        <v>38</v>
      </c>
      <c r="AK44" s="255" t="s">
        <v>77</v>
      </c>
      <c r="AL44" s="256" t="s">
        <v>38</v>
      </c>
      <c r="AM44" s="256" t="s">
        <v>38</v>
      </c>
      <c r="AN44" s="256" t="s">
        <v>38</v>
      </c>
      <c r="AO44" s="256" t="s">
        <v>38</v>
      </c>
      <c r="AP44" s="257" t="s">
        <v>78</v>
      </c>
      <c r="AQ44" s="258" t="s">
        <v>38</v>
      </c>
      <c r="AR44" s="255" t="s">
        <v>77</v>
      </c>
      <c r="AS44" s="256" t="s">
        <v>38</v>
      </c>
      <c r="AT44" s="256" t="s">
        <v>38</v>
      </c>
      <c r="AU44" s="256" t="s">
        <v>38</v>
      </c>
      <c r="AV44" s="256" t="s">
        <v>38</v>
      </c>
      <c r="AW44" s="257" t="s">
        <v>78</v>
      </c>
      <c r="AX44" s="259" t="s">
        <v>38</v>
      </c>
      <c r="AY44" s="432"/>
      <c r="AZ44" s="432"/>
      <c r="BA44" s="432"/>
    </row>
    <row r="45" spans="1:53" ht="16.5" customHeight="1" x14ac:dyDescent="0.15">
      <c r="A45" s="39" t="s">
        <v>77</v>
      </c>
      <c r="B45" s="13" t="s">
        <v>40</v>
      </c>
      <c r="C45" s="13" t="s">
        <v>38</v>
      </c>
      <c r="D45" s="13" t="s">
        <v>38</v>
      </c>
      <c r="E45" s="13" t="s">
        <v>38</v>
      </c>
      <c r="F45" s="14" t="s">
        <v>78</v>
      </c>
      <c r="G45" s="23" t="s">
        <v>38</v>
      </c>
      <c r="H45" s="21"/>
      <c r="I45" s="15">
        <v>0</v>
      </c>
      <c r="J45" s="16">
        <v>0</v>
      </c>
      <c r="K45" s="16">
        <v>0</v>
      </c>
      <c r="L45" s="16">
        <v>0</v>
      </c>
      <c r="M45" s="214">
        <v>0</v>
      </c>
      <c r="N45" s="80">
        <v>0</v>
      </c>
      <c r="O45" s="16">
        <v>0</v>
      </c>
      <c r="P45" s="16">
        <v>0</v>
      </c>
      <c r="Q45" s="214">
        <v>0</v>
      </c>
      <c r="R45" s="224" t="str">
        <f t="shared" si="10"/>
        <v/>
      </c>
      <c r="S45" s="225" t="str">
        <f t="shared" si="11"/>
        <v/>
      </c>
      <c r="T45" s="226">
        <f>IF(OR(N45="", N64="", N64=0), "", N45/N$64*100)</f>
        <v>0</v>
      </c>
      <c r="U45" s="242">
        <v>0</v>
      </c>
      <c r="V45" s="214">
        <v>10000</v>
      </c>
      <c r="W45" s="214">
        <v>0</v>
      </c>
      <c r="X45" s="214">
        <v>10000</v>
      </c>
      <c r="Y45" s="243">
        <v>10000</v>
      </c>
      <c r="Z45" s="85">
        <v>10000</v>
      </c>
      <c r="AA45" s="243">
        <v>0</v>
      </c>
      <c r="AB45" s="243">
        <v>0</v>
      </c>
      <c r="AC45" s="224">
        <f t="shared" si="12"/>
        <v>100</v>
      </c>
      <c r="AD45" s="225">
        <f t="shared" si="13"/>
        <v>100</v>
      </c>
      <c r="AE45" s="226">
        <f>IF(OR(Z45="", Z64="", Z64=0), "", Z45/Z$64*100)</f>
        <v>6.4556219694163353E-3</v>
      </c>
      <c r="AF45" s="18">
        <v>-10000</v>
      </c>
      <c r="AG45" s="17" t="str">
        <f t="shared" si="14"/>
        <v>皆減</v>
      </c>
      <c r="AH45" s="20">
        <f t="shared" si="15"/>
        <v>-6.4556219694163353E-3</v>
      </c>
      <c r="AI45" s="24">
        <f t="shared" si="16"/>
        <v>-10000</v>
      </c>
      <c r="AJ45" s="260" t="s">
        <v>38</v>
      </c>
      <c r="AK45" s="261" t="s">
        <v>77</v>
      </c>
      <c r="AL45" s="262" t="s">
        <v>40</v>
      </c>
      <c r="AM45" s="262" t="s">
        <v>38</v>
      </c>
      <c r="AN45" s="262" t="s">
        <v>38</v>
      </c>
      <c r="AO45" s="262" t="s">
        <v>38</v>
      </c>
      <c r="AP45" s="263" t="s">
        <v>78</v>
      </c>
      <c r="AQ45" s="264" t="s">
        <v>38</v>
      </c>
      <c r="AR45" s="261" t="s">
        <v>77</v>
      </c>
      <c r="AS45" s="262" t="s">
        <v>40</v>
      </c>
      <c r="AT45" s="262" t="s">
        <v>38</v>
      </c>
      <c r="AU45" s="262" t="s">
        <v>38</v>
      </c>
      <c r="AV45" s="262" t="s">
        <v>38</v>
      </c>
      <c r="AW45" s="263" t="s">
        <v>78</v>
      </c>
      <c r="AX45" s="265" t="s">
        <v>38</v>
      </c>
      <c r="AY45" s="433"/>
      <c r="AZ45" s="433"/>
      <c r="BA45" s="433"/>
    </row>
    <row r="46" spans="1:53" ht="16.5" customHeight="1" x14ac:dyDescent="0.15">
      <c r="A46" s="39" t="s">
        <v>77</v>
      </c>
      <c r="B46" s="13" t="s">
        <v>40</v>
      </c>
      <c r="C46" s="13" t="s">
        <v>62</v>
      </c>
      <c r="D46" s="13" t="s">
        <v>38</v>
      </c>
      <c r="E46" s="13" t="s">
        <v>38</v>
      </c>
      <c r="F46" s="14" t="s">
        <v>79</v>
      </c>
      <c r="G46" s="23" t="s">
        <v>38</v>
      </c>
      <c r="H46" s="21"/>
      <c r="I46" s="15">
        <v>0</v>
      </c>
      <c r="J46" s="16">
        <v>0</v>
      </c>
      <c r="K46" s="16">
        <v>0</v>
      </c>
      <c r="L46" s="16">
        <v>0</v>
      </c>
      <c r="M46" s="214">
        <v>0</v>
      </c>
      <c r="N46" s="80">
        <v>0</v>
      </c>
      <c r="O46" s="16">
        <v>0</v>
      </c>
      <c r="P46" s="16">
        <v>0</v>
      </c>
      <c r="Q46" s="214">
        <v>0</v>
      </c>
      <c r="R46" s="224" t="str">
        <f t="shared" si="10"/>
        <v/>
      </c>
      <c r="S46" s="225" t="str">
        <f t="shared" si="11"/>
        <v/>
      </c>
      <c r="T46" s="226">
        <f>IF(OR(N46="", N64="", N64=0), "", N46/N$64*100)</f>
        <v>0</v>
      </c>
      <c r="U46" s="242">
        <v>0</v>
      </c>
      <c r="V46" s="214">
        <v>10000</v>
      </c>
      <c r="W46" s="214">
        <v>0</v>
      </c>
      <c r="X46" s="214">
        <v>10000</v>
      </c>
      <c r="Y46" s="243">
        <v>10000</v>
      </c>
      <c r="Z46" s="85">
        <v>10000</v>
      </c>
      <c r="AA46" s="243">
        <v>0</v>
      </c>
      <c r="AB46" s="243">
        <v>0</v>
      </c>
      <c r="AC46" s="224">
        <f t="shared" si="12"/>
        <v>100</v>
      </c>
      <c r="AD46" s="225">
        <f t="shared" si="13"/>
        <v>100</v>
      </c>
      <c r="AE46" s="226">
        <f>IF(OR(Z46="", Z64="", Z64=0), "", Z46/Z$64*100)</f>
        <v>6.4556219694163353E-3</v>
      </c>
      <c r="AF46" s="18">
        <v>-10000</v>
      </c>
      <c r="AG46" s="17" t="str">
        <f t="shared" si="14"/>
        <v>皆減</v>
      </c>
      <c r="AH46" s="20">
        <f t="shared" si="15"/>
        <v>-6.4556219694163353E-3</v>
      </c>
      <c r="AI46" s="24">
        <f t="shared" si="16"/>
        <v>-10000</v>
      </c>
      <c r="AJ46" s="260" t="s">
        <v>38</v>
      </c>
      <c r="AK46" s="261" t="s">
        <v>77</v>
      </c>
      <c r="AL46" s="262" t="s">
        <v>40</v>
      </c>
      <c r="AM46" s="262" t="s">
        <v>62</v>
      </c>
      <c r="AN46" s="262" t="s">
        <v>38</v>
      </c>
      <c r="AO46" s="262" t="s">
        <v>38</v>
      </c>
      <c r="AP46" s="263" t="s">
        <v>79</v>
      </c>
      <c r="AQ46" s="264" t="s">
        <v>38</v>
      </c>
      <c r="AR46" s="261" t="s">
        <v>77</v>
      </c>
      <c r="AS46" s="262" t="s">
        <v>40</v>
      </c>
      <c r="AT46" s="262" t="s">
        <v>62</v>
      </c>
      <c r="AU46" s="262" t="s">
        <v>38</v>
      </c>
      <c r="AV46" s="262" t="s">
        <v>38</v>
      </c>
      <c r="AW46" s="263" t="s">
        <v>79</v>
      </c>
      <c r="AX46" s="265" t="s">
        <v>38</v>
      </c>
      <c r="AY46" s="433"/>
      <c r="AZ46" s="433"/>
      <c r="BA46" s="433"/>
    </row>
    <row r="47" spans="1:53" ht="16.5" customHeight="1" x14ac:dyDescent="0.15">
      <c r="A47" s="39" t="s">
        <v>77</v>
      </c>
      <c r="B47" s="13" t="s">
        <v>40</v>
      </c>
      <c r="C47" s="13" t="s">
        <v>62</v>
      </c>
      <c r="D47" s="13" t="s">
        <v>40</v>
      </c>
      <c r="E47" s="13" t="s">
        <v>38</v>
      </c>
      <c r="F47" s="14" t="s">
        <v>80</v>
      </c>
      <c r="G47" s="23" t="s">
        <v>38</v>
      </c>
      <c r="H47" s="21"/>
      <c r="I47" s="15">
        <v>0</v>
      </c>
      <c r="J47" s="16">
        <v>0</v>
      </c>
      <c r="K47" s="16">
        <v>0</v>
      </c>
      <c r="L47" s="16">
        <v>0</v>
      </c>
      <c r="M47" s="214">
        <v>0</v>
      </c>
      <c r="N47" s="80">
        <v>0</v>
      </c>
      <c r="O47" s="16">
        <v>0</v>
      </c>
      <c r="P47" s="16">
        <v>0</v>
      </c>
      <c r="Q47" s="214">
        <v>0</v>
      </c>
      <c r="R47" s="224" t="str">
        <f t="shared" si="10"/>
        <v/>
      </c>
      <c r="S47" s="225" t="str">
        <f t="shared" si="11"/>
        <v/>
      </c>
      <c r="T47" s="226">
        <f>IF(OR(N47="", N64="", N64=0), "", N47/N$64*100)</f>
        <v>0</v>
      </c>
      <c r="U47" s="242">
        <v>0</v>
      </c>
      <c r="V47" s="214">
        <v>10000</v>
      </c>
      <c r="W47" s="214">
        <v>0</v>
      </c>
      <c r="X47" s="214">
        <v>10000</v>
      </c>
      <c r="Y47" s="243">
        <v>10000</v>
      </c>
      <c r="Z47" s="85">
        <v>10000</v>
      </c>
      <c r="AA47" s="243">
        <v>0</v>
      </c>
      <c r="AB47" s="243">
        <v>0</v>
      </c>
      <c r="AC47" s="224">
        <f t="shared" si="12"/>
        <v>100</v>
      </c>
      <c r="AD47" s="225">
        <f t="shared" si="13"/>
        <v>100</v>
      </c>
      <c r="AE47" s="226">
        <f>IF(OR(Z47="", Z64="", Z64=0), "", Z47/Z$64*100)</f>
        <v>6.4556219694163353E-3</v>
      </c>
      <c r="AF47" s="18">
        <v>-10000</v>
      </c>
      <c r="AG47" s="17" t="str">
        <f t="shared" si="14"/>
        <v>皆減</v>
      </c>
      <c r="AH47" s="20">
        <f t="shared" si="15"/>
        <v>-6.4556219694163353E-3</v>
      </c>
      <c r="AI47" s="24">
        <f t="shared" si="16"/>
        <v>-10000</v>
      </c>
      <c r="AJ47" s="260" t="s">
        <v>38</v>
      </c>
      <c r="AK47" s="261" t="s">
        <v>77</v>
      </c>
      <c r="AL47" s="262" t="s">
        <v>40</v>
      </c>
      <c r="AM47" s="262" t="s">
        <v>62</v>
      </c>
      <c r="AN47" s="262" t="s">
        <v>40</v>
      </c>
      <c r="AO47" s="262" t="s">
        <v>38</v>
      </c>
      <c r="AP47" s="263" t="s">
        <v>80</v>
      </c>
      <c r="AQ47" s="264" t="s">
        <v>38</v>
      </c>
      <c r="AR47" s="261" t="s">
        <v>77</v>
      </c>
      <c r="AS47" s="262" t="s">
        <v>40</v>
      </c>
      <c r="AT47" s="262" t="s">
        <v>62</v>
      </c>
      <c r="AU47" s="262" t="s">
        <v>40</v>
      </c>
      <c r="AV47" s="262" t="s">
        <v>38</v>
      </c>
      <c r="AW47" s="263" t="s">
        <v>80</v>
      </c>
      <c r="AX47" s="265" t="s">
        <v>38</v>
      </c>
      <c r="AY47" s="433"/>
      <c r="AZ47" s="433"/>
      <c r="BA47" s="433"/>
    </row>
    <row r="48" spans="1:53" s="115" customFormat="1" ht="16.5" customHeight="1" thickBot="1" x14ac:dyDescent="0.2">
      <c r="A48" s="116" t="s">
        <v>77</v>
      </c>
      <c r="B48" s="117" t="s">
        <v>40</v>
      </c>
      <c r="C48" s="117" t="s">
        <v>62</v>
      </c>
      <c r="D48" s="117" t="s">
        <v>40</v>
      </c>
      <c r="E48" s="117" t="s">
        <v>61</v>
      </c>
      <c r="F48" s="118" t="s">
        <v>81</v>
      </c>
      <c r="G48" s="119" t="s">
        <v>46</v>
      </c>
      <c r="H48" s="120"/>
      <c r="I48" s="121">
        <v>0</v>
      </c>
      <c r="J48" s="122">
        <v>0</v>
      </c>
      <c r="K48" s="122">
        <v>0</v>
      </c>
      <c r="L48" s="122">
        <v>0</v>
      </c>
      <c r="M48" s="215">
        <v>0</v>
      </c>
      <c r="N48" s="123">
        <v>0</v>
      </c>
      <c r="O48" s="122">
        <v>0</v>
      </c>
      <c r="P48" s="122">
        <v>0</v>
      </c>
      <c r="Q48" s="215">
        <v>0</v>
      </c>
      <c r="R48" s="227" t="str">
        <f t="shared" si="10"/>
        <v/>
      </c>
      <c r="S48" s="228" t="str">
        <f t="shared" si="11"/>
        <v/>
      </c>
      <c r="T48" s="229">
        <f>IF(OR(N48="", N64="", N64=0), "", N48/N$64*100)</f>
        <v>0</v>
      </c>
      <c r="U48" s="244">
        <v>0</v>
      </c>
      <c r="V48" s="215">
        <v>10000</v>
      </c>
      <c r="W48" s="215">
        <v>0</v>
      </c>
      <c r="X48" s="215">
        <v>10000</v>
      </c>
      <c r="Y48" s="245">
        <v>10000</v>
      </c>
      <c r="Z48" s="126">
        <v>10000</v>
      </c>
      <c r="AA48" s="245">
        <v>0</v>
      </c>
      <c r="AB48" s="245">
        <v>0</v>
      </c>
      <c r="AC48" s="227">
        <f t="shared" si="12"/>
        <v>100</v>
      </c>
      <c r="AD48" s="228">
        <f t="shared" si="13"/>
        <v>100</v>
      </c>
      <c r="AE48" s="229">
        <f>IF(OR(Z48="", Z64="", Z64=0), "", Z48/Z$64*100)</f>
        <v>6.4556219694163353E-3</v>
      </c>
      <c r="AF48" s="127">
        <v>-10000</v>
      </c>
      <c r="AG48" s="124" t="str">
        <f t="shared" si="14"/>
        <v>皆減</v>
      </c>
      <c r="AH48" s="125">
        <f t="shared" si="15"/>
        <v>-6.4556219694163353E-3</v>
      </c>
      <c r="AI48" s="128">
        <f t="shared" si="16"/>
        <v>-10000</v>
      </c>
      <c r="AJ48" s="266" t="s">
        <v>38</v>
      </c>
      <c r="AK48" s="267" t="s">
        <v>77</v>
      </c>
      <c r="AL48" s="268" t="s">
        <v>40</v>
      </c>
      <c r="AM48" s="268" t="s">
        <v>62</v>
      </c>
      <c r="AN48" s="268" t="s">
        <v>40</v>
      </c>
      <c r="AO48" s="268" t="s">
        <v>61</v>
      </c>
      <c r="AP48" s="269" t="s">
        <v>81</v>
      </c>
      <c r="AQ48" s="270" t="s">
        <v>46</v>
      </c>
      <c r="AR48" s="267" t="s">
        <v>77</v>
      </c>
      <c r="AS48" s="268" t="s">
        <v>40</v>
      </c>
      <c r="AT48" s="268" t="s">
        <v>62</v>
      </c>
      <c r="AU48" s="268" t="s">
        <v>40</v>
      </c>
      <c r="AV48" s="268" t="s">
        <v>61</v>
      </c>
      <c r="AW48" s="269" t="s">
        <v>81</v>
      </c>
      <c r="AX48" s="271" t="s">
        <v>46</v>
      </c>
      <c r="AY48" s="434"/>
      <c r="AZ48" s="434"/>
      <c r="BA48" s="434"/>
    </row>
    <row r="49" spans="1:53" ht="16.5" customHeight="1" x14ac:dyDescent="0.15">
      <c r="A49" s="28" t="s">
        <v>82</v>
      </c>
      <c r="B49" s="29" t="s">
        <v>38</v>
      </c>
      <c r="C49" s="29" t="s">
        <v>38</v>
      </c>
      <c r="D49" s="29" t="s">
        <v>38</v>
      </c>
      <c r="E49" s="29" t="s">
        <v>38</v>
      </c>
      <c r="F49" s="30" t="s">
        <v>83</v>
      </c>
      <c r="G49" s="31" t="s">
        <v>38</v>
      </c>
      <c r="H49" s="32"/>
      <c r="I49" s="33">
        <v>2203000</v>
      </c>
      <c r="J49" s="34">
        <v>-250000</v>
      </c>
      <c r="K49" s="34">
        <v>0</v>
      </c>
      <c r="L49" s="34">
        <v>1953000</v>
      </c>
      <c r="M49" s="213">
        <v>1823794</v>
      </c>
      <c r="N49" s="79">
        <v>1823794</v>
      </c>
      <c r="O49" s="34">
        <v>0</v>
      </c>
      <c r="P49" s="34">
        <v>0</v>
      </c>
      <c r="Q49" s="213">
        <v>-129206</v>
      </c>
      <c r="R49" s="221">
        <f t="shared" si="10"/>
        <v>93.384229390681</v>
      </c>
      <c r="S49" s="222">
        <f t="shared" si="11"/>
        <v>100</v>
      </c>
      <c r="T49" s="223">
        <f>IF(OR(N49="", N64="", N64=0), "", N49/N$64*100)</f>
        <v>1.2059829488341369</v>
      </c>
      <c r="U49" s="240">
        <v>2421000</v>
      </c>
      <c r="V49" s="213">
        <v>-680000</v>
      </c>
      <c r="W49" s="213">
        <v>0</v>
      </c>
      <c r="X49" s="213">
        <v>1741000</v>
      </c>
      <c r="Y49" s="241">
        <v>1432754</v>
      </c>
      <c r="Z49" s="84">
        <v>1432754</v>
      </c>
      <c r="AA49" s="241">
        <v>0</v>
      </c>
      <c r="AB49" s="241">
        <v>0</v>
      </c>
      <c r="AC49" s="221">
        <f t="shared" si="12"/>
        <v>82.294887995404935</v>
      </c>
      <c r="AD49" s="222">
        <f t="shared" si="13"/>
        <v>100</v>
      </c>
      <c r="AE49" s="223">
        <f>IF(OR(Z49="", Z64="", Z64=0), "", Z49/Z$64*100)</f>
        <v>0.92493181991691342</v>
      </c>
      <c r="AF49" s="37">
        <v>391040</v>
      </c>
      <c r="AG49" s="35">
        <f t="shared" si="14"/>
        <v>27.29289187117956</v>
      </c>
      <c r="AH49" s="36">
        <f t="shared" si="15"/>
        <v>0.2810511289172235</v>
      </c>
      <c r="AI49" s="38">
        <f t="shared" si="16"/>
        <v>391040</v>
      </c>
      <c r="AJ49" s="254" t="s">
        <v>38</v>
      </c>
      <c r="AK49" s="255" t="s">
        <v>82</v>
      </c>
      <c r="AL49" s="256" t="s">
        <v>38</v>
      </c>
      <c r="AM49" s="256" t="s">
        <v>38</v>
      </c>
      <c r="AN49" s="256" t="s">
        <v>38</v>
      </c>
      <c r="AO49" s="256" t="s">
        <v>38</v>
      </c>
      <c r="AP49" s="257" t="s">
        <v>83</v>
      </c>
      <c r="AQ49" s="258" t="s">
        <v>38</v>
      </c>
      <c r="AR49" s="255" t="s">
        <v>82</v>
      </c>
      <c r="AS49" s="256" t="s">
        <v>38</v>
      </c>
      <c r="AT49" s="256" t="s">
        <v>38</v>
      </c>
      <c r="AU49" s="256" t="s">
        <v>38</v>
      </c>
      <c r="AV49" s="256" t="s">
        <v>38</v>
      </c>
      <c r="AW49" s="257" t="s">
        <v>83</v>
      </c>
      <c r="AX49" s="259" t="s">
        <v>38</v>
      </c>
      <c r="AY49" s="432"/>
      <c r="AZ49" s="432"/>
      <c r="BA49" s="432"/>
    </row>
    <row r="50" spans="1:53" ht="16.5" customHeight="1" x14ac:dyDescent="0.15">
      <c r="A50" s="39" t="s">
        <v>82</v>
      </c>
      <c r="B50" s="13" t="s">
        <v>59</v>
      </c>
      <c r="C50" s="13" t="s">
        <v>38</v>
      </c>
      <c r="D50" s="13" t="s">
        <v>38</v>
      </c>
      <c r="E50" s="13" t="s">
        <v>38</v>
      </c>
      <c r="F50" s="14" t="s">
        <v>84</v>
      </c>
      <c r="G50" s="23" t="s">
        <v>38</v>
      </c>
      <c r="H50" s="21"/>
      <c r="I50" s="15">
        <v>2203000</v>
      </c>
      <c r="J50" s="16">
        <v>-250000</v>
      </c>
      <c r="K50" s="16">
        <v>0</v>
      </c>
      <c r="L50" s="16">
        <v>1953000</v>
      </c>
      <c r="M50" s="214">
        <v>1823794</v>
      </c>
      <c r="N50" s="80">
        <v>1823794</v>
      </c>
      <c r="O50" s="16">
        <v>0</v>
      </c>
      <c r="P50" s="16">
        <v>0</v>
      </c>
      <c r="Q50" s="214">
        <v>-129206</v>
      </c>
      <c r="R50" s="224">
        <f t="shared" si="10"/>
        <v>93.384229390681</v>
      </c>
      <c r="S50" s="225">
        <f t="shared" si="11"/>
        <v>100</v>
      </c>
      <c r="T50" s="226">
        <f>IF(OR(N50="", N64="", N64=0), "", N50/N$64*100)</f>
        <v>1.2059829488341369</v>
      </c>
      <c r="U50" s="242">
        <v>2421000</v>
      </c>
      <c r="V50" s="214">
        <v>-680000</v>
      </c>
      <c r="W50" s="214">
        <v>0</v>
      </c>
      <c r="X50" s="214">
        <v>1741000</v>
      </c>
      <c r="Y50" s="243">
        <v>1432754</v>
      </c>
      <c r="Z50" s="85">
        <v>1432754</v>
      </c>
      <c r="AA50" s="243">
        <v>0</v>
      </c>
      <c r="AB50" s="243">
        <v>0</v>
      </c>
      <c r="AC50" s="224">
        <f t="shared" si="12"/>
        <v>82.294887995404935</v>
      </c>
      <c r="AD50" s="225">
        <f t="shared" si="13"/>
        <v>100</v>
      </c>
      <c r="AE50" s="226">
        <f>IF(OR(Z50="", Z64="", Z64=0), "", Z50/Z$64*100)</f>
        <v>0.92493181991691342</v>
      </c>
      <c r="AF50" s="18">
        <v>391040</v>
      </c>
      <c r="AG50" s="17">
        <f t="shared" si="14"/>
        <v>27.29289187117956</v>
      </c>
      <c r="AH50" s="20">
        <f t="shared" si="15"/>
        <v>0.2810511289172235</v>
      </c>
      <c r="AI50" s="24">
        <f t="shared" si="16"/>
        <v>391040</v>
      </c>
      <c r="AJ50" s="260" t="s">
        <v>38</v>
      </c>
      <c r="AK50" s="261" t="s">
        <v>82</v>
      </c>
      <c r="AL50" s="262" t="s">
        <v>59</v>
      </c>
      <c r="AM50" s="262" t="s">
        <v>38</v>
      </c>
      <c r="AN50" s="262" t="s">
        <v>38</v>
      </c>
      <c r="AO50" s="262" t="s">
        <v>38</v>
      </c>
      <c r="AP50" s="263" t="s">
        <v>84</v>
      </c>
      <c r="AQ50" s="264" t="s">
        <v>38</v>
      </c>
      <c r="AR50" s="261" t="s">
        <v>82</v>
      </c>
      <c r="AS50" s="262" t="s">
        <v>59</v>
      </c>
      <c r="AT50" s="262" t="s">
        <v>38</v>
      </c>
      <c r="AU50" s="262" t="s">
        <v>38</v>
      </c>
      <c r="AV50" s="262" t="s">
        <v>38</v>
      </c>
      <c r="AW50" s="263" t="s">
        <v>84</v>
      </c>
      <c r="AX50" s="265" t="s">
        <v>38</v>
      </c>
      <c r="AY50" s="433"/>
      <c r="AZ50" s="433"/>
      <c r="BA50" s="433"/>
    </row>
    <row r="51" spans="1:53" ht="16.5" customHeight="1" x14ac:dyDescent="0.15">
      <c r="A51" s="39" t="s">
        <v>82</v>
      </c>
      <c r="B51" s="13" t="s">
        <v>59</v>
      </c>
      <c r="C51" s="13" t="s">
        <v>40</v>
      </c>
      <c r="D51" s="13" t="s">
        <v>38</v>
      </c>
      <c r="E51" s="13" t="s">
        <v>38</v>
      </c>
      <c r="F51" s="14" t="s">
        <v>84</v>
      </c>
      <c r="G51" s="23" t="s">
        <v>38</v>
      </c>
      <c r="H51" s="21"/>
      <c r="I51" s="15">
        <v>2203000</v>
      </c>
      <c r="J51" s="16">
        <v>-250000</v>
      </c>
      <c r="K51" s="16">
        <v>0</v>
      </c>
      <c r="L51" s="16">
        <v>1953000</v>
      </c>
      <c r="M51" s="214">
        <v>1823794</v>
      </c>
      <c r="N51" s="80">
        <v>1823794</v>
      </c>
      <c r="O51" s="16">
        <v>0</v>
      </c>
      <c r="P51" s="16">
        <v>0</v>
      </c>
      <c r="Q51" s="214">
        <v>-129206</v>
      </c>
      <c r="R51" s="224">
        <f t="shared" si="10"/>
        <v>93.384229390681</v>
      </c>
      <c r="S51" s="225">
        <f t="shared" si="11"/>
        <v>100</v>
      </c>
      <c r="T51" s="226">
        <f>IF(OR(N51="", N64="", N64=0), "", N51/N$64*100)</f>
        <v>1.2059829488341369</v>
      </c>
      <c r="U51" s="242">
        <v>2421000</v>
      </c>
      <c r="V51" s="214">
        <v>-680000</v>
      </c>
      <c r="W51" s="214">
        <v>0</v>
      </c>
      <c r="X51" s="214">
        <v>1741000</v>
      </c>
      <c r="Y51" s="243">
        <v>1432754</v>
      </c>
      <c r="Z51" s="85">
        <v>1432754</v>
      </c>
      <c r="AA51" s="243">
        <v>0</v>
      </c>
      <c r="AB51" s="243">
        <v>0</v>
      </c>
      <c r="AC51" s="224">
        <f t="shared" si="12"/>
        <v>82.294887995404935</v>
      </c>
      <c r="AD51" s="225">
        <f t="shared" si="13"/>
        <v>100</v>
      </c>
      <c r="AE51" s="226">
        <f>IF(OR(Z51="", Z64="", Z64=0), "", Z51/Z$64*100)</f>
        <v>0.92493181991691342</v>
      </c>
      <c r="AF51" s="18">
        <v>391040</v>
      </c>
      <c r="AG51" s="17">
        <f t="shared" si="14"/>
        <v>27.29289187117956</v>
      </c>
      <c r="AH51" s="20">
        <f t="shared" si="15"/>
        <v>0.2810511289172235</v>
      </c>
      <c r="AI51" s="24">
        <f t="shared" si="16"/>
        <v>391040</v>
      </c>
      <c r="AJ51" s="260" t="s">
        <v>38</v>
      </c>
      <c r="AK51" s="261" t="s">
        <v>82</v>
      </c>
      <c r="AL51" s="262" t="s">
        <v>59</v>
      </c>
      <c r="AM51" s="262" t="s">
        <v>40</v>
      </c>
      <c r="AN51" s="262" t="s">
        <v>38</v>
      </c>
      <c r="AO51" s="262" t="s">
        <v>38</v>
      </c>
      <c r="AP51" s="263" t="s">
        <v>84</v>
      </c>
      <c r="AQ51" s="264" t="s">
        <v>38</v>
      </c>
      <c r="AR51" s="261" t="s">
        <v>82</v>
      </c>
      <c r="AS51" s="262" t="s">
        <v>59</v>
      </c>
      <c r="AT51" s="262" t="s">
        <v>40</v>
      </c>
      <c r="AU51" s="262" t="s">
        <v>38</v>
      </c>
      <c r="AV51" s="262" t="s">
        <v>38</v>
      </c>
      <c r="AW51" s="263" t="s">
        <v>84</v>
      </c>
      <c r="AX51" s="265" t="s">
        <v>38</v>
      </c>
      <c r="AY51" s="433"/>
      <c r="AZ51" s="433"/>
      <c r="BA51" s="433"/>
    </row>
    <row r="52" spans="1:53" ht="16.5" customHeight="1" thickBot="1" x14ac:dyDescent="0.2">
      <c r="A52" s="40" t="s">
        <v>82</v>
      </c>
      <c r="B52" s="41" t="s">
        <v>59</v>
      </c>
      <c r="C52" s="41" t="s">
        <v>40</v>
      </c>
      <c r="D52" s="41" t="s">
        <v>40</v>
      </c>
      <c r="E52" s="41" t="s">
        <v>38</v>
      </c>
      <c r="F52" s="42" t="s">
        <v>84</v>
      </c>
      <c r="G52" s="43" t="s">
        <v>38</v>
      </c>
      <c r="H52" s="44"/>
      <c r="I52" s="145">
        <v>2203000</v>
      </c>
      <c r="J52" s="146">
        <v>-250000</v>
      </c>
      <c r="K52" s="146">
        <v>0</v>
      </c>
      <c r="L52" s="146">
        <v>1953000</v>
      </c>
      <c r="M52" s="215">
        <v>1823794</v>
      </c>
      <c r="N52" s="147">
        <v>1823794</v>
      </c>
      <c r="O52" s="146">
        <v>0</v>
      </c>
      <c r="P52" s="146">
        <v>0</v>
      </c>
      <c r="Q52" s="215">
        <v>-129206</v>
      </c>
      <c r="R52" s="227">
        <f t="shared" si="10"/>
        <v>93.384229390681</v>
      </c>
      <c r="S52" s="228">
        <f t="shared" si="11"/>
        <v>100</v>
      </c>
      <c r="T52" s="229">
        <f>IF(OR(N52="", N64="", N64=0), "", N52/N$64*100)</f>
        <v>1.2059829488341369</v>
      </c>
      <c r="U52" s="244">
        <v>2421000</v>
      </c>
      <c r="V52" s="215">
        <v>-680000</v>
      </c>
      <c r="W52" s="215">
        <v>0</v>
      </c>
      <c r="X52" s="215">
        <v>1741000</v>
      </c>
      <c r="Y52" s="245">
        <v>1432754</v>
      </c>
      <c r="Z52" s="150">
        <v>1432754</v>
      </c>
      <c r="AA52" s="245">
        <v>0</v>
      </c>
      <c r="AB52" s="245">
        <v>0</v>
      </c>
      <c r="AC52" s="227">
        <f t="shared" si="12"/>
        <v>82.294887995404935</v>
      </c>
      <c r="AD52" s="228">
        <f t="shared" si="13"/>
        <v>100</v>
      </c>
      <c r="AE52" s="229">
        <f>IF(OR(Z52="", Z64="", Z64=0), "", Z52/Z$64*100)</f>
        <v>0.92493181991691342</v>
      </c>
      <c r="AF52" s="151">
        <v>391040</v>
      </c>
      <c r="AG52" s="148">
        <f t="shared" si="14"/>
        <v>27.29289187117956</v>
      </c>
      <c r="AH52" s="149">
        <f t="shared" si="15"/>
        <v>0.2810511289172235</v>
      </c>
      <c r="AI52" s="50">
        <f t="shared" si="16"/>
        <v>391040</v>
      </c>
      <c r="AJ52" s="266" t="s">
        <v>38</v>
      </c>
      <c r="AK52" s="267" t="s">
        <v>82</v>
      </c>
      <c r="AL52" s="268" t="s">
        <v>59</v>
      </c>
      <c r="AM52" s="268" t="s">
        <v>40</v>
      </c>
      <c r="AN52" s="268" t="s">
        <v>40</v>
      </c>
      <c r="AO52" s="268" t="s">
        <v>38</v>
      </c>
      <c r="AP52" s="269" t="s">
        <v>84</v>
      </c>
      <c r="AQ52" s="270" t="s">
        <v>38</v>
      </c>
      <c r="AR52" s="267" t="s">
        <v>82</v>
      </c>
      <c r="AS52" s="268" t="s">
        <v>59</v>
      </c>
      <c r="AT52" s="268" t="s">
        <v>40</v>
      </c>
      <c r="AU52" s="268" t="s">
        <v>40</v>
      </c>
      <c r="AV52" s="268" t="s">
        <v>38</v>
      </c>
      <c r="AW52" s="269" t="s">
        <v>84</v>
      </c>
      <c r="AX52" s="271" t="s">
        <v>38</v>
      </c>
      <c r="AY52" s="434"/>
      <c r="AZ52" s="434"/>
      <c r="BA52" s="434"/>
    </row>
    <row r="53" spans="1:53" s="115" customFormat="1" ht="42" customHeight="1" thickBot="1" x14ac:dyDescent="0.2">
      <c r="A53" s="132" t="s">
        <v>82</v>
      </c>
      <c r="B53" s="133" t="s">
        <v>59</v>
      </c>
      <c r="C53" s="133" t="s">
        <v>40</v>
      </c>
      <c r="D53" s="133" t="s">
        <v>40</v>
      </c>
      <c r="E53" s="133" t="s">
        <v>85</v>
      </c>
      <c r="F53" s="134" t="s">
        <v>86</v>
      </c>
      <c r="G53" s="135" t="s">
        <v>46</v>
      </c>
      <c r="H53" s="136" t="s">
        <v>139</v>
      </c>
      <c r="I53" s="137">
        <v>220000</v>
      </c>
      <c r="J53" s="138">
        <v>0</v>
      </c>
      <c r="K53" s="138">
        <v>0</v>
      </c>
      <c r="L53" s="138">
        <v>220000</v>
      </c>
      <c r="M53" s="217">
        <v>0</v>
      </c>
      <c r="N53" s="139">
        <v>0</v>
      </c>
      <c r="O53" s="138">
        <v>0</v>
      </c>
      <c r="P53" s="138">
        <v>0</v>
      </c>
      <c r="Q53" s="217">
        <v>-220000</v>
      </c>
      <c r="R53" s="233">
        <f t="shared" si="10"/>
        <v>0</v>
      </c>
      <c r="S53" s="234" t="str">
        <f t="shared" si="11"/>
        <v/>
      </c>
      <c r="T53" s="235">
        <f>IF(OR(N53="", N64="", N64=0), "", N53/N$64*100)</f>
        <v>0</v>
      </c>
      <c r="U53" s="248">
        <v>220000</v>
      </c>
      <c r="V53" s="217">
        <v>-30000</v>
      </c>
      <c r="W53" s="217">
        <v>0</v>
      </c>
      <c r="X53" s="217">
        <v>190000</v>
      </c>
      <c r="Y53" s="249">
        <v>190000</v>
      </c>
      <c r="Z53" s="142">
        <v>190000</v>
      </c>
      <c r="AA53" s="249">
        <v>0</v>
      </c>
      <c r="AB53" s="249">
        <v>0</v>
      </c>
      <c r="AC53" s="233">
        <f t="shared" si="12"/>
        <v>100</v>
      </c>
      <c r="AD53" s="234">
        <f t="shared" si="13"/>
        <v>100</v>
      </c>
      <c r="AE53" s="235">
        <f>IF(OR(Z53="", Z64="", Z64=0), "", Z53/Z$64*100)</f>
        <v>0.12265681741891038</v>
      </c>
      <c r="AF53" s="143">
        <v>-190000</v>
      </c>
      <c r="AG53" s="140" t="str">
        <f t="shared" si="14"/>
        <v>皆減</v>
      </c>
      <c r="AH53" s="141">
        <f t="shared" si="15"/>
        <v>-0.12265681741891038</v>
      </c>
      <c r="AI53" s="144">
        <f t="shared" si="16"/>
        <v>-190000</v>
      </c>
      <c r="AJ53" s="278" t="s">
        <v>38</v>
      </c>
      <c r="AK53" s="279" t="s">
        <v>82</v>
      </c>
      <c r="AL53" s="280" t="s">
        <v>59</v>
      </c>
      <c r="AM53" s="280" t="s">
        <v>40</v>
      </c>
      <c r="AN53" s="280" t="s">
        <v>40</v>
      </c>
      <c r="AO53" s="280" t="s">
        <v>85</v>
      </c>
      <c r="AP53" s="281" t="s">
        <v>86</v>
      </c>
      <c r="AQ53" s="282" t="s">
        <v>46</v>
      </c>
      <c r="AR53" s="279" t="s">
        <v>82</v>
      </c>
      <c r="AS53" s="280" t="s">
        <v>59</v>
      </c>
      <c r="AT53" s="280" t="s">
        <v>40</v>
      </c>
      <c r="AU53" s="280" t="s">
        <v>40</v>
      </c>
      <c r="AV53" s="280" t="s">
        <v>85</v>
      </c>
      <c r="AW53" s="281" t="s">
        <v>86</v>
      </c>
      <c r="AX53" s="283" t="s">
        <v>46</v>
      </c>
      <c r="AY53" s="131"/>
      <c r="AZ53" s="130"/>
      <c r="BA53" s="131"/>
    </row>
    <row r="54" spans="1:53" s="115" customFormat="1" ht="42" customHeight="1" thickBot="1" x14ac:dyDescent="0.2">
      <c r="A54" s="100" t="s">
        <v>82</v>
      </c>
      <c r="B54" s="101" t="s">
        <v>59</v>
      </c>
      <c r="C54" s="101" t="s">
        <v>40</v>
      </c>
      <c r="D54" s="101" t="s">
        <v>40</v>
      </c>
      <c r="E54" s="101" t="s">
        <v>87</v>
      </c>
      <c r="F54" s="102" t="s">
        <v>88</v>
      </c>
      <c r="G54" s="103" t="s">
        <v>46</v>
      </c>
      <c r="H54" s="104"/>
      <c r="I54" s="105">
        <v>11000</v>
      </c>
      <c r="J54" s="106">
        <v>0</v>
      </c>
      <c r="K54" s="106">
        <v>0</v>
      </c>
      <c r="L54" s="106">
        <v>11000</v>
      </c>
      <c r="M54" s="216">
        <v>10880</v>
      </c>
      <c r="N54" s="107">
        <v>10880</v>
      </c>
      <c r="O54" s="106">
        <v>0</v>
      </c>
      <c r="P54" s="106">
        <v>0</v>
      </c>
      <c r="Q54" s="216">
        <v>-120</v>
      </c>
      <c r="R54" s="230">
        <f t="shared" si="10"/>
        <v>98.909090909090907</v>
      </c>
      <c r="S54" s="231">
        <f t="shared" si="11"/>
        <v>100</v>
      </c>
      <c r="T54" s="232">
        <f>IF(OR(N54="", N64="", N64=0), "", N54/N$64*100)</f>
        <v>7.1943950266945781E-3</v>
      </c>
      <c r="U54" s="246">
        <v>29000</v>
      </c>
      <c r="V54" s="216">
        <v>0</v>
      </c>
      <c r="W54" s="216">
        <v>0</v>
      </c>
      <c r="X54" s="216">
        <v>29000</v>
      </c>
      <c r="Y54" s="247">
        <v>5160</v>
      </c>
      <c r="Z54" s="110">
        <v>5160</v>
      </c>
      <c r="AA54" s="247">
        <v>0</v>
      </c>
      <c r="AB54" s="247">
        <v>0</v>
      </c>
      <c r="AC54" s="230">
        <f t="shared" si="12"/>
        <v>17.793103448275861</v>
      </c>
      <c r="AD54" s="231">
        <f t="shared" si="13"/>
        <v>100</v>
      </c>
      <c r="AE54" s="232">
        <f>IF(OR(Z54="", Z64="", Z64=0), "", Z54/Z$64*100)</f>
        <v>3.3311009362188291E-3</v>
      </c>
      <c r="AF54" s="111">
        <v>5720</v>
      </c>
      <c r="AG54" s="108">
        <f t="shared" si="14"/>
        <v>110.85271317829456</v>
      </c>
      <c r="AH54" s="109">
        <f t="shared" si="15"/>
        <v>3.863294090475749E-3</v>
      </c>
      <c r="AI54" s="112">
        <f t="shared" si="16"/>
        <v>5720</v>
      </c>
      <c r="AJ54" s="272" t="s">
        <v>38</v>
      </c>
      <c r="AK54" s="273" t="s">
        <v>82</v>
      </c>
      <c r="AL54" s="274" t="s">
        <v>59</v>
      </c>
      <c r="AM54" s="274" t="s">
        <v>40</v>
      </c>
      <c r="AN54" s="274" t="s">
        <v>40</v>
      </c>
      <c r="AO54" s="274" t="s">
        <v>87</v>
      </c>
      <c r="AP54" s="275" t="s">
        <v>88</v>
      </c>
      <c r="AQ54" s="276" t="s">
        <v>46</v>
      </c>
      <c r="AR54" s="273" t="s">
        <v>82</v>
      </c>
      <c r="AS54" s="274" t="s">
        <v>59</v>
      </c>
      <c r="AT54" s="274" t="s">
        <v>40</v>
      </c>
      <c r="AU54" s="274" t="s">
        <v>40</v>
      </c>
      <c r="AV54" s="274" t="s">
        <v>87</v>
      </c>
      <c r="AW54" s="275" t="s">
        <v>88</v>
      </c>
      <c r="AX54" s="277" t="s">
        <v>46</v>
      </c>
      <c r="AY54" s="113"/>
      <c r="AZ54" s="114"/>
      <c r="BA54" s="113"/>
    </row>
    <row r="55" spans="1:53" s="115" customFormat="1" ht="42" customHeight="1" thickBot="1" x14ac:dyDescent="0.2">
      <c r="A55" s="100" t="s">
        <v>82</v>
      </c>
      <c r="B55" s="101" t="s">
        <v>59</v>
      </c>
      <c r="C55" s="101" t="s">
        <v>40</v>
      </c>
      <c r="D55" s="101" t="s">
        <v>40</v>
      </c>
      <c r="E55" s="101" t="s">
        <v>89</v>
      </c>
      <c r="F55" s="102" t="s">
        <v>90</v>
      </c>
      <c r="G55" s="103" t="s">
        <v>46</v>
      </c>
      <c r="H55" s="104"/>
      <c r="I55" s="105">
        <v>36000</v>
      </c>
      <c r="J55" s="106">
        <v>0</v>
      </c>
      <c r="K55" s="106">
        <v>0</v>
      </c>
      <c r="L55" s="106">
        <v>36000</v>
      </c>
      <c r="M55" s="216">
        <v>29653</v>
      </c>
      <c r="N55" s="107">
        <v>29653</v>
      </c>
      <c r="O55" s="106">
        <v>0</v>
      </c>
      <c r="P55" s="106">
        <v>0</v>
      </c>
      <c r="Q55" s="216">
        <v>-6347</v>
      </c>
      <c r="R55" s="230">
        <f t="shared" si="10"/>
        <v>82.36944444444444</v>
      </c>
      <c r="S55" s="231">
        <f t="shared" si="11"/>
        <v>100</v>
      </c>
      <c r="T55" s="232">
        <f>IF(OR(N55="", N64="", N64=0), "", N55/N$64*100)</f>
        <v>1.96080326954572E-2</v>
      </c>
      <c r="U55" s="246">
        <v>29000</v>
      </c>
      <c r="V55" s="216">
        <v>0</v>
      </c>
      <c r="W55" s="216">
        <v>0</v>
      </c>
      <c r="X55" s="216">
        <v>29000</v>
      </c>
      <c r="Y55" s="247">
        <v>29787</v>
      </c>
      <c r="Z55" s="110">
        <v>29787</v>
      </c>
      <c r="AA55" s="247">
        <v>0</v>
      </c>
      <c r="AB55" s="247">
        <v>0</v>
      </c>
      <c r="AC55" s="230">
        <f t="shared" si="12"/>
        <v>102.71379310344828</v>
      </c>
      <c r="AD55" s="231">
        <f t="shared" si="13"/>
        <v>100</v>
      </c>
      <c r="AE55" s="232">
        <f>IF(OR(Z55="", Z64="", Z64=0), "", Z55/Z$64*100)</f>
        <v>1.922936116030044E-2</v>
      </c>
      <c r="AF55" s="111">
        <v>-134</v>
      </c>
      <c r="AG55" s="108">
        <f t="shared" si="14"/>
        <v>-0.44986067747675162</v>
      </c>
      <c r="AH55" s="109">
        <f t="shared" si="15"/>
        <v>3.7867153515675975E-4</v>
      </c>
      <c r="AI55" s="112">
        <f t="shared" si="16"/>
        <v>-134</v>
      </c>
      <c r="AJ55" s="272" t="s">
        <v>38</v>
      </c>
      <c r="AK55" s="273" t="s">
        <v>82</v>
      </c>
      <c r="AL55" s="274" t="s">
        <v>59</v>
      </c>
      <c r="AM55" s="274" t="s">
        <v>40</v>
      </c>
      <c r="AN55" s="274" t="s">
        <v>40</v>
      </c>
      <c r="AO55" s="274" t="s">
        <v>89</v>
      </c>
      <c r="AP55" s="275" t="s">
        <v>90</v>
      </c>
      <c r="AQ55" s="276" t="s">
        <v>46</v>
      </c>
      <c r="AR55" s="273" t="s">
        <v>82</v>
      </c>
      <c r="AS55" s="274" t="s">
        <v>59</v>
      </c>
      <c r="AT55" s="274" t="s">
        <v>40</v>
      </c>
      <c r="AU55" s="274" t="s">
        <v>40</v>
      </c>
      <c r="AV55" s="274" t="s">
        <v>89</v>
      </c>
      <c r="AW55" s="275" t="s">
        <v>90</v>
      </c>
      <c r="AX55" s="277" t="s">
        <v>46</v>
      </c>
      <c r="AY55" s="113"/>
      <c r="AZ55" s="130"/>
      <c r="BA55" s="131"/>
    </row>
    <row r="56" spans="1:53" s="115" customFormat="1" ht="42" customHeight="1" thickBot="1" x14ac:dyDescent="0.2">
      <c r="A56" s="100" t="s">
        <v>82</v>
      </c>
      <c r="B56" s="101" t="s">
        <v>59</v>
      </c>
      <c r="C56" s="101" t="s">
        <v>40</v>
      </c>
      <c r="D56" s="101" t="s">
        <v>40</v>
      </c>
      <c r="E56" s="101" t="s">
        <v>91</v>
      </c>
      <c r="F56" s="102" t="s">
        <v>92</v>
      </c>
      <c r="G56" s="103" t="s">
        <v>46</v>
      </c>
      <c r="H56" s="104" t="s">
        <v>139</v>
      </c>
      <c r="I56" s="105">
        <v>429000</v>
      </c>
      <c r="J56" s="106">
        <v>0</v>
      </c>
      <c r="K56" s="106">
        <v>0</v>
      </c>
      <c r="L56" s="106">
        <v>429000</v>
      </c>
      <c r="M56" s="216">
        <v>612000</v>
      </c>
      <c r="N56" s="107">
        <v>612000</v>
      </c>
      <c r="O56" s="106">
        <v>0</v>
      </c>
      <c r="P56" s="106">
        <v>0</v>
      </c>
      <c r="Q56" s="216">
        <v>183000</v>
      </c>
      <c r="R56" s="230">
        <f t="shared" si="10"/>
        <v>142.65734265734267</v>
      </c>
      <c r="S56" s="231">
        <f t="shared" si="11"/>
        <v>100</v>
      </c>
      <c r="T56" s="232">
        <f>IF(OR(N56="", N64="", N64=0), "", N56/N$64*100)</f>
        <v>0.40468472025157004</v>
      </c>
      <c r="U56" s="246">
        <v>441000</v>
      </c>
      <c r="V56" s="216">
        <v>0</v>
      </c>
      <c r="W56" s="216">
        <v>0</v>
      </c>
      <c r="X56" s="216">
        <v>441000</v>
      </c>
      <c r="Y56" s="247">
        <v>387000</v>
      </c>
      <c r="Z56" s="110">
        <v>387000</v>
      </c>
      <c r="AA56" s="247">
        <v>0</v>
      </c>
      <c r="AB56" s="247">
        <v>0</v>
      </c>
      <c r="AC56" s="230">
        <f t="shared" si="12"/>
        <v>87.755102040816325</v>
      </c>
      <c r="AD56" s="231">
        <f t="shared" si="13"/>
        <v>100</v>
      </c>
      <c r="AE56" s="232">
        <f>IF(OR(Z56="", Z64="", Z64=0), "", Z56/Z$64*100)</f>
        <v>0.2498325702164122</v>
      </c>
      <c r="AF56" s="111">
        <v>225000</v>
      </c>
      <c r="AG56" s="108">
        <f t="shared" si="14"/>
        <v>58.139534883720934</v>
      </c>
      <c r="AH56" s="109">
        <f t="shared" si="15"/>
        <v>0.15485215003515784</v>
      </c>
      <c r="AI56" s="112">
        <f t="shared" si="16"/>
        <v>225000</v>
      </c>
      <c r="AJ56" s="272" t="s">
        <v>38</v>
      </c>
      <c r="AK56" s="273" t="s">
        <v>82</v>
      </c>
      <c r="AL56" s="274" t="s">
        <v>59</v>
      </c>
      <c r="AM56" s="274" t="s">
        <v>40</v>
      </c>
      <c r="AN56" s="274" t="s">
        <v>40</v>
      </c>
      <c r="AO56" s="274" t="s">
        <v>91</v>
      </c>
      <c r="AP56" s="275" t="s">
        <v>92</v>
      </c>
      <c r="AQ56" s="276" t="s">
        <v>46</v>
      </c>
      <c r="AR56" s="273" t="s">
        <v>82</v>
      </c>
      <c r="AS56" s="274" t="s">
        <v>59</v>
      </c>
      <c r="AT56" s="274" t="s">
        <v>40</v>
      </c>
      <c r="AU56" s="274" t="s">
        <v>40</v>
      </c>
      <c r="AV56" s="274" t="s">
        <v>91</v>
      </c>
      <c r="AW56" s="275" t="s">
        <v>92</v>
      </c>
      <c r="AX56" s="277" t="s">
        <v>46</v>
      </c>
      <c r="AY56" s="113"/>
      <c r="AZ56" s="114"/>
      <c r="BA56" s="113"/>
    </row>
    <row r="57" spans="1:53" s="115" customFormat="1" ht="42" customHeight="1" thickBot="1" x14ac:dyDescent="0.2">
      <c r="A57" s="100" t="s">
        <v>82</v>
      </c>
      <c r="B57" s="101" t="s">
        <v>59</v>
      </c>
      <c r="C57" s="101" t="s">
        <v>40</v>
      </c>
      <c r="D57" s="101" t="s">
        <v>40</v>
      </c>
      <c r="E57" s="101" t="s">
        <v>93</v>
      </c>
      <c r="F57" s="102" t="s">
        <v>94</v>
      </c>
      <c r="G57" s="103" t="s">
        <v>46</v>
      </c>
      <c r="H57" s="104" t="s">
        <v>139</v>
      </c>
      <c r="I57" s="105">
        <v>50000</v>
      </c>
      <c r="J57" s="106">
        <v>0</v>
      </c>
      <c r="K57" s="106">
        <v>0</v>
      </c>
      <c r="L57" s="106">
        <v>50000</v>
      </c>
      <c r="M57" s="216">
        <v>100000</v>
      </c>
      <c r="N57" s="107">
        <v>100000</v>
      </c>
      <c r="O57" s="106">
        <v>0</v>
      </c>
      <c r="P57" s="106">
        <v>0</v>
      </c>
      <c r="Q57" s="216">
        <v>50000</v>
      </c>
      <c r="R57" s="230">
        <f t="shared" si="10"/>
        <v>200</v>
      </c>
      <c r="S57" s="231">
        <f t="shared" si="11"/>
        <v>100</v>
      </c>
      <c r="T57" s="232">
        <f>IF(OR(N57="", N64="", N64=0), "", N57/N$64*100)</f>
        <v>6.6124954289472224E-2</v>
      </c>
      <c r="U57" s="246">
        <v>50000</v>
      </c>
      <c r="V57" s="216">
        <v>0</v>
      </c>
      <c r="W57" s="216">
        <v>0</v>
      </c>
      <c r="X57" s="216">
        <v>50000</v>
      </c>
      <c r="Y57" s="247">
        <v>27500</v>
      </c>
      <c r="Z57" s="110">
        <v>27500</v>
      </c>
      <c r="AA57" s="247">
        <v>0</v>
      </c>
      <c r="AB57" s="247">
        <v>0</v>
      </c>
      <c r="AC57" s="230">
        <f t="shared" si="12"/>
        <v>55.000000000000007</v>
      </c>
      <c r="AD57" s="231">
        <f t="shared" si="13"/>
        <v>100</v>
      </c>
      <c r="AE57" s="232">
        <f>IF(OR(Z57="", Z64="", Z64=0), "", Z57/Z$64*100)</f>
        <v>1.7752960415894924E-2</v>
      </c>
      <c r="AF57" s="111">
        <v>72500</v>
      </c>
      <c r="AG57" s="108">
        <f t="shared" si="14"/>
        <v>263.63636363636363</v>
      </c>
      <c r="AH57" s="109">
        <f t="shared" si="15"/>
        <v>4.8371993873577296E-2</v>
      </c>
      <c r="AI57" s="112">
        <f t="shared" si="16"/>
        <v>72500</v>
      </c>
      <c r="AJ57" s="272" t="s">
        <v>38</v>
      </c>
      <c r="AK57" s="273" t="s">
        <v>82</v>
      </c>
      <c r="AL57" s="274" t="s">
        <v>59</v>
      </c>
      <c r="AM57" s="274" t="s">
        <v>40</v>
      </c>
      <c r="AN57" s="274" t="s">
        <v>40</v>
      </c>
      <c r="AO57" s="274" t="s">
        <v>93</v>
      </c>
      <c r="AP57" s="275" t="s">
        <v>94</v>
      </c>
      <c r="AQ57" s="276" t="s">
        <v>46</v>
      </c>
      <c r="AR57" s="273" t="s">
        <v>82</v>
      </c>
      <c r="AS57" s="274" t="s">
        <v>59</v>
      </c>
      <c r="AT57" s="274" t="s">
        <v>40</v>
      </c>
      <c r="AU57" s="274" t="s">
        <v>40</v>
      </c>
      <c r="AV57" s="274" t="s">
        <v>93</v>
      </c>
      <c r="AW57" s="275" t="s">
        <v>94</v>
      </c>
      <c r="AX57" s="277" t="s">
        <v>46</v>
      </c>
      <c r="AY57" s="113"/>
      <c r="AZ57" s="130"/>
      <c r="BA57" s="131"/>
    </row>
    <row r="58" spans="1:53" s="115" customFormat="1" ht="42" customHeight="1" thickBot="1" x14ac:dyDescent="0.2">
      <c r="A58" s="100" t="s">
        <v>82</v>
      </c>
      <c r="B58" s="101" t="s">
        <v>59</v>
      </c>
      <c r="C58" s="101" t="s">
        <v>40</v>
      </c>
      <c r="D58" s="101" t="s">
        <v>40</v>
      </c>
      <c r="E58" s="101" t="s">
        <v>95</v>
      </c>
      <c r="F58" s="102" t="s">
        <v>96</v>
      </c>
      <c r="G58" s="103" t="s">
        <v>46</v>
      </c>
      <c r="H58" s="104"/>
      <c r="I58" s="105">
        <v>50000</v>
      </c>
      <c r="J58" s="106">
        <v>0</v>
      </c>
      <c r="K58" s="106">
        <v>0</v>
      </c>
      <c r="L58" s="106">
        <v>50000</v>
      </c>
      <c r="M58" s="216">
        <v>76000</v>
      </c>
      <c r="N58" s="107">
        <v>76000</v>
      </c>
      <c r="O58" s="106">
        <v>0</v>
      </c>
      <c r="P58" s="106">
        <v>0</v>
      </c>
      <c r="Q58" s="216">
        <v>26000</v>
      </c>
      <c r="R58" s="230">
        <f t="shared" si="10"/>
        <v>152</v>
      </c>
      <c r="S58" s="231">
        <f t="shared" si="11"/>
        <v>100</v>
      </c>
      <c r="T58" s="232">
        <f>IF(OR(N58="", N64="", N64=0), "", N58/N$64*100)</f>
        <v>5.0254965259998896E-2</v>
      </c>
      <c r="U58" s="246">
        <v>65000</v>
      </c>
      <c r="V58" s="216">
        <v>0</v>
      </c>
      <c r="W58" s="216">
        <v>0</v>
      </c>
      <c r="X58" s="216">
        <v>65000</v>
      </c>
      <c r="Y58" s="247">
        <v>63000</v>
      </c>
      <c r="Z58" s="110">
        <v>63000</v>
      </c>
      <c r="AA58" s="247">
        <v>0</v>
      </c>
      <c r="AB58" s="247">
        <v>0</v>
      </c>
      <c r="AC58" s="230">
        <f t="shared" si="12"/>
        <v>96.92307692307692</v>
      </c>
      <c r="AD58" s="231">
        <f t="shared" si="13"/>
        <v>100</v>
      </c>
      <c r="AE58" s="232">
        <f>IF(OR(Z58="", Z64="", Z64=0), "", Z58/Z$64*100)</f>
        <v>4.0670418407322918E-2</v>
      </c>
      <c r="AF58" s="111">
        <v>13000</v>
      </c>
      <c r="AG58" s="108">
        <f t="shared" si="14"/>
        <v>20.634920634920633</v>
      </c>
      <c r="AH58" s="109">
        <f t="shared" si="15"/>
        <v>9.5845468526759778E-3</v>
      </c>
      <c r="AI58" s="112">
        <f t="shared" si="16"/>
        <v>13000</v>
      </c>
      <c r="AJ58" s="272" t="s">
        <v>38</v>
      </c>
      <c r="AK58" s="273" t="s">
        <v>82</v>
      </c>
      <c r="AL58" s="274" t="s">
        <v>59</v>
      </c>
      <c r="AM58" s="274" t="s">
        <v>40</v>
      </c>
      <c r="AN58" s="274" t="s">
        <v>40</v>
      </c>
      <c r="AO58" s="274" t="s">
        <v>95</v>
      </c>
      <c r="AP58" s="275" t="s">
        <v>96</v>
      </c>
      <c r="AQ58" s="276" t="s">
        <v>46</v>
      </c>
      <c r="AR58" s="273" t="s">
        <v>82</v>
      </c>
      <c r="AS58" s="274" t="s">
        <v>59</v>
      </c>
      <c r="AT58" s="274" t="s">
        <v>40</v>
      </c>
      <c r="AU58" s="274" t="s">
        <v>40</v>
      </c>
      <c r="AV58" s="274" t="s">
        <v>95</v>
      </c>
      <c r="AW58" s="275" t="s">
        <v>96</v>
      </c>
      <c r="AX58" s="277" t="s">
        <v>46</v>
      </c>
      <c r="AY58" s="113"/>
      <c r="AZ58" s="114"/>
      <c r="BA58" s="113"/>
    </row>
    <row r="59" spans="1:53" s="115" customFormat="1" ht="42" customHeight="1" thickBot="1" x14ac:dyDescent="0.2">
      <c r="A59" s="100" t="s">
        <v>82</v>
      </c>
      <c r="B59" s="101" t="s">
        <v>59</v>
      </c>
      <c r="C59" s="101" t="s">
        <v>40</v>
      </c>
      <c r="D59" s="101" t="s">
        <v>40</v>
      </c>
      <c r="E59" s="101" t="s">
        <v>97</v>
      </c>
      <c r="F59" s="102" t="s">
        <v>98</v>
      </c>
      <c r="G59" s="103" t="s">
        <v>46</v>
      </c>
      <c r="H59" s="104" t="s">
        <v>139</v>
      </c>
      <c r="I59" s="105">
        <v>250000</v>
      </c>
      <c r="J59" s="106">
        <v>-250000</v>
      </c>
      <c r="K59" s="106">
        <v>0</v>
      </c>
      <c r="L59" s="106">
        <v>0</v>
      </c>
      <c r="M59" s="216">
        <v>0</v>
      </c>
      <c r="N59" s="107">
        <v>0</v>
      </c>
      <c r="O59" s="106">
        <v>0</v>
      </c>
      <c r="P59" s="106">
        <v>0</v>
      </c>
      <c r="Q59" s="216">
        <v>0</v>
      </c>
      <c r="R59" s="230" t="str">
        <f t="shared" si="10"/>
        <v/>
      </c>
      <c r="S59" s="231" t="str">
        <f t="shared" si="11"/>
        <v/>
      </c>
      <c r="T59" s="232">
        <f>IF(OR(N59="", N64="", N64=0), "", N59/N$64*100)</f>
        <v>0</v>
      </c>
      <c r="U59" s="246">
        <v>250000</v>
      </c>
      <c r="V59" s="216">
        <v>-250000</v>
      </c>
      <c r="W59" s="216">
        <v>0</v>
      </c>
      <c r="X59" s="216">
        <v>0</v>
      </c>
      <c r="Y59" s="247">
        <v>0</v>
      </c>
      <c r="Z59" s="110">
        <v>0</v>
      </c>
      <c r="AA59" s="247">
        <v>0</v>
      </c>
      <c r="AB59" s="247">
        <v>0</v>
      </c>
      <c r="AC59" s="230" t="str">
        <f t="shared" si="12"/>
        <v/>
      </c>
      <c r="AD59" s="231" t="str">
        <f t="shared" si="13"/>
        <v/>
      </c>
      <c r="AE59" s="232">
        <f>IF(OR(Z59="", Z64="", Z64=0), "", Z59/Z$64*100)</f>
        <v>0</v>
      </c>
      <c r="AF59" s="111">
        <v>0</v>
      </c>
      <c r="AG59" s="108">
        <f t="shared" si="14"/>
        <v>0</v>
      </c>
      <c r="AH59" s="109">
        <f t="shared" si="15"/>
        <v>0</v>
      </c>
      <c r="AI59" s="112">
        <f t="shared" si="16"/>
        <v>0</v>
      </c>
      <c r="AJ59" s="272" t="s">
        <v>38</v>
      </c>
      <c r="AK59" s="273" t="s">
        <v>82</v>
      </c>
      <c r="AL59" s="274" t="s">
        <v>59</v>
      </c>
      <c r="AM59" s="274" t="s">
        <v>40</v>
      </c>
      <c r="AN59" s="274" t="s">
        <v>40</v>
      </c>
      <c r="AO59" s="274" t="s">
        <v>97</v>
      </c>
      <c r="AP59" s="275" t="s">
        <v>98</v>
      </c>
      <c r="AQ59" s="276" t="s">
        <v>46</v>
      </c>
      <c r="AR59" s="273" t="s">
        <v>82</v>
      </c>
      <c r="AS59" s="274" t="s">
        <v>59</v>
      </c>
      <c r="AT59" s="274" t="s">
        <v>40</v>
      </c>
      <c r="AU59" s="274" t="s">
        <v>40</v>
      </c>
      <c r="AV59" s="274" t="s">
        <v>97</v>
      </c>
      <c r="AW59" s="275" t="s">
        <v>98</v>
      </c>
      <c r="AX59" s="277" t="s">
        <v>46</v>
      </c>
      <c r="AY59" s="113"/>
      <c r="AZ59" s="130"/>
      <c r="BA59" s="131"/>
    </row>
    <row r="60" spans="1:53" s="115" customFormat="1" ht="42" customHeight="1" thickBot="1" x14ac:dyDescent="0.2">
      <c r="A60" s="100" t="s">
        <v>82</v>
      </c>
      <c r="B60" s="101" t="s">
        <v>59</v>
      </c>
      <c r="C60" s="101" t="s">
        <v>40</v>
      </c>
      <c r="D60" s="101" t="s">
        <v>40</v>
      </c>
      <c r="E60" s="101" t="s">
        <v>99</v>
      </c>
      <c r="F60" s="102" t="s">
        <v>100</v>
      </c>
      <c r="G60" s="103" t="s">
        <v>46</v>
      </c>
      <c r="H60" s="104"/>
      <c r="I60" s="105">
        <v>600000</v>
      </c>
      <c r="J60" s="106">
        <v>0</v>
      </c>
      <c r="K60" s="106">
        <v>0</v>
      </c>
      <c r="L60" s="106">
        <v>600000</v>
      </c>
      <c r="M60" s="216">
        <v>440000</v>
      </c>
      <c r="N60" s="107">
        <v>440000</v>
      </c>
      <c r="O60" s="106">
        <v>0</v>
      </c>
      <c r="P60" s="106">
        <v>0</v>
      </c>
      <c r="Q60" s="216">
        <v>-160000</v>
      </c>
      <c r="R60" s="230">
        <f t="shared" si="10"/>
        <v>73.333333333333329</v>
      </c>
      <c r="S60" s="231">
        <f t="shared" si="11"/>
        <v>100</v>
      </c>
      <c r="T60" s="232">
        <f>IF(OR(N60="", N64="", N64=0), "", N60/N$64*100)</f>
        <v>0.29094979887367778</v>
      </c>
      <c r="U60" s="246">
        <v>800000</v>
      </c>
      <c r="V60" s="216">
        <v>-400000</v>
      </c>
      <c r="W60" s="216">
        <v>0</v>
      </c>
      <c r="X60" s="216">
        <v>400000</v>
      </c>
      <c r="Y60" s="247">
        <v>240000</v>
      </c>
      <c r="Z60" s="110">
        <v>240000</v>
      </c>
      <c r="AA60" s="247">
        <v>0</v>
      </c>
      <c r="AB60" s="247">
        <v>0</v>
      </c>
      <c r="AC60" s="230">
        <f t="shared" si="12"/>
        <v>60</v>
      </c>
      <c r="AD60" s="231">
        <f t="shared" si="13"/>
        <v>100</v>
      </c>
      <c r="AE60" s="232">
        <f>IF(OR(Z60="", Z64="", Z64=0), "", Z60/Z$64*100)</f>
        <v>0.15493492726599206</v>
      </c>
      <c r="AF60" s="111">
        <v>200000</v>
      </c>
      <c r="AG60" s="108">
        <f t="shared" si="14"/>
        <v>83.333333333333343</v>
      </c>
      <c r="AH60" s="109">
        <f t="shared" si="15"/>
        <v>0.13601487160768572</v>
      </c>
      <c r="AI60" s="112">
        <f t="shared" si="16"/>
        <v>200000</v>
      </c>
      <c r="AJ60" s="272" t="s">
        <v>38</v>
      </c>
      <c r="AK60" s="273" t="s">
        <v>82</v>
      </c>
      <c r="AL60" s="274" t="s">
        <v>59</v>
      </c>
      <c r="AM60" s="274" t="s">
        <v>40</v>
      </c>
      <c r="AN60" s="274" t="s">
        <v>40</v>
      </c>
      <c r="AO60" s="274" t="s">
        <v>99</v>
      </c>
      <c r="AP60" s="275" t="s">
        <v>100</v>
      </c>
      <c r="AQ60" s="276" t="s">
        <v>46</v>
      </c>
      <c r="AR60" s="273" t="s">
        <v>82</v>
      </c>
      <c r="AS60" s="274" t="s">
        <v>59</v>
      </c>
      <c r="AT60" s="274" t="s">
        <v>40</v>
      </c>
      <c r="AU60" s="274" t="s">
        <v>40</v>
      </c>
      <c r="AV60" s="274" t="s">
        <v>99</v>
      </c>
      <c r="AW60" s="275" t="s">
        <v>100</v>
      </c>
      <c r="AX60" s="277" t="s">
        <v>46</v>
      </c>
      <c r="AY60" s="113"/>
      <c r="AZ60" s="114"/>
      <c r="BA60" s="113"/>
    </row>
    <row r="61" spans="1:53" s="115" customFormat="1" ht="42" customHeight="1" thickBot="1" x14ac:dyDescent="0.2">
      <c r="A61" s="100" t="s">
        <v>82</v>
      </c>
      <c r="B61" s="101" t="s">
        <v>59</v>
      </c>
      <c r="C61" s="101" t="s">
        <v>40</v>
      </c>
      <c r="D61" s="101" t="s">
        <v>40</v>
      </c>
      <c r="E61" s="101" t="s">
        <v>101</v>
      </c>
      <c r="F61" s="102" t="s">
        <v>102</v>
      </c>
      <c r="G61" s="103" t="s">
        <v>46</v>
      </c>
      <c r="H61" s="104"/>
      <c r="I61" s="105">
        <v>17000</v>
      </c>
      <c r="J61" s="106">
        <v>0</v>
      </c>
      <c r="K61" s="106">
        <v>0</v>
      </c>
      <c r="L61" s="106">
        <v>17000</v>
      </c>
      <c r="M61" s="216">
        <v>15261</v>
      </c>
      <c r="N61" s="107">
        <v>15261</v>
      </c>
      <c r="O61" s="106">
        <v>0</v>
      </c>
      <c r="P61" s="106">
        <v>0</v>
      </c>
      <c r="Q61" s="216">
        <v>-1739</v>
      </c>
      <c r="R61" s="230">
        <f t="shared" si="10"/>
        <v>89.770588235294113</v>
      </c>
      <c r="S61" s="231">
        <f t="shared" si="11"/>
        <v>100</v>
      </c>
      <c r="T61" s="232">
        <f>IF(OR(N61="", N64="", N64=0), "", N61/N$64*100)</f>
        <v>1.0091329274116356E-2</v>
      </c>
      <c r="U61" s="246">
        <v>57000</v>
      </c>
      <c r="V61" s="216">
        <v>0</v>
      </c>
      <c r="W61" s="216">
        <v>0</v>
      </c>
      <c r="X61" s="216">
        <v>57000</v>
      </c>
      <c r="Y61" s="247">
        <v>10307</v>
      </c>
      <c r="Z61" s="110">
        <v>10307</v>
      </c>
      <c r="AA61" s="247">
        <v>0</v>
      </c>
      <c r="AB61" s="247">
        <v>0</v>
      </c>
      <c r="AC61" s="230">
        <f t="shared" si="12"/>
        <v>18.082456140350878</v>
      </c>
      <c r="AD61" s="231">
        <f t="shared" si="13"/>
        <v>100</v>
      </c>
      <c r="AE61" s="232">
        <f>IF(OR(Z61="", Z64="", Z64=0), "", Z61/Z$64*100)</f>
        <v>6.6538095638774171E-3</v>
      </c>
      <c r="AF61" s="111">
        <v>4954</v>
      </c>
      <c r="AG61" s="108">
        <f t="shared" si="14"/>
        <v>48.064422237314446</v>
      </c>
      <c r="AH61" s="109">
        <f t="shared" si="15"/>
        <v>3.4375197102389388E-3</v>
      </c>
      <c r="AI61" s="112">
        <f t="shared" si="16"/>
        <v>4954</v>
      </c>
      <c r="AJ61" s="272" t="s">
        <v>38</v>
      </c>
      <c r="AK61" s="273" t="s">
        <v>82</v>
      </c>
      <c r="AL61" s="274" t="s">
        <v>59</v>
      </c>
      <c r="AM61" s="274" t="s">
        <v>40</v>
      </c>
      <c r="AN61" s="274" t="s">
        <v>40</v>
      </c>
      <c r="AO61" s="274" t="s">
        <v>101</v>
      </c>
      <c r="AP61" s="275" t="s">
        <v>102</v>
      </c>
      <c r="AQ61" s="276" t="s">
        <v>46</v>
      </c>
      <c r="AR61" s="273" t="s">
        <v>82</v>
      </c>
      <c r="AS61" s="274" t="s">
        <v>59</v>
      </c>
      <c r="AT61" s="274" t="s">
        <v>40</v>
      </c>
      <c r="AU61" s="274" t="s">
        <v>40</v>
      </c>
      <c r="AV61" s="274" t="s">
        <v>101</v>
      </c>
      <c r="AW61" s="275" t="s">
        <v>102</v>
      </c>
      <c r="AX61" s="277" t="s">
        <v>46</v>
      </c>
      <c r="AY61" s="113"/>
      <c r="AZ61" s="130"/>
      <c r="BA61" s="131"/>
    </row>
    <row r="62" spans="1:53" s="115" customFormat="1" ht="42" customHeight="1" thickBot="1" x14ac:dyDescent="0.2">
      <c r="A62" s="100" t="s">
        <v>82</v>
      </c>
      <c r="B62" s="101" t="s">
        <v>59</v>
      </c>
      <c r="C62" s="101" t="s">
        <v>40</v>
      </c>
      <c r="D62" s="101" t="s">
        <v>40</v>
      </c>
      <c r="E62" s="101" t="s">
        <v>103</v>
      </c>
      <c r="F62" s="102" t="s">
        <v>104</v>
      </c>
      <c r="G62" s="103" t="s">
        <v>46</v>
      </c>
      <c r="H62" s="104"/>
      <c r="I62" s="105">
        <v>480000</v>
      </c>
      <c r="J62" s="106">
        <v>0</v>
      </c>
      <c r="K62" s="106">
        <v>0</v>
      </c>
      <c r="L62" s="106">
        <v>480000</v>
      </c>
      <c r="M62" s="216">
        <v>480000</v>
      </c>
      <c r="N62" s="107">
        <v>480000</v>
      </c>
      <c r="O62" s="106">
        <v>0</v>
      </c>
      <c r="P62" s="106">
        <v>0</v>
      </c>
      <c r="Q62" s="216">
        <v>0</v>
      </c>
      <c r="R62" s="230">
        <f t="shared" si="10"/>
        <v>100</v>
      </c>
      <c r="S62" s="231">
        <f t="shared" si="11"/>
        <v>100</v>
      </c>
      <c r="T62" s="232">
        <f>IF(OR(N62="", N64="", N64=0), "", N62/N$64*100)</f>
        <v>0.31739978058946666</v>
      </c>
      <c r="U62" s="246">
        <v>480000</v>
      </c>
      <c r="V62" s="216">
        <v>0</v>
      </c>
      <c r="W62" s="216">
        <v>0</v>
      </c>
      <c r="X62" s="216">
        <v>480000</v>
      </c>
      <c r="Y62" s="247">
        <v>480000</v>
      </c>
      <c r="Z62" s="110">
        <v>480000</v>
      </c>
      <c r="AA62" s="247">
        <v>0</v>
      </c>
      <c r="AB62" s="247">
        <v>0</v>
      </c>
      <c r="AC62" s="230">
        <f t="shared" si="12"/>
        <v>100</v>
      </c>
      <c r="AD62" s="231">
        <f t="shared" si="13"/>
        <v>100</v>
      </c>
      <c r="AE62" s="232">
        <f>IF(OR(Z62="", Z64="", Z64=0), "", Z62/Z$64*100)</f>
        <v>0.30986985453198412</v>
      </c>
      <c r="AF62" s="111">
        <v>0</v>
      </c>
      <c r="AG62" s="108">
        <f t="shared" si="14"/>
        <v>0</v>
      </c>
      <c r="AH62" s="109">
        <f t="shared" si="15"/>
        <v>7.5299260574825388E-3</v>
      </c>
      <c r="AI62" s="112">
        <f t="shared" si="16"/>
        <v>0</v>
      </c>
      <c r="AJ62" s="272" t="s">
        <v>38</v>
      </c>
      <c r="AK62" s="273" t="s">
        <v>82</v>
      </c>
      <c r="AL62" s="274" t="s">
        <v>59</v>
      </c>
      <c r="AM62" s="274" t="s">
        <v>40</v>
      </c>
      <c r="AN62" s="274" t="s">
        <v>40</v>
      </c>
      <c r="AO62" s="274" t="s">
        <v>103</v>
      </c>
      <c r="AP62" s="275" t="s">
        <v>104</v>
      </c>
      <c r="AQ62" s="276" t="s">
        <v>46</v>
      </c>
      <c r="AR62" s="273" t="s">
        <v>82</v>
      </c>
      <c r="AS62" s="274" t="s">
        <v>59</v>
      </c>
      <c r="AT62" s="274" t="s">
        <v>40</v>
      </c>
      <c r="AU62" s="274" t="s">
        <v>40</v>
      </c>
      <c r="AV62" s="274" t="s">
        <v>103</v>
      </c>
      <c r="AW62" s="275" t="s">
        <v>104</v>
      </c>
      <c r="AX62" s="277" t="s">
        <v>46</v>
      </c>
      <c r="AY62" s="113"/>
      <c r="AZ62" s="114"/>
      <c r="BA62" s="113"/>
    </row>
    <row r="63" spans="1:53" s="115" customFormat="1" ht="42" customHeight="1" thickBot="1" x14ac:dyDescent="0.2">
      <c r="A63" s="100" t="s">
        <v>82</v>
      </c>
      <c r="B63" s="101" t="s">
        <v>59</v>
      </c>
      <c r="C63" s="101" t="s">
        <v>40</v>
      </c>
      <c r="D63" s="101" t="s">
        <v>40</v>
      </c>
      <c r="E63" s="101" t="s">
        <v>105</v>
      </c>
      <c r="F63" s="102" t="s">
        <v>106</v>
      </c>
      <c r="G63" s="103" t="s">
        <v>46</v>
      </c>
      <c r="H63" s="104"/>
      <c r="I63" s="105">
        <v>60000</v>
      </c>
      <c r="J63" s="106">
        <v>0</v>
      </c>
      <c r="K63" s="106">
        <v>0</v>
      </c>
      <c r="L63" s="106">
        <v>60000</v>
      </c>
      <c r="M63" s="216">
        <v>60000</v>
      </c>
      <c r="N63" s="107">
        <v>60000</v>
      </c>
      <c r="O63" s="106">
        <v>0</v>
      </c>
      <c r="P63" s="106">
        <v>0</v>
      </c>
      <c r="Q63" s="216">
        <v>0</v>
      </c>
      <c r="R63" s="230">
        <f t="shared" si="10"/>
        <v>100</v>
      </c>
      <c r="S63" s="231">
        <f t="shared" si="11"/>
        <v>100</v>
      </c>
      <c r="T63" s="232">
        <f>IF(OR(N63="", N64="", N64=0), "", N63/N$64*100)</f>
        <v>3.9674972573683333E-2</v>
      </c>
      <c r="U63" s="246">
        <v>0</v>
      </c>
      <c r="V63" s="216">
        <v>0</v>
      </c>
      <c r="W63" s="216">
        <v>0</v>
      </c>
      <c r="X63" s="216">
        <v>0</v>
      </c>
      <c r="Y63" s="247">
        <v>0</v>
      </c>
      <c r="Z63" s="110">
        <v>0</v>
      </c>
      <c r="AA63" s="247">
        <v>0</v>
      </c>
      <c r="AB63" s="247">
        <v>0</v>
      </c>
      <c r="AC63" s="230" t="str">
        <f t="shared" si="12"/>
        <v/>
      </c>
      <c r="AD63" s="231" t="str">
        <f t="shared" si="13"/>
        <v/>
      </c>
      <c r="AE63" s="232">
        <f>IF(OR(Z63="", Z64="", Z64=0), "", Z63/Z$64*100)</f>
        <v>0</v>
      </c>
      <c r="AF63" s="111">
        <v>60000</v>
      </c>
      <c r="AG63" s="108" t="str">
        <f t="shared" si="14"/>
        <v>皆増</v>
      </c>
      <c r="AH63" s="109">
        <f t="shared" si="15"/>
        <v>3.9674972573683333E-2</v>
      </c>
      <c r="AI63" s="112">
        <f t="shared" si="16"/>
        <v>60000</v>
      </c>
      <c r="AJ63" s="272" t="s">
        <v>38</v>
      </c>
      <c r="AK63" s="273" t="s">
        <v>82</v>
      </c>
      <c r="AL63" s="274" t="s">
        <v>59</v>
      </c>
      <c r="AM63" s="274" t="s">
        <v>40</v>
      </c>
      <c r="AN63" s="274" t="s">
        <v>40</v>
      </c>
      <c r="AO63" s="274" t="s">
        <v>105</v>
      </c>
      <c r="AP63" s="275" t="s">
        <v>106</v>
      </c>
      <c r="AQ63" s="276" t="s">
        <v>46</v>
      </c>
      <c r="AR63" s="273" t="s">
        <v>82</v>
      </c>
      <c r="AS63" s="274" t="s">
        <v>59</v>
      </c>
      <c r="AT63" s="274" t="s">
        <v>40</v>
      </c>
      <c r="AU63" s="274" t="s">
        <v>40</v>
      </c>
      <c r="AV63" s="274" t="s">
        <v>105</v>
      </c>
      <c r="AW63" s="275" t="s">
        <v>106</v>
      </c>
      <c r="AX63" s="277" t="s">
        <v>46</v>
      </c>
      <c r="AY63" s="113"/>
      <c r="AZ63" s="130"/>
      <c r="BA63" s="131"/>
    </row>
    <row r="64" spans="1:53" ht="42" customHeight="1" thickBot="1" x14ac:dyDescent="0.2">
      <c r="A64" s="508" t="s">
        <v>107</v>
      </c>
      <c r="B64" s="509" t="s">
        <v>38</v>
      </c>
      <c r="C64" s="509" t="s">
        <v>38</v>
      </c>
      <c r="D64" s="509" t="s">
        <v>38</v>
      </c>
      <c r="E64" s="509" t="s">
        <v>38</v>
      </c>
      <c r="F64" s="509" t="s">
        <v>38</v>
      </c>
      <c r="G64" s="510" t="s">
        <v>38</v>
      </c>
      <c r="H64" s="12"/>
      <c r="I64" s="62">
        <v>16818000</v>
      </c>
      <c r="J64" s="63">
        <v>167029000</v>
      </c>
      <c r="K64" s="63">
        <v>7349000</v>
      </c>
      <c r="L64" s="63">
        <v>191196000</v>
      </c>
      <c r="M64" s="218">
        <v>151228838</v>
      </c>
      <c r="N64" s="83">
        <v>151228838</v>
      </c>
      <c r="O64" s="63">
        <v>0</v>
      </c>
      <c r="P64" s="63">
        <v>0</v>
      </c>
      <c r="Q64" s="218">
        <v>-39967162</v>
      </c>
      <c r="R64" s="236">
        <f t="shared" si="10"/>
        <v>79.096235276888635</v>
      </c>
      <c r="S64" s="237">
        <f t="shared" si="11"/>
        <v>100</v>
      </c>
      <c r="T64" s="238">
        <f>IF(OR(N64="", N64="", N64=0), "", N64/N64*100)</f>
        <v>100</v>
      </c>
      <c r="U64" s="250">
        <v>94029000</v>
      </c>
      <c r="V64" s="218">
        <v>69732000</v>
      </c>
      <c r="W64" s="218">
        <v>0</v>
      </c>
      <c r="X64" s="218">
        <v>163761000</v>
      </c>
      <c r="Y64" s="251">
        <v>154903742</v>
      </c>
      <c r="Z64" s="88">
        <v>154903742</v>
      </c>
      <c r="AA64" s="251">
        <v>0</v>
      </c>
      <c r="AB64" s="218">
        <v>0</v>
      </c>
      <c r="AC64" s="236">
        <f t="shared" si="12"/>
        <v>94.591350810021922</v>
      </c>
      <c r="AD64" s="237">
        <f t="shared" si="13"/>
        <v>100</v>
      </c>
      <c r="AE64" s="238">
        <f>IF(OR(Z64="", Z64="", Z64=0), "", Z64/Z64*100)</f>
        <v>100</v>
      </c>
      <c r="AF64" s="66">
        <v>-3674904</v>
      </c>
      <c r="AG64" s="64">
        <f t="shared" si="14"/>
        <v>-2.372379099789597</v>
      </c>
      <c r="AH64" s="65">
        <f t="shared" si="15"/>
        <v>0</v>
      </c>
      <c r="AI64" s="76">
        <f t="shared" si="16"/>
        <v>-3674904</v>
      </c>
      <c r="AJ64" s="284" t="s">
        <v>38</v>
      </c>
      <c r="AK64" s="253" t="s">
        <v>38</v>
      </c>
      <c r="AL64" s="253" t="s">
        <v>38</v>
      </c>
      <c r="AM64" s="253" t="s">
        <v>38</v>
      </c>
      <c r="AN64" s="253" t="s">
        <v>38</v>
      </c>
      <c r="AO64" s="253" t="s">
        <v>38</v>
      </c>
      <c r="AP64" s="284" t="s">
        <v>38</v>
      </c>
      <c r="AQ64" s="284" t="s">
        <v>38</v>
      </c>
      <c r="AR64" s="253" t="s">
        <v>38</v>
      </c>
      <c r="AS64" s="253" t="s">
        <v>38</v>
      </c>
      <c r="AT64" s="253" t="s">
        <v>38</v>
      </c>
      <c r="AU64" s="253" t="s">
        <v>38</v>
      </c>
      <c r="AV64" s="253" t="s">
        <v>38</v>
      </c>
      <c r="AW64" s="284" t="s">
        <v>38</v>
      </c>
      <c r="AX64" s="284" t="s">
        <v>38</v>
      </c>
      <c r="AY64" s="74"/>
      <c r="AZ64" s="89"/>
      <c r="BA64" s="75"/>
    </row>
    <row r="65" spans="1:53" ht="26.25" customHeight="1" x14ac:dyDescent="0.15">
      <c r="AI65" s="24"/>
    </row>
    <row r="66" spans="1:53" ht="26.25" customHeight="1" x14ac:dyDescent="0.15">
      <c r="A66" s="1" t="s">
        <v>35</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4"/>
      <c r="AJ66"/>
      <c r="AK66" s="1"/>
      <c r="AL66" s="2"/>
      <c r="AM66" s="2"/>
      <c r="AN66" s="2"/>
      <c r="AO66" s="2"/>
      <c r="AP66" s="2"/>
      <c r="AQ66" s="2"/>
      <c r="AR66" s="1"/>
      <c r="AS66" s="2"/>
      <c r="AT66" s="2"/>
      <c r="AU66" s="2"/>
      <c r="AV66" s="2"/>
      <c r="AW66" s="2"/>
      <c r="AX66" s="2"/>
    </row>
    <row r="67" spans="1:53" ht="26.25" customHeight="1" thickBot="1" x14ac:dyDescent="0.2">
      <c r="A67" s="6" t="s">
        <v>36</v>
      </c>
      <c r="B67" s="3"/>
      <c r="C67" s="3"/>
      <c r="D67" s="3"/>
      <c r="E67" s="3"/>
      <c r="F67"/>
      <c r="G67" s="22"/>
      <c r="H67" s="22"/>
      <c r="I67"/>
      <c r="J67"/>
      <c r="K67"/>
      <c r="L67"/>
      <c r="M67"/>
      <c r="N67"/>
      <c r="O67"/>
      <c r="P67"/>
      <c r="Q67"/>
      <c r="R67"/>
      <c r="S67"/>
      <c r="T67"/>
      <c r="U67"/>
      <c r="V67"/>
      <c r="W67"/>
      <c r="X67"/>
      <c r="Y67"/>
      <c r="Z67"/>
      <c r="AA67"/>
      <c r="AB67"/>
      <c r="AC67"/>
      <c r="AD67"/>
      <c r="AE67"/>
      <c r="AF67"/>
      <c r="AG67"/>
      <c r="AH67" s="4" t="s">
        <v>0</v>
      </c>
      <c r="AI67" s="24"/>
      <c r="AJ67" s="1" t="s">
        <v>1</v>
      </c>
      <c r="AK67" s="3"/>
      <c r="AL67" s="3"/>
      <c r="AM67" s="3"/>
      <c r="AN67" s="3"/>
      <c r="AO67" s="3"/>
      <c r="AP67"/>
      <c r="AQ67"/>
      <c r="AR67" s="3"/>
      <c r="AS67" s="3"/>
      <c r="AT67" s="3"/>
      <c r="AU67" s="3"/>
      <c r="AV67" s="3"/>
      <c r="AW67"/>
      <c r="AX67"/>
    </row>
    <row r="68" spans="1:53" ht="15" customHeight="1" x14ac:dyDescent="0.15">
      <c r="A68" s="511" t="s">
        <v>2</v>
      </c>
      <c r="B68" s="512"/>
      <c r="C68" s="512"/>
      <c r="D68" s="512"/>
      <c r="E68" s="512"/>
      <c r="F68" s="513"/>
      <c r="G68" s="435" t="s">
        <v>3</v>
      </c>
      <c r="H68" s="436"/>
      <c r="I68" s="504" t="s">
        <v>4</v>
      </c>
      <c r="J68" s="505"/>
      <c r="K68" s="505"/>
      <c r="L68" s="505"/>
      <c r="M68" s="505"/>
      <c r="N68" s="505"/>
      <c r="O68" s="505"/>
      <c r="P68" s="505"/>
      <c r="Q68" s="505"/>
      <c r="R68" s="505"/>
      <c r="S68" s="505"/>
      <c r="T68" s="515"/>
      <c r="U68" s="504" t="s">
        <v>5</v>
      </c>
      <c r="V68" s="505"/>
      <c r="W68" s="505"/>
      <c r="X68" s="505"/>
      <c r="Y68" s="505"/>
      <c r="Z68" s="505"/>
      <c r="AA68" s="505"/>
      <c r="AB68" s="505"/>
      <c r="AC68" s="505"/>
      <c r="AD68" s="505"/>
      <c r="AE68" s="515"/>
      <c r="AF68" s="504" t="s">
        <v>6</v>
      </c>
      <c r="AG68" s="505"/>
      <c r="AH68" s="505"/>
      <c r="AI68" s="445" t="s">
        <v>144</v>
      </c>
      <c r="AJ68" s="521" t="s">
        <v>7</v>
      </c>
      <c r="AK68" s="523" t="s">
        <v>8</v>
      </c>
      <c r="AL68" s="524"/>
      <c r="AM68" s="524"/>
      <c r="AN68" s="524"/>
      <c r="AO68" s="524"/>
      <c r="AP68" s="524"/>
      <c r="AQ68" s="525"/>
      <c r="AR68" s="523" t="s">
        <v>9</v>
      </c>
      <c r="AS68" s="524"/>
      <c r="AT68" s="524"/>
      <c r="AU68" s="524"/>
      <c r="AV68" s="524"/>
      <c r="AW68" s="524"/>
      <c r="AX68" s="525"/>
      <c r="AY68" s="443" t="s">
        <v>146</v>
      </c>
      <c r="AZ68" s="443" t="s">
        <v>148</v>
      </c>
      <c r="BA68" s="443" t="s">
        <v>147</v>
      </c>
    </row>
    <row r="69" spans="1:53" ht="15" customHeight="1" x14ac:dyDescent="0.15">
      <c r="A69" s="514"/>
      <c r="B69" s="492"/>
      <c r="C69" s="492"/>
      <c r="D69" s="492"/>
      <c r="E69" s="492"/>
      <c r="F69" s="493"/>
      <c r="G69" s="437"/>
      <c r="H69" s="438"/>
      <c r="I69" s="499" t="s">
        <v>10</v>
      </c>
      <c r="J69" s="500"/>
      <c r="K69" s="500"/>
      <c r="L69" s="501"/>
      <c r="M69" s="477" t="s">
        <v>108</v>
      </c>
      <c r="N69" s="468" t="s">
        <v>109</v>
      </c>
      <c r="O69" s="468" t="s">
        <v>110</v>
      </c>
      <c r="P69" s="468" t="s">
        <v>111</v>
      </c>
      <c r="Q69" s="452" t="s">
        <v>15</v>
      </c>
      <c r="R69" s="479" t="s">
        <v>16</v>
      </c>
      <c r="S69" s="480"/>
      <c r="T69" s="481" t="s">
        <v>17</v>
      </c>
      <c r="U69" s="497" t="s">
        <v>10</v>
      </c>
      <c r="V69" s="498"/>
      <c r="W69" s="498"/>
      <c r="X69" s="480"/>
      <c r="Y69" s="477" t="s">
        <v>108</v>
      </c>
      <c r="Z69" s="468" t="s">
        <v>109</v>
      </c>
      <c r="AA69" s="477" t="s">
        <v>110</v>
      </c>
      <c r="AB69" s="477" t="s">
        <v>111</v>
      </c>
      <c r="AC69" s="479" t="s">
        <v>16</v>
      </c>
      <c r="AD69" s="480"/>
      <c r="AE69" s="481" t="s">
        <v>17</v>
      </c>
      <c r="AF69" s="483" t="s">
        <v>18</v>
      </c>
      <c r="AG69" s="475" t="s">
        <v>112</v>
      </c>
      <c r="AH69" s="526" t="s">
        <v>20</v>
      </c>
      <c r="AI69" s="446"/>
      <c r="AJ69" s="486"/>
      <c r="AK69" s="457" t="s">
        <v>2</v>
      </c>
      <c r="AL69" s="458"/>
      <c r="AM69" s="458"/>
      <c r="AN69" s="458"/>
      <c r="AO69" s="458"/>
      <c r="AP69" s="459"/>
      <c r="AQ69" s="463" t="s">
        <v>3</v>
      </c>
      <c r="AR69" s="465" t="s">
        <v>2</v>
      </c>
      <c r="AS69" s="466"/>
      <c r="AT69" s="466"/>
      <c r="AU69" s="466"/>
      <c r="AV69" s="466"/>
      <c r="AW69" s="467"/>
      <c r="AX69" s="470" t="s">
        <v>3</v>
      </c>
      <c r="AY69" s="444"/>
      <c r="AZ69" s="444"/>
      <c r="BA69" s="444"/>
    </row>
    <row r="70" spans="1:53" ht="15" customHeight="1" x14ac:dyDescent="0.15">
      <c r="A70" s="514"/>
      <c r="B70" s="492"/>
      <c r="C70" s="492"/>
      <c r="D70" s="492"/>
      <c r="E70" s="492"/>
      <c r="F70" s="493"/>
      <c r="G70" s="437"/>
      <c r="H70" s="438"/>
      <c r="I70" s="471" t="s">
        <v>21</v>
      </c>
      <c r="J70" s="473" t="s">
        <v>22</v>
      </c>
      <c r="K70" s="475" t="s">
        <v>23</v>
      </c>
      <c r="L70" s="473" t="s">
        <v>24</v>
      </c>
      <c r="M70" s="478"/>
      <c r="N70" s="469"/>
      <c r="O70" s="469"/>
      <c r="P70" s="469"/>
      <c r="Q70" s="453"/>
      <c r="R70" s="448" t="s">
        <v>25</v>
      </c>
      <c r="S70" s="448" t="s">
        <v>26</v>
      </c>
      <c r="T70" s="482"/>
      <c r="U70" s="450" t="s">
        <v>21</v>
      </c>
      <c r="V70" s="448" t="s">
        <v>22</v>
      </c>
      <c r="W70" s="452" t="s">
        <v>23</v>
      </c>
      <c r="X70" s="448" t="s">
        <v>24</v>
      </c>
      <c r="Y70" s="478"/>
      <c r="Z70" s="469"/>
      <c r="AA70" s="478"/>
      <c r="AB70" s="478"/>
      <c r="AC70" s="448" t="s">
        <v>25</v>
      </c>
      <c r="AD70" s="448" t="s">
        <v>26</v>
      </c>
      <c r="AE70" s="482"/>
      <c r="AF70" s="484"/>
      <c r="AG70" s="476"/>
      <c r="AH70" s="437"/>
      <c r="AI70" s="446"/>
      <c r="AJ70" s="486"/>
      <c r="AK70" s="460"/>
      <c r="AL70" s="461"/>
      <c r="AM70" s="461"/>
      <c r="AN70" s="461"/>
      <c r="AO70" s="461"/>
      <c r="AP70" s="462"/>
      <c r="AQ70" s="464"/>
      <c r="AR70" s="465"/>
      <c r="AS70" s="466"/>
      <c r="AT70" s="466"/>
      <c r="AU70" s="466"/>
      <c r="AV70" s="466"/>
      <c r="AW70" s="467"/>
      <c r="AX70" s="470"/>
      <c r="AY70" s="444"/>
      <c r="AZ70" s="444"/>
      <c r="BA70" s="444"/>
    </row>
    <row r="71" spans="1:53" ht="15" customHeight="1" x14ac:dyDescent="0.15">
      <c r="A71" s="514"/>
      <c r="B71" s="492"/>
      <c r="C71" s="492"/>
      <c r="D71" s="492"/>
      <c r="E71" s="492"/>
      <c r="F71" s="493"/>
      <c r="G71" s="437"/>
      <c r="H71" s="438"/>
      <c r="I71" s="472"/>
      <c r="J71" s="474"/>
      <c r="K71" s="476"/>
      <c r="L71" s="474"/>
      <c r="M71" s="478"/>
      <c r="N71" s="469"/>
      <c r="O71" s="469"/>
      <c r="P71" s="469"/>
      <c r="Q71" s="453"/>
      <c r="R71" s="449"/>
      <c r="S71" s="449"/>
      <c r="T71" s="482"/>
      <c r="U71" s="451"/>
      <c r="V71" s="449"/>
      <c r="W71" s="453"/>
      <c r="X71" s="449"/>
      <c r="Y71" s="478"/>
      <c r="Z71" s="469"/>
      <c r="AA71" s="478"/>
      <c r="AB71" s="478"/>
      <c r="AC71" s="449"/>
      <c r="AD71" s="449"/>
      <c r="AE71" s="482"/>
      <c r="AF71" s="484"/>
      <c r="AG71" s="476"/>
      <c r="AH71" s="437"/>
      <c r="AI71" s="446"/>
      <c r="AJ71" s="486"/>
      <c r="AK71" s="460"/>
      <c r="AL71" s="461"/>
      <c r="AM71" s="461"/>
      <c r="AN71" s="461"/>
      <c r="AO71" s="461"/>
      <c r="AP71" s="462"/>
      <c r="AQ71" s="464"/>
      <c r="AR71" s="457"/>
      <c r="AS71" s="458"/>
      <c r="AT71" s="458"/>
      <c r="AU71" s="458"/>
      <c r="AV71" s="458"/>
      <c r="AW71" s="459"/>
      <c r="AX71" s="463"/>
      <c r="AY71" s="444"/>
      <c r="AZ71" s="444"/>
      <c r="BA71" s="444"/>
    </row>
    <row r="72" spans="1:53" ht="15" customHeight="1" thickBot="1" x14ac:dyDescent="0.2">
      <c r="A72" s="67"/>
      <c r="B72" s="68"/>
      <c r="C72" s="68"/>
      <c r="D72" s="68"/>
      <c r="E72" s="68"/>
      <c r="F72" s="68"/>
      <c r="G72" s="11" t="s">
        <v>140</v>
      </c>
      <c r="H72" s="5" t="s">
        <v>141</v>
      </c>
      <c r="I72" s="518"/>
      <c r="J72" s="519"/>
      <c r="K72" s="520"/>
      <c r="L72" s="519"/>
      <c r="M72" s="285"/>
      <c r="N72" s="70" t="s">
        <v>113</v>
      </c>
      <c r="O72" s="69"/>
      <c r="P72" s="69"/>
      <c r="Q72" s="507"/>
      <c r="R72" s="286"/>
      <c r="S72" s="286"/>
      <c r="T72" s="287" t="s">
        <v>114</v>
      </c>
      <c r="U72" s="506"/>
      <c r="V72" s="516"/>
      <c r="W72" s="507"/>
      <c r="X72" s="516"/>
      <c r="Y72" s="288"/>
      <c r="Z72" s="71" t="s">
        <v>115</v>
      </c>
      <c r="AA72" s="288"/>
      <c r="AB72" s="288"/>
      <c r="AC72" s="286"/>
      <c r="AD72" s="286"/>
      <c r="AE72" s="287" t="s">
        <v>116</v>
      </c>
      <c r="AF72" s="72" t="s">
        <v>117</v>
      </c>
      <c r="AG72" s="73" t="s">
        <v>118</v>
      </c>
      <c r="AH72" s="78" t="s">
        <v>119</v>
      </c>
      <c r="AI72" s="447"/>
      <c r="AJ72" s="522"/>
      <c r="AK72" s="289"/>
      <c r="AL72" s="290"/>
      <c r="AM72" s="290"/>
      <c r="AN72" s="290"/>
      <c r="AO72" s="290"/>
      <c r="AP72" s="290"/>
      <c r="AQ72" s="287"/>
      <c r="AR72" s="289"/>
      <c r="AS72" s="290"/>
      <c r="AT72" s="290"/>
      <c r="AU72" s="290"/>
      <c r="AV72" s="290"/>
      <c r="AW72" s="290"/>
      <c r="AX72" s="287"/>
      <c r="AY72" s="444"/>
      <c r="AZ72" s="517"/>
      <c r="BA72" s="517"/>
    </row>
    <row r="73" spans="1:53" ht="26.25" customHeight="1" x14ac:dyDescent="0.15">
      <c r="A73" s="28" t="s">
        <v>73</v>
      </c>
      <c r="B73" s="29" t="s">
        <v>38</v>
      </c>
      <c r="C73" s="29" t="s">
        <v>38</v>
      </c>
      <c r="D73" s="29" t="s">
        <v>38</v>
      </c>
      <c r="E73" s="29" t="s">
        <v>38</v>
      </c>
      <c r="F73" s="30" t="s">
        <v>74</v>
      </c>
      <c r="G73" s="31" t="s">
        <v>38</v>
      </c>
      <c r="H73" s="32"/>
      <c r="I73" s="33">
        <v>686000</v>
      </c>
      <c r="J73" s="34">
        <v>12000</v>
      </c>
      <c r="K73" s="34">
        <v>0</v>
      </c>
      <c r="L73" s="34">
        <v>698000</v>
      </c>
      <c r="M73" s="213">
        <v>661107</v>
      </c>
      <c r="N73" s="79">
        <v>661107</v>
      </c>
      <c r="O73" s="34">
        <v>0</v>
      </c>
      <c r="P73" s="34">
        <v>0</v>
      </c>
      <c r="Q73" s="213">
        <v>-36893</v>
      </c>
      <c r="R73" s="221" t="s">
        <v>38</v>
      </c>
      <c r="S73" s="222" t="s">
        <v>38</v>
      </c>
      <c r="T73" s="223" t="s">
        <v>38</v>
      </c>
      <c r="U73" s="240">
        <v>151000</v>
      </c>
      <c r="V73" s="213">
        <v>18000</v>
      </c>
      <c r="W73" s="213">
        <v>0</v>
      </c>
      <c r="X73" s="213">
        <v>169000</v>
      </c>
      <c r="Y73" s="241">
        <v>165790</v>
      </c>
      <c r="Z73" s="84">
        <v>165790</v>
      </c>
      <c r="AA73" s="241">
        <v>0</v>
      </c>
      <c r="AB73" s="241">
        <v>0</v>
      </c>
      <c r="AC73" s="221" t="s">
        <v>38</v>
      </c>
      <c r="AD73" s="222" t="s">
        <v>38</v>
      </c>
      <c r="AE73" s="223" t="s">
        <v>38</v>
      </c>
      <c r="AF73" s="37">
        <v>495317</v>
      </c>
      <c r="AG73" s="35" t="s">
        <v>38</v>
      </c>
      <c r="AH73" s="36" t="s">
        <v>38</v>
      </c>
      <c r="AI73" s="38">
        <f>N73-Z73</f>
        <v>495317</v>
      </c>
      <c r="AJ73" s="291" t="s">
        <v>38</v>
      </c>
      <c r="AK73" s="292" t="s">
        <v>73</v>
      </c>
      <c r="AL73" s="293" t="s">
        <v>38</v>
      </c>
      <c r="AM73" s="293" t="s">
        <v>38</v>
      </c>
      <c r="AN73" s="293" t="s">
        <v>38</v>
      </c>
      <c r="AO73" s="293" t="s">
        <v>38</v>
      </c>
      <c r="AP73" s="294" t="s">
        <v>74</v>
      </c>
      <c r="AQ73" s="295" t="s">
        <v>38</v>
      </c>
      <c r="AR73" s="292" t="s">
        <v>73</v>
      </c>
      <c r="AS73" s="293" t="s">
        <v>38</v>
      </c>
      <c r="AT73" s="293" t="s">
        <v>38</v>
      </c>
      <c r="AU73" s="293" t="s">
        <v>38</v>
      </c>
      <c r="AV73" s="293" t="s">
        <v>38</v>
      </c>
      <c r="AW73" s="294" t="s">
        <v>74</v>
      </c>
      <c r="AX73" s="296" t="s">
        <v>38</v>
      </c>
      <c r="AY73" s="432"/>
      <c r="AZ73" s="432"/>
      <c r="BA73" s="432"/>
    </row>
    <row r="74" spans="1:53" ht="26.25" customHeight="1" x14ac:dyDescent="0.15">
      <c r="A74" s="39" t="s">
        <v>73</v>
      </c>
      <c r="B74" s="13" t="s">
        <v>64</v>
      </c>
      <c r="C74" s="13" t="s">
        <v>38</v>
      </c>
      <c r="D74" s="13" t="s">
        <v>38</v>
      </c>
      <c r="E74" s="13" t="s">
        <v>38</v>
      </c>
      <c r="F74" s="14" t="s">
        <v>65</v>
      </c>
      <c r="G74" s="23" t="s">
        <v>38</v>
      </c>
      <c r="H74" s="21"/>
      <c r="I74" s="15">
        <v>686000</v>
      </c>
      <c r="J74" s="16">
        <v>12000</v>
      </c>
      <c r="K74" s="16">
        <v>0</v>
      </c>
      <c r="L74" s="16">
        <v>698000</v>
      </c>
      <c r="M74" s="214">
        <v>661107</v>
      </c>
      <c r="N74" s="80">
        <v>661107</v>
      </c>
      <c r="O74" s="16">
        <v>0</v>
      </c>
      <c r="P74" s="16">
        <v>0</v>
      </c>
      <c r="Q74" s="214">
        <v>-36893</v>
      </c>
      <c r="R74" s="224" t="s">
        <v>38</v>
      </c>
      <c r="S74" s="225" t="s">
        <v>38</v>
      </c>
      <c r="T74" s="226" t="s">
        <v>38</v>
      </c>
      <c r="U74" s="242">
        <v>151000</v>
      </c>
      <c r="V74" s="214">
        <v>18000</v>
      </c>
      <c r="W74" s="214">
        <v>0</v>
      </c>
      <c r="X74" s="214">
        <v>169000</v>
      </c>
      <c r="Y74" s="243">
        <v>165790</v>
      </c>
      <c r="Z74" s="85">
        <v>165790</v>
      </c>
      <c r="AA74" s="243">
        <v>0</v>
      </c>
      <c r="AB74" s="243">
        <v>0</v>
      </c>
      <c r="AC74" s="224" t="s">
        <v>38</v>
      </c>
      <c r="AD74" s="225" t="s">
        <v>38</v>
      </c>
      <c r="AE74" s="226" t="s">
        <v>38</v>
      </c>
      <c r="AF74" s="18">
        <v>495317</v>
      </c>
      <c r="AG74" s="17" t="s">
        <v>38</v>
      </c>
      <c r="AH74" s="19" t="s">
        <v>38</v>
      </c>
      <c r="AI74" s="77">
        <f t="shared" ref="AI74:AI85" si="17">N74-Z74</f>
        <v>495317</v>
      </c>
      <c r="AJ74" s="260" t="s">
        <v>38</v>
      </c>
      <c r="AK74" s="261" t="s">
        <v>73</v>
      </c>
      <c r="AL74" s="262" t="s">
        <v>64</v>
      </c>
      <c r="AM74" s="262" t="s">
        <v>38</v>
      </c>
      <c r="AN74" s="262" t="s">
        <v>38</v>
      </c>
      <c r="AO74" s="262" t="s">
        <v>38</v>
      </c>
      <c r="AP74" s="263" t="s">
        <v>65</v>
      </c>
      <c r="AQ74" s="264" t="s">
        <v>38</v>
      </c>
      <c r="AR74" s="261" t="s">
        <v>73</v>
      </c>
      <c r="AS74" s="262" t="s">
        <v>64</v>
      </c>
      <c r="AT74" s="262" t="s">
        <v>38</v>
      </c>
      <c r="AU74" s="262" t="s">
        <v>38</v>
      </c>
      <c r="AV74" s="262" t="s">
        <v>38</v>
      </c>
      <c r="AW74" s="263" t="s">
        <v>65</v>
      </c>
      <c r="AX74" s="265" t="s">
        <v>38</v>
      </c>
      <c r="AY74" s="433"/>
      <c r="AZ74" s="433"/>
      <c r="BA74" s="433"/>
    </row>
    <row r="75" spans="1:53" ht="26.25" customHeight="1" x14ac:dyDescent="0.15">
      <c r="A75" s="39" t="s">
        <v>73</v>
      </c>
      <c r="B75" s="13" t="s">
        <v>64</v>
      </c>
      <c r="C75" s="13" t="s">
        <v>40</v>
      </c>
      <c r="D75" s="13" t="s">
        <v>38</v>
      </c>
      <c r="E75" s="13" t="s">
        <v>38</v>
      </c>
      <c r="F75" s="14" t="s">
        <v>120</v>
      </c>
      <c r="G75" s="23" t="s">
        <v>38</v>
      </c>
      <c r="H75" s="21"/>
      <c r="I75" s="15">
        <v>686000</v>
      </c>
      <c r="J75" s="16">
        <v>12000</v>
      </c>
      <c r="K75" s="16">
        <v>0</v>
      </c>
      <c r="L75" s="16">
        <v>698000</v>
      </c>
      <c r="M75" s="214">
        <v>661107</v>
      </c>
      <c r="N75" s="80">
        <v>661107</v>
      </c>
      <c r="O75" s="16">
        <v>0</v>
      </c>
      <c r="P75" s="16">
        <v>0</v>
      </c>
      <c r="Q75" s="214">
        <v>-36893</v>
      </c>
      <c r="R75" s="224" t="s">
        <v>38</v>
      </c>
      <c r="S75" s="225" t="s">
        <v>38</v>
      </c>
      <c r="T75" s="226" t="s">
        <v>38</v>
      </c>
      <c r="U75" s="242">
        <v>151000</v>
      </c>
      <c r="V75" s="214">
        <v>18000</v>
      </c>
      <c r="W75" s="214">
        <v>0</v>
      </c>
      <c r="X75" s="214">
        <v>169000</v>
      </c>
      <c r="Y75" s="243">
        <v>165790</v>
      </c>
      <c r="Z75" s="85">
        <v>165790</v>
      </c>
      <c r="AA75" s="243">
        <v>0</v>
      </c>
      <c r="AB75" s="243">
        <v>0</v>
      </c>
      <c r="AC75" s="224" t="s">
        <v>38</v>
      </c>
      <c r="AD75" s="225" t="s">
        <v>38</v>
      </c>
      <c r="AE75" s="226" t="s">
        <v>38</v>
      </c>
      <c r="AF75" s="18">
        <v>495317</v>
      </c>
      <c r="AG75" s="17" t="s">
        <v>38</v>
      </c>
      <c r="AH75" s="19" t="s">
        <v>38</v>
      </c>
      <c r="AI75" s="77">
        <f t="shared" si="17"/>
        <v>495317</v>
      </c>
      <c r="AJ75" s="260" t="s">
        <v>38</v>
      </c>
      <c r="AK75" s="261" t="s">
        <v>73</v>
      </c>
      <c r="AL75" s="262" t="s">
        <v>64</v>
      </c>
      <c r="AM75" s="262" t="s">
        <v>40</v>
      </c>
      <c r="AN75" s="262" t="s">
        <v>38</v>
      </c>
      <c r="AO75" s="262" t="s">
        <v>38</v>
      </c>
      <c r="AP75" s="263" t="s">
        <v>120</v>
      </c>
      <c r="AQ75" s="264" t="s">
        <v>38</v>
      </c>
      <c r="AR75" s="261" t="s">
        <v>73</v>
      </c>
      <c r="AS75" s="262" t="s">
        <v>64</v>
      </c>
      <c r="AT75" s="262" t="s">
        <v>40</v>
      </c>
      <c r="AU75" s="262" t="s">
        <v>38</v>
      </c>
      <c r="AV75" s="262" t="s">
        <v>38</v>
      </c>
      <c r="AW75" s="263" t="s">
        <v>120</v>
      </c>
      <c r="AX75" s="265" t="s">
        <v>38</v>
      </c>
      <c r="AY75" s="433"/>
      <c r="AZ75" s="433"/>
      <c r="BA75" s="433"/>
    </row>
    <row r="76" spans="1:53" ht="26.25" customHeight="1" thickBot="1" x14ac:dyDescent="0.2">
      <c r="A76" s="40" t="s">
        <v>73</v>
      </c>
      <c r="B76" s="41" t="s">
        <v>64</v>
      </c>
      <c r="C76" s="41" t="s">
        <v>40</v>
      </c>
      <c r="D76" s="41" t="s">
        <v>59</v>
      </c>
      <c r="E76" s="41" t="s">
        <v>38</v>
      </c>
      <c r="F76" s="42" t="s">
        <v>121</v>
      </c>
      <c r="G76" s="43" t="s">
        <v>38</v>
      </c>
      <c r="H76" s="44"/>
      <c r="I76" s="45">
        <v>686000</v>
      </c>
      <c r="J76" s="46">
        <v>12000</v>
      </c>
      <c r="K76" s="46">
        <v>0</v>
      </c>
      <c r="L76" s="46">
        <v>698000</v>
      </c>
      <c r="M76" s="215">
        <v>661107</v>
      </c>
      <c r="N76" s="81">
        <v>661107</v>
      </c>
      <c r="O76" s="46">
        <v>0</v>
      </c>
      <c r="P76" s="46">
        <v>0</v>
      </c>
      <c r="Q76" s="215">
        <v>-36893</v>
      </c>
      <c r="R76" s="227" t="s">
        <v>38</v>
      </c>
      <c r="S76" s="228" t="s">
        <v>38</v>
      </c>
      <c r="T76" s="229" t="s">
        <v>38</v>
      </c>
      <c r="U76" s="244">
        <v>151000</v>
      </c>
      <c r="V76" s="215">
        <v>18000</v>
      </c>
      <c r="W76" s="215">
        <v>0</v>
      </c>
      <c r="X76" s="215">
        <v>169000</v>
      </c>
      <c r="Y76" s="245">
        <v>165790</v>
      </c>
      <c r="Z76" s="86">
        <v>165790</v>
      </c>
      <c r="AA76" s="245">
        <v>0</v>
      </c>
      <c r="AB76" s="245">
        <v>0</v>
      </c>
      <c r="AC76" s="227" t="s">
        <v>38</v>
      </c>
      <c r="AD76" s="228" t="s">
        <v>38</v>
      </c>
      <c r="AE76" s="229" t="s">
        <v>38</v>
      </c>
      <c r="AF76" s="49">
        <v>495317</v>
      </c>
      <c r="AG76" s="47" t="s">
        <v>38</v>
      </c>
      <c r="AH76" s="48" t="s">
        <v>38</v>
      </c>
      <c r="AI76" s="50">
        <f t="shared" si="17"/>
        <v>495317</v>
      </c>
      <c r="AJ76" s="297" t="s">
        <v>38</v>
      </c>
      <c r="AK76" s="298" t="s">
        <v>73</v>
      </c>
      <c r="AL76" s="299" t="s">
        <v>64</v>
      </c>
      <c r="AM76" s="299" t="s">
        <v>40</v>
      </c>
      <c r="AN76" s="299" t="s">
        <v>59</v>
      </c>
      <c r="AO76" s="299" t="s">
        <v>38</v>
      </c>
      <c r="AP76" s="300" t="s">
        <v>121</v>
      </c>
      <c r="AQ76" s="301" t="s">
        <v>38</v>
      </c>
      <c r="AR76" s="298" t="s">
        <v>73</v>
      </c>
      <c r="AS76" s="299" t="s">
        <v>64</v>
      </c>
      <c r="AT76" s="299" t="s">
        <v>40</v>
      </c>
      <c r="AU76" s="299" t="s">
        <v>59</v>
      </c>
      <c r="AV76" s="299" t="s">
        <v>38</v>
      </c>
      <c r="AW76" s="300" t="s">
        <v>121</v>
      </c>
      <c r="AX76" s="302" t="s">
        <v>38</v>
      </c>
      <c r="AY76" s="434"/>
      <c r="AZ76" s="434"/>
      <c r="BA76" s="434"/>
    </row>
    <row r="77" spans="1:53" ht="26.25" customHeight="1" thickBot="1" x14ac:dyDescent="0.2">
      <c r="A77" s="100" t="s">
        <v>73</v>
      </c>
      <c r="B77" s="101" t="s">
        <v>64</v>
      </c>
      <c r="C77" s="101" t="s">
        <v>40</v>
      </c>
      <c r="D77" s="101" t="s">
        <v>59</v>
      </c>
      <c r="E77" s="101" t="s">
        <v>61</v>
      </c>
      <c r="F77" s="102" t="s">
        <v>122</v>
      </c>
      <c r="G77" s="103" t="s">
        <v>123</v>
      </c>
      <c r="H77" s="104" t="s">
        <v>142</v>
      </c>
      <c r="I77" s="105">
        <v>6000</v>
      </c>
      <c r="J77" s="106">
        <v>1000</v>
      </c>
      <c r="K77" s="106">
        <v>0</v>
      </c>
      <c r="L77" s="106">
        <v>7000</v>
      </c>
      <c r="M77" s="216">
        <v>7000</v>
      </c>
      <c r="N77" s="107">
        <v>7000</v>
      </c>
      <c r="O77" s="106">
        <v>0</v>
      </c>
      <c r="P77" s="106">
        <v>0</v>
      </c>
      <c r="Q77" s="216">
        <v>0</v>
      </c>
      <c r="R77" s="230" t="s">
        <v>38</v>
      </c>
      <c r="S77" s="231" t="s">
        <v>38</v>
      </c>
      <c r="T77" s="232" t="s">
        <v>38</v>
      </c>
      <c r="U77" s="246">
        <v>6000</v>
      </c>
      <c r="V77" s="216">
        <v>0</v>
      </c>
      <c r="W77" s="216">
        <v>0</v>
      </c>
      <c r="X77" s="216">
        <v>6000</v>
      </c>
      <c r="Y77" s="247">
        <v>6500</v>
      </c>
      <c r="Z77" s="110">
        <v>6500</v>
      </c>
      <c r="AA77" s="247">
        <v>0</v>
      </c>
      <c r="AB77" s="247">
        <v>0</v>
      </c>
      <c r="AC77" s="230" t="s">
        <v>38</v>
      </c>
      <c r="AD77" s="231" t="s">
        <v>38</v>
      </c>
      <c r="AE77" s="232" t="s">
        <v>38</v>
      </c>
      <c r="AF77" s="111">
        <v>500</v>
      </c>
      <c r="AG77" s="108" t="s">
        <v>38</v>
      </c>
      <c r="AH77" s="109" t="s">
        <v>38</v>
      </c>
      <c r="AI77" s="112">
        <f t="shared" si="17"/>
        <v>500</v>
      </c>
      <c r="AJ77" s="272" t="s">
        <v>38</v>
      </c>
      <c r="AK77" s="273" t="s">
        <v>73</v>
      </c>
      <c r="AL77" s="274" t="s">
        <v>64</v>
      </c>
      <c r="AM77" s="274" t="s">
        <v>40</v>
      </c>
      <c r="AN77" s="274" t="s">
        <v>59</v>
      </c>
      <c r="AO77" s="274" t="s">
        <v>61</v>
      </c>
      <c r="AP77" s="275" t="s">
        <v>122</v>
      </c>
      <c r="AQ77" s="276" t="s">
        <v>123</v>
      </c>
      <c r="AR77" s="273" t="s">
        <v>73</v>
      </c>
      <c r="AS77" s="274" t="s">
        <v>64</v>
      </c>
      <c r="AT77" s="274" t="s">
        <v>40</v>
      </c>
      <c r="AU77" s="274" t="s">
        <v>59</v>
      </c>
      <c r="AV77" s="274" t="s">
        <v>61</v>
      </c>
      <c r="AW77" s="275" t="s">
        <v>122</v>
      </c>
      <c r="AX77" s="277" t="s">
        <v>123</v>
      </c>
      <c r="AY77" s="75"/>
      <c r="AZ77" s="75"/>
      <c r="BA77" s="75"/>
    </row>
    <row r="78" spans="1:53" ht="26.25" customHeight="1" thickBot="1" x14ac:dyDescent="0.2">
      <c r="A78" s="100" t="s">
        <v>73</v>
      </c>
      <c r="B78" s="101" t="s">
        <v>64</v>
      </c>
      <c r="C78" s="101" t="s">
        <v>40</v>
      </c>
      <c r="D78" s="101" t="s">
        <v>59</v>
      </c>
      <c r="E78" s="101" t="s">
        <v>124</v>
      </c>
      <c r="F78" s="102" t="s">
        <v>125</v>
      </c>
      <c r="G78" s="103" t="s">
        <v>123</v>
      </c>
      <c r="H78" s="104" t="s">
        <v>142</v>
      </c>
      <c r="I78" s="105">
        <v>55000</v>
      </c>
      <c r="J78" s="106">
        <v>4000</v>
      </c>
      <c r="K78" s="106">
        <v>0</v>
      </c>
      <c r="L78" s="106">
        <v>59000</v>
      </c>
      <c r="M78" s="216">
        <v>59000</v>
      </c>
      <c r="N78" s="107">
        <v>59000</v>
      </c>
      <c r="O78" s="106">
        <v>0</v>
      </c>
      <c r="P78" s="106">
        <v>0</v>
      </c>
      <c r="Q78" s="216">
        <v>0</v>
      </c>
      <c r="R78" s="230" t="s">
        <v>38</v>
      </c>
      <c r="S78" s="231" t="s">
        <v>38</v>
      </c>
      <c r="T78" s="232" t="s">
        <v>38</v>
      </c>
      <c r="U78" s="246">
        <v>55000</v>
      </c>
      <c r="V78" s="216">
        <v>3000</v>
      </c>
      <c r="W78" s="216">
        <v>0</v>
      </c>
      <c r="X78" s="216">
        <v>58000</v>
      </c>
      <c r="Y78" s="247">
        <v>58000</v>
      </c>
      <c r="Z78" s="110">
        <v>58000</v>
      </c>
      <c r="AA78" s="247">
        <v>0</v>
      </c>
      <c r="AB78" s="247">
        <v>0</v>
      </c>
      <c r="AC78" s="230" t="s">
        <v>38</v>
      </c>
      <c r="AD78" s="231" t="s">
        <v>38</v>
      </c>
      <c r="AE78" s="232" t="s">
        <v>38</v>
      </c>
      <c r="AF78" s="111">
        <v>1000</v>
      </c>
      <c r="AG78" s="108" t="s">
        <v>38</v>
      </c>
      <c r="AH78" s="109" t="s">
        <v>38</v>
      </c>
      <c r="AI78" s="112">
        <f t="shared" si="17"/>
        <v>1000</v>
      </c>
      <c r="AJ78" s="272" t="s">
        <v>38</v>
      </c>
      <c r="AK78" s="273" t="s">
        <v>73</v>
      </c>
      <c r="AL78" s="274" t="s">
        <v>64</v>
      </c>
      <c r="AM78" s="274" t="s">
        <v>40</v>
      </c>
      <c r="AN78" s="274" t="s">
        <v>59</v>
      </c>
      <c r="AO78" s="274" t="s">
        <v>124</v>
      </c>
      <c r="AP78" s="275" t="s">
        <v>125</v>
      </c>
      <c r="AQ78" s="276" t="s">
        <v>123</v>
      </c>
      <c r="AR78" s="273" t="s">
        <v>73</v>
      </c>
      <c r="AS78" s="274" t="s">
        <v>64</v>
      </c>
      <c r="AT78" s="274" t="s">
        <v>40</v>
      </c>
      <c r="AU78" s="274" t="s">
        <v>59</v>
      </c>
      <c r="AV78" s="274" t="s">
        <v>124</v>
      </c>
      <c r="AW78" s="275" t="s">
        <v>125</v>
      </c>
      <c r="AX78" s="277" t="s">
        <v>123</v>
      </c>
      <c r="AY78" s="75"/>
      <c r="AZ78" s="75"/>
      <c r="BA78" s="75"/>
    </row>
    <row r="79" spans="1:53" ht="26.25" customHeight="1" thickBot="1" x14ac:dyDescent="0.2">
      <c r="A79" s="100" t="s">
        <v>73</v>
      </c>
      <c r="B79" s="101" t="s">
        <v>64</v>
      </c>
      <c r="C79" s="101" t="s">
        <v>40</v>
      </c>
      <c r="D79" s="101" t="s">
        <v>59</v>
      </c>
      <c r="E79" s="101" t="s">
        <v>52</v>
      </c>
      <c r="F79" s="102" t="s">
        <v>126</v>
      </c>
      <c r="G79" s="103" t="s">
        <v>123</v>
      </c>
      <c r="H79" s="104" t="s">
        <v>142</v>
      </c>
      <c r="I79" s="105">
        <v>0</v>
      </c>
      <c r="J79" s="106">
        <v>0</v>
      </c>
      <c r="K79" s="106">
        <v>0</v>
      </c>
      <c r="L79" s="106">
        <v>0</v>
      </c>
      <c r="M79" s="216">
        <v>0</v>
      </c>
      <c r="N79" s="107">
        <v>0</v>
      </c>
      <c r="O79" s="106">
        <v>0</v>
      </c>
      <c r="P79" s="106">
        <v>0</v>
      </c>
      <c r="Q79" s="216">
        <v>0</v>
      </c>
      <c r="R79" s="230" t="s">
        <v>38</v>
      </c>
      <c r="S79" s="231" t="s">
        <v>38</v>
      </c>
      <c r="T79" s="232" t="s">
        <v>38</v>
      </c>
      <c r="U79" s="246">
        <v>60000</v>
      </c>
      <c r="V79" s="216">
        <v>9000</v>
      </c>
      <c r="W79" s="216">
        <v>0</v>
      </c>
      <c r="X79" s="216">
        <v>69000</v>
      </c>
      <c r="Y79" s="247">
        <v>65290</v>
      </c>
      <c r="Z79" s="110">
        <v>65290</v>
      </c>
      <c r="AA79" s="247">
        <v>0</v>
      </c>
      <c r="AB79" s="247">
        <v>0</v>
      </c>
      <c r="AC79" s="230" t="s">
        <v>38</v>
      </c>
      <c r="AD79" s="231" t="s">
        <v>38</v>
      </c>
      <c r="AE79" s="232" t="s">
        <v>38</v>
      </c>
      <c r="AF79" s="111">
        <v>-65290</v>
      </c>
      <c r="AG79" s="108" t="s">
        <v>38</v>
      </c>
      <c r="AH79" s="109" t="s">
        <v>38</v>
      </c>
      <c r="AI79" s="112">
        <f t="shared" si="17"/>
        <v>-65290</v>
      </c>
      <c r="AJ79" s="272" t="s">
        <v>38</v>
      </c>
      <c r="AK79" s="273" t="s">
        <v>73</v>
      </c>
      <c r="AL79" s="274" t="s">
        <v>64</v>
      </c>
      <c r="AM79" s="274" t="s">
        <v>40</v>
      </c>
      <c r="AN79" s="274" t="s">
        <v>59</v>
      </c>
      <c r="AO79" s="274" t="s">
        <v>52</v>
      </c>
      <c r="AP79" s="275" t="s">
        <v>126</v>
      </c>
      <c r="AQ79" s="276" t="s">
        <v>123</v>
      </c>
      <c r="AR79" s="273" t="s">
        <v>73</v>
      </c>
      <c r="AS79" s="274" t="s">
        <v>64</v>
      </c>
      <c r="AT79" s="274" t="s">
        <v>40</v>
      </c>
      <c r="AU79" s="274" t="s">
        <v>59</v>
      </c>
      <c r="AV79" s="274" t="s">
        <v>52</v>
      </c>
      <c r="AW79" s="275" t="s">
        <v>126</v>
      </c>
      <c r="AX79" s="277" t="s">
        <v>123</v>
      </c>
      <c r="AY79" s="75"/>
      <c r="AZ79" s="75"/>
      <c r="BA79" s="75"/>
    </row>
    <row r="80" spans="1:53" ht="26.25" customHeight="1" thickBot="1" x14ac:dyDescent="0.2">
      <c r="A80" s="100" t="s">
        <v>73</v>
      </c>
      <c r="B80" s="101" t="s">
        <v>64</v>
      </c>
      <c r="C80" s="101" t="s">
        <v>40</v>
      </c>
      <c r="D80" s="101" t="s">
        <v>59</v>
      </c>
      <c r="E80" s="101" t="s">
        <v>127</v>
      </c>
      <c r="F80" s="102" t="s">
        <v>128</v>
      </c>
      <c r="G80" s="103" t="s">
        <v>123</v>
      </c>
      <c r="H80" s="104" t="s">
        <v>142</v>
      </c>
      <c r="I80" s="105">
        <v>260000</v>
      </c>
      <c r="J80" s="106">
        <v>15000</v>
      </c>
      <c r="K80" s="106">
        <v>0</v>
      </c>
      <c r="L80" s="106">
        <v>275000</v>
      </c>
      <c r="M80" s="216">
        <v>243095</v>
      </c>
      <c r="N80" s="107">
        <v>243095</v>
      </c>
      <c r="O80" s="106">
        <v>0</v>
      </c>
      <c r="P80" s="106">
        <v>0</v>
      </c>
      <c r="Q80" s="216">
        <v>-31905</v>
      </c>
      <c r="R80" s="230" t="s">
        <v>38</v>
      </c>
      <c r="S80" s="231" t="s">
        <v>38</v>
      </c>
      <c r="T80" s="232" t="s">
        <v>38</v>
      </c>
      <c r="U80" s="246">
        <v>0</v>
      </c>
      <c r="V80" s="216">
        <v>0</v>
      </c>
      <c r="W80" s="216">
        <v>0</v>
      </c>
      <c r="X80" s="216">
        <v>0</v>
      </c>
      <c r="Y80" s="247">
        <v>0</v>
      </c>
      <c r="Z80" s="110">
        <v>0</v>
      </c>
      <c r="AA80" s="247">
        <v>0</v>
      </c>
      <c r="AB80" s="247">
        <v>0</v>
      </c>
      <c r="AC80" s="230" t="s">
        <v>38</v>
      </c>
      <c r="AD80" s="231" t="s">
        <v>38</v>
      </c>
      <c r="AE80" s="232" t="s">
        <v>38</v>
      </c>
      <c r="AF80" s="111">
        <v>243095</v>
      </c>
      <c r="AG80" s="108" t="s">
        <v>38</v>
      </c>
      <c r="AH80" s="109" t="s">
        <v>38</v>
      </c>
      <c r="AI80" s="112">
        <f t="shared" si="17"/>
        <v>243095</v>
      </c>
      <c r="AJ80" s="272" t="s">
        <v>38</v>
      </c>
      <c r="AK80" s="273" t="s">
        <v>73</v>
      </c>
      <c r="AL80" s="274" t="s">
        <v>64</v>
      </c>
      <c r="AM80" s="274" t="s">
        <v>40</v>
      </c>
      <c r="AN80" s="274" t="s">
        <v>59</v>
      </c>
      <c r="AO80" s="274" t="s">
        <v>127</v>
      </c>
      <c r="AP80" s="275" t="s">
        <v>128</v>
      </c>
      <c r="AQ80" s="276" t="s">
        <v>123</v>
      </c>
      <c r="AR80" s="273" t="s">
        <v>73</v>
      </c>
      <c r="AS80" s="274" t="s">
        <v>64</v>
      </c>
      <c r="AT80" s="274" t="s">
        <v>40</v>
      </c>
      <c r="AU80" s="274" t="s">
        <v>59</v>
      </c>
      <c r="AV80" s="274" t="s">
        <v>127</v>
      </c>
      <c r="AW80" s="275" t="s">
        <v>128</v>
      </c>
      <c r="AX80" s="277" t="s">
        <v>123</v>
      </c>
      <c r="AY80" s="75"/>
      <c r="AZ80" s="75"/>
      <c r="BA80" s="75"/>
    </row>
    <row r="81" spans="1:53" ht="26.25" customHeight="1" thickBot="1" x14ac:dyDescent="0.2">
      <c r="A81" s="100" t="s">
        <v>73</v>
      </c>
      <c r="B81" s="101" t="s">
        <v>64</v>
      </c>
      <c r="C81" s="101" t="s">
        <v>40</v>
      </c>
      <c r="D81" s="101" t="s">
        <v>59</v>
      </c>
      <c r="E81" s="101" t="s">
        <v>129</v>
      </c>
      <c r="F81" s="102" t="s">
        <v>130</v>
      </c>
      <c r="G81" s="103" t="s">
        <v>123</v>
      </c>
      <c r="H81" s="104" t="s">
        <v>142</v>
      </c>
      <c r="I81" s="105">
        <v>0</v>
      </c>
      <c r="J81" s="106">
        <v>4000</v>
      </c>
      <c r="K81" s="106">
        <v>0</v>
      </c>
      <c r="L81" s="106">
        <v>4000</v>
      </c>
      <c r="M81" s="216">
        <v>4000</v>
      </c>
      <c r="N81" s="107">
        <v>4000</v>
      </c>
      <c r="O81" s="106">
        <v>0</v>
      </c>
      <c r="P81" s="106">
        <v>0</v>
      </c>
      <c r="Q81" s="216">
        <v>0</v>
      </c>
      <c r="R81" s="230" t="s">
        <v>38</v>
      </c>
      <c r="S81" s="231" t="s">
        <v>38</v>
      </c>
      <c r="T81" s="232" t="s">
        <v>38</v>
      </c>
      <c r="U81" s="246">
        <v>4000</v>
      </c>
      <c r="V81" s="216">
        <v>0</v>
      </c>
      <c r="W81" s="216">
        <v>0</v>
      </c>
      <c r="X81" s="216">
        <v>4000</v>
      </c>
      <c r="Y81" s="247">
        <v>4000</v>
      </c>
      <c r="Z81" s="110">
        <v>4000</v>
      </c>
      <c r="AA81" s="247">
        <v>0</v>
      </c>
      <c r="AB81" s="247">
        <v>0</v>
      </c>
      <c r="AC81" s="230" t="s">
        <v>38</v>
      </c>
      <c r="AD81" s="231" t="s">
        <v>38</v>
      </c>
      <c r="AE81" s="232" t="s">
        <v>38</v>
      </c>
      <c r="AF81" s="111">
        <v>0</v>
      </c>
      <c r="AG81" s="108" t="s">
        <v>38</v>
      </c>
      <c r="AH81" s="109" t="s">
        <v>38</v>
      </c>
      <c r="AI81" s="112">
        <f t="shared" si="17"/>
        <v>0</v>
      </c>
      <c r="AJ81" s="272" t="s">
        <v>38</v>
      </c>
      <c r="AK81" s="273" t="s">
        <v>73</v>
      </c>
      <c r="AL81" s="274" t="s">
        <v>64</v>
      </c>
      <c r="AM81" s="274" t="s">
        <v>40</v>
      </c>
      <c r="AN81" s="274" t="s">
        <v>59</v>
      </c>
      <c r="AO81" s="274" t="s">
        <v>129</v>
      </c>
      <c r="AP81" s="275" t="s">
        <v>130</v>
      </c>
      <c r="AQ81" s="276" t="s">
        <v>123</v>
      </c>
      <c r="AR81" s="273" t="s">
        <v>73</v>
      </c>
      <c r="AS81" s="274" t="s">
        <v>64</v>
      </c>
      <c r="AT81" s="274" t="s">
        <v>40</v>
      </c>
      <c r="AU81" s="274" t="s">
        <v>59</v>
      </c>
      <c r="AV81" s="274" t="s">
        <v>129</v>
      </c>
      <c r="AW81" s="275" t="s">
        <v>130</v>
      </c>
      <c r="AX81" s="277" t="s">
        <v>123</v>
      </c>
      <c r="AY81" s="75"/>
      <c r="AZ81" s="75"/>
      <c r="BA81" s="75"/>
    </row>
    <row r="82" spans="1:53" ht="26.25" customHeight="1" thickBot="1" x14ac:dyDescent="0.2">
      <c r="A82" s="100" t="s">
        <v>73</v>
      </c>
      <c r="B82" s="101" t="s">
        <v>64</v>
      </c>
      <c r="C82" s="101" t="s">
        <v>40</v>
      </c>
      <c r="D82" s="101" t="s">
        <v>59</v>
      </c>
      <c r="E82" s="101" t="s">
        <v>131</v>
      </c>
      <c r="F82" s="102" t="s">
        <v>132</v>
      </c>
      <c r="G82" s="103" t="s">
        <v>123</v>
      </c>
      <c r="H82" s="104" t="s">
        <v>142</v>
      </c>
      <c r="I82" s="105">
        <v>365000</v>
      </c>
      <c r="J82" s="106">
        <v>-18000</v>
      </c>
      <c r="K82" s="106">
        <v>0</v>
      </c>
      <c r="L82" s="106">
        <v>347000</v>
      </c>
      <c r="M82" s="216">
        <v>347000</v>
      </c>
      <c r="N82" s="107">
        <v>347000</v>
      </c>
      <c r="O82" s="106">
        <v>0</v>
      </c>
      <c r="P82" s="106">
        <v>0</v>
      </c>
      <c r="Q82" s="216">
        <v>0</v>
      </c>
      <c r="R82" s="230" t="s">
        <v>38</v>
      </c>
      <c r="S82" s="231" t="s">
        <v>38</v>
      </c>
      <c r="T82" s="232" t="s">
        <v>38</v>
      </c>
      <c r="U82" s="246">
        <v>0</v>
      </c>
      <c r="V82" s="216">
        <v>0</v>
      </c>
      <c r="W82" s="216">
        <v>0</v>
      </c>
      <c r="X82" s="216">
        <v>0</v>
      </c>
      <c r="Y82" s="247">
        <v>0</v>
      </c>
      <c r="Z82" s="110">
        <v>0</v>
      </c>
      <c r="AA82" s="247">
        <v>0</v>
      </c>
      <c r="AB82" s="247">
        <v>0</v>
      </c>
      <c r="AC82" s="230" t="s">
        <v>38</v>
      </c>
      <c r="AD82" s="231" t="s">
        <v>38</v>
      </c>
      <c r="AE82" s="232" t="s">
        <v>38</v>
      </c>
      <c r="AF82" s="111">
        <v>347000</v>
      </c>
      <c r="AG82" s="108" t="s">
        <v>38</v>
      </c>
      <c r="AH82" s="109" t="s">
        <v>38</v>
      </c>
      <c r="AI82" s="112">
        <f t="shared" si="17"/>
        <v>347000</v>
      </c>
      <c r="AJ82" s="272" t="s">
        <v>38</v>
      </c>
      <c r="AK82" s="273" t="s">
        <v>73</v>
      </c>
      <c r="AL82" s="274" t="s">
        <v>64</v>
      </c>
      <c r="AM82" s="274" t="s">
        <v>40</v>
      </c>
      <c r="AN82" s="274" t="s">
        <v>59</v>
      </c>
      <c r="AO82" s="274" t="s">
        <v>131</v>
      </c>
      <c r="AP82" s="275" t="s">
        <v>132</v>
      </c>
      <c r="AQ82" s="276" t="s">
        <v>123</v>
      </c>
      <c r="AR82" s="273" t="s">
        <v>73</v>
      </c>
      <c r="AS82" s="274" t="s">
        <v>64</v>
      </c>
      <c r="AT82" s="274" t="s">
        <v>40</v>
      </c>
      <c r="AU82" s="274" t="s">
        <v>59</v>
      </c>
      <c r="AV82" s="274" t="s">
        <v>131</v>
      </c>
      <c r="AW82" s="275" t="s">
        <v>132</v>
      </c>
      <c r="AX82" s="277" t="s">
        <v>123</v>
      </c>
      <c r="AY82" s="75"/>
      <c r="AZ82" s="75"/>
      <c r="BA82" s="75"/>
    </row>
    <row r="83" spans="1:53" ht="26.25" customHeight="1" thickBot="1" x14ac:dyDescent="0.2">
      <c r="A83" s="100" t="s">
        <v>73</v>
      </c>
      <c r="B83" s="101" t="s">
        <v>64</v>
      </c>
      <c r="C83" s="101" t="s">
        <v>40</v>
      </c>
      <c r="D83" s="101" t="s">
        <v>59</v>
      </c>
      <c r="E83" s="101" t="s">
        <v>133</v>
      </c>
      <c r="F83" s="102" t="s">
        <v>134</v>
      </c>
      <c r="G83" s="103" t="s">
        <v>123</v>
      </c>
      <c r="H83" s="104" t="s">
        <v>142</v>
      </c>
      <c r="I83" s="105">
        <v>0</v>
      </c>
      <c r="J83" s="106">
        <v>3000</v>
      </c>
      <c r="K83" s="106">
        <v>0</v>
      </c>
      <c r="L83" s="106">
        <v>3000</v>
      </c>
      <c r="M83" s="216">
        <v>1012</v>
      </c>
      <c r="N83" s="107">
        <v>1012</v>
      </c>
      <c r="O83" s="106">
        <v>0</v>
      </c>
      <c r="P83" s="106">
        <v>0</v>
      </c>
      <c r="Q83" s="216">
        <v>-1988</v>
      </c>
      <c r="R83" s="230" t="s">
        <v>38</v>
      </c>
      <c r="S83" s="231" t="s">
        <v>38</v>
      </c>
      <c r="T83" s="232" t="s">
        <v>38</v>
      </c>
      <c r="U83" s="246">
        <v>0</v>
      </c>
      <c r="V83" s="216">
        <v>0</v>
      </c>
      <c r="W83" s="216">
        <v>0</v>
      </c>
      <c r="X83" s="216">
        <v>0</v>
      </c>
      <c r="Y83" s="247">
        <v>0</v>
      </c>
      <c r="Z83" s="110">
        <v>0</v>
      </c>
      <c r="AA83" s="247">
        <v>0</v>
      </c>
      <c r="AB83" s="247">
        <v>0</v>
      </c>
      <c r="AC83" s="230" t="s">
        <v>38</v>
      </c>
      <c r="AD83" s="231" t="s">
        <v>38</v>
      </c>
      <c r="AE83" s="232" t="s">
        <v>38</v>
      </c>
      <c r="AF83" s="111">
        <v>1012</v>
      </c>
      <c r="AG83" s="108" t="s">
        <v>38</v>
      </c>
      <c r="AH83" s="109" t="s">
        <v>38</v>
      </c>
      <c r="AI83" s="112">
        <f t="shared" si="17"/>
        <v>1012</v>
      </c>
      <c r="AJ83" s="272" t="s">
        <v>38</v>
      </c>
      <c r="AK83" s="273" t="s">
        <v>73</v>
      </c>
      <c r="AL83" s="274" t="s">
        <v>64</v>
      </c>
      <c r="AM83" s="274" t="s">
        <v>40</v>
      </c>
      <c r="AN83" s="274" t="s">
        <v>59</v>
      </c>
      <c r="AO83" s="274" t="s">
        <v>133</v>
      </c>
      <c r="AP83" s="275" t="s">
        <v>134</v>
      </c>
      <c r="AQ83" s="276" t="s">
        <v>123</v>
      </c>
      <c r="AR83" s="273" t="s">
        <v>73</v>
      </c>
      <c r="AS83" s="274" t="s">
        <v>64</v>
      </c>
      <c r="AT83" s="274" t="s">
        <v>40</v>
      </c>
      <c r="AU83" s="274" t="s">
        <v>59</v>
      </c>
      <c r="AV83" s="274" t="s">
        <v>133</v>
      </c>
      <c r="AW83" s="275" t="s">
        <v>134</v>
      </c>
      <c r="AX83" s="277" t="s">
        <v>123</v>
      </c>
      <c r="AY83" s="75"/>
      <c r="AZ83" s="75"/>
      <c r="BA83" s="75"/>
    </row>
    <row r="84" spans="1:53" ht="26.25" customHeight="1" thickBot="1" x14ac:dyDescent="0.2">
      <c r="A84" s="100" t="s">
        <v>73</v>
      </c>
      <c r="B84" s="101" t="s">
        <v>64</v>
      </c>
      <c r="C84" s="101" t="s">
        <v>40</v>
      </c>
      <c r="D84" s="101" t="s">
        <v>59</v>
      </c>
      <c r="E84" s="101" t="s">
        <v>135</v>
      </c>
      <c r="F84" s="102" t="s">
        <v>136</v>
      </c>
      <c r="G84" s="103" t="s">
        <v>123</v>
      </c>
      <c r="H84" s="104" t="s">
        <v>142</v>
      </c>
      <c r="I84" s="105">
        <v>0</v>
      </c>
      <c r="J84" s="106">
        <v>0</v>
      </c>
      <c r="K84" s="106">
        <v>0</v>
      </c>
      <c r="L84" s="106">
        <v>0</v>
      </c>
      <c r="M84" s="216">
        <v>0</v>
      </c>
      <c r="N84" s="107">
        <v>0</v>
      </c>
      <c r="O84" s="106">
        <v>0</v>
      </c>
      <c r="P84" s="106">
        <v>0</v>
      </c>
      <c r="Q84" s="216">
        <v>0</v>
      </c>
      <c r="R84" s="230" t="s">
        <v>38</v>
      </c>
      <c r="S84" s="231" t="s">
        <v>38</v>
      </c>
      <c r="T84" s="232" t="s">
        <v>38</v>
      </c>
      <c r="U84" s="246">
        <v>26000</v>
      </c>
      <c r="V84" s="216">
        <v>6000</v>
      </c>
      <c r="W84" s="216">
        <v>0</v>
      </c>
      <c r="X84" s="216">
        <v>32000</v>
      </c>
      <c r="Y84" s="247">
        <v>32000</v>
      </c>
      <c r="Z84" s="110">
        <v>32000</v>
      </c>
      <c r="AA84" s="247">
        <v>0</v>
      </c>
      <c r="AB84" s="247">
        <v>0</v>
      </c>
      <c r="AC84" s="230" t="s">
        <v>38</v>
      </c>
      <c r="AD84" s="231" t="s">
        <v>38</v>
      </c>
      <c r="AE84" s="232" t="s">
        <v>38</v>
      </c>
      <c r="AF84" s="111">
        <v>-32000</v>
      </c>
      <c r="AG84" s="108" t="s">
        <v>38</v>
      </c>
      <c r="AH84" s="109" t="s">
        <v>38</v>
      </c>
      <c r="AI84" s="112">
        <f t="shared" si="17"/>
        <v>-32000</v>
      </c>
      <c r="AJ84" s="272" t="s">
        <v>38</v>
      </c>
      <c r="AK84" s="273" t="s">
        <v>73</v>
      </c>
      <c r="AL84" s="274" t="s">
        <v>64</v>
      </c>
      <c r="AM84" s="274" t="s">
        <v>40</v>
      </c>
      <c r="AN84" s="274" t="s">
        <v>59</v>
      </c>
      <c r="AO84" s="274" t="s">
        <v>135</v>
      </c>
      <c r="AP84" s="275" t="s">
        <v>136</v>
      </c>
      <c r="AQ84" s="276" t="s">
        <v>123</v>
      </c>
      <c r="AR84" s="273" t="s">
        <v>73</v>
      </c>
      <c r="AS84" s="274" t="s">
        <v>64</v>
      </c>
      <c r="AT84" s="274" t="s">
        <v>40</v>
      </c>
      <c r="AU84" s="274" t="s">
        <v>59</v>
      </c>
      <c r="AV84" s="274" t="s">
        <v>135</v>
      </c>
      <c r="AW84" s="275" t="s">
        <v>136</v>
      </c>
      <c r="AX84" s="277" t="s">
        <v>123</v>
      </c>
      <c r="AY84" s="75"/>
      <c r="AZ84" s="75"/>
      <c r="BA84" s="75"/>
    </row>
    <row r="85" spans="1:53" ht="26.25" customHeight="1" thickBot="1" x14ac:dyDescent="0.2">
      <c r="A85" s="100" t="s">
        <v>73</v>
      </c>
      <c r="B85" s="101" t="s">
        <v>64</v>
      </c>
      <c r="C85" s="101" t="s">
        <v>40</v>
      </c>
      <c r="D85" s="101" t="s">
        <v>59</v>
      </c>
      <c r="E85" s="101" t="s">
        <v>137</v>
      </c>
      <c r="F85" s="102" t="s">
        <v>138</v>
      </c>
      <c r="G85" s="103" t="s">
        <v>123</v>
      </c>
      <c r="H85" s="104" t="s">
        <v>142</v>
      </c>
      <c r="I85" s="105">
        <v>0</v>
      </c>
      <c r="J85" s="106">
        <v>3000</v>
      </c>
      <c r="K85" s="106">
        <v>0</v>
      </c>
      <c r="L85" s="106">
        <v>3000</v>
      </c>
      <c r="M85" s="216">
        <v>0</v>
      </c>
      <c r="N85" s="107">
        <v>0</v>
      </c>
      <c r="O85" s="106">
        <v>0</v>
      </c>
      <c r="P85" s="106">
        <v>0</v>
      </c>
      <c r="Q85" s="216">
        <v>-3000</v>
      </c>
      <c r="R85" s="230" t="s">
        <v>38</v>
      </c>
      <c r="S85" s="231" t="s">
        <v>38</v>
      </c>
      <c r="T85" s="232" t="s">
        <v>38</v>
      </c>
      <c r="U85" s="246" t="s">
        <v>38</v>
      </c>
      <c r="V85" s="216" t="s">
        <v>38</v>
      </c>
      <c r="W85" s="216" t="s">
        <v>38</v>
      </c>
      <c r="X85" s="216" t="s">
        <v>38</v>
      </c>
      <c r="Y85" s="247" t="s">
        <v>38</v>
      </c>
      <c r="Z85" s="110">
        <v>0</v>
      </c>
      <c r="AA85" s="247" t="s">
        <v>38</v>
      </c>
      <c r="AB85" s="247" t="s">
        <v>38</v>
      </c>
      <c r="AC85" s="230" t="s">
        <v>38</v>
      </c>
      <c r="AD85" s="231" t="s">
        <v>38</v>
      </c>
      <c r="AE85" s="232" t="s">
        <v>38</v>
      </c>
      <c r="AF85" s="111">
        <v>0</v>
      </c>
      <c r="AG85" s="108" t="s">
        <v>38</v>
      </c>
      <c r="AH85" s="109" t="s">
        <v>38</v>
      </c>
      <c r="AI85" s="112">
        <f t="shared" si="17"/>
        <v>0</v>
      </c>
      <c r="AJ85" s="272" t="s">
        <v>38</v>
      </c>
      <c r="AK85" s="273" t="s">
        <v>73</v>
      </c>
      <c r="AL85" s="274" t="s">
        <v>64</v>
      </c>
      <c r="AM85" s="274" t="s">
        <v>40</v>
      </c>
      <c r="AN85" s="274" t="s">
        <v>59</v>
      </c>
      <c r="AO85" s="274" t="s">
        <v>137</v>
      </c>
      <c r="AP85" s="275" t="s">
        <v>138</v>
      </c>
      <c r="AQ85" s="276" t="s">
        <v>123</v>
      </c>
      <c r="AR85" s="273" t="s">
        <v>38</v>
      </c>
      <c r="AS85" s="274" t="s">
        <v>38</v>
      </c>
      <c r="AT85" s="274" t="s">
        <v>38</v>
      </c>
      <c r="AU85" s="274" t="s">
        <v>38</v>
      </c>
      <c r="AV85" s="274" t="s">
        <v>38</v>
      </c>
      <c r="AW85" s="275" t="s">
        <v>38</v>
      </c>
      <c r="AX85" s="277" t="s">
        <v>38</v>
      </c>
      <c r="AY85" s="75"/>
      <c r="AZ85" s="75"/>
      <c r="BA85" s="75"/>
    </row>
  </sheetData>
  <mergeCells count="130">
    <mergeCell ref="AZ4:AZ8"/>
    <mergeCell ref="BA4:BA8"/>
    <mergeCell ref="AZ68:AZ72"/>
    <mergeCell ref="BA68:BA72"/>
    <mergeCell ref="AX69:AX71"/>
    <mergeCell ref="I70:I72"/>
    <mergeCell ref="J70:J72"/>
    <mergeCell ref="K70:K72"/>
    <mergeCell ref="L70:L72"/>
    <mergeCell ref="R70:R71"/>
    <mergeCell ref="AA69:AA71"/>
    <mergeCell ref="AB69:AB71"/>
    <mergeCell ref="AC69:AD69"/>
    <mergeCell ref="AE69:AE71"/>
    <mergeCell ref="AF69:AF71"/>
    <mergeCell ref="AG69:AG71"/>
    <mergeCell ref="AD70:AD71"/>
    <mergeCell ref="AJ68:AJ72"/>
    <mergeCell ref="AK68:AQ68"/>
    <mergeCell ref="AR68:AX68"/>
    <mergeCell ref="AC70:AC71"/>
    <mergeCell ref="AH69:AH71"/>
    <mergeCell ref="AK69:AP71"/>
    <mergeCell ref="AQ69:AQ71"/>
    <mergeCell ref="AR69:AW71"/>
    <mergeCell ref="AF68:AH68"/>
    <mergeCell ref="S70:S71"/>
    <mergeCell ref="U70:U72"/>
    <mergeCell ref="Y69:Y71"/>
    <mergeCell ref="Z69:Z71"/>
    <mergeCell ref="Q69:Q72"/>
    <mergeCell ref="R69:S69"/>
    <mergeCell ref="A64:G64"/>
    <mergeCell ref="A68:F71"/>
    <mergeCell ref="I68:T68"/>
    <mergeCell ref="U68:AE68"/>
    <mergeCell ref="I69:L69"/>
    <mergeCell ref="M69:M71"/>
    <mergeCell ref="N69:N71"/>
    <mergeCell ref="O69:O71"/>
    <mergeCell ref="P69:P71"/>
    <mergeCell ref="V70:V72"/>
    <mergeCell ref="W70:W72"/>
    <mergeCell ref="X70:X72"/>
    <mergeCell ref="T69:T71"/>
    <mergeCell ref="U69:X69"/>
    <mergeCell ref="A1:AH1"/>
    <mergeCell ref="A4:F7"/>
    <mergeCell ref="I4:T4"/>
    <mergeCell ref="U4:AE4"/>
    <mergeCell ref="AF4:AH4"/>
    <mergeCell ref="T5:T7"/>
    <mergeCell ref="U5:X5"/>
    <mergeCell ref="Y5:Y7"/>
    <mergeCell ref="Z5:Z7"/>
    <mergeCell ref="I5:L5"/>
    <mergeCell ref="M5:M7"/>
    <mergeCell ref="N5:N7"/>
    <mergeCell ref="O5:O7"/>
    <mergeCell ref="AC6:AC7"/>
    <mergeCell ref="AH5:AH7"/>
    <mergeCell ref="AK5:AP7"/>
    <mergeCell ref="AQ5:AQ7"/>
    <mergeCell ref="AR5:AW7"/>
    <mergeCell ref="P5:P7"/>
    <mergeCell ref="AX5:AX7"/>
    <mergeCell ref="I6:I8"/>
    <mergeCell ref="J6:J8"/>
    <mergeCell ref="K6:K8"/>
    <mergeCell ref="L6:L8"/>
    <mergeCell ref="R6:R7"/>
    <mergeCell ref="AA5:AA7"/>
    <mergeCell ref="AB5:AB7"/>
    <mergeCell ref="AC5:AD5"/>
    <mergeCell ref="AE5:AE7"/>
    <mergeCell ref="AF5:AF7"/>
    <mergeCell ref="AG5:AG7"/>
    <mergeCell ref="AD6:AD7"/>
    <mergeCell ref="AJ4:AJ8"/>
    <mergeCell ref="AK4:AQ4"/>
    <mergeCell ref="Q5:Q8"/>
    <mergeCell ref="R5:S5"/>
    <mergeCell ref="AY73:AY76"/>
    <mergeCell ref="G68:H71"/>
    <mergeCell ref="G4:H7"/>
    <mergeCell ref="AI4:AI8"/>
    <mergeCell ref="AY4:AY8"/>
    <mergeCell ref="AI68:AI72"/>
    <mergeCell ref="AY68:AY72"/>
    <mergeCell ref="AY9:AY13"/>
    <mergeCell ref="AY14:AY18"/>
    <mergeCell ref="AY19:AY21"/>
    <mergeCell ref="AY22:AY23"/>
    <mergeCell ref="AY24:AY25"/>
    <mergeCell ref="AY26:AY29"/>
    <mergeCell ref="AY31:AY32"/>
    <mergeCell ref="AY36:AY38"/>
    <mergeCell ref="AY39:AY43"/>
    <mergeCell ref="AY44:AY48"/>
    <mergeCell ref="AY49:AY52"/>
    <mergeCell ref="S6:S7"/>
    <mergeCell ref="U6:U8"/>
    <mergeCell ref="V6:V8"/>
    <mergeCell ref="W6:W8"/>
    <mergeCell ref="X6:X8"/>
    <mergeCell ref="AR4:AX4"/>
    <mergeCell ref="AZ73:AZ76"/>
    <mergeCell ref="BA73:BA76"/>
    <mergeCell ref="AZ9:AZ13"/>
    <mergeCell ref="BA9:BA13"/>
    <mergeCell ref="AZ14:AZ18"/>
    <mergeCell ref="BA14:BA18"/>
    <mergeCell ref="AZ19:AZ21"/>
    <mergeCell ref="BA19:BA21"/>
    <mergeCell ref="AZ22:AZ23"/>
    <mergeCell ref="BA22:BA23"/>
    <mergeCell ref="AZ24:AZ25"/>
    <mergeCell ref="BA24:BA25"/>
    <mergeCell ref="AZ26:AZ29"/>
    <mergeCell ref="BA26:BA29"/>
    <mergeCell ref="AZ31:AZ32"/>
    <mergeCell ref="BA31:BA32"/>
    <mergeCell ref="AZ36:AZ38"/>
    <mergeCell ref="BA36:BA38"/>
    <mergeCell ref="AZ39:AZ43"/>
    <mergeCell ref="BA39:BA43"/>
    <mergeCell ref="AZ44:AZ48"/>
    <mergeCell ref="BA44:BA48"/>
    <mergeCell ref="AZ49:AZ52"/>
    <mergeCell ref="BA49:BA5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入力用 (書き方例)</vt:lpstr>
      <vt:lpstr>一般_歳入 </vt:lpstr>
      <vt:lpstr>入力用（ブランク）</vt:lpstr>
      <vt:lpstr>NF5651</vt:lpstr>
      <vt:lpstr>'NF5651'!Print_Area</vt:lpstr>
      <vt:lpstr>'一般_歳入 '!Print_Area</vt:lpstr>
      <vt:lpstr>'入力用 (書き方例)'!Print_Area</vt:lpstr>
      <vt:lpstr>'入力用（ブランク）'!Print_Area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2015-04-08T05:00:43Z</dcterms:created>
  <dcterms:modified xsi:type="dcterms:W3CDTF">2026-08-13T08:13:05Z</dcterms:modified>
</cp:coreProperties>
</file>