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54B652C8-A5F9-4AFB-9B3C-A2DB4A0642BD}" xr6:coauthVersionLast="47" xr6:coauthVersionMax="47" xr10:uidLastSave="{00000000-0000-0000-0000-000000000000}"/>
  <bookViews>
    <workbookView xWindow="-120" yWindow="-120" windowWidth="20730" windowHeight="11040" firstSheet="1" activeTab="1" xr2:uid="{00000000-000D-0000-FFFF-FFFF00000000}"/>
  </bookViews>
  <sheets>
    <sheet name="入力用 (書き方例)" sheetId="4" state="hidden" r:id="rId1"/>
    <sheet name="下水道事業会計支出" sheetId="2" r:id="rId2"/>
    <sheet name="IDの附番ルール説明（2025版）" sheetId="6" r:id="rId3"/>
    <sheet name="入力用 (ブランク)" sheetId="3" state="hidden" r:id="rId4"/>
    <sheet name="NF5652" sheetId="1" state="hidden" r:id="rId5"/>
  </sheets>
  <definedNames>
    <definedName name="_xlnm._FilterDatabase" localSheetId="4" hidden="1">'NF5652'!$A$1:$AR$307</definedName>
    <definedName name="_xlnm._FilterDatabase" localSheetId="1" hidden="1">下水道事業会計支出!$A$1:$AC$1</definedName>
    <definedName name="_xlnm._FilterDatabase" localSheetId="3" hidden="1">'入力用 (ブランク)'!$A$3:$AQ$67</definedName>
    <definedName name="_xlnm._FilterDatabase" localSheetId="0" hidden="1">'入力用 (書き方例)'!$A$3:$AR$150</definedName>
    <definedName name="_xlnm.Print_Area" localSheetId="4">'NF5652'!$A$1:$AR$31</definedName>
    <definedName name="_xlnm.Print_Area" localSheetId="1">下水道事業会計支出!$A$1:$X$78</definedName>
    <definedName name="_xlnm.Print_Area" localSheetId="3">'入力用 (ブランク)'!$A$1:$AQ$13</definedName>
    <definedName name="_xlnm.Print_Area" localSheetId="0">'入力用 (書き方例)'!$A$1:$AR$13</definedName>
    <definedName name="_xlnm.Print_Titles" localSheetId="1">下水道事業会計支出!$1:$1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 i="2" l="1"/>
  <c r="AC78" i="2" l="1"/>
  <c r="T78" i="2"/>
  <c r="O78" i="2"/>
  <c r="U78" i="2" s="1"/>
  <c r="S77" i="2"/>
  <c r="Q77" i="2"/>
  <c r="AC77" i="2" s="1"/>
  <c r="P77" i="2"/>
  <c r="N77" i="2"/>
  <c r="M77" i="2"/>
  <c r="L77" i="2"/>
  <c r="K77" i="2"/>
  <c r="T77" i="2" l="1"/>
  <c r="O77" i="2"/>
  <c r="U77" i="2" s="1"/>
  <c r="R78" i="2"/>
  <c r="R77" i="2" s="1"/>
  <c r="AC46" i="2"/>
  <c r="T46" i="2"/>
  <c r="O46" i="2"/>
  <c r="U46" i="2" s="1"/>
  <c r="O47" i="2"/>
  <c r="U47" i="2" s="1"/>
  <c r="T47" i="2"/>
  <c r="AC47" i="2"/>
  <c r="R47" i="2" l="1"/>
  <c r="R46" i="2"/>
  <c r="AC41" i="2"/>
  <c r="T41" i="2"/>
  <c r="O41" i="2"/>
  <c r="U41" i="2" s="1"/>
  <c r="AC20" i="2"/>
  <c r="T20" i="2"/>
  <c r="O20" i="2"/>
  <c r="R20" i="2" s="1"/>
  <c r="AC10" i="2"/>
  <c r="T10" i="2"/>
  <c r="O10" i="2"/>
  <c r="U10" i="2" s="1"/>
  <c r="R41" i="2" l="1"/>
  <c r="U20" i="2"/>
  <c r="R10" i="2"/>
  <c r="AC58" i="2" l="1"/>
  <c r="T58" i="2"/>
  <c r="O58" i="2"/>
  <c r="U58" i="2" s="1"/>
  <c r="K65" i="2"/>
  <c r="R58" i="2" l="1"/>
  <c r="T17" i="2"/>
  <c r="T4" i="2" l="1"/>
  <c r="T76" i="2"/>
  <c r="T74" i="2"/>
  <c r="T73" i="2"/>
  <c r="T72" i="2"/>
  <c r="T71" i="2"/>
  <c r="T68" i="2"/>
  <c r="T66" i="2"/>
  <c r="T64" i="2"/>
  <c r="T63" i="2"/>
  <c r="T62" i="2"/>
  <c r="T61" i="2"/>
  <c r="T59" i="2"/>
  <c r="T57" i="2"/>
  <c r="T56" i="2"/>
  <c r="T55" i="2"/>
  <c r="T54" i="2"/>
  <c r="T53" i="2"/>
  <c r="T52" i="2"/>
  <c r="T51" i="2"/>
  <c r="T50" i="2"/>
  <c r="T49" i="2"/>
  <c r="T48" i="2"/>
  <c r="T45" i="2"/>
  <c r="T44" i="2"/>
  <c r="T43" i="2"/>
  <c r="T42" i="2"/>
  <c r="T40" i="2"/>
  <c r="T39" i="2"/>
  <c r="T38" i="2"/>
  <c r="T37" i="2"/>
  <c r="T36" i="2"/>
  <c r="T35" i="2"/>
  <c r="T34" i="2"/>
  <c r="T33" i="2"/>
  <c r="T32" i="2"/>
  <c r="T31" i="2"/>
  <c r="T30" i="2"/>
  <c r="T29" i="2"/>
  <c r="T28" i="2"/>
  <c r="T27" i="2"/>
  <c r="T26" i="2"/>
  <c r="T25" i="2"/>
  <c r="T24" i="2"/>
  <c r="T23" i="2"/>
  <c r="T22" i="2"/>
  <c r="T21" i="2"/>
  <c r="T19" i="2"/>
  <c r="T18" i="2"/>
  <c r="T16" i="2"/>
  <c r="T15" i="2"/>
  <c r="T14" i="2"/>
  <c r="T13" i="2"/>
  <c r="T12" i="2"/>
  <c r="T11" i="2"/>
  <c r="T9" i="2"/>
  <c r="T8" i="2"/>
  <c r="T7" i="2"/>
  <c r="T6" i="2"/>
  <c r="T5" i="2"/>
  <c r="O17" i="2" l="1"/>
  <c r="U17" i="2" s="1"/>
  <c r="O4" i="2"/>
  <c r="O66" i="2"/>
  <c r="U66" i="2" s="1"/>
  <c r="O25" i="2"/>
  <c r="U25" i="2" s="1"/>
  <c r="K60" i="2"/>
  <c r="AC63" i="2"/>
  <c r="O63" i="2"/>
  <c r="U63" i="2" s="1"/>
  <c r="AC51" i="2"/>
  <c r="O51" i="2"/>
  <c r="U51" i="2" s="1"/>
  <c r="R63" i="2" l="1"/>
  <c r="R4" i="2"/>
  <c r="U4" i="2"/>
  <c r="R17" i="2"/>
  <c r="R51" i="2"/>
  <c r="AC21" i="2"/>
  <c r="O21" i="2"/>
  <c r="U21" i="2" s="1"/>
  <c r="AC48" i="2"/>
  <c r="O48" i="2"/>
  <c r="U48" i="2" s="1"/>
  <c r="R21" i="2" l="1"/>
  <c r="R48" i="2"/>
  <c r="R66" i="2"/>
  <c r="R25" i="2"/>
  <c r="AC54" i="2" l="1"/>
  <c r="O54" i="2"/>
  <c r="O53" i="2"/>
  <c r="AC52" i="2"/>
  <c r="O52" i="2"/>
  <c r="O50" i="2"/>
  <c r="R52" i="2" l="1"/>
  <c r="U52" i="2"/>
  <c r="R50" i="2"/>
  <c r="U50" i="2"/>
  <c r="R54" i="2"/>
  <c r="U54" i="2"/>
  <c r="R53" i="2"/>
  <c r="U53" i="2"/>
  <c r="P75" i="2"/>
  <c r="P70" i="2"/>
  <c r="P69" i="2" s="1"/>
  <c r="P67" i="2"/>
  <c r="P65" i="2"/>
  <c r="P60" i="2"/>
  <c r="P3" i="2"/>
  <c r="P2" i="2" l="1"/>
  <c r="AC73" i="2" l="1"/>
  <c r="AC74" i="2"/>
  <c r="AC76" i="2"/>
  <c r="S75" i="2" l="1"/>
  <c r="T75" i="2" s="1"/>
  <c r="S70" i="2"/>
  <c r="S67" i="2"/>
  <c r="T67" i="2" s="1"/>
  <c r="S65" i="2"/>
  <c r="T65" i="2" s="1"/>
  <c r="S60" i="2"/>
  <c r="T60" i="2" s="1"/>
  <c r="S3" i="2"/>
  <c r="Q75" i="2"/>
  <c r="AC75" i="2" s="1"/>
  <c r="Q70" i="2"/>
  <c r="Q69" i="2" s="1"/>
  <c r="Q67" i="2"/>
  <c r="Q65" i="2"/>
  <c r="Q60" i="2"/>
  <c r="Q3" i="2"/>
  <c r="T70" i="2" l="1"/>
  <c r="S69" i="2"/>
  <c r="S2" i="2"/>
  <c r="T2" i="2" s="1"/>
  <c r="T3" i="2"/>
  <c r="T69" i="2"/>
  <c r="Q2" i="2"/>
  <c r="AC2" i="2" s="1"/>
  <c r="O76" i="2"/>
  <c r="U76" i="2" s="1"/>
  <c r="N75" i="2"/>
  <c r="M75" i="2"/>
  <c r="L75" i="2"/>
  <c r="K75" i="2"/>
  <c r="O74" i="2"/>
  <c r="O73" i="2"/>
  <c r="U73" i="2" s="1"/>
  <c r="O72" i="2"/>
  <c r="K70" i="2"/>
  <c r="K69" i="2" s="1"/>
  <c r="N70" i="2"/>
  <c r="N69" i="2" s="1"/>
  <c r="M70" i="2"/>
  <c r="M69" i="2" s="1"/>
  <c r="O68" i="2"/>
  <c r="U68" i="2" s="1"/>
  <c r="N67" i="2"/>
  <c r="M67" i="2"/>
  <c r="L67" i="2"/>
  <c r="K67" i="2"/>
  <c r="N65" i="2"/>
  <c r="M65" i="2"/>
  <c r="L65" i="2"/>
  <c r="O64" i="2"/>
  <c r="O62" i="2"/>
  <c r="O61" i="2"/>
  <c r="U61" i="2" s="1"/>
  <c r="N60" i="2"/>
  <c r="M60" i="2"/>
  <c r="L60" i="2"/>
  <c r="O59" i="2"/>
  <c r="O57" i="2"/>
  <c r="O56" i="2"/>
  <c r="O55" i="2"/>
  <c r="O49" i="2"/>
  <c r="O45" i="2"/>
  <c r="O37" i="2"/>
  <c r="O31" i="2"/>
  <c r="O29" i="2"/>
  <c r="O28" i="2"/>
  <c r="O27" i="2"/>
  <c r="N3" i="2"/>
  <c r="O24" i="2"/>
  <c r="O23" i="2"/>
  <c r="O22" i="2"/>
  <c r="O19" i="2"/>
  <c r="O18" i="2"/>
  <c r="O16" i="2"/>
  <c r="O15" i="2"/>
  <c r="O14" i="2"/>
  <c r="O11" i="2"/>
  <c r="U11" i="2" s="1"/>
  <c r="O6" i="2"/>
  <c r="U6" i="2" s="1"/>
  <c r="O5" i="2"/>
  <c r="M3" i="2"/>
  <c r="O30" i="2" l="1"/>
  <c r="U30" i="2" s="1"/>
  <c r="K2" i="2"/>
  <c r="R74" i="2"/>
  <c r="U74" i="2"/>
  <c r="R45" i="2"/>
  <c r="U45" i="2"/>
  <c r="R37" i="2"/>
  <c r="U37" i="2"/>
  <c r="R72" i="2"/>
  <c r="U72" i="2"/>
  <c r="R29" i="2"/>
  <c r="U29" i="2"/>
  <c r="R64" i="2"/>
  <c r="U64" i="2"/>
  <c r="R18" i="2"/>
  <c r="U18" i="2"/>
  <c r="R56" i="2"/>
  <c r="U56" i="2"/>
  <c r="R19" i="2"/>
  <c r="U19" i="2"/>
  <c r="R31" i="2"/>
  <c r="U31" i="2"/>
  <c r="R59" i="2"/>
  <c r="U59" i="2"/>
  <c r="R23" i="2"/>
  <c r="U23" i="2"/>
  <c r="R14" i="2"/>
  <c r="U14" i="2"/>
  <c r="R15" i="2"/>
  <c r="U15" i="2"/>
  <c r="R49" i="2"/>
  <c r="U49" i="2"/>
  <c r="R30" i="2"/>
  <c r="R57" i="2"/>
  <c r="U57" i="2"/>
  <c r="U5" i="2"/>
  <c r="R22" i="2"/>
  <c r="U22" i="2"/>
  <c r="R24" i="2"/>
  <c r="U24" i="2"/>
  <c r="R27" i="2"/>
  <c r="U27" i="2"/>
  <c r="R16" i="2"/>
  <c r="U16" i="2"/>
  <c r="R28" i="2"/>
  <c r="U28" i="2"/>
  <c r="R55" i="2"/>
  <c r="U55" i="2"/>
  <c r="R62" i="2"/>
  <c r="U62" i="2"/>
  <c r="R68" i="2"/>
  <c r="R67" i="2" s="1"/>
  <c r="R6" i="2"/>
  <c r="R61" i="2"/>
  <c r="R76" i="2"/>
  <c r="R75" i="2" s="1"/>
  <c r="R11" i="2"/>
  <c r="R73" i="2"/>
  <c r="N2" i="2"/>
  <c r="O60" i="2"/>
  <c r="U60" i="2" s="1"/>
  <c r="R5" i="2"/>
  <c r="O40" i="2"/>
  <c r="U40" i="2" s="1"/>
  <c r="O65" i="2"/>
  <c r="U65" i="2" s="1"/>
  <c r="R65" i="2"/>
  <c r="O33" i="2"/>
  <c r="O38" i="2"/>
  <c r="U38" i="2" s="1"/>
  <c r="O71" i="2"/>
  <c r="L70" i="2"/>
  <c r="L69" i="2" s="1"/>
  <c r="O9" i="2"/>
  <c r="O43" i="2"/>
  <c r="U43" i="2" s="1"/>
  <c r="O67" i="2"/>
  <c r="U67" i="2" s="1"/>
  <c r="O75" i="2"/>
  <c r="U75" i="2" s="1"/>
  <c r="M2" i="2"/>
  <c r="O8" i="2"/>
  <c r="U8" i="2" s="1"/>
  <c r="O12" i="2"/>
  <c r="U12" i="2" s="1"/>
  <c r="O35" i="2"/>
  <c r="O42" i="2"/>
  <c r="U42" i="2" s="1"/>
  <c r="O44" i="2"/>
  <c r="O7" i="2"/>
  <c r="U7" i="2" s="1"/>
  <c r="O13" i="2"/>
  <c r="U13" i="2" s="1"/>
  <c r="O26" i="2"/>
  <c r="O32" i="2"/>
  <c r="U32" i="2" s="1"/>
  <c r="O34" i="2"/>
  <c r="U34" i="2" s="1"/>
  <c r="O36" i="2"/>
  <c r="U36" i="2" s="1"/>
  <c r="O39" i="2"/>
  <c r="L3" i="2"/>
  <c r="L2" i="2" s="1"/>
  <c r="R60" i="2" l="1"/>
  <c r="R39" i="2"/>
  <c r="U39" i="2"/>
  <c r="R35" i="2"/>
  <c r="U35" i="2"/>
  <c r="R71" i="2"/>
  <c r="R70" i="2" s="1"/>
  <c r="R69" i="2" s="1"/>
  <c r="U71" i="2"/>
  <c r="R33" i="2"/>
  <c r="U33" i="2"/>
  <c r="O3" i="2"/>
  <c r="U3" i="2" s="1"/>
  <c r="R44" i="2"/>
  <c r="U44" i="2"/>
  <c r="R9" i="2"/>
  <c r="U9" i="2"/>
  <c r="R26" i="2"/>
  <c r="U26" i="2"/>
  <c r="R13" i="2"/>
  <c r="R42" i="2"/>
  <c r="R34" i="2"/>
  <c r="R7" i="2"/>
  <c r="R12" i="2"/>
  <c r="R43" i="2"/>
  <c r="R38" i="2"/>
  <c r="R40" i="2"/>
  <c r="R36" i="2"/>
  <c r="R32" i="2"/>
  <c r="R8" i="2"/>
  <c r="O70" i="2"/>
  <c r="AC68" i="2"/>
  <c r="AC3" i="2"/>
  <c r="AC4" i="2"/>
  <c r="AC5" i="2"/>
  <c r="AC6" i="2"/>
  <c r="AC7" i="2"/>
  <c r="AC8" i="2"/>
  <c r="AC9" i="2"/>
  <c r="AC11" i="2"/>
  <c r="AC12" i="2"/>
  <c r="AC13" i="2"/>
  <c r="AC14" i="2"/>
  <c r="AC15" i="2"/>
  <c r="AC16" i="2"/>
  <c r="AC17" i="2"/>
  <c r="AC18" i="2"/>
  <c r="AC19" i="2"/>
  <c r="AC22" i="2"/>
  <c r="AC23" i="2"/>
  <c r="AC24" i="2"/>
  <c r="AC25" i="2"/>
  <c r="AC26" i="2"/>
  <c r="AC27" i="2"/>
  <c r="AC28" i="2"/>
  <c r="AC29" i="2"/>
  <c r="AC30" i="2"/>
  <c r="AC31" i="2"/>
  <c r="AC32" i="2"/>
  <c r="AC33" i="2"/>
  <c r="AC34" i="2"/>
  <c r="AC35" i="2"/>
  <c r="AC36" i="2"/>
  <c r="AC37" i="2"/>
  <c r="AC38" i="2"/>
  <c r="AC39" i="2"/>
  <c r="AC40" i="2"/>
  <c r="AC42" i="2"/>
  <c r="AC43" i="2"/>
  <c r="AC44" i="2"/>
  <c r="AC45" i="2"/>
  <c r="AC49" i="2"/>
  <c r="AC50" i="2"/>
  <c r="AC53" i="2"/>
  <c r="AC55" i="2"/>
  <c r="AC56" i="2"/>
  <c r="AC57" i="2"/>
  <c r="AC59" i="2"/>
  <c r="AC60" i="2"/>
  <c r="AC61" i="2"/>
  <c r="AC62" i="2"/>
  <c r="AC64" i="2"/>
  <c r="AC65" i="2"/>
  <c r="AC66" i="2"/>
  <c r="AC67" i="2"/>
  <c r="AC69" i="2"/>
  <c r="AC70" i="2"/>
  <c r="AC71" i="2"/>
  <c r="AC72" i="2"/>
  <c r="U70" i="2" l="1"/>
  <c r="O69" i="2"/>
  <c r="U69" i="2" s="1"/>
  <c r="R3" i="2"/>
  <c r="R2" i="2" s="1"/>
  <c r="O2" i="2"/>
  <c r="U2" i="2" s="1"/>
  <c r="AI159" i="4" l="1"/>
  <c r="AG159" i="4"/>
  <c r="V159" i="4"/>
  <c r="U159" i="4"/>
  <c r="AI158" i="4"/>
  <c r="AG158" i="4"/>
  <c r="V158" i="4"/>
  <c r="U158" i="4"/>
  <c r="AI157" i="4"/>
  <c r="AG157" i="4"/>
  <c r="V157" i="4"/>
  <c r="U157" i="4"/>
  <c r="AI156" i="4"/>
  <c r="AG156" i="4"/>
  <c r="V156" i="4"/>
  <c r="U156" i="4"/>
  <c r="AI155" i="4"/>
  <c r="AG155" i="4"/>
  <c r="V155" i="4"/>
  <c r="U155" i="4"/>
  <c r="AI154" i="4"/>
  <c r="AG154" i="4"/>
  <c r="V154" i="4"/>
  <c r="U154" i="4"/>
  <c r="AI153" i="4"/>
  <c r="AG153" i="4"/>
  <c r="V153" i="4"/>
  <c r="U153" i="4"/>
  <c r="AJ150" i="4"/>
  <c r="AH150" i="4"/>
  <c r="AG150" i="4"/>
  <c r="V150" i="4"/>
  <c r="U150" i="4"/>
  <c r="AJ149" i="4"/>
  <c r="AH149" i="4"/>
  <c r="AG149" i="4"/>
  <c r="V149" i="4"/>
  <c r="U149" i="4"/>
  <c r="AJ148" i="4"/>
  <c r="AH148" i="4"/>
  <c r="AG148" i="4"/>
  <c r="V148" i="4"/>
  <c r="U148" i="4"/>
  <c r="AJ147" i="4"/>
  <c r="AH147" i="4"/>
  <c r="AG147" i="4"/>
  <c r="V147" i="4"/>
  <c r="U147" i="4"/>
  <c r="AJ146" i="4"/>
  <c r="AH146" i="4"/>
  <c r="AG146" i="4"/>
  <c r="V146" i="4"/>
  <c r="U146" i="4"/>
  <c r="AJ145" i="4"/>
  <c r="AH145" i="4"/>
  <c r="AG145" i="4"/>
  <c r="V145" i="4"/>
  <c r="U145" i="4"/>
  <c r="AJ144" i="4"/>
  <c r="AH144" i="4"/>
  <c r="AG144" i="4"/>
  <c r="V144" i="4"/>
  <c r="U144" i="4"/>
  <c r="AJ143" i="4"/>
  <c r="AH143" i="4"/>
  <c r="AG143" i="4"/>
  <c r="V143" i="4"/>
  <c r="U143" i="4"/>
  <c r="AJ142" i="4"/>
  <c r="AH142" i="4"/>
  <c r="AG142" i="4"/>
  <c r="V142" i="4"/>
  <c r="U142" i="4"/>
  <c r="AJ141" i="4"/>
  <c r="AH141" i="4"/>
  <c r="AG141" i="4"/>
  <c r="V141" i="4"/>
  <c r="U141" i="4"/>
  <c r="AJ140" i="4"/>
  <c r="AH140" i="4"/>
  <c r="AG140" i="4"/>
  <c r="V140" i="4"/>
  <c r="U140" i="4"/>
  <c r="AJ139" i="4"/>
  <c r="AH139" i="4"/>
  <c r="AG139" i="4"/>
  <c r="V139" i="4"/>
  <c r="U139" i="4"/>
  <c r="AJ138" i="4"/>
  <c r="AH138" i="4"/>
  <c r="AG138" i="4"/>
  <c r="V138" i="4"/>
  <c r="U138" i="4"/>
  <c r="AJ137" i="4"/>
  <c r="AH137" i="4"/>
  <c r="AG137" i="4"/>
  <c r="V137" i="4"/>
  <c r="U137" i="4"/>
  <c r="AJ136" i="4"/>
  <c r="AH136" i="4"/>
  <c r="AG136" i="4"/>
  <c r="V136" i="4"/>
  <c r="U136" i="4"/>
  <c r="AJ135" i="4"/>
  <c r="AH135" i="4"/>
  <c r="AG135" i="4"/>
  <c r="V135" i="4"/>
  <c r="U135" i="4"/>
  <c r="AJ134" i="4"/>
  <c r="AH134" i="4"/>
  <c r="AG134" i="4"/>
  <c r="V134" i="4"/>
  <c r="U134" i="4"/>
  <c r="AJ133" i="4"/>
  <c r="AH133" i="4"/>
  <c r="AG133" i="4"/>
  <c r="V133" i="4"/>
  <c r="U133" i="4"/>
  <c r="AJ132" i="4"/>
  <c r="AH132" i="4"/>
  <c r="AG132" i="4"/>
  <c r="V132" i="4"/>
  <c r="U132" i="4"/>
  <c r="AJ131" i="4"/>
  <c r="AH131" i="4"/>
  <c r="AG131" i="4"/>
  <c r="V131" i="4"/>
  <c r="U131" i="4"/>
  <c r="AJ130" i="4"/>
  <c r="AH130" i="4"/>
  <c r="AG130" i="4"/>
  <c r="V130" i="4"/>
  <c r="U130" i="4"/>
  <c r="AJ129" i="4"/>
  <c r="AH129" i="4"/>
  <c r="AG129" i="4"/>
  <c r="V129" i="4"/>
  <c r="U129" i="4"/>
  <c r="AJ128" i="4"/>
  <c r="AH128" i="4"/>
  <c r="AG128" i="4"/>
  <c r="V128" i="4"/>
  <c r="U128" i="4"/>
  <c r="AJ127" i="4"/>
  <c r="AH127" i="4"/>
  <c r="AG127" i="4"/>
  <c r="V127" i="4"/>
  <c r="U127" i="4"/>
  <c r="AJ126" i="4"/>
  <c r="AH126" i="4"/>
  <c r="AG126" i="4"/>
  <c r="V126" i="4"/>
  <c r="U126" i="4"/>
  <c r="AJ125" i="4"/>
  <c r="AH125" i="4"/>
  <c r="AG125" i="4"/>
  <c r="V125" i="4"/>
  <c r="U125" i="4"/>
  <c r="AJ124" i="4"/>
  <c r="AH124" i="4"/>
  <c r="AG124" i="4"/>
  <c r="V124" i="4"/>
  <c r="U124" i="4"/>
  <c r="AJ123" i="4"/>
  <c r="AH123" i="4"/>
  <c r="AG123" i="4"/>
  <c r="V123" i="4"/>
  <c r="U123" i="4"/>
  <c r="AJ122" i="4"/>
  <c r="AH122" i="4"/>
  <c r="AG122" i="4"/>
  <c r="V122" i="4"/>
  <c r="U122" i="4"/>
  <c r="AJ121" i="4"/>
  <c r="AH121" i="4"/>
  <c r="AG121" i="4"/>
  <c r="V121" i="4"/>
  <c r="U121" i="4"/>
  <c r="AJ120" i="4"/>
  <c r="AH120" i="4"/>
  <c r="AG120" i="4"/>
  <c r="V120" i="4"/>
  <c r="U120" i="4"/>
  <c r="AJ119" i="4"/>
  <c r="AH119" i="4"/>
  <c r="AG119" i="4"/>
  <c r="V119" i="4"/>
  <c r="U119" i="4"/>
  <c r="AJ118" i="4"/>
  <c r="AH118" i="4"/>
  <c r="AG118" i="4"/>
  <c r="V118" i="4"/>
  <c r="U118" i="4"/>
  <c r="AJ117" i="4"/>
  <c r="AH117" i="4"/>
  <c r="AG117" i="4"/>
  <c r="V117" i="4"/>
  <c r="U117" i="4"/>
  <c r="AJ116" i="4"/>
  <c r="AH116" i="4"/>
  <c r="AG116" i="4"/>
  <c r="V116" i="4"/>
  <c r="U116" i="4"/>
  <c r="AJ115" i="4"/>
  <c r="AH115" i="4"/>
  <c r="AG115" i="4"/>
  <c r="V115" i="4"/>
  <c r="U115" i="4"/>
  <c r="AJ114" i="4"/>
  <c r="AH114" i="4"/>
  <c r="AG114" i="4"/>
  <c r="V114" i="4"/>
  <c r="U114" i="4"/>
  <c r="AJ113" i="4"/>
  <c r="AH113" i="4"/>
  <c r="AG113" i="4"/>
  <c r="V113" i="4"/>
  <c r="U113" i="4"/>
  <c r="AJ112" i="4"/>
  <c r="AH112" i="4"/>
  <c r="AG112" i="4"/>
  <c r="V112" i="4"/>
  <c r="U112" i="4"/>
  <c r="AJ111" i="4"/>
  <c r="AH111" i="4"/>
  <c r="AG111" i="4"/>
  <c r="V111" i="4"/>
  <c r="U111" i="4"/>
  <c r="AJ110" i="4"/>
  <c r="AH110" i="4"/>
  <c r="AG110" i="4"/>
  <c r="V110" i="4"/>
  <c r="U110" i="4"/>
  <c r="AJ109" i="4"/>
  <c r="AH109" i="4"/>
  <c r="AG109" i="4"/>
  <c r="V109" i="4"/>
  <c r="U109" i="4"/>
  <c r="AJ108" i="4"/>
  <c r="AH108" i="4"/>
  <c r="AG108" i="4"/>
  <c r="V108" i="4"/>
  <c r="U108" i="4"/>
  <c r="AJ107" i="4"/>
  <c r="AH107" i="4"/>
  <c r="AG107" i="4"/>
  <c r="V107" i="4"/>
  <c r="U107" i="4"/>
  <c r="AJ106" i="4"/>
  <c r="AH106" i="4"/>
  <c r="AG106" i="4"/>
  <c r="V106" i="4"/>
  <c r="U106" i="4"/>
  <c r="AJ105" i="4"/>
  <c r="AH105" i="4"/>
  <c r="AG105" i="4"/>
  <c r="V105" i="4"/>
  <c r="U105" i="4"/>
  <c r="AJ104" i="4"/>
  <c r="AH104" i="4"/>
  <c r="AG104" i="4"/>
  <c r="V104" i="4"/>
  <c r="U104" i="4"/>
  <c r="AJ103" i="4"/>
  <c r="AH103" i="4"/>
  <c r="AG103" i="4"/>
  <c r="V103" i="4"/>
  <c r="U103" i="4"/>
  <c r="AJ102" i="4"/>
  <c r="AH102" i="4"/>
  <c r="AG102" i="4"/>
  <c r="V102" i="4"/>
  <c r="U102" i="4"/>
  <c r="AJ101" i="4"/>
  <c r="AH101" i="4"/>
  <c r="AG101" i="4"/>
  <c r="V101" i="4"/>
  <c r="U101" i="4"/>
  <c r="AJ100" i="4"/>
  <c r="AH100" i="4"/>
  <c r="AG100" i="4"/>
  <c r="V100" i="4"/>
  <c r="U100" i="4"/>
  <c r="AJ99" i="4"/>
  <c r="AH99" i="4"/>
  <c r="AG99" i="4"/>
  <c r="V99" i="4"/>
  <c r="U99" i="4"/>
  <c r="AJ98" i="4"/>
  <c r="AH98" i="4"/>
  <c r="AG98" i="4"/>
  <c r="V98" i="4"/>
  <c r="U98" i="4"/>
  <c r="AJ97" i="4"/>
  <c r="AH97" i="4"/>
  <c r="AG97" i="4"/>
  <c r="V97" i="4"/>
  <c r="U97" i="4"/>
  <c r="AJ96" i="4"/>
  <c r="AH96" i="4"/>
  <c r="AG96" i="4"/>
  <c r="V96" i="4"/>
  <c r="U96" i="4"/>
  <c r="AJ95" i="4"/>
  <c r="AH95" i="4"/>
  <c r="AG95" i="4"/>
  <c r="V95" i="4"/>
  <c r="U95" i="4"/>
  <c r="AJ94" i="4"/>
  <c r="AH94" i="4"/>
  <c r="AG94" i="4"/>
  <c r="V94" i="4"/>
  <c r="U94" i="4"/>
  <c r="AJ93" i="4"/>
  <c r="AH93" i="4"/>
  <c r="AG93" i="4"/>
  <c r="V93" i="4"/>
  <c r="U93" i="4"/>
  <c r="AJ92" i="4"/>
  <c r="AH92" i="4"/>
  <c r="AG92" i="4"/>
  <c r="V92" i="4"/>
  <c r="U92" i="4"/>
  <c r="AJ91" i="4"/>
  <c r="AH91" i="4"/>
  <c r="AG91" i="4"/>
  <c r="V91" i="4"/>
  <c r="U91" i="4"/>
  <c r="AJ90" i="4"/>
  <c r="AH90" i="4"/>
  <c r="AG90" i="4"/>
  <c r="V90" i="4"/>
  <c r="U90" i="4"/>
  <c r="AJ89" i="4"/>
  <c r="AH89" i="4"/>
  <c r="AG89" i="4"/>
  <c r="V89" i="4"/>
  <c r="U89" i="4"/>
  <c r="AJ88" i="4"/>
  <c r="AH88" i="4"/>
  <c r="AG88" i="4"/>
  <c r="V88" i="4"/>
  <c r="U88" i="4"/>
  <c r="AJ87" i="4"/>
  <c r="AH87" i="4"/>
  <c r="AG87" i="4"/>
  <c r="V87" i="4"/>
  <c r="U87" i="4"/>
  <c r="AJ86" i="4"/>
  <c r="AH86" i="4"/>
  <c r="AG86" i="4"/>
  <c r="V86" i="4"/>
  <c r="U86" i="4"/>
  <c r="AJ85" i="4"/>
  <c r="AH85" i="4"/>
  <c r="AG85" i="4"/>
  <c r="V85" i="4"/>
  <c r="U85" i="4"/>
  <c r="AJ84" i="4"/>
  <c r="AH84" i="4"/>
  <c r="AG84" i="4"/>
  <c r="V84" i="4"/>
  <c r="U84" i="4"/>
  <c r="AJ83" i="4"/>
  <c r="AH83" i="4"/>
  <c r="AG83" i="4"/>
  <c r="V83" i="4"/>
  <c r="U83" i="4"/>
  <c r="AJ82" i="4"/>
  <c r="AH82" i="4"/>
  <c r="AG82" i="4"/>
  <c r="V82" i="4"/>
  <c r="U82" i="4"/>
  <c r="AJ81" i="4"/>
  <c r="AH81" i="4"/>
  <c r="AG81" i="4"/>
  <c r="V81" i="4"/>
  <c r="U81" i="4"/>
  <c r="AJ80" i="4"/>
  <c r="AH80" i="4"/>
  <c r="AG80" i="4"/>
  <c r="V80" i="4"/>
  <c r="U80" i="4"/>
  <c r="AJ79" i="4"/>
  <c r="AH79" i="4"/>
  <c r="AG79" i="4"/>
  <c r="V79" i="4"/>
  <c r="U79" i="4"/>
  <c r="AJ78" i="4"/>
  <c r="AH78" i="4"/>
  <c r="AG78" i="4"/>
  <c r="V78" i="4"/>
  <c r="U78" i="4"/>
  <c r="AJ77" i="4"/>
  <c r="AH77" i="4"/>
  <c r="AG77" i="4"/>
  <c r="V77" i="4"/>
  <c r="U77" i="4"/>
  <c r="AJ76" i="4"/>
  <c r="AH76" i="4"/>
  <c r="AG76" i="4"/>
  <c r="V76" i="4"/>
  <c r="U76" i="4"/>
  <c r="AJ75" i="4"/>
  <c r="AH75" i="4"/>
  <c r="AG75" i="4"/>
  <c r="V75" i="4"/>
  <c r="U75" i="4"/>
  <c r="AJ74" i="4"/>
  <c r="AH74" i="4"/>
  <c r="AG74" i="4"/>
  <c r="V74" i="4"/>
  <c r="U74" i="4"/>
  <c r="AJ73" i="4"/>
  <c r="AH73" i="4"/>
  <c r="AG73" i="4"/>
  <c r="V73" i="4"/>
  <c r="U73" i="4"/>
  <c r="AJ72" i="4"/>
  <c r="AH72" i="4"/>
  <c r="AG72" i="4"/>
  <c r="V72" i="4"/>
  <c r="U72" i="4"/>
  <c r="AJ71" i="4"/>
  <c r="AH71" i="4"/>
  <c r="AG71" i="4"/>
  <c r="V71" i="4"/>
  <c r="U71" i="4"/>
  <c r="AJ70" i="4"/>
  <c r="AH70" i="4"/>
  <c r="AG70" i="4"/>
  <c r="V70" i="4"/>
  <c r="U70" i="4"/>
  <c r="AJ69" i="4"/>
  <c r="AH69" i="4"/>
  <c r="AG69" i="4"/>
  <c r="V69" i="4"/>
  <c r="U69" i="4"/>
  <c r="AJ68" i="4"/>
  <c r="AH68" i="4"/>
  <c r="AG68" i="4"/>
  <c r="V68" i="4"/>
  <c r="U68" i="4"/>
  <c r="AJ67" i="4"/>
  <c r="AH67" i="4"/>
  <c r="AG67" i="4"/>
  <c r="V67" i="4"/>
  <c r="U67" i="4"/>
  <c r="AJ66" i="4"/>
  <c r="AH66" i="4"/>
  <c r="AG66" i="4"/>
  <c r="V66" i="4"/>
  <c r="U66" i="4"/>
  <c r="AJ65" i="4"/>
  <c r="AH65" i="4"/>
  <c r="AG65" i="4"/>
  <c r="V65" i="4"/>
  <c r="U65" i="4"/>
  <c r="AJ64" i="4"/>
  <c r="AH64" i="4"/>
  <c r="AG64" i="4"/>
  <c r="V64" i="4"/>
  <c r="U64" i="4"/>
  <c r="AJ63" i="4"/>
  <c r="AH63" i="4"/>
  <c r="AG63" i="4"/>
  <c r="V63" i="4"/>
  <c r="U63" i="4"/>
  <c r="AJ62" i="4"/>
  <c r="AH62" i="4"/>
  <c r="AG62" i="4"/>
  <c r="V62" i="4"/>
  <c r="U62" i="4"/>
  <c r="AJ61" i="4"/>
  <c r="AH61" i="4"/>
  <c r="AG61" i="4"/>
  <c r="V61" i="4"/>
  <c r="U61" i="4"/>
  <c r="AJ60" i="4"/>
  <c r="AH60" i="4"/>
  <c r="AG60" i="4"/>
  <c r="V60" i="4"/>
  <c r="U60" i="4"/>
  <c r="AJ59" i="4"/>
  <c r="AH59" i="4"/>
  <c r="AG59" i="4"/>
  <c r="V59" i="4"/>
  <c r="U59" i="4"/>
  <c r="AJ58" i="4"/>
  <c r="AH58" i="4"/>
  <c r="AG58" i="4"/>
  <c r="V58" i="4"/>
  <c r="U58" i="4"/>
  <c r="AJ57" i="4"/>
  <c r="AH57" i="4"/>
  <c r="AG57" i="4"/>
  <c r="V57" i="4"/>
  <c r="U57" i="4"/>
  <c r="AJ56" i="4"/>
  <c r="AH56" i="4"/>
  <c r="AG56" i="4"/>
  <c r="V56" i="4"/>
  <c r="U56" i="4"/>
  <c r="AJ55" i="4"/>
  <c r="AH55" i="4"/>
  <c r="AG55" i="4"/>
  <c r="V55" i="4"/>
  <c r="U55" i="4"/>
  <c r="AJ54" i="4"/>
  <c r="AH54" i="4"/>
  <c r="AG54" i="4"/>
  <c r="V54" i="4"/>
  <c r="U54" i="4"/>
  <c r="AJ53" i="4"/>
  <c r="AH53" i="4"/>
  <c r="AG53" i="4"/>
  <c r="V53" i="4"/>
  <c r="U53" i="4"/>
  <c r="AJ52" i="4"/>
  <c r="AH52" i="4"/>
  <c r="AG52" i="4"/>
  <c r="V52" i="4"/>
  <c r="U52" i="4"/>
  <c r="AJ51" i="4"/>
  <c r="AH51" i="4"/>
  <c r="AG51" i="4"/>
  <c r="V51" i="4"/>
  <c r="U51" i="4"/>
  <c r="AJ50" i="4"/>
  <c r="AH50" i="4"/>
  <c r="AG50" i="4"/>
  <c r="V50" i="4"/>
  <c r="U50" i="4"/>
  <c r="AJ49" i="4"/>
  <c r="AH49" i="4"/>
  <c r="AG49" i="4"/>
  <c r="V49" i="4"/>
  <c r="U49" i="4"/>
  <c r="AJ48" i="4"/>
  <c r="AH48" i="4"/>
  <c r="AG48" i="4"/>
  <c r="V48" i="4"/>
  <c r="U48" i="4"/>
  <c r="AJ47" i="4"/>
  <c r="AH47" i="4"/>
  <c r="AG47" i="4"/>
  <c r="V47" i="4"/>
  <c r="U47" i="4"/>
  <c r="AJ46" i="4"/>
  <c r="AH46" i="4"/>
  <c r="AG46" i="4"/>
  <c r="V46" i="4"/>
  <c r="U46" i="4"/>
  <c r="AJ45" i="4"/>
  <c r="AH45" i="4"/>
  <c r="AG45" i="4"/>
  <c r="V45" i="4"/>
  <c r="U45" i="4"/>
  <c r="AJ44" i="4"/>
  <c r="AH44" i="4"/>
  <c r="AG44" i="4"/>
  <c r="V44" i="4"/>
  <c r="U44" i="4"/>
  <c r="AJ43" i="4"/>
  <c r="AH43" i="4"/>
  <c r="AG43" i="4"/>
  <c r="V43" i="4"/>
  <c r="U43" i="4"/>
  <c r="AJ42" i="4"/>
  <c r="AH42" i="4"/>
  <c r="AG42" i="4"/>
  <c r="V42" i="4"/>
  <c r="U42" i="4"/>
  <c r="AJ41" i="4"/>
  <c r="AH41" i="4"/>
  <c r="AG41" i="4"/>
  <c r="V41" i="4"/>
  <c r="U41" i="4"/>
  <c r="AJ40" i="4"/>
  <c r="AH40" i="4"/>
  <c r="AG40" i="4"/>
  <c r="V40" i="4"/>
  <c r="U40" i="4"/>
  <c r="AJ39" i="4"/>
  <c r="AH39" i="4"/>
  <c r="AG39" i="4"/>
  <c r="V39" i="4"/>
  <c r="U39" i="4"/>
  <c r="AJ38" i="4"/>
  <c r="AH38" i="4"/>
  <c r="AG38" i="4"/>
  <c r="V38" i="4"/>
  <c r="U38" i="4"/>
  <c r="AJ37" i="4"/>
  <c r="AH37" i="4"/>
  <c r="AG37" i="4"/>
  <c r="V37" i="4"/>
  <c r="U37" i="4"/>
  <c r="AJ36" i="4"/>
  <c r="AH36" i="4"/>
  <c r="AG36" i="4"/>
  <c r="V36" i="4"/>
  <c r="U36" i="4"/>
  <c r="AJ35" i="4"/>
  <c r="AH35" i="4"/>
  <c r="AG35" i="4"/>
  <c r="V35" i="4"/>
  <c r="U35" i="4"/>
  <c r="AJ34" i="4"/>
  <c r="AH34" i="4"/>
  <c r="AG34" i="4"/>
  <c r="V34" i="4"/>
  <c r="U34" i="4"/>
  <c r="AJ33" i="4"/>
  <c r="AH33" i="4"/>
  <c r="AG33" i="4"/>
  <c r="V33" i="4"/>
  <c r="U33" i="4"/>
  <c r="AJ32" i="4"/>
  <c r="AH32" i="4"/>
  <c r="AG32" i="4"/>
  <c r="V32" i="4"/>
  <c r="U32" i="4"/>
  <c r="AJ31" i="4"/>
  <c r="AH31" i="4"/>
  <c r="AG31" i="4"/>
  <c r="V31" i="4"/>
  <c r="U31" i="4"/>
  <c r="AJ30" i="4"/>
  <c r="AH30" i="4"/>
  <c r="AG30" i="4"/>
  <c r="V30" i="4"/>
  <c r="U30" i="4"/>
  <c r="AJ29" i="4"/>
  <c r="AH29" i="4"/>
  <c r="AG29" i="4"/>
  <c r="V29" i="4"/>
  <c r="U29" i="4"/>
  <c r="AJ28" i="4"/>
  <c r="AH28" i="4"/>
  <c r="AG28" i="4"/>
  <c r="V28" i="4"/>
  <c r="U28" i="4"/>
  <c r="AJ27" i="4"/>
  <c r="AH27" i="4"/>
  <c r="AG27" i="4"/>
  <c r="V27" i="4"/>
  <c r="U27" i="4"/>
  <c r="AJ26" i="4"/>
  <c r="AH26" i="4"/>
  <c r="AG26" i="4"/>
  <c r="V26" i="4"/>
  <c r="U26" i="4"/>
  <c r="AJ25" i="4"/>
  <c r="AH25" i="4"/>
  <c r="AG25" i="4"/>
  <c r="V25" i="4"/>
  <c r="U25" i="4"/>
  <c r="AJ24" i="4"/>
  <c r="AH24" i="4"/>
  <c r="AG24" i="4"/>
  <c r="V24" i="4"/>
  <c r="U24" i="4"/>
  <c r="AJ23" i="4"/>
  <c r="AH23" i="4"/>
  <c r="AG23" i="4"/>
  <c r="V23" i="4"/>
  <c r="U23" i="4"/>
  <c r="AJ22" i="4"/>
  <c r="AH22" i="4"/>
  <c r="AG22" i="4"/>
  <c r="V22" i="4"/>
  <c r="U22" i="4"/>
  <c r="AJ21" i="4"/>
  <c r="AH21" i="4"/>
  <c r="AG21" i="4"/>
  <c r="V21" i="4"/>
  <c r="U21" i="4"/>
  <c r="AJ20" i="4"/>
  <c r="AH20" i="4"/>
  <c r="AG20" i="4"/>
  <c r="V20" i="4"/>
  <c r="U20" i="4"/>
  <c r="AJ19" i="4"/>
  <c r="AH19" i="4"/>
  <c r="AG19" i="4"/>
  <c r="V19" i="4"/>
  <c r="U19" i="4"/>
  <c r="AJ18" i="4"/>
  <c r="AH18" i="4"/>
  <c r="AG18" i="4"/>
  <c r="V18" i="4"/>
  <c r="U18" i="4"/>
  <c r="AJ17" i="4"/>
  <c r="AH17" i="4"/>
  <c r="AG17" i="4"/>
  <c r="V17" i="4"/>
  <c r="U17" i="4"/>
  <c r="AJ16" i="4"/>
  <c r="AH16" i="4"/>
  <c r="AG16" i="4"/>
  <c r="V16" i="4"/>
  <c r="U16" i="4"/>
  <c r="AJ15" i="4"/>
  <c r="AH15" i="4"/>
  <c r="AG15" i="4"/>
  <c r="V15" i="4"/>
  <c r="U15" i="4"/>
  <c r="AJ14" i="4"/>
  <c r="AH14" i="4"/>
  <c r="AG14" i="4"/>
  <c r="V14" i="4"/>
  <c r="U14" i="4"/>
  <c r="AJ13" i="4"/>
  <c r="AH13" i="4"/>
  <c r="AG13" i="4"/>
  <c r="V13" i="4"/>
  <c r="U13" i="4"/>
  <c r="AJ12" i="4"/>
  <c r="AH12" i="4"/>
  <c r="AG12" i="4"/>
  <c r="V12" i="4"/>
  <c r="U12" i="4"/>
  <c r="AJ11" i="4"/>
  <c r="AH11" i="4"/>
  <c r="AG11" i="4"/>
  <c r="V11" i="4"/>
  <c r="U11" i="4"/>
  <c r="AJ10" i="4"/>
  <c r="AH10" i="4"/>
  <c r="AG10" i="4"/>
  <c r="V10" i="4"/>
  <c r="U10" i="4"/>
  <c r="AJ9" i="4"/>
  <c r="AH9" i="4"/>
  <c r="AG9" i="4"/>
  <c r="V9" i="4"/>
  <c r="U9" i="4"/>
  <c r="AJ8" i="4"/>
  <c r="AH8" i="4"/>
  <c r="AG8" i="4"/>
  <c r="V8" i="4"/>
  <c r="U8" i="4"/>
  <c r="AJ7" i="4"/>
  <c r="AH7" i="4"/>
  <c r="AG7" i="4"/>
  <c r="V7" i="4"/>
  <c r="U7" i="4"/>
  <c r="AJ6" i="4"/>
  <c r="AH6" i="4"/>
  <c r="AG6" i="4"/>
  <c r="V6" i="4"/>
  <c r="U6" i="4"/>
  <c r="AJ5" i="4"/>
  <c r="AH5" i="4"/>
  <c r="AG5" i="4"/>
  <c r="V5" i="4"/>
  <c r="U5" i="4"/>
  <c r="AJ4" i="4"/>
  <c r="AH4" i="4"/>
  <c r="AG4" i="4"/>
  <c r="V4" i="4"/>
  <c r="U4" i="4"/>
  <c r="AK6" i="4" l="1"/>
  <c r="AK10" i="4"/>
  <c r="AK14" i="4"/>
  <c r="AK18" i="4"/>
  <c r="AK22" i="4"/>
  <c r="AK26" i="4"/>
  <c r="AK30" i="4"/>
  <c r="AK34" i="4"/>
  <c r="AK38" i="4"/>
  <c r="AK42" i="4"/>
  <c r="AK46" i="4"/>
  <c r="AK50" i="4"/>
  <c r="AK54" i="4"/>
  <c r="AK58" i="4"/>
  <c r="AK62" i="4"/>
  <c r="AK66" i="4"/>
  <c r="AK70" i="4"/>
  <c r="AK74" i="4"/>
  <c r="AK78" i="4"/>
  <c r="AK82" i="4"/>
  <c r="AK86" i="4"/>
  <c r="AK90" i="4"/>
  <c r="AK94" i="4"/>
  <c r="AK98" i="4"/>
  <c r="AK102" i="4"/>
  <c r="AK106" i="4"/>
  <c r="AK110" i="4"/>
  <c r="AK114" i="4"/>
  <c r="AK118" i="4"/>
  <c r="AK122" i="4"/>
  <c r="AK126" i="4"/>
  <c r="AK130" i="4"/>
  <c r="AK134" i="4"/>
  <c r="AK138" i="4"/>
  <c r="AK142" i="4"/>
  <c r="AK146" i="4"/>
  <c r="AK150" i="4"/>
  <c r="AJ153" i="4"/>
  <c r="AJ154" i="4"/>
  <c r="AJ155" i="4"/>
  <c r="AJ156" i="4"/>
  <c r="AJ157" i="4"/>
  <c r="AJ158" i="4"/>
  <c r="AJ159" i="4"/>
  <c r="AK7" i="4"/>
  <c r="AK15" i="4"/>
  <c r="AK23" i="4"/>
  <c r="AK31" i="4"/>
  <c r="AK39" i="4"/>
  <c r="AK47" i="4"/>
  <c r="AK55" i="4"/>
  <c r="AK63" i="4"/>
  <c r="AK71" i="4"/>
  <c r="AK75" i="4"/>
  <c r="AK83" i="4"/>
  <c r="AK91" i="4"/>
  <c r="AK95" i="4"/>
  <c r="AK103" i="4"/>
  <c r="AK107" i="4"/>
  <c r="AK111" i="4"/>
  <c r="AK115" i="4"/>
  <c r="AK119" i="4"/>
  <c r="AK123" i="4"/>
  <c r="AK127" i="4"/>
  <c r="AK131" i="4"/>
  <c r="AK135" i="4"/>
  <c r="AK139" i="4"/>
  <c r="AK143" i="4"/>
  <c r="AK147" i="4"/>
  <c r="AK4" i="4"/>
  <c r="AK8" i="4"/>
  <c r="AK12" i="4"/>
  <c r="AK16" i="4"/>
  <c r="AK20" i="4"/>
  <c r="AK24" i="4"/>
  <c r="AK28" i="4"/>
  <c r="AK32" i="4"/>
  <c r="AK36" i="4"/>
  <c r="AK40" i="4"/>
  <c r="AK44" i="4"/>
  <c r="AK48" i="4"/>
  <c r="AK52" i="4"/>
  <c r="AK56" i="4"/>
  <c r="AK60" i="4"/>
  <c r="AK64" i="4"/>
  <c r="AK68" i="4"/>
  <c r="AK72" i="4"/>
  <c r="AK76" i="4"/>
  <c r="AK80" i="4"/>
  <c r="AK84" i="4"/>
  <c r="AK88" i="4"/>
  <c r="AK92" i="4"/>
  <c r="AK96" i="4"/>
  <c r="AK100" i="4"/>
  <c r="AK104" i="4"/>
  <c r="AK108" i="4"/>
  <c r="AK112" i="4"/>
  <c r="AK116" i="4"/>
  <c r="AK120" i="4"/>
  <c r="AK124" i="4"/>
  <c r="AK128" i="4"/>
  <c r="AK132" i="4"/>
  <c r="AK136" i="4"/>
  <c r="AK140" i="4"/>
  <c r="AK144" i="4"/>
  <c r="AK148" i="4"/>
  <c r="AK9" i="4"/>
  <c r="AK17" i="4"/>
  <c r="AK25" i="4"/>
  <c r="AK33" i="4"/>
  <c r="AK41" i="4"/>
  <c r="AK49" i="4"/>
  <c r="AK57" i="4"/>
  <c r="AK65" i="4"/>
  <c r="AK73" i="4"/>
  <c r="AK81" i="4"/>
  <c r="AK89" i="4"/>
  <c r="AK97" i="4"/>
  <c r="AK105" i="4"/>
  <c r="AK109" i="4"/>
  <c r="AK113" i="4"/>
  <c r="AK117" i="4"/>
  <c r="AK121" i="4"/>
  <c r="AK125" i="4"/>
  <c r="AK129" i="4"/>
  <c r="AK133" i="4"/>
  <c r="AK137" i="4"/>
  <c r="AK141" i="4"/>
  <c r="AK145" i="4"/>
  <c r="AK149" i="4"/>
  <c r="AK79" i="4"/>
  <c r="AK87" i="4"/>
  <c r="AK5" i="4"/>
  <c r="AK13" i="4"/>
  <c r="AK21" i="4"/>
  <c r="AK29" i="4"/>
  <c r="AK37" i="4"/>
  <c r="AK45" i="4"/>
  <c r="AK53" i="4"/>
  <c r="AK61" i="4"/>
  <c r="AK69" i="4"/>
  <c r="AK77" i="4"/>
  <c r="AK85" i="4"/>
  <c r="AK93" i="4"/>
  <c r="AK101" i="4"/>
  <c r="AK11" i="4"/>
  <c r="AK19" i="4"/>
  <c r="AK27" i="4"/>
  <c r="AK35" i="4"/>
  <c r="AK43" i="4"/>
  <c r="AK51" i="4"/>
  <c r="AK59" i="4"/>
  <c r="AK67" i="4"/>
  <c r="AK99" i="4"/>
  <c r="U309" i="1" l="1"/>
  <c r="V309" i="1"/>
  <c r="U310" i="1"/>
  <c r="V310" i="1"/>
  <c r="U311" i="1"/>
  <c r="V311" i="1"/>
  <c r="U312" i="1"/>
  <c r="V312" i="1"/>
  <c r="U313" i="1"/>
  <c r="V313" i="1"/>
  <c r="U314" i="1"/>
  <c r="V314" i="1"/>
  <c r="U315" i="1"/>
  <c r="V315" i="1"/>
  <c r="U316" i="1"/>
  <c r="V316" i="1"/>
  <c r="U317" i="1"/>
  <c r="V317" i="1"/>
  <c r="U318" i="1"/>
  <c r="V318" i="1"/>
  <c r="U319" i="1"/>
  <c r="V319" i="1"/>
  <c r="U320" i="1"/>
  <c r="V320" i="1"/>
  <c r="U321" i="1"/>
  <c r="V321" i="1"/>
  <c r="U322" i="1"/>
  <c r="V322" i="1"/>
  <c r="U323" i="1"/>
  <c r="V323" i="1"/>
  <c r="U324" i="1"/>
  <c r="V324" i="1"/>
  <c r="U325" i="1"/>
  <c r="V325" i="1"/>
  <c r="U326" i="1"/>
  <c r="V326" i="1"/>
  <c r="U327" i="1"/>
  <c r="V327" i="1"/>
  <c r="U328" i="1"/>
  <c r="V328" i="1"/>
  <c r="AI328" i="1"/>
  <c r="AG328" i="1"/>
  <c r="AI327" i="1"/>
  <c r="AG327" i="1"/>
  <c r="AI326" i="1"/>
  <c r="AG326" i="1"/>
  <c r="AI325" i="1"/>
  <c r="AG325" i="1"/>
  <c r="AI324" i="1"/>
  <c r="AG324" i="1"/>
  <c r="AI323" i="1"/>
  <c r="AG323" i="1"/>
  <c r="AI322" i="1"/>
  <c r="AG322" i="1"/>
  <c r="AI321" i="1"/>
  <c r="AG321" i="1"/>
  <c r="AI320" i="1"/>
  <c r="AG320" i="1"/>
  <c r="AI319" i="1"/>
  <c r="AG319" i="1"/>
  <c r="AI318" i="1"/>
  <c r="AG318" i="1"/>
  <c r="AI317" i="1"/>
  <c r="AG317" i="1"/>
  <c r="AI316" i="1"/>
  <c r="AG316" i="1"/>
  <c r="AI315" i="1"/>
  <c r="AG315" i="1"/>
  <c r="AI314" i="1"/>
  <c r="AG314" i="1"/>
  <c r="AI313" i="1"/>
  <c r="AG313" i="1"/>
  <c r="AI312" i="1"/>
  <c r="AG312" i="1"/>
  <c r="AI311" i="1"/>
  <c r="AG311" i="1"/>
  <c r="AI310" i="1"/>
  <c r="AG310" i="1"/>
  <c r="AI309" i="1"/>
  <c r="AG309" i="1"/>
  <c r="AJ307" i="1"/>
  <c r="AH307" i="1"/>
  <c r="AG307" i="1"/>
  <c r="V307" i="1"/>
  <c r="U307" i="1"/>
  <c r="AJ306" i="1"/>
  <c r="AH306" i="1"/>
  <c r="AG306" i="1"/>
  <c r="V306" i="1"/>
  <c r="U306" i="1"/>
  <c r="AJ305" i="1"/>
  <c r="AH305" i="1"/>
  <c r="AG305" i="1"/>
  <c r="V305" i="1"/>
  <c r="U305" i="1"/>
  <c r="AJ304" i="1"/>
  <c r="AH304" i="1"/>
  <c r="AG304" i="1"/>
  <c r="V304" i="1"/>
  <c r="U304" i="1"/>
  <c r="AJ303" i="1"/>
  <c r="AH303" i="1"/>
  <c r="AG303" i="1"/>
  <c r="V303" i="1"/>
  <c r="U303" i="1"/>
  <c r="AJ302" i="1"/>
  <c r="AH302" i="1"/>
  <c r="AG302" i="1"/>
  <c r="V302" i="1"/>
  <c r="U302" i="1"/>
  <c r="AJ301" i="1"/>
  <c r="AH301" i="1"/>
  <c r="AG301" i="1"/>
  <c r="V301" i="1"/>
  <c r="U301" i="1"/>
  <c r="AJ300" i="1"/>
  <c r="AH300" i="1"/>
  <c r="AG300" i="1"/>
  <c r="V300" i="1"/>
  <c r="U300" i="1"/>
  <c r="AJ299" i="1"/>
  <c r="AH299" i="1"/>
  <c r="AG299" i="1"/>
  <c r="V299" i="1"/>
  <c r="U299" i="1"/>
  <c r="AJ298" i="1"/>
  <c r="AH298" i="1"/>
  <c r="AG298" i="1"/>
  <c r="V298" i="1"/>
  <c r="U298" i="1"/>
  <c r="AJ297" i="1"/>
  <c r="AH297" i="1"/>
  <c r="AG297" i="1"/>
  <c r="V297" i="1"/>
  <c r="U297" i="1"/>
  <c r="AJ296" i="1"/>
  <c r="AH296" i="1"/>
  <c r="AG296" i="1"/>
  <c r="V296" i="1"/>
  <c r="U296" i="1"/>
  <c r="AJ295" i="1"/>
  <c r="AH295" i="1"/>
  <c r="AG295" i="1"/>
  <c r="V295" i="1"/>
  <c r="U295" i="1"/>
  <c r="AJ294" i="1"/>
  <c r="AH294" i="1"/>
  <c r="AG294" i="1"/>
  <c r="V294" i="1"/>
  <c r="U294" i="1"/>
  <c r="AJ293" i="1"/>
  <c r="AH293" i="1"/>
  <c r="AG293" i="1"/>
  <c r="V293" i="1"/>
  <c r="U293" i="1"/>
  <c r="AJ292" i="1"/>
  <c r="AH292" i="1"/>
  <c r="AG292" i="1"/>
  <c r="V292" i="1"/>
  <c r="U292" i="1"/>
  <c r="AJ291" i="1"/>
  <c r="AH291" i="1"/>
  <c r="AG291" i="1"/>
  <c r="V291" i="1"/>
  <c r="U291" i="1"/>
  <c r="AJ290" i="1"/>
  <c r="AH290" i="1"/>
  <c r="AG290" i="1"/>
  <c r="V290" i="1"/>
  <c r="U290" i="1"/>
  <c r="AJ289" i="1"/>
  <c r="AH289" i="1"/>
  <c r="AG289" i="1"/>
  <c r="V289" i="1"/>
  <c r="U289" i="1"/>
  <c r="AJ288" i="1"/>
  <c r="AH288" i="1"/>
  <c r="AG288" i="1"/>
  <c r="V288" i="1"/>
  <c r="U288" i="1"/>
  <c r="AJ287" i="1"/>
  <c r="AH287" i="1"/>
  <c r="AG287" i="1"/>
  <c r="V287" i="1"/>
  <c r="U287" i="1"/>
  <c r="AJ286" i="1"/>
  <c r="AH286" i="1"/>
  <c r="AG286" i="1"/>
  <c r="V286" i="1"/>
  <c r="U286" i="1"/>
  <c r="AJ285" i="1"/>
  <c r="AH285" i="1"/>
  <c r="AG285" i="1"/>
  <c r="V285" i="1"/>
  <c r="U285" i="1"/>
  <c r="AJ284" i="1"/>
  <c r="AH284" i="1"/>
  <c r="AG284" i="1"/>
  <c r="V284" i="1"/>
  <c r="U284" i="1"/>
  <c r="AJ283" i="1"/>
  <c r="AH283" i="1"/>
  <c r="AG283" i="1"/>
  <c r="V283" i="1"/>
  <c r="U283" i="1"/>
  <c r="AJ282" i="1"/>
  <c r="AH282" i="1"/>
  <c r="AG282" i="1"/>
  <c r="V282" i="1"/>
  <c r="U282" i="1"/>
  <c r="AJ281" i="1"/>
  <c r="AH281" i="1"/>
  <c r="AG281" i="1"/>
  <c r="V281" i="1"/>
  <c r="U281" i="1"/>
  <c r="AJ280" i="1"/>
  <c r="AH280" i="1"/>
  <c r="AG280" i="1"/>
  <c r="V280" i="1"/>
  <c r="U280" i="1"/>
  <c r="AJ279" i="1"/>
  <c r="AH279" i="1"/>
  <c r="AG279" i="1"/>
  <c r="V279" i="1"/>
  <c r="U279" i="1"/>
  <c r="AJ278" i="1"/>
  <c r="AH278" i="1"/>
  <c r="AG278" i="1"/>
  <c r="V278" i="1"/>
  <c r="U278" i="1"/>
  <c r="AJ277" i="1"/>
  <c r="AH277" i="1"/>
  <c r="AG277" i="1"/>
  <c r="V277" i="1"/>
  <c r="U277" i="1"/>
  <c r="AJ276" i="1"/>
  <c r="AH276" i="1"/>
  <c r="AG276" i="1"/>
  <c r="V276" i="1"/>
  <c r="U276" i="1"/>
  <c r="AJ275" i="1"/>
  <c r="AH275" i="1"/>
  <c r="AG275" i="1"/>
  <c r="V275" i="1"/>
  <c r="U275" i="1"/>
  <c r="AJ274" i="1"/>
  <c r="AH274" i="1"/>
  <c r="AG274" i="1"/>
  <c r="V274" i="1"/>
  <c r="U274" i="1"/>
  <c r="AJ273" i="1"/>
  <c r="AH273" i="1"/>
  <c r="AG273" i="1"/>
  <c r="V273" i="1"/>
  <c r="U273" i="1"/>
  <c r="AJ272" i="1"/>
  <c r="AH272" i="1"/>
  <c r="AG272" i="1"/>
  <c r="V272" i="1"/>
  <c r="U272" i="1"/>
  <c r="AJ271" i="1"/>
  <c r="AH271" i="1"/>
  <c r="AG271" i="1"/>
  <c r="V271" i="1"/>
  <c r="U271" i="1"/>
  <c r="AJ270" i="1"/>
  <c r="AH270" i="1"/>
  <c r="AG270" i="1"/>
  <c r="V270" i="1"/>
  <c r="U270" i="1"/>
  <c r="AJ269" i="1"/>
  <c r="AH269" i="1"/>
  <c r="AG269" i="1"/>
  <c r="V269" i="1"/>
  <c r="U269" i="1"/>
  <c r="AJ268" i="1"/>
  <c r="AH268" i="1"/>
  <c r="AG268" i="1"/>
  <c r="V268" i="1"/>
  <c r="U268" i="1"/>
  <c r="AJ267" i="1"/>
  <c r="AH267" i="1"/>
  <c r="AG267" i="1"/>
  <c r="V267" i="1"/>
  <c r="U267" i="1"/>
  <c r="AJ266" i="1"/>
  <c r="AH266" i="1"/>
  <c r="AG266" i="1"/>
  <c r="V266" i="1"/>
  <c r="U266" i="1"/>
  <c r="AJ265" i="1"/>
  <c r="AH265" i="1"/>
  <c r="AG265" i="1"/>
  <c r="V265" i="1"/>
  <c r="U265" i="1"/>
  <c r="AJ264" i="1"/>
  <c r="AH264" i="1"/>
  <c r="AG264" i="1"/>
  <c r="V264" i="1"/>
  <c r="U264" i="1"/>
  <c r="AJ263" i="1"/>
  <c r="AH263" i="1"/>
  <c r="AG263" i="1"/>
  <c r="V263" i="1"/>
  <c r="U263" i="1"/>
  <c r="AJ262" i="1"/>
  <c r="AH262" i="1"/>
  <c r="AG262" i="1"/>
  <c r="V262" i="1"/>
  <c r="U262" i="1"/>
  <c r="AJ261" i="1"/>
  <c r="AH261" i="1"/>
  <c r="AG261" i="1"/>
  <c r="V261" i="1"/>
  <c r="U261" i="1"/>
  <c r="AJ260" i="1"/>
  <c r="AH260" i="1"/>
  <c r="AG260" i="1"/>
  <c r="V260" i="1"/>
  <c r="U260" i="1"/>
  <c r="AJ259" i="1"/>
  <c r="AH259" i="1"/>
  <c r="AG259" i="1"/>
  <c r="V259" i="1"/>
  <c r="U259" i="1"/>
  <c r="AJ258" i="1"/>
  <c r="AH258" i="1"/>
  <c r="AG258" i="1"/>
  <c r="V258" i="1"/>
  <c r="U258" i="1"/>
  <c r="AJ257" i="1"/>
  <c r="AH257" i="1"/>
  <c r="AG257" i="1"/>
  <c r="V257" i="1"/>
  <c r="U257" i="1"/>
  <c r="AJ256" i="1"/>
  <c r="AH256" i="1"/>
  <c r="AG256" i="1"/>
  <c r="V256" i="1"/>
  <c r="U256" i="1"/>
  <c r="AJ255" i="1"/>
  <c r="AH255" i="1"/>
  <c r="AG255" i="1"/>
  <c r="V255" i="1"/>
  <c r="U255" i="1"/>
  <c r="AJ254" i="1"/>
  <c r="AH254" i="1"/>
  <c r="AG254" i="1"/>
  <c r="V254" i="1"/>
  <c r="U254" i="1"/>
  <c r="AJ253" i="1"/>
  <c r="AH253" i="1"/>
  <c r="AG253" i="1"/>
  <c r="V253" i="1"/>
  <c r="U253" i="1"/>
  <c r="AJ252" i="1"/>
  <c r="AH252" i="1"/>
  <c r="AG252" i="1"/>
  <c r="V252" i="1"/>
  <c r="U252" i="1"/>
  <c r="AJ251" i="1"/>
  <c r="AH251" i="1"/>
  <c r="AG251" i="1"/>
  <c r="V251" i="1"/>
  <c r="U251" i="1"/>
  <c r="AJ250" i="1"/>
  <c r="AH250" i="1"/>
  <c r="AG250" i="1"/>
  <c r="V250" i="1"/>
  <c r="U250" i="1"/>
  <c r="AJ249" i="1"/>
  <c r="AH249" i="1"/>
  <c r="AG249" i="1"/>
  <c r="V249" i="1"/>
  <c r="U249" i="1"/>
  <c r="AJ248" i="1"/>
  <c r="AH248" i="1"/>
  <c r="AG248" i="1"/>
  <c r="V248" i="1"/>
  <c r="U248" i="1"/>
  <c r="AJ247" i="1"/>
  <c r="AH247" i="1"/>
  <c r="AG247" i="1"/>
  <c r="V247" i="1"/>
  <c r="U247" i="1"/>
  <c r="AJ246" i="1"/>
  <c r="AH246" i="1"/>
  <c r="AG246" i="1"/>
  <c r="V246" i="1"/>
  <c r="U246" i="1"/>
  <c r="AJ245" i="1"/>
  <c r="AH245" i="1"/>
  <c r="AG245" i="1"/>
  <c r="V245" i="1"/>
  <c r="U245" i="1"/>
  <c r="AJ244" i="1"/>
  <c r="AH244" i="1"/>
  <c r="AG244" i="1"/>
  <c r="V244" i="1"/>
  <c r="U244" i="1"/>
  <c r="AJ243" i="1"/>
  <c r="AH243" i="1"/>
  <c r="AG243" i="1"/>
  <c r="V243" i="1"/>
  <c r="U243" i="1"/>
  <c r="AJ242" i="1"/>
  <c r="AH242" i="1"/>
  <c r="AG242" i="1"/>
  <c r="V242" i="1"/>
  <c r="U242" i="1"/>
  <c r="AJ241" i="1"/>
  <c r="AH241" i="1"/>
  <c r="AG241" i="1"/>
  <c r="V241" i="1"/>
  <c r="U241" i="1"/>
  <c r="AJ240" i="1"/>
  <c r="AH240" i="1"/>
  <c r="AG240" i="1"/>
  <c r="V240" i="1"/>
  <c r="U240" i="1"/>
  <c r="AJ239" i="1"/>
  <c r="AH239" i="1"/>
  <c r="AG239" i="1"/>
  <c r="V239" i="1"/>
  <c r="U239" i="1"/>
  <c r="AJ238" i="1"/>
  <c r="AH238" i="1"/>
  <c r="AG238" i="1"/>
  <c r="V238" i="1"/>
  <c r="U238" i="1"/>
  <c r="AJ237" i="1"/>
  <c r="AH237" i="1"/>
  <c r="AG237" i="1"/>
  <c r="V237" i="1"/>
  <c r="U237" i="1"/>
  <c r="AJ236" i="1"/>
  <c r="AH236" i="1"/>
  <c r="AG236" i="1"/>
  <c r="V236" i="1"/>
  <c r="U236" i="1"/>
  <c r="AJ235" i="1"/>
  <c r="AH235" i="1"/>
  <c r="AG235" i="1"/>
  <c r="V235" i="1"/>
  <c r="U235" i="1"/>
  <c r="AJ234" i="1"/>
  <c r="AH234" i="1"/>
  <c r="AG234" i="1"/>
  <c r="V234" i="1"/>
  <c r="U234" i="1"/>
  <c r="AJ233" i="1"/>
  <c r="AH233" i="1"/>
  <c r="AG233" i="1"/>
  <c r="V233" i="1"/>
  <c r="U233" i="1"/>
  <c r="AJ232" i="1"/>
  <c r="AH232" i="1"/>
  <c r="AG232" i="1"/>
  <c r="V232" i="1"/>
  <c r="U232" i="1"/>
  <c r="AJ231" i="1"/>
  <c r="AH231" i="1"/>
  <c r="AG231" i="1"/>
  <c r="V231" i="1"/>
  <c r="U231" i="1"/>
  <c r="AJ230" i="1"/>
  <c r="AH230" i="1"/>
  <c r="AG230" i="1"/>
  <c r="V230" i="1"/>
  <c r="U230" i="1"/>
  <c r="AJ229" i="1"/>
  <c r="AH229" i="1"/>
  <c r="AG229" i="1"/>
  <c r="V229" i="1"/>
  <c r="U229" i="1"/>
  <c r="AJ228" i="1"/>
  <c r="AH228" i="1"/>
  <c r="AG228" i="1"/>
  <c r="V228" i="1"/>
  <c r="U228" i="1"/>
  <c r="AJ227" i="1"/>
  <c r="AH227" i="1"/>
  <c r="AG227" i="1"/>
  <c r="V227" i="1"/>
  <c r="U227" i="1"/>
  <c r="AJ226" i="1"/>
  <c r="AH226" i="1"/>
  <c r="AG226" i="1"/>
  <c r="V226" i="1"/>
  <c r="U226" i="1"/>
  <c r="AJ225" i="1"/>
  <c r="AH225" i="1"/>
  <c r="AG225" i="1"/>
  <c r="V225" i="1"/>
  <c r="U225" i="1"/>
  <c r="AJ224" i="1"/>
  <c r="AH224" i="1"/>
  <c r="AG224" i="1"/>
  <c r="V224" i="1"/>
  <c r="U224" i="1"/>
  <c r="AJ223" i="1"/>
  <c r="AH223" i="1"/>
  <c r="AG223" i="1"/>
  <c r="V223" i="1"/>
  <c r="U223" i="1"/>
  <c r="AJ222" i="1"/>
  <c r="AH222" i="1"/>
  <c r="AG222" i="1"/>
  <c r="V222" i="1"/>
  <c r="U222" i="1"/>
  <c r="AJ221" i="1"/>
  <c r="AH221" i="1"/>
  <c r="AG221" i="1"/>
  <c r="V221" i="1"/>
  <c r="U221" i="1"/>
  <c r="AJ220" i="1"/>
  <c r="AH220" i="1"/>
  <c r="AG220" i="1"/>
  <c r="V220" i="1"/>
  <c r="U220" i="1"/>
  <c r="AJ219" i="1"/>
  <c r="AH219" i="1"/>
  <c r="AG219" i="1"/>
  <c r="V219" i="1"/>
  <c r="U219" i="1"/>
  <c r="AJ218" i="1"/>
  <c r="AH218" i="1"/>
  <c r="AG218" i="1"/>
  <c r="V218" i="1"/>
  <c r="U218" i="1"/>
  <c r="AJ217" i="1"/>
  <c r="AH217" i="1"/>
  <c r="AG217" i="1"/>
  <c r="V217" i="1"/>
  <c r="U217" i="1"/>
  <c r="AJ216" i="1"/>
  <c r="AH216" i="1"/>
  <c r="AG216" i="1"/>
  <c r="V216" i="1"/>
  <c r="U216" i="1"/>
  <c r="AJ215" i="1"/>
  <c r="AH215" i="1"/>
  <c r="AG215" i="1"/>
  <c r="V215" i="1"/>
  <c r="U215" i="1"/>
  <c r="AJ214" i="1"/>
  <c r="AH214" i="1"/>
  <c r="AG214" i="1"/>
  <c r="V214" i="1"/>
  <c r="U214" i="1"/>
  <c r="AJ213" i="1"/>
  <c r="AH213" i="1"/>
  <c r="AG213" i="1"/>
  <c r="V213" i="1"/>
  <c r="U213" i="1"/>
  <c r="AJ212" i="1"/>
  <c r="AH212" i="1"/>
  <c r="AG212" i="1"/>
  <c r="V212" i="1"/>
  <c r="U212" i="1"/>
  <c r="AJ211" i="1"/>
  <c r="AH211" i="1"/>
  <c r="AG211" i="1"/>
  <c r="V211" i="1"/>
  <c r="U211" i="1"/>
  <c r="AJ210" i="1"/>
  <c r="AH210" i="1"/>
  <c r="AG210" i="1"/>
  <c r="V210" i="1"/>
  <c r="U210" i="1"/>
  <c r="AJ209" i="1"/>
  <c r="AH209" i="1"/>
  <c r="AG209" i="1"/>
  <c r="V209" i="1"/>
  <c r="U209" i="1"/>
  <c r="AJ208" i="1"/>
  <c r="AH208" i="1"/>
  <c r="AG208" i="1"/>
  <c r="V208" i="1"/>
  <c r="U208" i="1"/>
  <c r="AJ207" i="1"/>
  <c r="AH207" i="1"/>
  <c r="AG207" i="1"/>
  <c r="V207" i="1"/>
  <c r="U207" i="1"/>
  <c r="AJ206" i="1"/>
  <c r="AH206" i="1"/>
  <c r="AG206" i="1"/>
  <c r="V206" i="1"/>
  <c r="U206" i="1"/>
  <c r="AJ205" i="1"/>
  <c r="AH205" i="1"/>
  <c r="AG205" i="1"/>
  <c r="V205" i="1"/>
  <c r="U205" i="1"/>
  <c r="AJ204" i="1"/>
  <c r="AH204" i="1"/>
  <c r="AG204" i="1"/>
  <c r="V204" i="1"/>
  <c r="U204" i="1"/>
  <c r="AJ203" i="1"/>
  <c r="AH203" i="1"/>
  <c r="AG203" i="1"/>
  <c r="V203" i="1"/>
  <c r="U203" i="1"/>
  <c r="AJ202" i="1"/>
  <c r="AH202" i="1"/>
  <c r="AG202" i="1"/>
  <c r="V202" i="1"/>
  <c r="U202" i="1"/>
  <c r="AJ201" i="1"/>
  <c r="AH201" i="1"/>
  <c r="AG201" i="1"/>
  <c r="V201" i="1"/>
  <c r="U201" i="1"/>
  <c r="AJ200" i="1"/>
  <c r="AH200" i="1"/>
  <c r="AG200" i="1"/>
  <c r="V200" i="1"/>
  <c r="U200" i="1"/>
  <c r="AJ199" i="1"/>
  <c r="AH199" i="1"/>
  <c r="AG199" i="1"/>
  <c r="V199" i="1"/>
  <c r="U199" i="1"/>
  <c r="AJ198" i="1"/>
  <c r="AH198" i="1"/>
  <c r="AG198" i="1"/>
  <c r="V198" i="1"/>
  <c r="U198" i="1"/>
  <c r="AJ197" i="1"/>
  <c r="AH197" i="1"/>
  <c r="AG197" i="1"/>
  <c r="V197" i="1"/>
  <c r="U197" i="1"/>
  <c r="AJ196" i="1"/>
  <c r="AH196" i="1"/>
  <c r="AG196" i="1"/>
  <c r="V196" i="1"/>
  <c r="U196" i="1"/>
  <c r="AJ195" i="1"/>
  <c r="AH195" i="1"/>
  <c r="AG195" i="1"/>
  <c r="V195" i="1"/>
  <c r="U195" i="1"/>
  <c r="AJ194" i="1"/>
  <c r="AH194" i="1"/>
  <c r="AG194" i="1"/>
  <c r="V194" i="1"/>
  <c r="U194" i="1"/>
  <c r="AJ193" i="1"/>
  <c r="AH193" i="1"/>
  <c r="AG193" i="1"/>
  <c r="V193" i="1"/>
  <c r="U193" i="1"/>
  <c r="AJ192" i="1"/>
  <c r="AH192" i="1"/>
  <c r="AG192" i="1"/>
  <c r="V192" i="1"/>
  <c r="U192" i="1"/>
  <c r="AJ191" i="1"/>
  <c r="AH191" i="1"/>
  <c r="AG191" i="1"/>
  <c r="V191" i="1"/>
  <c r="U191" i="1"/>
  <c r="AJ190" i="1"/>
  <c r="AH190" i="1"/>
  <c r="AG190" i="1"/>
  <c r="V190" i="1"/>
  <c r="U190" i="1"/>
  <c r="AJ189" i="1"/>
  <c r="AH189" i="1"/>
  <c r="AG189" i="1"/>
  <c r="V189" i="1"/>
  <c r="U189" i="1"/>
  <c r="AJ188" i="1"/>
  <c r="AH188" i="1"/>
  <c r="AG188" i="1"/>
  <c r="V188" i="1"/>
  <c r="U188" i="1"/>
  <c r="AJ187" i="1"/>
  <c r="AH187" i="1"/>
  <c r="AG187" i="1"/>
  <c r="V187" i="1"/>
  <c r="U187" i="1"/>
  <c r="AJ186" i="1"/>
  <c r="AH186" i="1"/>
  <c r="AG186" i="1"/>
  <c r="V186" i="1"/>
  <c r="U186" i="1"/>
  <c r="AJ185" i="1"/>
  <c r="AH185" i="1"/>
  <c r="AG185" i="1"/>
  <c r="V185" i="1"/>
  <c r="U185" i="1"/>
  <c r="AJ184" i="1"/>
  <c r="AH184" i="1"/>
  <c r="AG184" i="1"/>
  <c r="V184" i="1"/>
  <c r="U184" i="1"/>
  <c r="AJ183" i="1"/>
  <c r="AH183" i="1"/>
  <c r="AG183" i="1"/>
  <c r="V183" i="1"/>
  <c r="U183" i="1"/>
  <c r="AJ182" i="1"/>
  <c r="AH182" i="1"/>
  <c r="AG182" i="1"/>
  <c r="V182" i="1"/>
  <c r="U182" i="1"/>
  <c r="AJ181" i="1"/>
  <c r="AH181" i="1"/>
  <c r="AG181" i="1"/>
  <c r="V181" i="1"/>
  <c r="U181" i="1"/>
  <c r="AJ180" i="1"/>
  <c r="AH180" i="1"/>
  <c r="AG180" i="1"/>
  <c r="V180" i="1"/>
  <c r="U180" i="1"/>
  <c r="AJ179" i="1"/>
  <c r="AH179" i="1"/>
  <c r="AG179" i="1"/>
  <c r="V179" i="1"/>
  <c r="U179" i="1"/>
  <c r="AJ178" i="1"/>
  <c r="AH178" i="1"/>
  <c r="AG178" i="1"/>
  <c r="V178" i="1"/>
  <c r="U178" i="1"/>
  <c r="AJ177" i="1"/>
  <c r="AH177" i="1"/>
  <c r="AG177" i="1"/>
  <c r="V177" i="1"/>
  <c r="U177" i="1"/>
  <c r="AJ176" i="1"/>
  <c r="AH176" i="1"/>
  <c r="AG176" i="1"/>
  <c r="V176" i="1"/>
  <c r="U176" i="1"/>
  <c r="AJ175" i="1"/>
  <c r="AH175" i="1"/>
  <c r="AG175" i="1"/>
  <c r="V175" i="1"/>
  <c r="U175" i="1"/>
  <c r="AJ174" i="1"/>
  <c r="AH174" i="1"/>
  <c r="AG174" i="1"/>
  <c r="V174" i="1"/>
  <c r="U174" i="1"/>
  <c r="AJ173" i="1"/>
  <c r="AH173" i="1"/>
  <c r="AG173" i="1"/>
  <c r="V173" i="1"/>
  <c r="U173" i="1"/>
  <c r="AJ172" i="1"/>
  <c r="AH172" i="1"/>
  <c r="AG172" i="1"/>
  <c r="V172" i="1"/>
  <c r="U172" i="1"/>
  <c r="AJ171" i="1"/>
  <c r="AH171" i="1"/>
  <c r="AG171" i="1"/>
  <c r="V171" i="1"/>
  <c r="U171" i="1"/>
  <c r="AJ170" i="1"/>
  <c r="AH170" i="1"/>
  <c r="AG170" i="1"/>
  <c r="V170" i="1"/>
  <c r="U170" i="1"/>
  <c r="AJ169" i="1"/>
  <c r="AH169" i="1"/>
  <c r="AG169" i="1"/>
  <c r="V169" i="1"/>
  <c r="U169" i="1"/>
  <c r="AJ168" i="1"/>
  <c r="AH168" i="1"/>
  <c r="AG168" i="1"/>
  <c r="V168" i="1"/>
  <c r="U168" i="1"/>
  <c r="AJ167" i="1"/>
  <c r="AH167" i="1"/>
  <c r="AG167" i="1"/>
  <c r="V167" i="1"/>
  <c r="U167" i="1"/>
  <c r="AJ166" i="1"/>
  <c r="AH166" i="1"/>
  <c r="AG166" i="1"/>
  <c r="V166" i="1"/>
  <c r="U166" i="1"/>
  <c r="AJ165" i="1"/>
  <c r="AH165" i="1"/>
  <c r="AG165" i="1"/>
  <c r="V165" i="1"/>
  <c r="U165" i="1"/>
  <c r="AJ164" i="1"/>
  <c r="AH164" i="1"/>
  <c r="AG164" i="1"/>
  <c r="V164" i="1"/>
  <c r="U164" i="1"/>
  <c r="AJ163" i="1"/>
  <c r="AH163" i="1"/>
  <c r="AG163" i="1"/>
  <c r="V163" i="1"/>
  <c r="U163" i="1"/>
  <c r="AJ162" i="1"/>
  <c r="AH162" i="1"/>
  <c r="AG162" i="1"/>
  <c r="V162" i="1"/>
  <c r="U162" i="1"/>
  <c r="AJ161" i="1"/>
  <c r="AH161" i="1"/>
  <c r="AG161" i="1"/>
  <c r="V161" i="1"/>
  <c r="U161" i="1"/>
  <c r="AJ160" i="1"/>
  <c r="AH160" i="1"/>
  <c r="AG160" i="1"/>
  <c r="V160" i="1"/>
  <c r="U160" i="1"/>
  <c r="AJ159" i="1"/>
  <c r="AH159" i="1"/>
  <c r="AG159" i="1"/>
  <c r="V159" i="1"/>
  <c r="U159" i="1"/>
  <c r="AJ158" i="1"/>
  <c r="AH158" i="1"/>
  <c r="AG158" i="1"/>
  <c r="V158" i="1"/>
  <c r="U158" i="1"/>
  <c r="AJ157" i="1"/>
  <c r="AH157" i="1"/>
  <c r="AG157" i="1"/>
  <c r="V157" i="1"/>
  <c r="U157" i="1"/>
  <c r="AJ156" i="1"/>
  <c r="AH156" i="1"/>
  <c r="AG156" i="1"/>
  <c r="V156" i="1"/>
  <c r="U156" i="1"/>
  <c r="AJ155" i="1"/>
  <c r="AH155" i="1"/>
  <c r="AG155" i="1"/>
  <c r="V155" i="1"/>
  <c r="U155" i="1"/>
  <c r="AJ154" i="1"/>
  <c r="AH154" i="1"/>
  <c r="AG154" i="1"/>
  <c r="V154" i="1"/>
  <c r="U154" i="1"/>
  <c r="AJ153" i="1"/>
  <c r="AH153" i="1"/>
  <c r="AG153" i="1"/>
  <c r="V153" i="1"/>
  <c r="U153" i="1"/>
  <c r="AJ152" i="1"/>
  <c r="AH152" i="1"/>
  <c r="AG152" i="1"/>
  <c r="V152" i="1"/>
  <c r="U152" i="1"/>
  <c r="AJ151" i="1"/>
  <c r="AH151" i="1"/>
  <c r="AG151" i="1"/>
  <c r="V151" i="1"/>
  <c r="U151" i="1"/>
  <c r="AJ150" i="1"/>
  <c r="AH150" i="1"/>
  <c r="AG150" i="1"/>
  <c r="V150" i="1"/>
  <c r="U150" i="1"/>
  <c r="AJ149" i="1"/>
  <c r="AH149" i="1"/>
  <c r="AG149" i="1"/>
  <c r="V149" i="1"/>
  <c r="U149" i="1"/>
  <c r="AJ148" i="1"/>
  <c r="AH148" i="1"/>
  <c r="AG148" i="1"/>
  <c r="V148" i="1"/>
  <c r="U148" i="1"/>
  <c r="AJ147" i="1"/>
  <c r="AH147" i="1"/>
  <c r="AG147" i="1"/>
  <c r="V147" i="1"/>
  <c r="U147" i="1"/>
  <c r="AJ146" i="1"/>
  <c r="AH146" i="1"/>
  <c r="AG146" i="1"/>
  <c r="V146" i="1"/>
  <c r="U146" i="1"/>
  <c r="AJ145" i="1"/>
  <c r="AH145" i="1"/>
  <c r="AG145" i="1"/>
  <c r="V145" i="1"/>
  <c r="U145" i="1"/>
  <c r="AJ144" i="1"/>
  <c r="AH144" i="1"/>
  <c r="AG144" i="1"/>
  <c r="V144" i="1"/>
  <c r="U144" i="1"/>
  <c r="AJ143" i="1"/>
  <c r="AH143" i="1"/>
  <c r="AG143" i="1"/>
  <c r="V143" i="1"/>
  <c r="U143" i="1"/>
  <c r="AJ142" i="1"/>
  <c r="AH142" i="1"/>
  <c r="AG142" i="1"/>
  <c r="V142" i="1"/>
  <c r="U142" i="1"/>
  <c r="AJ141" i="1"/>
  <c r="AH141" i="1"/>
  <c r="AG141" i="1"/>
  <c r="V141" i="1"/>
  <c r="U141" i="1"/>
  <c r="AJ140" i="1"/>
  <c r="AH140" i="1"/>
  <c r="AG140" i="1"/>
  <c r="V140" i="1"/>
  <c r="U140" i="1"/>
  <c r="AJ139" i="1"/>
  <c r="AH139" i="1"/>
  <c r="AG139" i="1"/>
  <c r="V139" i="1"/>
  <c r="U139" i="1"/>
  <c r="AJ138" i="1"/>
  <c r="AH138" i="1"/>
  <c r="AG138" i="1"/>
  <c r="V138" i="1"/>
  <c r="U138" i="1"/>
  <c r="AJ137" i="1"/>
  <c r="AH137" i="1"/>
  <c r="AG137" i="1"/>
  <c r="V137" i="1"/>
  <c r="U137" i="1"/>
  <c r="AJ136" i="1"/>
  <c r="AH136" i="1"/>
  <c r="AG136" i="1"/>
  <c r="V136" i="1"/>
  <c r="U136" i="1"/>
  <c r="AJ135" i="1"/>
  <c r="AH135" i="1"/>
  <c r="AG135" i="1"/>
  <c r="V135" i="1"/>
  <c r="U135" i="1"/>
  <c r="AJ134" i="1"/>
  <c r="AH134" i="1"/>
  <c r="AG134" i="1"/>
  <c r="V134" i="1"/>
  <c r="U134" i="1"/>
  <c r="AJ133" i="1"/>
  <c r="AH133" i="1"/>
  <c r="AG133" i="1"/>
  <c r="V133" i="1"/>
  <c r="U133" i="1"/>
  <c r="AJ132" i="1"/>
  <c r="AH132" i="1"/>
  <c r="AG132" i="1"/>
  <c r="V132" i="1"/>
  <c r="U132" i="1"/>
  <c r="AJ131" i="1"/>
  <c r="AH131" i="1"/>
  <c r="AG131" i="1"/>
  <c r="V131" i="1"/>
  <c r="U131" i="1"/>
  <c r="AJ130" i="1"/>
  <c r="AH130" i="1"/>
  <c r="AG130" i="1"/>
  <c r="V130" i="1"/>
  <c r="U130" i="1"/>
  <c r="AJ129" i="1"/>
  <c r="AH129" i="1"/>
  <c r="AG129" i="1"/>
  <c r="V129" i="1"/>
  <c r="U129" i="1"/>
  <c r="AJ128" i="1"/>
  <c r="AH128" i="1"/>
  <c r="AG128" i="1"/>
  <c r="V128" i="1"/>
  <c r="U128" i="1"/>
  <c r="AJ127" i="1"/>
  <c r="AH127" i="1"/>
  <c r="AG127" i="1"/>
  <c r="V127" i="1"/>
  <c r="U127" i="1"/>
  <c r="AJ126" i="1"/>
  <c r="AH126" i="1"/>
  <c r="AG126" i="1"/>
  <c r="V126" i="1"/>
  <c r="U126" i="1"/>
  <c r="AJ125" i="1"/>
  <c r="AH125" i="1"/>
  <c r="AG125" i="1"/>
  <c r="V125" i="1"/>
  <c r="U125" i="1"/>
  <c r="AJ124" i="1"/>
  <c r="AH124" i="1"/>
  <c r="AG124" i="1"/>
  <c r="V124" i="1"/>
  <c r="U124" i="1"/>
  <c r="AJ123" i="1"/>
  <c r="AH123" i="1"/>
  <c r="AG123" i="1"/>
  <c r="V123" i="1"/>
  <c r="U123" i="1"/>
  <c r="AJ122" i="1"/>
  <c r="AH122" i="1"/>
  <c r="AG122" i="1"/>
  <c r="V122" i="1"/>
  <c r="U122" i="1"/>
  <c r="AJ121" i="1"/>
  <c r="AH121" i="1"/>
  <c r="AG121" i="1"/>
  <c r="V121" i="1"/>
  <c r="U121" i="1"/>
  <c r="AJ120" i="1"/>
  <c r="AH120" i="1"/>
  <c r="AG120" i="1"/>
  <c r="V120" i="1"/>
  <c r="U120" i="1"/>
  <c r="AJ119" i="1"/>
  <c r="AH119" i="1"/>
  <c r="AG119" i="1"/>
  <c r="V119" i="1"/>
  <c r="U119" i="1"/>
  <c r="AJ118" i="1"/>
  <c r="AH118" i="1"/>
  <c r="AG118" i="1"/>
  <c r="V118" i="1"/>
  <c r="U118" i="1"/>
  <c r="AJ117" i="1"/>
  <c r="AH117" i="1"/>
  <c r="AG117" i="1"/>
  <c r="V117" i="1"/>
  <c r="U117" i="1"/>
  <c r="AJ116" i="1"/>
  <c r="AH116" i="1"/>
  <c r="AG116" i="1"/>
  <c r="V116" i="1"/>
  <c r="U116" i="1"/>
  <c r="AJ115" i="1"/>
  <c r="AH115" i="1"/>
  <c r="AG115" i="1"/>
  <c r="V115" i="1"/>
  <c r="U115" i="1"/>
  <c r="AJ114" i="1"/>
  <c r="AH114" i="1"/>
  <c r="AG114" i="1"/>
  <c r="V114" i="1"/>
  <c r="U114" i="1"/>
  <c r="AJ113" i="1"/>
  <c r="AH113" i="1"/>
  <c r="AG113" i="1"/>
  <c r="V113" i="1"/>
  <c r="U113" i="1"/>
  <c r="AJ112" i="1"/>
  <c r="AH112" i="1"/>
  <c r="AG112" i="1"/>
  <c r="V112" i="1"/>
  <c r="U112" i="1"/>
  <c r="AJ111" i="1"/>
  <c r="AH111" i="1"/>
  <c r="AG111" i="1"/>
  <c r="V111" i="1"/>
  <c r="U111" i="1"/>
  <c r="AJ110" i="1"/>
  <c r="AH110" i="1"/>
  <c r="AG110" i="1"/>
  <c r="V110" i="1"/>
  <c r="U110" i="1"/>
  <c r="AJ109" i="1"/>
  <c r="AH109" i="1"/>
  <c r="AG109" i="1"/>
  <c r="V109" i="1"/>
  <c r="U109" i="1"/>
  <c r="AJ108" i="1"/>
  <c r="AH108" i="1"/>
  <c r="AG108" i="1"/>
  <c r="V108" i="1"/>
  <c r="U108" i="1"/>
  <c r="AJ107" i="1"/>
  <c r="AH107" i="1"/>
  <c r="AG107" i="1"/>
  <c r="V107" i="1"/>
  <c r="U107" i="1"/>
  <c r="AJ106" i="1"/>
  <c r="AH106" i="1"/>
  <c r="AG106" i="1"/>
  <c r="V106" i="1"/>
  <c r="U106" i="1"/>
  <c r="AJ105" i="1"/>
  <c r="AH105" i="1"/>
  <c r="AG105" i="1"/>
  <c r="V105" i="1"/>
  <c r="U105" i="1"/>
  <c r="AJ104" i="1"/>
  <c r="AH104" i="1"/>
  <c r="AG104" i="1"/>
  <c r="V104" i="1"/>
  <c r="U104" i="1"/>
  <c r="AJ103" i="1"/>
  <c r="AH103" i="1"/>
  <c r="AG103" i="1"/>
  <c r="V103" i="1"/>
  <c r="U103" i="1"/>
  <c r="AJ102" i="1"/>
  <c r="AH102" i="1"/>
  <c r="AG102" i="1"/>
  <c r="V102" i="1"/>
  <c r="U102" i="1"/>
  <c r="AJ101" i="1"/>
  <c r="AH101" i="1"/>
  <c r="AG101" i="1"/>
  <c r="V101" i="1"/>
  <c r="U101" i="1"/>
  <c r="AJ100" i="1"/>
  <c r="AH100" i="1"/>
  <c r="AG100" i="1"/>
  <c r="V100" i="1"/>
  <c r="U100" i="1"/>
  <c r="AJ99" i="1"/>
  <c r="AH99" i="1"/>
  <c r="AG99" i="1"/>
  <c r="V99" i="1"/>
  <c r="U99" i="1"/>
  <c r="AJ98" i="1"/>
  <c r="AH98" i="1"/>
  <c r="AG98" i="1"/>
  <c r="V98" i="1"/>
  <c r="U98" i="1"/>
  <c r="AJ97" i="1"/>
  <c r="AH97" i="1"/>
  <c r="AG97" i="1"/>
  <c r="V97" i="1"/>
  <c r="U97" i="1"/>
  <c r="AJ96" i="1"/>
  <c r="AH96" i="1"/>
  <c r="AG96" i="1"/>
  <c r="V96" i="1"/>
  <c r="U96" i="1"/>
  <c r="AJ95" i="1"/>
  <c r="AH95" i="1"/>
  <c r="AG95" i="1"/>
  <c r="V95" i="1"/>
  <c r="U95" i="1"/>
  <c r="AJ94" i="1"/>
  <c r="AH94" i="1"/>
  <c r="AG94" i="1"/>
  <c r="V94" i="1"/>
  <c r="U94" i="1"/>
  <c r="AJ93" i="1"/>
  <c r="AH93" i="1"/>
  <c r="AG93" i="1"/>
  <c r="V93" i="1"/>
  <c r="U93" i="1"/>
  <c r="AJ92" i="1"/>
  <c r="AH92" i="1"/>
  <c r="AG92" i="1"/>
  <c r="V92" i="1"/>
  <c r="U92" i="1"/>
  <c r="AJ91" i="1"/>
  <c r="AH91" i="1"/>
  <c r="AG91" i="1"/>
  <c r="V91" i="1"/>
  <c r="U91" i="1"/>
  <c r="AJ90" i="1"/>
  <c r="AH90" i="1"/>
  <c r="AG90" i="1"/>
  <c r="V90" i="1"/>
  <c r="U90" i="1"/>
  <c r="AJ89" i="1"/>
  <c r="AH89" i="1"/>
  <c r="AG89" i="1"/>
  <c r="V89" i="1"/>
  <c r="U89" i="1"/>
  <c r="AJ88" i="1"/>
  <c r="AH88" i="1"/>
  <c r="AG88" i="1"/>
  <c r="V88" i="1"/>
  <c r="U88" i="1"/>
  <c r="AJ87" i="1"/>
  <c r="AH87" i="1"/>
  <c r="AG87" i="1"/>
  <c r="V87" i="1"/>
  <c r="U87" i="1"/>
  <c r="AJ86" i="1"/>
  <c r="AH86" i="1"/>
  <c r="AG86" i="1"/>
  <c r="V86" i="1"/>
  <c r="U86" i="1"/>
  <c r="AJ85" i="1"/>
  <c r="AH85" i="1"/>
  <c r="AG85" i="1"/>
  <c r="V85" i="1"/>
  <c r="U85" i="1"/>
  <c r="AJ84" i="1"/>
  <c r="AH84" i="1"/>
  <c r="AG84" i="1"/>
  <c r="V84" i="1"/>
  <c r="U84" i="1"/>
  <c r="AJ83" i="1"/>
  <c r="AH83" i="1"/>
  <c r="AG83" i="1"/>
  <c r="V83" i="1"/>
  <c r="U83" i="1"/>
  <c r="AJ82" i="1"/>
  <c r="AH82" i="1"/>
  <c r="AG82" i="1"/>
  <c r="V82" i="1"/>
  <c r="U82" i="1"/>
  <c r="AJ81" i="1"/>
  <c r="AH81" i="1"/>
  <c r="AG81" i="1"/>
  <c r="V81" i="1"/>
  <c r="U81" i="1"/>
  <c r="AJ80" i="1"/>
  <c r="AH80" i="1"/>
  <c r="AG80" i="1"/>
  <c r="V80" i="1"/>
  <c r="U80" i="1"/>
  <c r="AJ79" i="1"/>
  <c r="AH79" i="1"/>
  <c r="AG79" i="1"/>
  <c r="V79" i="1"/>
  <c r="U79" i="1"/>
  <c r="AJ78" i="1"/>
  <c r="AH78" i="1"/>
  <c r="AG78" i="1"/>
  <c r="V78" i="1"/>
  <c r="U78" i="1"/>
  <c r="AJ77" i="1"/>
  <c r="AH77" i="1"/>
  <c r="AG77" i="1"/>
  <c r="V77" i="1"/>
  <c r="U77" i="1"/>
  <c r="AJ76" i="1"/>
  <c r="AH76" i="1"/>
  <c r="AG76" i="1"/>
  <c r="V76" i="1"/>
  <c r="U76" i="1"/>
  <c r="AJ75" i="1"/>
  <c r="AH75" i="1"/>
  <c r="AG75" i="1"/>
  <c r="V75" i="1"/>
  <c r="U75" i="1"/>
  <c r="AJ74" i="1"/>
  <c r="AH74" i="1"/>
  <c r="AG74" i="1"/>
  <c r="V74" i="1"/>
  <c r="U74" i="1"/>
  <c r="AJ73" i="1"/>
  <c r="AH73" i="1"/>
  <c r="AG73" i="1"/>
  <c r="V73" i="1"/>
  <c r="U73" i="1"/>
  <c r="AJ72" i="1"/>
  <c r="AH72" i="1"/>
  <c r="AG72" i="1"/>
  <c r="V72" i="1"/>
  <c r="U72" i="1"/>
  <c r="AJ71" i="1"/>
  <c r="AH71" i="1"/>
  <c r="AG71" i="1"/>
  <c r="V71" i="1"/>
  <c r="U71" i="1"/>
  <c r="AJ70" i="1"/>
  <c r="AH70" i="1"/>
  <c r="AG70" i="1"/>
  <c r="V70" i="1"/>
  <c r="U70" i="1"/>
  <c r="AJ69" i="1"/>
  <c r="AH69" i="1"/>
  <c r="AG69" i="1"/>
  <c r="V69" i="1"/>
  <c r="U69" i="1"/>
  <c r="AJ68" i="1"/>
  <c r="AH68" i="1"/>
  <c r="AG68" i="1"/>
  <c r="V68" i="1"/>
  <c r="U68" i="1"/>
  <c r="AJ67" i="1"/>
  <c r="AH67" i="1"/>
  <c r="AG67" i="1"/>
  <c r="V67" i="1"/>
  <c r="U67" i="1"/>
  <c r="AJ66" i="1"/>
  <c r="AH66" i="1"/>
  <c r="AG66" i="1"/>
  <c r="V66" i="1"/>
  <c r="U66" i="1"/>
  <c r="AJ65" i="1"/>
  <c r="AH65" i="1"/>
  <c r="AG65" i="1"/>
  <c r="V65" i="1"/>
  <c r="U65" i="1"/>
  <c r="AJ64" i="1"/>
  <c r="AH64" i="1"/>
  <c r="AG64" i="1"/>
  <c r="V64" i="1"/>
  <c r="U64" i="1"/>
  <c r="AJ63" i="1"/>
  <c r="AH63" i="1"/>
  <c r="AG63" i="1"/>
  <c r="V63" i="1"/>
  <c r="U63" i="1"/>
  <c r="AJ62" i="1"/>
  <c r="AH62" i="1"/>
  <c r="AG62" i="1"/>
  <c r="V62" i="1"/>
  <c r="U62" i="1"/>
  <c r="AJ61" i="1"/>
  <c r="AH61" i="1"/>
  <c r="AG61" i="1"/>
  <c r="V61" i="1"/>
  <c r="U61" i="1"/>
  <c r="AJ60" i="1"/>
  <c r="AH60" i="1"/>
  <c r="AG60" i="1"/>
  <c r="V60" i="1"/>
  <c r="U60" i="1"/>
  <c r="AJ59" i="1"/>
  <c r="AH59" i="1"/>
  <c r="AG59" i="1"/>
  <c r="V59" i="1"/>
  <c r="U59" i="1"/>
  <c r="AJ58" i="1"/>
  <c r="AH58" i="1"/>
  <c r="AG58" i="1"/>
  <c r="V58" i="1"/>
  <c r="U58" i="1"/>
  <c r="AJ57" i="1"/>
  <c r="AH57" i="1"/>
  <c r="AG57" i="1"/>
  <c r="V57" i="1"/>
  <c r="U57" i="1"/>
  <c r="AJ56" i="1"/>
  <c r="AH56" i="1"/>
  <c r="AG56" i="1"/>
  <c r="V56" i="1"/>
  <c r="U56" i="1"/>
  <c r="AJ55" i="1"/>
  <c r="AH55" i="1"/>
  <c r="AG55" i="1"/>
  <c r="V55" i="1"/>
  <c r="U55" i="1"/>
  <c r="AJ54" i="1"/>
  <c r="AH54" i="1"/>
  <c r="AG54" i="1"/>
  <c r="V54" i="1"/>
  <c r="U54" i="1"/>
  <c r="AJ53" i="1"/>
  <c r="AH53" i="1"/>
  <c r="AG53" i="1"/>
  <c r="V53" i="1"/>
  <c r="U53" i="1"/>
  <c r="AJ52" i="1"/>
  <c r="AH52" i="1"/>
  <c r="AG52" i="1"/>
  <c r="V52" i="1"/>
  <c r="U52" i="1"/>
  <c r="AJ51" i="1"/>
  <c r="AH51" i="1"/>
  <c r="AG51" i="1"/>
  <c r="V51" i="1"/>
  <c r="U51" i="1"/>
  <c r="AJ50" i="1"/>
  <c r="AH50" i="1"/>
  <c r="AG50" i="1"/>
  <c r="V50" i="1"/>
  <c r="U50" i="1"/>
  <c r="AJ49" i="1"/>
  <c r="AH49" i="1"/>
  <c r="AG49" i="1"/>
  <c r="V49" i="1"/>
  <c r="U49" i="1"/>
  <c r="AJ48" i="1"/>
  <c r="AH48" i="1"/>
  <c r="AG48" i="1"/>
  <c r="V48" i="1"/>
  <c r="U48" i="1"/>
  <c r="AJ47" i="1"/>
  <c r="AH47" i="1"/>
  <c r="AG47" i="1"/>
  <c r="V47" i="1"/>
  <c r="U47" i="1"/>
  <c r="AJ46" i="1"/>
  <c r="AH46" i="1"/>
  <c r="AG46" i="1"/>
  <c r="V46" i="1"/>
  <c r="U46" i="1"/>
  <c r="AJ45" i="1"/>
  <c r="AH45" i="1"/>
  <c r="AG45" i="1"/>
  <c r="V45" i="1"/>
  <c r="U45" i="1"/>
  <c r="AJ44" i="1"/>
  <c r="AH44" i="1"/>
  <c r="AG44" i="1"/>
  <c r="V44" i="1"/>
  <c r="U44" i="1"/>
  <c r="AJ43" i="1"/>
  <c r="AH43" i="1"/>
  <c r="AG43" i="1"/>
  <c r="V43" i="1"/>
  <c r="U43" i="1"/>
  <c r="AJ42" i="1"/>
  <c r="AH42" i="1"/>
  <c r="AG42" i="1"/>
  <c r="V42" i="1"/>
  <c r="U42" i="1"/>
  <c r="AJ41" i="1"/>
  <c r="AH41" i="1"/>
  <c r="AG41" i="1"/>
  <c r="V41" i="1"/>
  <c r="U41" i="1"/>
  <c r="AJ40" i="1"/>
  <c r="AH40" i="1"/>
  <c r="AG40" i="1"/>
  <c r="V40" i="1"/>
  <c r="U40" i="1"/>
  <c r="AJ39" i="1"/>
  <c r="AH39" i="1"/>
  <c r="AG39" i="1"/>
  <c r="V39" i="1"/>
  <c r="U39" i="1"/>
  <c r="AJ38" i="1"/>
  <c r="AH38" i="1"/>
  <c r="AG38" i="1"/>
  <c r="V38" i="1"/>
  <c r="U38" i="1"/>
  <c r="AJ37" i="1"/>
  <c r="AH37" i="1"/>
  <c r="AG37" i="1"/>
  <c r="V37" i="1"/>
  <c r="U37" i="1"/>
  <c r="AJ36" i="1"/>
  <c r="AH36" i="1"/>
  <c r="AG36" i="1"/>
  <c r="V36" i="1"/>
  <c r="U36" i="1"/>
  <c r="AJ35" i="1"/>
  <c r="AH35" i="1"/>
  <c r="AG35" i="1"/>
  <c r="V35" i="1"/>
  <c r="U35" i="1"/>
  <c r="AJ34" i="1"/>
  <c r="AH34" i="1"/>
  <c r="AG34" i="1"/>
  <c r="V34" i="1"/>
  <c r="U34" i="1"/>
  <c r="AJ33" i="1"/>
  <c r="AH33" i="1"/>
  <c r="AG33" i="1"/>
  <c r="V33" i="1"/>
  <c r="U33" i="1"/>
  <c r="AJ32" i="1"/>
  <c r="AH32" i="1"/>
  <c r="AG32" i="1"/>
  <c r="V32" i="1"/>
  <c r="U32" i="1"/>
  <c r="AJ31" i="1"/>
  <c r="AH31" i="1"/>
  <c r="AG31" i="1"/>
  <c r="V31" i="1"/>
  <c r="U31" i="1"/>
  <c r="AJ30" i="1"/>
  <c r="AH30" i="1"/>
  <c r="AG30" i="1"/>
  <c r="V30" i="1"/>
  <c r="U30" i="1"/>
  <c r="AJ29" i="1"/>
  <c r="AH29" i="1"/>
  <c r="AG29" i="1"/>
  <c r="V29" i="1"/>
  <c r="U29" i="1"/>
  <c r="AJ28" i="1"/>
  <c r="AH28" i="1"/>
  <c r="AG28" i="1"/>
  <c r="V28" i="1"/>
  <c r="U28" i="1"/>
  <c r="AJ27" i="1"/>
  <c r="AH27" i="1"/>
  <c r="AG27" i="1"/>
  <c r="V27" i="1"/>
  <c r="U27" i="1"/>
  <c r="AJ26" i="1"/>
  <c r="AH26" i="1"/>
  <c r="AG26" i="1"/>
  <c r="V26" i="1"/>
  <c r="U26" i="1"/>
  <c r="AJ25" i="1"/>
  <c r="AH25" i="1"/>
  <c r="AG25" i="1"/>
  <c r="V25" i="1"/>
  <c r="U25" i="1"/>
  <c r="AJ24" i="1"/>
  <c r="AH24" i="1"/>
  <c r="AG24" i="1"/>
  <c r="V24" i="1"/>
  <c r="U24" i="1"/>
  <c r="AJ23" i="1"/>
  <c r="AH23" i="1"/>
  <c r="AG23" i="1"/>
  <c r="V23" i="1"/>
  <c r="U23" i="1"/>
  <c r="AJ22" i="1"/>
  <c r="AH22" i="1"/>
  <c r="AG22" i="1"/>
  <c r="V22" i="1"/>
  <c r="U22" i="1"/>
  <c r="AJ21" i="1"/>
  <c r="AH21" i="1"/>
  <c r="AG21" i="1"/>
  <c r="V21" i="1"/>
  <c r="U21" i="1"/>
  <c r="AJ20" i="1"/>
  <c r="AH20" i="1"/>
  <c r="AG20" i="1"/>
  <c r="V20" i="1"/>
  <c r="U20" i="1"/>
  <c r="AJ19" i="1"/>
  <c r="AH19" i="1"/>
  <c r="AG19" i="1"/>
  <c r="V19" i="1"/>
  <c r="U19" i="1"/>
  <c r="AJ18" i="1"/>
  <c r="AH18" i="1"/>
  <c r="AG18" i="1"/>
  <c r="V18" i="1"/>
  <c r="U18" i="1"/>
  <c r="AJ17" i="1"/>
  <c r="AH17" i="1"/>
  <c r="AG17" i="1"/>
  <c r="V17" i="1"/>
  <c r="U17" i="1"/>
  <c r="AJ16" i="1"/>
  <c r="AH16" i="1"/>
  <c r="AG16" i="1"/>
  <c r="V16" i="1"/>
  <c r="U16" i="1"/>
  <c r="AJ15" i="1"/>
  <c r="AH15" i="1"/>
  <c r="AG15" i="1"/>
  <c r="V15" i="1"/>
  <c r="U15" i="1"/>
  <c r="AJ14" i="1"/>
  <c r="AH14" i="1"/>
  <c r="AG14" i="1"/>
  <c r="V14" i="1"/>
  <c r="U14" i="1"/>
  <c r="AJ13" i="1"/>
  <c r="AH13" i="1"/>
  <c r="AG13" i="1"/>
  <c r="V13" i="1"/>
  <c r="U13" i="1"/>
  <c r="AJ12" i="1"/>
  <c r="AH12" i="1"/>
  <c r="AG12" i="1"/>
  <c r="V12" i="1"/>
  <c r="U12" i="1"/>
  <c r="AJ11" i="1"/>
  <c r="AH11" i="1"/>
  <c r="AG11" i="1"/>
  <c r="V11" i="1"/>
  <c r="U11" i="1"/>
  <c r="AJ10" i="1"/>
  <c r="AH10" i="1"/>
  <c r="AG10" i="1"/>
  <c r="V10" i="1"/>
  <c r="U10" i="1"/>
  <c r="AJ9" i="1"/>
  <c r="AH9" i="1"/>
  <c r="AG9" i="1"/>
  <c r="V9" i="1"/>
  <c r="U9" i="1"/>
  <c r="AJ8" i="1"/>
  <c r="AH8" i="1"/>
  <c r="AG8" i="1"/>
  <c r="V8" i="1"/>
  <c r="U8" i="1"/>
  <c r="AJ7" i="1"/>
  <c r="AH7" i="1"/>
  <c r="AG7" i="1"/>
  <c r="V7" i="1"/>
  <c r="U7" i="1"/>
  <c r="AJ6" i="1"/>
  <c r="AH6" i="1"/>
  <c r="AG6" i="1"/>
  <c r="V6" i="1"/>
  <c r="U6" i="1"/>
  <c r="AJ5" i="1"/>
  <c r="AH5" i="1"/>
  <c r="AG5" i="1"/>
  <c r="V5" i="1"/>
  <c r="U5" i="1"/>
  <c r="AJ4" i="1"/>
  <c r="AH4" i="1"/>
  <c r="AG4" i="1"/>
  <c r="V4" i="1"/>
  <c r="U4" i="1"/>
  <c r="AJ309" i="1" l="1"/>
  <c r="AJ311" i="1"/>
  <c r="AJ323" i="1"/>
  <c r="AJ325" i="1"/>
  <c r="AK264" i="1"/>
  <c r="AK268" i="1"/>
  <c r="AK272" i="1"/>
  <c r="AK292" i="1"/>
  <c r="AK296" i="1"/>
  <c r="AK300" i="1"/>
  <c r="AK304" i="1"/>
  <c r="AK100" i="1"/>
  <c r="AK108" i="1"/>
  <c r="AK276" i="1"/>
  <c r="AK280" i="1"/>
  <c r="AK284" i="1"/>
  <c r="AK288" i="1"/>
  <c r="AK116" i="1"/>
  <c r="AK124" i="1"/>
  <c r="AK132" i="1"/>
  <c r="AK140" i="1"/>
  <c r="AK144" i="1"/>
  <c r="AK148" i="1"/>
  <c r="AK152" i="1"/>
  <c r="AK156" i="1"/>
  <c r="AK160" i="1"/>
  <c r="AK164" i="1"/>
  <c r="AK168" i="1"/>
  <c r="AK172" i="1"/>
  <c r="AK176" i="1"/>
  <c r="AK180" i="1"/>
  <c r="AK184" i="1"/>
  <c r="AK188" i="1"/>
  <c r="AK192" i="1"/>
  <c r="AK196" i="1"/>
  <c r="AK200" i="1"/>
  <c r="AK204" i="1"/>
  <c r="AK208" i="1"/>
  <c r="AK212" i="1"/>
  <c r="AK216" i="1"/>
  <c r="AK220" i="1"/>
  <c r="AK224" i="1"/>
  <c r="AK228" i="1"/>
  <c r="AK232" i="1"/>
  <c r="AK236" i="1"/>
  <c r="AK240" i="1"/>
  <c r="AK244" i="1"/>
  <c r="AK248" i="1"/>
  <c r="AK252" i="1"/>
  <c r="AK256" i="1"/>
  <c r="AK260" i="1"/>
  <c r="AJ328" i="1"/>
  <c r="AJ320" i="1"/>
  <c r="AJ318" i="1"/>
  <c r="AJ316" i="1"/>
  <c r="AJ314" i="1"/>
  <c r="AJ312" i="1"/>
  <c r="AJ310" i="1"/>
  <c r="AJ321" i="1"/>
  <c r="AJ327" i="1"/>
  <c r="AJ324" i="1"/>
  <c r="AJ313" i="1"/>
  <c r="AJ315" i="1"/>
  <c r="AJ317" i="1"/>
  <c r="AJ319" i="1"/>
  <c r="AK9" i="1"/>
  <c r="AK17" i="1"/>
  <c r="AK21" i="1"/>
  <c r="AK25" i="1"/>
  <c r="AK29" i="1"/>
  <c r="AK33" i="1"/>
  <c r="AK37" i="1"/>
  <c r="AK41" i="1"/>
  <c r="AK45" i="1"/>
  <c r="AK61" i="1"/>
  <c r="AK69" i="1"/>
  <c r="AJ326" i="1"/>
  <c r="AK5" i="1"/>
  <c r="AK13" i="1"/>
  <c r="AK49" i="1"/>
  <c r="AK53" i="1"/>
  <c r="AK77" i="1"/>
  <c r="AK85" i="1"/>
  <c r="AK93" i="1"/>
  <c r="AJ322" i="1"/>
  <c r="AK179" i="1"/>
  <c r="AK187" i="1"/>
  <c r="AK195" i="1"/>
  <c r="AK203" i="1"/>
  <c r="AK211" i="1"/>
  <c r="AK219" i="1"/>
  <c r="AK227" i="1"/>
  <c r="AK235" i="1"/>
  <c r="AK251" i="1"/>
  <c r="AK259" i="1"/>
  <c r="AK267" i="1"/>
  <c r="AK243" i="1"/>
  <c r="AK6" i="1"/>
  <c r="AK18" i="1"/>
  <c r="AK22" i="1"/>
  <c r="AK26" i="1"/>
  <c r="AK30" i="1"/>
  <c r="AK34" i="1"/>
  <c r="AK42" i="1"/>
  <c r="AK50" i="1"/>
  <c r="AK58" i="1"/>
  <c r="AK62" i="1"/>
  <c r="AK66" i="1"/>
  <c r="AK70" i="1"/>
  <c r="AK74" i="1"/>
  <c r="AK86" i="1"/>
  <c r="AK94" i="1"/>
  <c r="AK97" i="1"/>
  <c r="AK101" i="1"/>
  <c r="AK125" i="1"/>
  <c r="AK129" i="1"/>
  <c r="AK145" i="1"/>
  <c r="AK153" i="1"/>
  <c r="AK161" i="1"/>
  <c r="AK169" i="1"/>
  <c r="AK273" i="1"/>
  <c r="AK281" i="1"/>
  <c r="AK289" i="1"/>
  <c r="AK297" i="1"/>
  <c r="AK305" i="1"/>
  <c r="AK10" i="1"/>
  <c r="AK14" i="1"/>
  <c r="AK38" i="1"/>
  <c r="AK46" i="1"/>
  <c r="AK54" i="1"/>
  <c r="AK78" i="1"/>
  <c r="AK82" i="1"/>
  <c r="AK90" i="1"/>
  <c r="AK105" i="1"/>
  <c r="AK109" i="1"/>
  <c r="AK113" i="1"/>
  <c r="AK117" i="1"/>
  <c r="AK121" i="1"/>
  <c r="AK133" i="1"/>
  <c r="AK137" i="1"/>
  <c r="AK7" i="1"/>
  <c r="AK11" i="1"/>
  <c r="AK15" i="1"/>
  <c r="AK19" i="1"/>
  <c r="AK23" i="1"/>
  <c r="AK27" i="1"/>
  <c r="AK31" i="1"/>
  <c r="AK35" i="1"/>
  <c r="AK39" i="1"/>
  <c r="AK43" i="1"/>
  <c r="AK47" i="1"/>
  <c r="AK51" i="1"/>
  <c r="AK59" i="1"/>
  <c r="AK67" i="1"/>
  <c r="AK75" i="1"/>
  <c r="AK83" i="1"/>
  <c r="AK91" i="1"/>
  <c r="AK98" i="1"/>
  <c r="AK106" i="1"/>
  <c r="AK114" i="1"/>
  <c r="AK122" i="1"/>
  <c r="AK130" i="1"/>
  <c r="AK138" i="1"/>
  <c r="AK142" i="1"/>
  <c r="AK174" i="1"/>
  <c r="AK275" i="1"/>
  <c r="AK283" i="1"/>
  <c r="AK291" i="1"/>
  <c r="AK299" i="1"/>
  <c r="AK307" i="1"/>
  <c r="AK209" i="1"/>
  <c r="AK225" i="1"/>
  <c r="AK233" i="1"/>
  <c r="AK241" i="1"/>
  <c r="AK249" i="1"/>
  <c r="AK257" i="1"/>
  <c r="AK265" i="1"/>
  <c r="AK146" i="1"/>
  <c r="AK150" i="1"/>
  <c r="AK154" i="1"/>
  <c r="AK158" i="1"/>
  <c r="AK162" i="1"/>
  <c r="AK166" i="1"/>
  <c r="AK170" i="1"/>
  <c r="AK177" i="1"/>
  <c r="AK185" i="1"/>
  <c r="AK193" i="1"/>
  <c r="AK201" i="1"/>
  <c r="AK217" i="1"/>
  <c r="AK4" i="1"/>
  <c r="AK8" i="1"/>
  <c r="AK12" i="1"/>
  <c r="AK16" i="1"/>
  <c r="AK20" i="1"/>
  <c r="AK24" i="1"/>
  <c r="AK28" i="1"/>
  <c r="AK32" i="1"/>
  <c r="AK36" i="1"/>
  <c r="AK40" i="1"/>
  <c r="AK44" i="1"/>
  <c r="AK48" i="1"/>
  <c r="AK52" i="1"/>
  <c r="AK56" i="1"/>
  <c r="AK60" i="1"/>
  <c r="AK64" i="1"/>
  <c r="AK68" i="1"/>
  <c r="AK72" i="1"/>
  <c r="AK76" i="1"/>
  <c r="AK80" i="1"/>
  <c r="AK84" i="1"/>
  <c r="AK88" i="1"/>
  <c r="AK92" i="1"/>
  <c r="AK96" i="1"/>
  <c r="AK99" i="1"/>
  <c r="AK103" i="1"/>
  <c r="AK107" i="1"/>
  <c r="AK111" i="1"/>
  <c r="AK115" i="1"/>
  <c r="AK119" i="1"/>
  <c r="AK123" i="1"/>
  <c r="AK127" i="1"/>
  <c r="AK131" i="1"/>
  <c r="AK135" i="1"/>
  <c r="AK139" i="1"/>
  <c r="AK147" i="1"/>
  <c r="AK155" i="1"/>
  <c r="AK163" i="1"/>
  <c r="AK171" i="1"/>
  <c r="AK178" i="1"/>
  <c r="AK182" i="1"/>
  <c r="AK186" i="1"/>
  <c r="AK190" i="1"/>
  <c r="AK194" i="1"/>
  <c r="AK198" i="1"/>
  <c r="AK202" i="1"/>
  <c r="AK206" i="1"/>
  <c r="AK210" i="1"/>
  <c r="AK214" i="1"/>
  <c r="AK218" i="1"/>
  <c r="AK222" i="1"/>
  <c r="AK226" i="1"/>
  <c r="AK230" i="1"/>
  <c r="AK234" i="1"/>
  <c r="AK238" i="1"/>
  <c r="AK242" i="1"/>
  <c r="AK246" i="1"/>
  <c r="AK250" i="1"/>
  <c r="AK254" i="1"/>
  <c r="AK258" i="1"/>
  <c r="AK262" i="1"/>
  <c r="AK266" i="1"/>
  <c r="AK270" i="1"/>
  <c r="AK274" i="1"/>
  <c r="AK278" i="1"/>
  <c r="AK282" i="1"/>
  <c r="AK286" i="1"/>
  <c r="AK290" i="1"/>
  <c r="AK294" i="1"/>
  <c r="AK298" i="1"/>
  <c r="AK302" i="1"/>
  <c r="AK306" i="1"/>
  <c r="AK57" i="1"/>
  <c r="AK65" i="1"/>
  <c r="AK73" i="1"/>
  <c r="AK89" i="1"/>
  <c r="AK120" i="1"/>
  <c r="AK128" i="1"/>
  <c r="AK81" i="1"/>
  <c r="AK104" i="1"/>
  <c r="AK112" i="1"/>
  <c r="AK136" i="1"/>
  <c r="AK55" i="1"/>
  <c r="AK63" i="1"/>
  <c r="AK71" i="1"/>
  <c r="AK79" i="1"/>
  <c r="AK87" i="1"/>
  <c r="AK95" i="1"/>
  <c r="AK102" i="1"/>
  <c r="AK110" i="1"/>
  <c r="AK118" i="1"/>
  <c r="AK126" i="1"/>
  <c r="AK134" i="1"/>
  <c r="AK143" i="1"/>
  <c r="AK151" i="1"/>
  <c r="AK159" i="1"/>
  <c r="AK167" i="1"/>
  <c r="AK175" i="1"/>
  <c r="AK183" i="1"/>
  <c r="AK191" i="1"/>
  <c r="AK199" i="1"/>
  <c r="AK207" i="1"/>
  <c r="AK215" i="1"/>
  <c r="AK223" i="1"/>
  <c r="AK231" i="1"/>
  <c r="AK239" i="1"/>
  <c r="AK247" i="1"/>
  <c r="AK255" i="1"/>
  <c r="AK263" i="1"/>
  <c r="AK271" i="1"/>
  <c r="AK279" i="1"/>
  <c r="AK287" i="1"/>
  <c r="AK295" i="1"/>
  <c r="AK303" i="1"/>
  <c r="AK141" i="1"/>
  <c r="AK149" i="1"/>
  <c r="AK157" i="1"/>
  <c r="AK165" i="1"/>
  <c r="AK173" i="1"/>
  <c r="AK181" i="1"/>
  <c r="AK189" i="1"/>
  <c r="AK197" i="1"/>
  <c r="AK205" i="1"/>
  <c r="AK213" i="1"/>
  <c r="AK221" i="1"/>
  <c r="AK229" i="1"/>
  <c r="AK237" i="1"/>
  <c r="AK245" i="1"/>
  <c r="AK253" i="1"/>
  <c r="AK261" i="1"/>
  <c r="AK269" i="1"/>
  <c r="AK277" i="1"/>
  <c r="AK285" i="1"/>
  <c r="AK293" i="1"/>
  <c r="AK30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3" authorId="0" shapeId="0" xr:uid="{00000000-0006-0000-0000-000001000000}">
      <text>
        <r>
          <rPr>
            <sz val="9"/>
            <color indexed="81"/>
            <rFont val="MS P ゴシック"/>
            <family val="3"/>
            <charset val="128"/>
          </rPr>
          <t>事業を実施した(プロセス)結果、数字や記述で表される状態</t>
        </r>
      </text>
    </comment>
    <comment ref="AL4" authorId="0" shapeId="0" xr:uid="{00000000-0006-0000-0000-000002000000}">
      <text>
        <r>
          <rPr>
            <b/>
            <sz val="9"/>
            <color indexed="81"/>
            <rFont val="BIZ UDゴシック"/>
            <family val="3"/>
            <charset val="128"/>
          </rPr>
          <t>予算要求書の事業概要を参考とし、事業の内容がわかるよう記載</t>
        </r>
      </text>
    </comment>
    <comment ref="AL5" authorId="0" shapeId="0" xr:uid="{00000000-0006-0000-0000-000003000000}">
      <text>
        <r>
          <rPr>
            <b/>
            <sz val="9"/>
            <color indexed="81"/>
            <rFont val="BIZ UDゴシック"/>
            <family val="3"/>
            <charset val="128"/>
          </rPr>
          <t>個々の詳細を記載</t>
        </r>
        <r>
          <rPr>
            <sz val="9"/>
            <color indexed="81"/>
            <rFont val="MS P ゴシック"/>
            <family val="3"/>
            <charset val="128"/>
          </rPr>
          <t xml:space="preserve">
</t>
        </r>
      </text>
    </comment>
    <comment ref="AM5" authorId="0" shapeId="0" xr:uid="{00000000-0006-0000-0000-000004000000}">
      <text>
        <r>
          <rPr>
            <b/>
            <sz val="9"/>
            <color indexed="81"/>
            <rFont val="BIZ UDゴシック"/>
            <family val="3"/>
            <charset val="128"/>
          </rPr>
          <t>理由を簡潔に記載</t>
        </r>
        <r>
          <rPr>
            <sz val="9"/>
            <color indexed="81"/>
            <rFont val="MS P ゴシック"/>
            <family val="3"/>
            <charset val="128"/>
          </rPr>
          <t xml:space="preserve">
</t>
        </r>
      </text>
    </comment>
    <comment ref="AN5" authorId="0" shapeId="0" xr:uid="{00000000-0006-0000-0000-000005000000}">
      <text>
        <r>
          <rPr>
            <b/>
            <sz val="9"/>
            <color indexed="81"/>
            <rFont val="BIZ UDゴシック"/>
            <family val="3"/>
            <charset val="128"/>
          </rPr>
          <t>例）前年度並み
※乖離している場合は、要因を簡潔に記載</t>
        </r>
      </text>
    </comment>
    <comment ref="AO5" authorId="0" shapeId="0" xr:uid="{00000000-0006-0000-0000-000006000000}">
      <text>
        <r>
          <rPr>
            <b/>
            <sz val="9"/>
            <color indexed="81"/>
            <rFont val="BIZ UDゴシック"/>
            <family val="3"/>
            <charset val="128"/>
          </rPr>
          <t>◆アウトプットは成果に繋がるもので、数字で示す必要があるもの。
例）補助件数など
◆指標が複数考えられる場合は、１つ選択
◆数字で示すことが適さないものは、記載不要　ただし、町長から個別に訊く場合があります。</t>
        </r>
      </text>
    </comment>
    <comment ref="AQ5" authorId="0" shapeId="0" xr:uid="{00000000-0006-0000-0000-000007000000}">
      <text>
        <r>
          <rPr>
            <b/>
            <sz val="9"/>
            <color indexed="81"/>
            <rFont val="BIZ UDゴシック"/>
            <family val="3"/>
            <charset val="128"/>
          </rPr>
          <t>数値のみ</t>
        </r>
      </text>
    </comment>
    <comment ref="AR5" authorId="0" shapeId="0" xr:uid="{00000000-0006-0000-0000-000008000000}">
      <text>
        <r>
          <rPr>
            <b/>
            <sz val="9"/>
            <color indexed="81"/>
            <rFont val="BIZ UDゴシック"/>
            <family val="3"/>
            <charset val="128"/>
          </rPr>
          <t>例）人、件、回　など</t>
        </r>
      </text>
    </comment>
    <comment ref="AO152" authorId="0" shapeId="0" xr:uid="{00000000-0006-0000-0000-000009000000}">
      <text>
        <r>
          <rPr>
            <sz val="9"/>
            <color indexed="81"/>
            <rFont val="MS P ゴシック"/>
            <family val="3"/>
            <charset val="128"/>
          </rPr>
          <t>事業を実施した(プロセス)結果、数字や記述で表される状態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N3" authorId="0" shapeId="0" xr:uid="{00000000-0006-0000-0300-000001000000}">
      <text>
        <r>
          <rPr>
            <sz val="9"/>
            <color indexed="81"/>
            <rFont val="MS P ゴシック"/>
            <family val="3"/>
            <charset val="128"/>
          </rPr>
          <t>事業を実施した(プロセス)結果、数字や記述で表される状態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3" authorId="0" shapeId="0" xr:uid="{00000000-0006-0000-0400-000001000000}">
      <text>
        <r>
          <rPr>
            <sz val="9"/>
            <color indexed="81"/>
            <rFont val="MS P ゴシック"/>
            <family val="3"/>
            <charset val="128"/>
          </rPr>
          <t>事業を実施した(プロセス)結果、数字や記述で表される状態</t>
        </r>
      </text>
    </comment>
  </commentList>
</comments>
</file>

<file path=xl/sharedStrings.xml><?xml version="1.0" encoding="utf-8"?>
<sst xmlns="http://schemas.openxmlformats.org/spreadsheetml/2006/main" count="5827" uniqueCount="717">
  <si>
    <t>(B)</t>
    <phoneticPr fontId="4"/>
  </si>
  <si>
    <t>(D)</t>
    <phoneticPr fontId="4"/>
  </si>
  <si>
    <t>(%)</t>
    <phoneticPr fontId="4"/>
  </si>
  <si>
    <t>(ﾎﾟｲﾝﾄ)</t>
    <phoneticPr fontId="4"/>
  </si>
  <si>
    <t>02</t>
  </si>
  <si>
    <t/>
  </si>
  <si>
    <t>総務費</t>
  </si>
  <si>
    <t>01</t>
  </si>
  <si>
    <t>総務管理費</t>
  </si>
  <si>
    <t>一般管理費</t>
  </si>
  <si>
    <t>002500000</t>
  </si>
  <si>
    <t>秘書事業</t>
  </si>
  <si>
    <t>政策推進課</t>
  </si>
  <si>
    <t>08</t>
  </si>
  <si>
    <t>旅費</t>
  </si>
  <si>
    <t>20</t>
  </si>
  <si>
    <t>0820 普通旅費</t>
  </si>
  <si>
    <t>021</t>
  </si>
  <si>
    <t>普通旅費</t>
  </si>
  <si>
    <t>09</t>
  </si>
  <si>
    <t>交際費</t>
  </si>
  <si>
    <t>10</t>
  </si>
  <si>
    <t>0910町交際費</t>
  </si>
  <si>
    <t>011</t>
  </si>
  <si>
    <t>町交際費</t>
  </si>
  <si>
    <t>需用費</t>
  </si>
  <si>
    <t>1010 消耗品費</t>
  </si>
  <si>
    <t>消耗品費</t>
  </si>
  <si>
    <t>30</t>
  </si>
  <si>
    <t>1030 食糧費</t>
  </si>
  <si>
    <t>031</t>
  </si>
  <si>
    <t>食糧費</t>
  </si>
  <si>
    <t>40</t>
  </si>
  <si>
    <t>1040 印刷製本費</t>
  </si>
  <si>
    <t>041</t>
  </si>
  <si>
    <t>印刷製本費</t>
  </si>
  <si>
    <t>11</t>
  </si>
  <si>
    <t>役務費</t>
  </si>
  <si>
    <t>1130 広告料</t>
  </si>
  <si>
    <t>広告料</t>
  </si>
  <si>
    <t>13</t>
  </si>
  <si>
    <t>使用料及び賃借料</t>
  </si>
  <si>
    <t>1310 有料道路通行料</t>
  </si>
  <si>
    <t>有料道路通行料</t>
  </si>
  <si>
    <t>1320 駐車場使用料</t>
  </si>
  <si>
    <t>駐車場使用料</t>
  </si>
  <si>
    <t>18</t>
  </si>
  <si>
    <t>負担金、補助及び交付金</t>
  </si>
  <si>
    <t>1810 負担金</t>
  </si>
  <si>
    <t>県町村会負担金</t>
  </si>
  <si>
    <t>文書広報費</t>
  </si>
  <si>
    <t>001000000</t>
  </si>
  <si>
    <t>広報事業</t>
  </si>
  <si>
    <t>広報印刷製本費</t>
  </si>
  <si>
    <t>1140 手数料</t>
  </si>
  <si>
    <t>手数料</t>
  </si>
  <si>
    <t>12</t>
  </si>
  <si>
    <t>委託料</t>
  </si>
  <si>
    <t>1230 業務委託料（その他）</t>
  </si>
  <si>
    <t>012</t>
  </si>
  <si>
    <t>公式ホームページ運用委託料</t>
  </si>
  <si>
    <t>015</t>
  </si>
  <si>
    <t>ＦＭ放送委託料</t>
  </si>
  <si>
    <t>003000000</t>
  </si>
  <si>
    <t>自治会活動支援事業</t>
  </si>
  <si>
    <t>1820 補助金</t>
  </si>
  <si>
    <t>自治会連合会補助金</t>
  </si>
  <si>
    <t>05</t>
  </si>
  <si>
    <t>企画費</t>
  </si>
  <si>
    <t>000100000</t>
  </si>
  <si>
    <t>企画管理事業</t>
  </si>
  <si>
    <t>報酬</t>
  </si>
  <si>
    <t>70</t>
  </si>
  <si>
    <t>0170 会計年度任用職員報酬</t>
  </si>
  <si>
    <t>071</t>
  </si>
  <si>
    <t>会計年度任用職員報酬</t>
  </si>
  <si>
    <t>0810 費用弁償</t>
  </si>
  <si>
    <t>費用弁償(会計年度任用職員)</t>
  </si>
  <si>
    <t>032</t>
  </si>
  <si>
    <t>真鶴桜ＤＮＡ鑑定委託料</t>
  </si>
  <si>
    <t>総合計画事業</t>
  </si>
  <si>
    <t>0130 非常勤特別職報酬</t>
  </si>
  <si>
    <t>001500000</t>
  </si>
  <si>
    <t>友好都市交流推進事業</t>
  </si>
  <si>
    <t>安曇野市宿泊施設利用助成事業補助金</t>
  </si>
  <si>
    <t>002000000</t>
  </si>
  <si>
    <t>地域連携事業</t>
  </si>
  <si>
    <t>湯河原町・真鶴町広域行政推進協議会負担金</t>
  </si>
  <si>
    <t>014</t>
  </si>
  <si>
    <t>情報化推進事業</t>
  </si>
  <si>
    <t>1110 通信運搬費</t>
  </si>
  <si>
    <t>通信運搬費</t>
  </si>
  <si>
    <t>037</t>
  </si>
  <si>
    <t>GIS運用委託料</t>
  </si>
  <si>
    <t>1370 電算システム借上料</t>
  </si>
  <si>
    <t>総合行政ネットワークシステム機器借上料</t>
  </si>
  <si>
    <t>072</t>
  </si>
  <si>
    <t>庁内ＯＡ化機器借上料</t>
  </si>
  <si>
    <t>17</t>
  </si>
  <si>
    <t>備品購入費</t>
  </si>
  <si>
    <t>1710 備品購入費</t>
  </si>
  <si>
    <t>003500000</t>
  </si>
  <si>
    <t>情報システム共同利用事業</t>
  </si>
  <si>
    <t>034</t>
  </si>
  <si>
    <t>神奈川県セキュリティクラウドサービス提供委託料</t>
  </si>
  <si>
    <t>1840 交付金</t>
  </si>
  <si>
    <t>004000000</t>
  </si>
  <si>
    <t>まちづくり推進事業基金積立事業</t>
  </si>
  <si>
    <t>24</t>
  </si>
  <si>
    <t>積立金</t>
  </si>
  <si>
    <t>2430 その他積立金</t>
  </si>
  <si>
    <t>まちづくり推進事業基金元金積立</t>
  </si>
  <si>
    <t>005000000</t>
  </si>
  <si>
    <t>過疎地域持続的発展事業</t>
  </si>
  <si>
    <t>全国過疎連盟負担金</t>
  </si>
  <si>
    <t>008000000</t>
  </si>
  <si>
    <t>男女共同参画推進事業</t>
  </si>
  <si>
    <t>07</t>
  </si>
  <si>
    <t>報償費</t>
  </si>
  <si>
    <t>0710 講師等謝礼</t>
  </si>
  <si>
    <t>男女共同参画講演会講師謝礼</t>
  </si>
  <si>
    <t>男女共同参画講演会共同開催負担金</t>
  </si>
  <si>
    <t>019</t>
  </si>
  <si>
    <t>020000000</t>
  </si>
  <si>
    <t>ウクライナ避難民支援事業</t>
  </si>
  <si>
    <t>共益費負担金</t>
  </si>
  <si>
    <t>ウクライナ避難民支援交付金</t>
  </si>
  <si>
    <t>60</t>
  </si>
  <si>
    <t>1060 修繕料</t>
  </si>
  <si>
    <t>061</t>
  </si>
  <si>
    <t>修繕料</t>
  </si>
  <si>
    <t>情報センター費</t>
  </si>
  <si>
    <t>情報センター真鶴運営事業</t>
  </si>
  <si>
    <t>1020 燃料費</t>
  </si>
  <si>
    <t>燃料費</t>
  </si>
  <si>
    <t>50</t>
  </si>
  <si>
    <t>1050 光熱水費</t>
  </si>
  <si>
    <t>051</t>
  </si>
  <si>
    <t>光熱水費</t>
  </si>
  <si>
    <t>調査手数料</t>
  </si>
  <si>
    <t>042</t>
  </si>
  <si>
    <t>64</t>
  </si>
  <si>
    <t>1164 火災保険料</t>
  </si>
  <si>
    <t>064</t>
  </si>
  <si>
    <t>火災保険料</t>
  </si>
  <si>
    <t>消防・防災設備保守点検委託料</t>
  </si>
  <si>
    <t>033</t>
  </si>
  <si>
    <t>警備保障委託料</t>
  </si>
  <si>
    <t>自家用電気工作物保安管理委託料</t>
  </si>
  <si>
    <t>035</t>
  </si>
  <si>
    <t>昇降機設備保守委託料</t>
  </si>
  <si>
    <t>036</t>
  </si>
  <si>
    <t>自動ドア保守点検委託料</t>
  </si>
  <si>
    <t>衛生・空調・換気設備保守管理委託料</t>
  </si>
  <si>
    <t>039</t>
  </si>
  <si>
    <t>清掃委託料</t>
  </si>
  <si>
    <t>040</t>
  </si>
  <si>
    <t>建築物・建築設備定期検査委託料</t>
  </si>
  <si>
    <t>機器等保守委託料</t>
  </si>
  <si>
    <t>1330 放送受信料</t>
  </si>
  <si>
    <t>1360 事務機器等借上料</t>
  </si>
  <si>
    <t>90</t>
  </si>
  <si>
    <t>1390 その他使用料及び賃借料</t>
  </si>
  <si>
    <t>092</t>
  </si>
  <si>
    <t>093</t>
  </si>
  <si>
    <t>電話交換機借上料</t>
  </si>
  <si>
    <t>094</t>
  </si>
  <si>
    <t>電柱共架料</t>
  </si>
  <si>
    <t>地方創生推進費</t>
  </si>
  <si>
    <t>地方創生推進事業</t>
  </si>
  <si>
    <t>013</t>
  </si>
  <si>
    <t>総合戦略推進会議委員謝礼</t>
  </si>
  <si>
    <t>地方創生職員普通旅費</t>
  </si>
  <si>
    <t>移住定住推進事業</t>
  </si>
  <si>
    <t>お試し暮らし体験事業消耗品費</t>
  </si>
  <si>
    <t>お試し暮らし体験事業燃料費</t>
  </si>
  <si>
    <t>お試し暮らし体験事業光熱水費</t>
  </si>
  <si>
    <t>お試し暮らし体験事業修繕料</t>
  </si>
  <si>
    <t>お試し暮らし体験事業通信運搬費</t>
  </si>
  <si>
    <t>空家利活用推進事業手数料</t>
  </si>
  <si>
    <t>ふるさと町民登録事業手数料</t>
  </si>
  <si>
    <t>お試し暮らし体験事業委託料</t>
  </si>
  <si>
    <t>空家利活用推進事業浄化槽清掃委託料</t>
  </si>
  <si>
    <t>お試し暮らし体験事業放送受信料</t>
  </si>
  <si>
    <t>091</t>
  </si>
  <si>
    <t>空家利活用推進事業借上料</t>
  </si>
  <si>
    <t>新型コロナウイルス感染症対応事業</t>
  </si>
  <si>
    <t>1220 業務委託料（ソフトウェア構築関係）</t>
  </si>
  <si>
    <t>ＧＩＳ導入整備委託料</t>
  </si>
  <si>
    <t>プレミアム付商品券発行委託事業</t>
  </si>
  <si>
    <t>商品券発行事業委託料</t>
  </si>
  <si>
    <t>博物館抗菌案内板製作委託料</t>
  </si>
  <si>
    <t>14</t>
  </si>
  <si>
    <t>工事請負費</t>
  </si>
  <si>
    <t>1410 工事請負費（新増改築）</t>
  </si>
  <si>
    <t>ケープ真鶴電気自動車用急速充電器設置工事</t>
  </si>
  <si>
    <t>町民センタートイレ改修工事</t>
  </si>
  <si>
    <t>ドローン技能講習負担金</t>
  </si>
  <si>
    <t>022</t>
  </si>
  <si>
    <t>学校給食等給付金</t>
  </si>
  <si>
    <t>023</t>
  </si>
  <si>
    <t>商工会補助金</t>
  </si>
  <si>
    <t>025</t>
  </si>
  <si>
    <t>公共交通応援給付金</t>
  </si>
  <si>
    <t>026</t>
  </si>
  <si>
    <t>民間保育所給食費給付金</t>
  </si>
  <si>
    <t>027</t>
  </si>
  <si>
    <t>町内交通券交付事業補助金</t>
  </si>
  <si>
    <t>028</t>
  </si>
  <si>
    <t>新生児子育て支援給付金</t>
  </si>
  <si>
    <t>029</t>
  </si>
  <si>
    <t>創業支援補助金</t>
  </si>
  <si>
    <t>030</t>
  </si>
  <si>
    <t>学生等支援交付金</t>
  </si>
  <si>
    <t>原油価格高騰対応事業者支援給付金</t>
  </si>
  <si>
    <t>観光協会補助金</t>
  </si>
  <si>
    <t>医療・介護・保育施設等物価高騰対策支援金</t>
  </si>
  <si>
    <t>プレミアム付商品券事業</t>
  </si>
  <si>
    <t>016</t>
  </si>
  <si>
    <t>指定ごみ袋配布交付金</t>
  </si>
  <si>
    <t>018</t>
  </si>
  <si>
    <t>中学生世帯支援交付金</t>
  </si>
  <si>
    <t>商品券発行事業交付金</t>
  </si>
  <si>
    <t>017</t>
  </si>
  <si>
    <t>子育て世帯支援交付金</t>
  </si>
  <si>
    <t>007000000</t>
  </si>
  <si>
    <t>公民協働推進事業</t>
  </si>
  <si>
    <t>デジタルプラットフォーム整備委託料</t>
  </si>
  <si>
    <t>公民協働推進事業補助金</t>
  </si>
  <si>
    <t>地域おこし協力隊推進事業</t>
  </si>
  <si>
    <t>地域おこし協力隊マネジメント業務委託料</t>
  </si>
  <si>
    <t>009000000</t>
  </si>
  <si>
    <t>広報魅力化推進事業</t>
  </si>
  <si>
    <t>公式ホームページ情報発信力強化委託料</t>
  </si>
  <si>
    <t>土木費</t>
  </si>
  <si>
    <t>04</t>
  </si>
  <si>
    <t>都市計画費</t>
  </si>
  <si>
    <t>都市計画総務費</t>
  </si>
  <si>
    <t>空家等対策推進事業</t>
  </si>
  <si>
    <t>空家等対策協議会委員謝礼</t>
  </si>
  <si>
    <t>空家等対策推進委託料</t>
  </si>
  <si>
    <t>空き家バンクポータルサイト負担金</t>
  </si>
  <si>
    <t>合　　　計</t>
  </si>
  <si>
    <t>町長室</t>
    <rPh sb="0" eb="3">
      <t>チョウチョウシツ</t>
    </rPh>
    <phoneticPr fontId="3"/>
  </si>
  <si>
    <t>総務防災課</t>
  </si>
  <si>
    <t>総務防災課</t>
    <rPh sb="0" eb="2">
      <t>ソウム</t>
    </rPh>
    <rPh sb="2" eb="5">
      <t>ボウサイカ</t>
    </rPh>
    <phoneticPr fontId="3"/>
  </si>
  <si>
    <t>統計調査費</t>
  </si>
  <si>
    <t>統計調査総務費</t>
  </si>
  <si>
    <t>統計調査事業</t>
  </si>
  <si>
    <t>0150 調査員報酬</t>
  </si>
  <si>
    <t>調査員報酬</t>
  </si>
  <si>
    <t>03</t>
  </si>
  <si>
    <t>職員手当等</t>
  </si>
  <si>
    <t>06</t>
  </si>
  <si>
    <t>0306 時間外手当</t>
  </si>
  <si>
    <t>006</t>
  </si>
  <si>
    <t>時間外勤務手当</t>
  </si>
  <si>
    <t>町長・副町長の業務遂行にあたって必要なスケジュール管理、経費管理、外部との調整に係る事務</t>
    <rPh sb="0" eb="2">
      <t>チョウチョウ</t>
    </rPh>
    <rPh sb="3" eb="6">
      <t>フクチョウチョウ</t>
    </rPh>
    <rPh sb="7" eb="9">
      <t>ギョウム</t>
    </rPh>
    <rPh sb="9" eb="11">
      <t>スイコウ</t>
    </rPh>
    <rPh sb="16" eb="18">
      <t>ヒツヨウ</t>
    </rPh>
    <rPh sb="25" eb="27">
      <t>カンリ</t>
    </rPh>
    <rPh sb="28" eb="30">
      <t>ケイヒ</t>
    </rPh>
    <rPh sb="30" eb="32">
      <t>カンリ</t>
    </rPh>
    <rPh sb="33" eb="35">
      <t>ガイブ</t>
    </rPh>
    <rPh sb="37" eb="39">
      <t>チョウセイ</t>
    </rPh>
    <rPh sb="40" eb="41">
      <t>カカ</t>
    </rPh>
    <rPh sb="42" eb="44">
      <t>ジム</t>
    </rPh>
    <phoneticPr fontId="3"/>
  </si>
  <si>
    <t>「広報真鶴」や町HPなどの媒体を活用し、町民の町政に対する関心を高め、町民と行政が力を合わせてまちづくりを推進するため、町民により的確に町政情報を提供する。また、町外に対して町の情報を発信し関係人口を増加させる。</t>
    <rPh sb="1" eb="3">
      <t>コウホウ</t>
    </rPh>
    <rPh sb="3" eb="5">
      <t>マナヅル</t>
    </rPh>
    <rPh sb="7" eb="8">
      <t>マチ</t>
    </rPh>
    <rPh sb="13" eb="15">
      <t>バイタイ</t>
    </rPh>
    <rPh sb="16" eb="18">
      <t>カツヨウ</t>
    </rPh>
    <rPh sb="20" eb="22">
      <t>チョウミン</t>
    </rPh>
    <rPh sb="23" eb="25">
      <t>チョウセイ</t>
    </rPh>
    <rPh sb="26" eb="27">
      <t>タイ</t>
    </rPh>
    <rPh sb="29" eb="31">
      <t>カンシン</t>
    </rPh>
    <rPh sb="32" eb="33">
      <t>タカ</t>
    </rPh>
    <rPh sb="35" eb="36">
      <t>マチ</t>
    </rPh>
    <rPh sb="36" eb="37">
      <t>タミ</t>
    </rPh>
    <rPh sb="38" eb="40">
      <t>ギョウセイ</t>
    </rPh>
    <rPh sb="41" eb="42">
      <t>チカラ</t>
    </rPh>
    <rPh sb="43" eb="44">
      <t>ア</t>
    </rPh>
    <rPh sb="53" eb="55">
      <t>スイシン</t>
    </rPh>
    <rPh sb="60" eb="62">
      <t>チョウミン</t>
    </rPh>
    <rPh sb="65" eb="67">
      <t>テキカク</t>
    </rPh>
    <rPh sb="68" eb="70">
      <t>チョウセイ</t>
    </rPh>
    <rPh sb="70" eb="72">
      <t>ジョウホウ</t>
    </rPh>
    <rPh sb="73" eb="75">
      <t>テイキョウ</t>
    </rPh>
    <rPh sb="81" eb="83">
      <t>チョウガイ</t>
    </rPh>
    <rPh sb="84" eb="85">
      <t>タイ</t>
    </rPh>
    <rPh sb="87" eb="88">
      <t>マチ</t>
    </rPh>
    <rPh sb="89" eb="91">
      <t>ジョウホウ</t>
    </rPh>
    <rPh sb="92" eb="94">
      <t>ハッシン</t>
    </rPh>
    <rPh sb="95" eb="97">
      <t>カンケイ</t>
    </rPh>
    <rPh sb="97" eb="99">
      <t>ジンコウ</t>
    </rPh>
    <rPh sb="100" eb="102">
      <t>ゾウカ</t>
    </rPh>
    <phoneticPr fontId="3"/>
  </si>
  <si>
    <t>防災・防犯など地域に資する活動を行っている自治会が、必要な事業を実施するための事業について、真鶴町自治会連合会と各地区自治会を支援する。</t>
    <rPh sb="0" eb="2">
      <t>ボウサイ</t>
    </rPh>
    <rPh sb="3" eb="5">
      <t>ボウハン</t>
    </rPh>
    <rPh sb="7" eb="9">
      <t>チイキ</t>
    </rPh>
    <rPh sb="10" eb="11">
      <t>シ</t>
    </rPh>
    <rPh sb="13" eb="15">
      <t>カツドウ</t>
    </rPh>
    <rPh sb="16" eb="17">
      <t>オコナ</t>
    </rPh>
    <rPh sb="21" eb="24">
      <t>ジチカイ</t>
    </rPh>
    <rPh sb="26" eb="28">
      <t>ヒツヨウ</t>
    </rPh>
    <rPh sb="29" eb="31">
      <t>ジギョウ</t>
    </rPh>
    <rPh sb="32" eb="34">
      <t>ジッシ</t>
    </rPh>
    <rPh sb="39" eb="41">
      <t>ジギョウ</t>
    </rPh>
    <rPh sb="46" eb="49">
      <t>マナヅルマチ</t>
    </rPh>
    <rPh sb="49" eb="52">
      <t>ジチカイ</t>
    </rPh>
    <rPh sb="52" eb="55">
      <t>レンゴウカイ</t>
    </rPh>
    <rPh sb="56" eb="57">
      <t>カク</t>
    </rPh>
    <rPh sb="57" eb="59">
      <t>チク</t>
    </rPh>
    <rPh sb="59" eb="62">
      <t>ジチカイ</t>
    </rPh>
    <rPh sb="63" eb="65">
      <t>シエン</t>
    </rPh>
    <phoneticPr fontId="3"/>
  </si>
  <si>
    <t>企画政策に係る管理経費</t>
    <rPh sb="0" eb="2">
      <t>キカク</t>
    </rPh>
    <rPh sb="2" eb="4">
      <t>セイサク</t>
    </rPh>
    <rPh sb="5" eb="6">
      <t>カカリ</t>
    </rPh>
    <rPh sb="7" eb="9">
      <t>カンリ</t>
    </rPh>
    <rPh sb="9" eb="11">
      <t>ケイヒ</t>
    </rPh>
    <phoneticPr fontId="3"/>
  </si>
  <si>
    <t>第５次真鶴町総合計画に基づき、町の将来像の実現及び町民サービスの向上を目指すとともに各種課題を解決するため、真鶴町総合計画審議会の運営に係る事業</t>
    <rPh sb="0" eb="1">
      <t>ダイ</t>
    </rPh>
    <rPh sb="2" eb="3">
      <t>ジ</t>
    </rPh>
    <rPh sb="3" eb="6">
      <t>マナヅルマチ</t>
    </rPh>
    <rPh sb="6" eb="8">
      <t>ソウゴウ</t>
    </rPh>
    <rPh sb="8" eb="10">
      <t>ケイカク</t>
    </rPh>
    <rPh sb="11" eb="12">
      <t>モト</t>
    </rPh>
    <rPh sb="15" eb="16">
      <t>マチ</t>
    </rPh>
    <rPh sb="17" eb="19">
      <t>ショウライ</t>
    </rPh>
    <rPh sb="19" eb="20">
      <t>ゾウ</t>
    </rPh>
    <rPh sb="21" eb="23">
      <t>ジツゲン</t>
    </rPh>
    <rPh sb="23" eb="24">
      <t>オヨ</t>
    </rPh>
    <rPh sb="25" eb="27">
      <t>チョウミン</t>
    </rPh>
    <rPh sb="32" eb="34">
      <t>コウジョウ</t>
    </rPh>
    <rPh sb="35" eb="37">
      <t>メザ</t>
    </rPh>
    <rPh sb="42" eb="44">
      <t>カクシュ</t>
    </rPh>
    <rPh sb="44" eb="46">
      <t>カダイ</t>
    </rPh>
    <rPh sb="47" eb="49">
      <t>カイケツ</t>
    </rPh>
    <rPh sb="54" eb="57">
      <t>マナヅルマチ</t>
    </rPh>
    <rPh sb="57" eb="59">
      <t>ソウゴウ</t>
    </rPh>
    <rPh sb="59" eb="61">
      <t>ケイカク</t>
    </rPh>
    <rPh sb="61" eb="64">
      <t>シンギカイ</t>
    </rPh>
    <rPh sb="65" eb="67">
      <t>ウンエイ</t>
    </rPh>
    <rPh sb="68" eb="69">
      <t>カカ</t>
    </rPh>
    <rPh sb="70" eb="72">
      <t>ジギョウ</t>
    </rPh>
    <phoneticPr fontId="3"/>
  </si>
  <si>
    <t>友好都市である長野県安曇野市との連携を強化し、行政だけでなく住民同志が相互交流できるよう、安曇野市内の指定宿泊施設を真鶴町民が利用する際に、宿泊費の助成を行う。また、都市交流をきっかけとした住民相互交流の醸成について、様々な方法を検討する。</t>
    <rPh sb="0" eb="4">
      <t>ユウコウトシ</t>
    </rPh>
    <rPh sb="7" eb="10">
      <t>ナガノケン</t>
    </rPh>
    <phoneticPr fontId="3"/>
  </si>
  <si>
    <t>地域の連携を図るため富士箱根伊豆交流圏市町村ネットワーク会議、神奈川県整備広域行政協議会、箱根ジオパーク推進協議会、湯河原町・真鶴町広域行政推進会議において広域の課題解決に取り組む。</t>
    <rPh sb="0" eb="2">
      <t>チイキ</t>
    </rPh>
    <rPh sb="3" eb="5">
      <t>レンケイ</t>
    </rPh>
    <rPh sb="6" eb="7">
      <t>ハカ</t>
    </rPh>
    <rPh sb="10" eb="12">
      <t>フジ</t>
    </rPh>
    <rPh sb="12" eb="14">
      <t>ハコネ</t>
    </rPh>
    <rPh sb="14" eb="16">
      <t>イズ</t>
    </rPh>
    <rPh sb="16" eb="19">
      <t>コウリュウケン</t>
    </rPh>
    <rPh sb="19" eb="22">
      <t>シチョウソン</t>
    </rPh>
    <rPh sb="28" eb="30">
      <t>カイギ</t>
    </rPh>
    <rPh sb="31" eb="35">
      <t>カナガワケン</t>
    </rPh>
    <rPh sb="35" eb="37">
      <t>セイビ</t>
    </rPh>
    <rPh sb="37" eb="39">
      <t>コウイキ</t>
    </rPh>
    <rPh sb="39" eb="41">
      <t>ギョウセイ</t>
    </rPh>
    <rPh sb="41" eb="44">
      <t>キョウギカイ</t>
    </rPh>
    <rPh sb="45" eb="47">
      <t>ハコネ</t>
    </rPh>
    <rPh sb="52" eb="54">
      <t>スイシン</t>
    </rPh>
    <rPh sb="54" eb="57">
      <t>キョウギカイ</t>
    </rPh>
    <rPh sb="58" eb="62">
      <t>ユガワラマチ</t>
    </rPh>
    <rPh sb="63" eb="66">
      <t>マナヅルマチ</t>
    </rPh>
    <rPh sb="66" eb="68">
      <t>コウイキ</t>
    </rPh>
    <rPh sb="68" eb="70">
      <t>ギョウセイ</t>
    </rPh>
    <rPh sb="70" eb="72">
      <t>スイシン</t>
    </rPh>
    <rPh sb="72" eb="74">
      <t>カイギ</t>
    </rPh>
    <rPh sb="78" eb="80">
      <t>コウイキ</t>
    </rPh>
    <rPh sb="81" eb="83">
      <t>カダイ</t>
    </rPh>
    <rPh sb="83" eb="85">
      <t>カイケツ</t>
    </rPh>
    <rPh sb="86" eb="87">
      <t>ト</t>
    </rPh>
    <rPh sb="88" eb="89">
      <t>ク</t>
    </rPh>
    <phoneticPr fontId="3"/>
  </si>
  <si>
    <t>箱根ジオパーク推進協議会負担金</t>
    <phoneticPr fontId="3"/>
  </si>
  <si>
    <t>神奈川県西部広域行政協議会負担金</t>
    <phoneticPr fontId="3"/>
  </si>
  <si>
    <t>ＭＥ－ＢＹＯサミット負担金</t>
    <phoneticPr fontId="3"/>
  </si>
  <si>
    <t>真鶴町が執行する事務の一部を電子計算装置による処理に移管させることにより、事務の正確性（計算誤り等人的過誤の削減等）や効率性（磁気的な索引により検索時間の低減等）の向上を実現し、さらにその結果として省力化（職務に配分する人員数削減等）、省資源化（ペーパーレス等）を実現することを目的とし実施する事業。</t>
    <rPh sb="0" eb="3">
      <t>マナヅルマチ</t>
    </rPh>
    <rPh sb="4" eb="6">
      <t>シッコウ</t>
    </rPh>
    <rPh sb="8" eb="10">
      <t>ジム</t>
    </rPh>
    <rPh sb="11" eb="13">
      <t>イチブ</t>
    </rPh>
    <rPh sb="14" eb="16">
      <t>デンシ</t>
    </rPh>
    <rPh sb="16" eb="18">
      <t>ケイサン</t>
    </rPh>
    <rPh sb="18" eb="20">
      <t>ソウチ</t>
    </rPh>
    <rPh sb="23" eb="25">
      <t>ショリ</t>
    </rPh>
    <rPh sb="26" eb="28">
      <t>イカン</t>
    </rPh>
    <rPh sb="37" eb="39">
      <t>ジム</t>
    </rPh>
    <rPh sb="40" eb="43">
      <t>セイカクセイ</t>
    </rPh>
    <rPh sb="44" eb="46">
      <t>ケイサン</t>
    </rPh>
    <rPh sb="46" eb="47">
      <t>アヤマ</t>
    </rPh>
    <rPh sb="48" eb="49">
      <t>トウ</t>
    </rPh>
    <rPh sb="49" eb="51">
      <t>ジンテキ</t>
    </rPh>
    <rPh sb="51" eb="53">
      <t>カゴ</t>
    </rPh>
    <rPh sb="54" eb="57">
      <t>サクゲントウ</t>
    </rPh>
    <rPh sb="59" eb="62">
      <t>コウリツセイ</t>
    </rPh>
    <phoneticPr fontId="3"/>
  </si>
  <si>
    <t>真鶴町が運用するシステムについて、効果的なシステムを導入するための調達・評価を他の自治体と共同にて実施し、かつスケールメリットを活かし、これらを低価格による導入を他団体と連携し、実施することを目的とする事業。</t>
    <rPh sb="0" eb="3">
      <t>マナヅルマチ</t>
    </rPh>
    <rPh sb="4" eb="6">
      <t>ウンヨウ</t>
    </rPh>
    <rPh sb="17" eb="20">
      <t>コウカテキ</t>
    </rPh>
    <rPh sb="26" eb="28">
      <t>ドウニュウ</t>
    </rPh>
    <rPh sb="33" eb="35">
      <t>チョウタツ</t>
    </rPh>
    <rPh sb="36" eb="38">
      <t>ヒョウカ</t>
    </rPh>
    <rPh sb="39" eb="40">
      <t>ホカ</t>
    </rPh>
    <rPh sb="41" eb="44">
      <t>ジチタイ</t>
    </rPh>
    <rPh sb="45" eb="47">
      <t>キョウドウ</t>
    </rPh>
    <rPh sb="49" eb="51">
      <t>ジッシ</t>
    </rPh>
    <rPh sb="64" eb="65">
      <t>イ</t>
    </rPh>
    <rPh sb="72" eb="75">
      <t>テイカカク</t>
    </rPh>
    <rPh sb="78" eb="80">
      <t>ドウニュウ</t>
    </rPh>
    <rPh sb="81" eb="82">
      <t>ホカ</t>
    </rPh>
    <rPh sb="82" eb="84">
      <t>ダンタイ</t>
    </rPh>
    <rPh sb="85" eb="87">
      <t>レンケイ</t>
    </rPh>
    <rPh sb="89" eb="91">
      <t>ジッシ</t>
    </rPh>
    <rPh sb="96" eb="98">
      <t>モクテキ</t>
    </rPh>
    <rPh sb="101" eb="103">
      <t>ジギョウ</t>
    </rPh>
    <phoneticPr fontId="3"/>
  </si>
  <si>
    <t>自ら考え自ら行う地域づくり事業の趣旨に沿い、地域における多様な歴史、伝統、文化、産業等を活用し、独創的、個性的な地域づくり事業を、町が自主的、主体的に推進する際に、必要な経費として積立を行う。まちづくり事業全般の財源へ充当する。</t>
    <rPh sb="0" eb="1">
      <t>ミズカ</t>
    </rPh>
    <rPh sb="2" eb="3">
      <t>カンガ</t>
    </rPh>
    <rPh sb="4" eb="5">
      <t>ミズカ</t>
    </rPh>
    <rPh sb="6" eb="7">
      <t>オコナ</t>
    </rPh>
    <rPh sb="8" eb="10">
      <t>チイキ</t>
    </rPh>
    <rPh sb="13" eb="15">
      <t>ジギョウ</t>
    </rPh>
    <rPh sb="16" eb="18">
      <t>シュシ</t>
    </rPh>
    <rPh sb="19" eb="20">
      <t>ソ</t>
    </rPh>
    <rPh sb="22" eb="24">
      <t>チイキ</t>
    </rPh>
    <rPh sb="28" eb="30">
      <t>タヨウ</t>
    </rPh>
    <rPh sb="31" eb="33">
      <t>レキシ</t>
    </rPh>
    <rPh sb="34" eb="36">
      <t>デントウ</t>
    </rPh>
    <rPh sb="37" eb="39">
      <t>ブンカ</t>
    </rPh>
    <rPh sb="40" eb="42">
      <t>サンギョウ</t>
    </rPh>
    <rPh sb="42" eb="43">
      <t>トウ</t>
    </rPh>
    <rPh sb="44" eb="46">
      <t>カツヨウ</t>
    </rPh>
    <rPh sb="48" eb="51">
      <t>ドクソウテキ</t>
    </rPh>
    <rPh sb="52" eb="55">
      <t>コセイテキ</t>
    </rPh>
    <rPh sb="56" eb="58">
      <t>チイキ</t>
    </rPh>
    <rPh sb="61" eb="63">
      <t>ジギョウ</t>
    </rPh>
    <rPh sb="65" eb="66">
      <t>マチ</t>
    </rPh>
    <rPh sb="67" eb="70">
      <t>ジシュテキ</t>
    </rPh>
    <rPh sb="71" eb="74">
      <t>シュタイテキ</t>
    </rPh>
    <rPh sb="75" eb="77">
      <t>スイシン</t>
    </rPh>
    <rPh sb="79" eb="80">
      <t>サイ</t>
    </rPh>
    <rPh sb="82" eb="84">
      <t>ヒツヨウ</t>
    </rPh>
    <rPh sb="85" eb="87">
      <t>ケイヒ</t>
    </rPh>
    <rPh sb="90" eb="92">
      <t>ツミタテ</t>
    </rPh>
    <rPh sb="93" eb="94">
      <t>オコナ</t>
    </rPh>
    <rPh sb="101" eb="103">
      <t>ジギョウ</t>
    </rPh>
    <rPh sb="103" eb="105">
      <t>ゼンパン</t>
    </rPh>
    <rPh sb="106" eb="108">
      <t>ザイゲン</t>
    </rPh>
    <rPh sb="109" eb="111">
      <t>ジュウトウ</t>
    </rPh>
    <phoneticPr fontId="3"/>
  </si>
  <si>
    <t>平成29年４月１日に過疎地域の指定を受け、過疎地域からの脱却に向け計画の策定・執行・進捗管理を行う</t>
    <rPh sb="0" eb="2">
      <t>ヘイセイ</t>
    </rPh>
    <rPh sb="4" eb="5">
      <t>ネン</t>
    </rPh>
    <rPh sb="6" eb="7">
      <t>ツキ</t>
    </rPh>
    <rPh sb="8" eb="9">
      <t>ヒ</t>
    </rPh>
    <rPh sb="10" eb="12">
      <t>カソ</t>
    </rPh>
    <rPh sb="12" eb="14">
      <t>チイキ</t>
    </rPh>
    <rPh sb="15" eb="17">
      <t>シテイ</t>
    </rPh>
    <rPh sb="18" eb="19">
      <t>ウ</t>
    </rPh>
    <rPh sb="21" eb="23">
      <t>カソ</t>
    </rPh>
    <rPh sb="23" eb="25">
      <t>チイキ</t>
    </rPh>
    <rPh sb="28" eb="30">
      <t>ダッキャク</t>
    </rPh>
    <rPh sb="31" eb="32">
      <t>ム</t>
    </rPh>
    <rPh sb="33" eb="35">
      <t>ケイカク</t>
    </rPh>
    <rPh sb="36" eb="38">
      <t>サクテイ</t>
    </rPh>
    <rPh sb="39" eb="41">
      <t>シッコウ</t>
    </rPh>
    <rPh sb="42" eb="44">
      <t>シンチョク</t>
    </rPh>
    <rPh sb="44" eb="46">
      <t>カンリ</t>
    </rPh>
    <rPh sb="47" eb="48">
      <t>オコナ</t>
    </rPh>
    <phoneticPr fontId="3"/>
  </si>
  <si>
    <t>男女が社会の対等な構成員として、自らの意思によって社会のあらゆる分野における活動に参画する機会が確保され、互いに人権を尊重し、性別に関わりなく個性と能力を発揮できる男女共同参画社会を実現するための事業</t>
    <rPh sb="0" eb="2">
      <t>ダンジョ</t>
    </rPh>
    <rPh sb="3" eb="5">
      <t>シャカイ</t>
    </rPh>
    <rPh sb="6" eb="8">
      <t>タイトウ</t>
    </rPh>
    <rPh sb="9" eb="12">
      <t>コウセイイン</t>
    </rPh>
    <rPh sb="16" eb="17">
      <t>ミズカ</t>
    </rPh>
    <rPh sb="19" eb="21">
      <t>イシ</t>
    </rPh>
    <rPh sb="25" eb="27">
      <t>シャカイ</t>
    </rPh>
    <rPh sb="32" eb="34">
      <t>ブンヤ</t>
    </rPh>
    <rPh sb="38" eb="40">
      <t>カツドウ</t>
    </rPh>
    <rPh sb="41" eb="43">
      <t>サンカク</t>
    </rPh>
    <rPh sb="45" eb="47">
      <t>キカイ</t>
    </rPh>
    <rPh sb="48" eb="50">
      <t>カクホ</t>
    </rPh>
    <rPh sb="53" eb="54">
      <t>タガ</t>
    </rPh>
    <rPh sb="56" eb="58">
      <t>ジンケン</t>
    </rPh>
    <rPh sb="59" eb="61">
      <t>ソンチョウ</t>
    </rPh>
    <rPh sb="63" eb="65">
      <t>セイベツ</t>
    </rPh>
    <rPh sb="66" eb="67">
      <t>カカ</t>
    </rPh>
    <rPh sb="71" eb="73">
      <t>コセイ</t>
    </rPh>
    <rPh sb="74" eb="76">
      <t>ノウリョク</t>
    </rPh>
    <rPh sb="77" eb="79">
      <t>ハッキ</t>
    </rPh>
    <rPh sb="82" eb="84">
      <t>ダンジョ</t>
    </rPh>
    <rPh sb="84" eb="86">
      <t>キョウドウ</t>
    </rPh>
    <rPh sb="86" eb="88">
      <t>サンカク</t>
    </rPh>
    <rPh sb="88" eb="90">
      <t>シャカイ</t>
    </rPh>
    <rPh sb="91" eb="93">
      <t>ジツゲン</t>
    </rPh>
    <rPh sb="98" eb="100">
      <t>ジギョウ</t>
    </rPh>
    <phoneticPr fontId="3"/>
  </si>
  <si>
    <t>ウクライナ避難民支援に係る経費</t>
    <rPh sb="5" eb="8">
      <t>ヒナンミン</t>
    </rPh>
    <rPh sb="8" eb="10">
      <t>シエン</t>
    </rPh>
    <rPh sb="11" eb="12">
      <t>カカ</t>
    </rPh>
    <rPh sb="13" eb="15">
      <t>ケイヒ</t>
    </rPh>
    <phoneticPr fontId="3"/>
  </si>
  <si>
    <t>真鶴地域情報センターとまなづる図書館の複合施設である情報センター真鶴の建造物の継続した運営を行うために必要な維持補修を行うとともに、地域の情報化を推進し、町民と町との間で情報の共有をより充実させ、もって町民生活の向上を図るための事業</t>
    <rPh sb="0" eb="2">
      <t>マナヅル</t>
    </rPh>
    <rPh sb="2" eb="4">
      <t>チイキ</t>
    </rPh>
    <rPh sb="4" eb="6">
      <t>ジョウホウ</t>
    </rPh>
    <rPh sb="15" eb="18">
      <t>トショカン</t>
    </rPh>
    <rPh sb="19" eb="21">
      <t>フクゴウ</t>
    </rPh>
    <rPh sb="21" eb="23">
      <t>シセツ</t>
    </rPh>
    <rPh sb="26" eb="28">
      <t>ジョウホウ</t>
    </rPh>
    <rPh sb="32" eb="34">
      <t>マナヅル</t>
    </rPh>
    <rPh sb="35" eb="38">
      <t>ケンゾウブツ</t>
    </rPh>
    <rPh sb="39" eb="41">
      <t>ケイゾク</t>
    </rPh>
    <rPh sb="43" eb="45">
      <t>ウンエイ</t>
    </rPh>
    <rPh sb="46" eb="47">
      <t>オコナ</t>
    </rPh>
    <rPh sb="51" eb="53">
      <t>ヒツヨウ</t>
    </rPh>
    <rPh sb="54" eb="56">
      <t>イジ</t>
    </rPh>
    <rPh sb="56" eb="58">
      <t>ホシュウ</t>
    </rPh>
    <rPh sb="59" eb="60">
      <t>オコナ</t>
    </rPh>
    <rPh sb="66" eb="68">
      <t>チイキ</t>
    </rPh>
    <rPh sb="69" eb="72">
      <t>ジョウホウカ</t>
    </rPh>
    <rPh sb="73" eb="75">
      <t>スイシン</t>
    </rPh>
    <rPh sb="77" eb="79">
      <t>チョウミン</t>
    </rPh>
    <rPh sb="80" eb="81">
      <t>マチ</t>
    </rPh>
    <rPh sb="83" eb="84">
      <t>アイダ</t>
    </rPh>
    <rPh sb="85" eb="87">
      <t>ジョウホウ</t>
    </rPh>
    <rPh sb="88" eb="90">
      <t>キョウユウ</t>
    </rPh>
    <rPh sb="93" eb="95">
      <t>ジュウジツ</t>
    </rPh>
    <rPh sb="101" eb="103">
      <t>チョウミン</t>
    </rPh>
    <rPh sb="103" eb="105">
      <t>セイカツ</t>
    </rPh>
    <rPh sb="106" eb="108">
      <t>コウジョウ</t>
    </rPh>
    <rPh sb="109" eb="110">
      <t>ハカ</t>
    </rPh>
    <rPh sb="114" eb="116">
      <t>ジギョウ</t>
    </rPh>
    <phoneticPr fontId="3"/>
  </si>
  <si>
    <t>地方創生推進事業に係る管理経費</t>
    <rPh sb="0" eb="2">
      <t>チホウ</t>
    </rPh>
    <rPh sb="2" eb="4">
      <t>ソウセイ</t>
    </rPh>
    <rPh sb="4" eb="6">
      <t>スイシン</t>
    </rPh>
    <rPh sb="6" eb="8">
      <t>ジギョウ</t>
    </rPh>
    <rPh sb="9" eb="10">
      <t>カカリ</t>
    </rPh>
    <rPh sb="11" eb="13">
      <t>カンリ</t>
    </rPh>
    <rPh sb="13" eb="15">
      <t>ケイヒ</t>
    </rPh>
    <phoneticPr fontId="3"/>
  </si>
  <si>
    <t>お試し暮らし体験施設「くらしかる真鶴」や創作拠点施設「みなとらぼ」を通じて町外からの移住者・起業者を増やす。</t>
    <rPh sb="1" eb="2">
      <t>タメ</t>
    </rPh>
    <rPh sb="3" eb="4">
      <t>ク</t>
    </rPh>
    <rPh sb="6" eb="8">
      <t>タイケン</t>
    </rPh>
    <rPh sb="8" eb="10">
      <t>シセツ</t>
    </rPh>
    <rPh sb="16" eb="18">
      <t>マナヅル</t>
    </rPh>
    <rPh sb="20" eb="22">
      <t>ソウサク</t>
    </rPh>
    <rPh sb="22" eb="24">
      <t>キョテン</t>
    </rPh>
    <rPh sb="24" eb="26">
      <t>シセツ</t>
    </rPh>
    <rPh sb="34" eb="35">
      <t>ツウ</t>
    </rPh>
    <rPh sb="37" eb="39">
      <t>チョウガイ</t>
    </rPh>
    <rPh sb="42" eb="45">
      <t>イジュウシャ</t>
    </rPh>
    <rPh sb="46" eb="48">
      <t>キギョウ</t>
    </rPh>
    <rPh sb="48" eb="49">
      <t>シャ</t>
    </rPh>
    <rPh sb="50" eb="51">
      <t>フ</t>
    </rPh>
    <phoneticPr fontId="3"/>
  </si>
  <si>
    <t>女性への暴力に対する緊急一時保護事業負担金</t>
    <phoneticPr fontId="3"/>
  </si>
  <si>
    <t>総合計画審議会委員報酬</t>
    <phoneticPr fontId="3"/>
  </si>
  <si>
    <t>県市町村電子自治体共同運営協議会負担金</t>
    <phoneticPr fontId="3"/>
  </si>
  <si>
    <t>地方公共団体情報システム機構負担金</t>
    <phoneticPr fontId="3"/>
  </si>
  <si>
    <t>神奈川県町村情報システム共同事業組合負担金</t>
    <phoneticPr fontId="3"/>
  </si>
  <si>
    <t>地方公共団体情報システム機構交付金</t>
    <phoneticPr fontId="3"/>
  </si>
  <si>
    <t>会計年度任用職員報酬</t>
    <phoneticPr fontId="3"/>
  </si>
  <si>
    <t>玄関マット等借上料</t>
    <phoneticPr fontId="3"/>
  </si>
  <si>
    <t>複写機使用料</t>
    <phoneticPr fontId="3"/>
  </si>
  <si>
    <t>放送受信料</t>
    <phoneticPr fontId="3"/>
  </si>
  <si>
    <t>①事業の主な概要</t>
    <rPh sb="1" eb="3">
      <t>ジギョウ</t>
    </rPh>
    <rPh sb="4" eb="5">
      <t>オモ</t>
    </rPh>
    <rPh sb="6" eb="8">
      <t>ガイヨウ</t>
    </rPh>
    <phoneticPr fontId="3"/>
  </si>
  <si>
    <t>町長就任により公用車使用を取りやめ公共交通機関での出張としたため増額補正したが、回数などが見込みより下回ったため</t>
    <rPh sb="0" eb="2">
      <t>チョウチョウ</t>
    </rPh>
    <rPh sb="2" eb="4">
      <t>シュウニン</t>
    </rPh>
    <rPh sb="7" eb="10">
      <t>コウヨウシャ</t>
    </rPh>
    <rPh sb="10" eb="12">
      <t>シヨウ</t>
    </rPh>
    <rPh sb="13" eb="14">
      <t>ト</t>
    </rPh>
    <rPh sb="17" eb="19">
      <t>コウキョウ</t>
    </rPh>
    <rPh sb="19" eb="21">
      <t>コウツウ</t>
    </rPh>
    <rPh sb="21" eb="23">
      <t>キカン</t>
    </rPh>
    <rPh sb="25" eb="27">
      <t>シュッチョウ</t>
    </rPh>
    <rPh sb="32" eb="34">
      <t>ゾウガク</t>
    </rPh>
    <rPh sb="34" eb="36">
      <t>ホセイ</t>
    </rPh>
    <rPh sb="40" eb="42">
      <t>カイスウ</t>
    </rPh>
    <rPh sb="45" eb="47">
      <t>ミコ</t>
    </rPh>
    <rPh sb="50" eb="52">
      <t>シタマワ</t>
    </rPh>
    <phoneticPr fontId="3"/>
  </si>
  <si>
    <t>真鶴町交際費の支出に関する基準に基づき支出する町長交際費</t>
    <rPh sb="0" eb="3">
      <t>マナヅルマチ</t>
    </rPh>
    <rPh sb="3" eb="6">
      <t>コウサイヒ</t>
    </rPh>
    <rPh sb="7" eb="9">
      <t>シシュツ</t>
    </rPh>
    <rPh sb="10" eb="11">
      <t>カン</t>
    </rPh>
    <rPh sb="13" eb="15">
      <t>キジュン</t>
    </rPh>
    <rPh sb="16" eb="17">
      <t>モト</t>
    </rPh>
    <rPh sb="19" eb="21">
      <t>シシュツ</t>
    </rPh>
    <rPh sb="23" eb="25">
      <t>チョウチョウ</t>
    </rPh>
    <rPh sb="25" eb="28">
      <t>コウサイヒ</t>
    </rPh>
    <phoneticPr fontId="3"/>
  </si>
  <si>
    <t>ほぼ前年度並み</t>
    <rPh sb="2" eb="5">
      <t>ゼンネンド</t>
    </rPh>
    <rPh sb="5" eb="6">
      <t>ナ</t>
    </rPh>
    <phoneticPr fontId="3"/>
  </si>
  <si>
    <t>要望活動時の名刺印刷に係る経費（印刷用紙）</t>
    <rPh sb="0" eb="2">
      <t>ヨウボウ</t>
    </rPh>
    <rPh sb="2" eb="5">
      <t>カツドウジ</t>
    </rPh>
    <rPh sb="6" eb="8">
      <t>メイシ</t>
    </rPh>
    <rPh sb="8" eb="10">
      <t>インサツ</t>
    </rPh>
    <rPh sb="11" eb="12">
      <t>カカ</t>
    </rPh>
    <rPh sb="13" eb="15">
      <t>ケイヒ</t>
    </rPh>
    <rPh sb="16" eb="18">
      <t>インサツ</t>
    </rPh>
    <rPh sb="18" eb="20">
      <t>ヨウシ</t>
    </rPh>
    <phoneticPr fontId="3"/>
  </si>
  <si>
    <t>前年度も未執行</t>
    <rPh sb="0" eb="3">
      <t>ゼンネンド</t>
    </rPh>
    <rPh sb="4" eb="7">
      <t>ミシッコウ</t>
    </rPh>
    <phoneticPr fontId="3"/>
  </si>
  <si>
    <t>貴船まつり懇親会及び来客等への手土産代</t>
    <rPh sb="0" eb="2">
      <t>キフネ</t>
    </rPh>
    <rPh sb="5" eb="8">
      <t>コンシンカイ</t>
    </rPh>
    <rPh sb="8" eb="9">
      <t>オヨ</t>
    </rPh>
    <rPh sb="10" eb="12">
      <t>ライキャク</t>
    </rPh>
    <rPh sb="12" eb="13">
      <t>トウ</t>
    </rPh>
    <rPh sb="15" eb="18">
      <t>テミヤゲ</t>
    </rPh>
    <rPh sb="18" eb="19">
      <t>ダイ</t>
    </rPh>
    <phoneticPr fontId="3"/>
  </si>
  <si>
    <t>町長・副町長の名刺印刷代</t>
    <rPh sb="0" eb="2">
      <t>チョウチョウ</t>
    </rPh>
    <rPh sb="3" eb="6">
      <t>フクチョウチョウ</t>
    </rPh>
    <rPh sb="7" eb="9">
      <t>メイシ</t>
    </rPh>
    <rPh sb="9" eb="12">
      <t>インサツダイ</t>
    </rPh>
    <phoneticPr fontId="3"/>
  </si>
  <si>
    <t>副町長の就任によりほぼ満額執行</t>
    <rPh sb="0" eb="3">
      <t>フクチョウチョウ</t>
    </rPh>
    <rPh sb="4" eb="6">
      <t>シュウニン</t>
    </rPh>
    <rPh sb="11" eb="13">
      <t>マンガク</t>
    </rPh>
    <rPh sb="13" eb="15">
      <t>シッコウ</t>
    </rPh>
    <phoneticPr fontId="3"/>
  </si>
  <si>
    <t>副町長不在のため町長分のみであったため</t>
    <rPh sb="0" eb="3">
      <t>フクチョウチョウ</t>
    </rPh>
    <rPh sb="3" eb="5">
      <t>フザイ</t>
    </rPh>
    <rPh sb="8" eb="10">
      <t>チョウチョウ</t>
    </rPh>
    <rPh sb="10" eb="11">
      <t>ブン</t>
    </rPh>
    <phoneticPr fontId="3"/>
  </si>
  <si>
    <t>湯河原新聞に掲載依頼している暑中見舞い及び年賀広告料</t>
    <rPh sb="0" eb="3">
      <t>ユガワラ</t>
    </rPh>
    <rPh sb="3" eb="5">
      <t>シンブン</t>
    </rPh>
    <rPh sb="6" eb="8">
      <t>ケイサイ</t>
    </rPh>
    <rPh sb="8" eb="10">
      <t>イライ</t>
    </rPh>
    <rPh sb="14" eb="16">
      <t>ショチュウ</t>
    </rPh>
    <rPh sb="16" eb="18">
      <t>ミマ</t>
    </rPh>
    <rPh sb="19" eb="20">
      <t>オヨ</t>
    </rPh>
    <rPh sb="21" eb="23">
      <t>ネンガ</t>
    </rPh>
    <rPh sb="23" eb="26">
      <t>コウコクリョウ</t>
    </rPh>
    <phoneticPr fontId="3"/>
  </si>
  <si>
    <t>湯河原新聞（年賀のみ）及び神静民報広告掲載を追加したため</t>
    <rPh sb="0" eb="3">
      <t>ユガワラ</t>
    </rPh>
    <rPh sb="3" eb="5">
      <t>シンブン</t>
    </rPh>
    <rPh sb="6" eb="8">
      <t>ネンガ</t>
    </rPh>
    <rPh sb="11" eb="12">
      <t>オヨ</t>
    </rPh>
    <rPh sb="13" eb="14">
      <t>カミ</t>
    </rPh>
    <rPh sb="15" eb="17">
      <t>ミンポウ</t>
    </rPh>
    <rPh sb="17" eb="19">
      <t>コウコク</t>
    </rPh>
    <rPh sb="19" eb="21">
      <t>ケイサイ</t>
    </rPh>
    <rPh sb="22" eb="24">
      <t>ツイカ</t>
    </rPh>
    <phoneticPr fontId="3"/>
  </si>
  <si>
    <t>R6年度は未執行のため</t>
    <rPh sb="2" eb="4">
      <t>ネンド</t>
    </rPh>
    <rPh sb="5" eb="8">
      <t>ミシッコウ</t>
    </rPh>
    <phoneticPr fontId="3"/>
  </si>
  <si>
    <t xml:space="preserve">町長公務に係る有料道路通行料
</t>
    <rPh sb="0" eb="2">
      <t>チョウチョウ</t>
    </rPh>
    <rPh sb="2" eb="4">
      <t>コウム</t>
    </rPh>
    <rPh sb="5" eb="6">
      <t>カカ</t>
    </rPh>
    <rPh sb="7" eb="9">
      <t>ユウリョウ</t>
    </rPh>
    <rPh sb="9" eb="11">
      <t>ドウロ</t>
    </rPh>
    <rPh sb="11" eb="14">
      <t>ツウコウリョウ</t>
    </rPh>
    <phoneticPr fontId="3"/>
  </si>
  <si>
    <t>町長就任により公用車使用をやめ、公共交通機関を利用することによる減</t>
    <rPh sb="0" eb="2">
      <t>チョウチョウ</t>
    </rPh>
    <rPh sb="2" eb="4">
      <t>シュウニン</t>
    </rPh>
    <rPh sb="7" eb="10">
      <t>コウヨウシャ</t>
    </rPh>
    <rPh sb="10" eb="12">
      <t>シヨウ</t>
    </rPh>
    <rPh sb="16" eb="18">
      <t>コウキョウ</t>
    </rPh>
    <rPh sb="18" eb="20">
      <t>コウツウ</t>
    </rPh>
    <rPh sb="20" eb="22">
      <t>キカン</t>
    </rPh>
    <rPh sb="23" eb="25">
      <t>リヨウ</t>
    </rPh>
    <rPh sb="32" eb="33">
      <t>ゲン</t>
    </rPh>
    <phoneticPr fontId="3"/>
  </si>
  <si>
    <t>町長公務に係る駐車場使用料</t>
    <rPh sb="0" eb="2">
      <t>チョウチョウ</t>
    </rPh>
    <rPh sb="2" eb="4">
      <t>コウム</t>
    </rPh>
    <rPh sb="5" eb="6">
      <t>カカ</t>
    </rPh>
    <rPh sb="7" eb="10">
      <t>チュウシャジョウ</t>
    </rPh>
    <rPh sb="10" eb="13">
      <t>シヨウリョウ</t>
    </rPh>
    <phoneticPr fontId="3"/>
  </si>
  <si>
    <t>県町村会、地域活性化センターへの負担金</t>
    <rPh sb="0" eb="1">
      <t>ケン</t>
    </rPh>
    <rPh sb="1" eb="4">
      <t>チョウソンカイ</t>
    </rPh>
    <rPh sb="5" eb="7">
      <t>チイキ</t>
    </rPh>
    <rPh sb="7" eb="10">
      <t>カッセイカ</t>
    </rPh>
    <rPh sb="16" eb="19">
      <t>フタンキン</t>
    </rPh>
    <phoneticPr fontId="3"/>
  </si>
  <si>
    <t>ほぼ前年同額</t>
    <rPh sb="2" eb="4">
      <t>ゼンネン</t>
    </rPh>
    <rPh sb="4" eb="6">
      <t>ドウガク</t>
    </rPh>
    <phoneticPr fontId="3"/>
  </si>
  <si>
    <t>広報広聴連絡会や広報広聴主管課長会議の際の旅費</t>
    <rPh sb="0" eb="2">
      <t>コウホウ</t>
    </rPh>
    <rPh sb="2" eb="4">
      <t>コウチョウ</t>
    </rPh>
    <rPh sb="4" eb="7">
      <t>レンラクカイ</t>
    </rPh>
    <rPh sb="8" eb="10">
      <t>コウホウ</t>
    </rPh>
    <rPh sb="10" eb="12">
      <t>コウチョウ</t>
    </rPh>
    <rPh sb="12" eb="14">
      <t>シュカン</t>
    </rPh>
    <rPh sb="14" eb="16">
      <t>カチョウ</t>
    </rPh>
    <rPh sb="16" eb="18">
      <t>カイギ</t>
    </rPh>
    <rPh sb="19" eb="20">
      <t>サイ</t>
    </rPh>
    <rPh sb="21" eb="23">
      <t>リョヒ</t>
    </rPh>
    <phoneticPr fontId="3"/>
  </si>
  <si>
    <t>ほぼ満額執行</t>
    <rPh sb="2" eb="4">
      <t>マンガク</t>
    </rPh>
    <rPh sb="4" eb="6">
      <t>シッコウ</t>
    </rPh>
    <phoneticPr fontId="3"/>
  </si>
  <si>
    <t>R6はほぼオンライン会議であったため</t>
    <rPh sb="10" eb="12">
      <t>カイギ</t>
    </rPh>
    <phoneticPr fontId="3"/>
  </si>
  <si>
    <t>地方競馬冠レース（岩牡蠣）必要経費</t>
    <rPh sb="0" eb="2">
      <t>チホウ</t>
    </rPh>
    <rPh sb="2" eb="4">
      <t>ケイバ</t>
    </rPh>
    <rPh sb="4" eb="5">
      <t>カンムリ</t>
    </rPh>
    <rPh sb="9" eb="10">
      <t>イワ</t>
    </rPh>
    <rPh sb="10" eb="12">
      <t>ガキ</t>
    </rPh>
    <rPh sb="13" eb="15">
      <t>ヒツヨウ</t>
    </rPh>
    <rPh sb="15" eb="17">
      <t>ケイヒ</t>
    </rPh>
    <phoneticPr fontId="3"/>
  </si>
  <si>
    <t>未執行のため</t>
    <rPh sb="0" eb="3">
      <t>ミシッコウ</t>
    </rPh>
    <phoneticPr fontId="3"/>
  </si>
  <si>
    <t xml:space="preserve">広報真鶴発行委託料（毎月3,500部）
</t>
    <rPh sb="0" eb="2">
      <t>コウホウ</t>
    </rPh>
    <rPh sb="2" eb="4">
      <t>マナヅル</t>
    </rPh>
    <rPh sb="4" eb="6">
      <t>ハッコウ</t>
    </rPh>
    <rPh sb="6" eb="9">
      <t>イタクリョウ</t>
    </rPh>
    <rPh sb="10" eb="12">
      <t>マイツキ</t>
    </rPh>
    <rPh sb="17" eb="18">
      <t>ブ</t>
    </rPh>
    <phoneticPr fontId="3"/>
  </si>
  <si>
    <t>入札による減額補正、不用額は執行残</t>
    <rPh sb="0" eb="2">
      <t>ニュウサツ</t>
    </rPh>
    <rPh sb="5" eb="9">
      <t>ゲンガクホセイ</t>
    </rPh>
    <rPh sb="10" eb="13">
      <t>フヨウガク</t>
    </rPh>
    <rPh sb="14" eb="17">
      <t>シッコウザン</t>
    </rPh>
    <phoneticPr fontId="3"/>
  </si>
  <si>
    <t>物価高騰によるページ単価の増</t>
    <rPh sb="0" eb="2">
      <t>ブッカ</t>
    </rPh>
    <rPh sb="2" eb="4">
      <t>コウトウ</t>
    </rPh>
    <rPh sb="10" eb="12">
      <t>タンカ</t>
    </rPh>
    <rPh sb="13" eb="14">
      <t>ゾウ</t>
    </rPh>
    <phoneticPr fontId="3"/>
  </si>
  <si>
    <t>納付書納付手数料が未発生のため</t>
    <rPh sb="0" eb="3">
      <t>ノウフショ</t>
    </rPh>
    <rPh sb="3" eb="5">
      <t>ノウフ</t>
    </rPh>
    <rPh sb="5" eb="8">
      <t>テスウリョウ</t>
    </rPh>
    <rPh sb="9" eb="12">
      <t>ミハッセイ</t>
    </rPh>
    <phoneticPr fontId="3"/>
  </si>
  <si>
    <t>R5.11より2000部→1950部としたための差額（＠8.5円）</t>
    <rPh sb="11" eb="12">
      <t>ブ</t>
    </rPh>
    <rPh sb="17" eb="18">
      <t>ブ</t>
    </rPh>
    <rPh sb="24" eb="26">
      <t>サガク</t>
    </rPh>
    <rPh sb="31" eb="32">
      <t>エン</t>
    </rPh>
    <phoneticPr fontId="3"/>
  </si>
  <si>
    <t>町HPの運用に係る委託料</t>
    <rPh sb="0" eb="1">
      <t>マチ</t>
    </rPh>
    <rPh sb="4" eb="6">
      <t>ウンヨウ</t>
    </rPh>
    <rPh sb="7" eb="8">
      <t>カカ</t>
    </rPh>
    <rPh sb="9" eb="12">
      <t>イタクリョウ</t>
    </rPh>
    <phoneticPr fontId="3"/>
  </si>
  <si>
    <t>満額執行</t>
    <rPh sb="0" eb="2">
      <t>マンガク</t>
    </rPh>
    <rPh sb="2" eb="4">
      <t>シッコウ</t>
    </rPh>
    <phoneticPr fontId="3"/>
  </si>
  <si>
    <t>前年同額</t>
    <rPh sb="0" eb="2">
      <t>ゼンネン</t>
    </rPh>
    <rPh sb="2" eb="4">
      <t>ドウガク</t>
    </rPh>
    <phoneticPr fontId="3"/>
  </si>
  <si>
    <t>FM熱海・湯河原　コミュニティラジオ放送委託事業</t>
    <rPh sb="2" eb="4">
      <t>アタミ</t>
    </rPh>
    <rPh sb="5" eb="8">
      <t>ユガワラ</t>
    </rPh>
    <rPh sb="18" eb="20">
      <t>ホウソウ</t>
    </rPh>
    <rPh sb="20" eb="22">
      <t>イタク</t>
    </rPh>
    <rPh sb="22" eb="24">
      <t>ジギョウ</t>
    </rPh>
    <phoneticPr fontId="3"/>
  </si>
  <si>
    <t>R5　委託廃止</t>
    <rPh sb="3" eb="5">
      <t>イタク</t>
    </rPh>
    <rPh sb="5" eb="7">
      <t>ハイシ</t>
    </rPh>
    <phoneticPr fontId="3"/>
  </si>
  <si>
    <t>真鶴町自治会運営活動助成金（９自治会、１連合会）、自治会連合会活動促進補助金</t>
    <rPh sb="0" eb="3">
      <t>マナヅルマチ</t>
    </rPh>
    <rPh sb="3" eb="6">
      <t>ジチカイ</t>
    </rPh>
    <rPh sb="6" eb="8">
      <t>ウンエイ</t>
    </rPh>
    <rPh sb="8" eb="10">
      <t>カツドウ</t>
    </rPh>
    <rPh sb="10" eb="13">
      <t>ジョセイキン</t>
    </rPh>
    <rPh sb="15" eb="18">
      <t>ジチカイ</t>
    </rPh>
    <rPh sb="20" eb="23">
      <t>レンゴウカイ</t>
    </rPh>
    <rPh sb="25" eb="28">
      <t>ジチカイ</t>
    </rPh>
    <rPh sb="28" eb="31">
      <t>レンゴウカイ</t>
    </rPh>
    <rPh sb="31" eb="33">
      <t>カツドウ</t>
    </rPh>
    <rPh sb="33" eb="35">
      <t>ソクシン</t>
    </rPh>
    <rPh sb="35" eb="38">
      <t>ホジョキン</t>
    </rPh>
    <phoneticPr fontId="3"/>
  </si>
  <si>
    <t>前年度同額</t>
    <rPh sb="0" eb="3">
      <t>ゼンネンド</t>
    </rPh>
    <rPh sb="3" eb="5">
      <t>ドウガク</t>
    </rPh>
    <phoneticPr fontId="3"/>
  </si>
  <si>
    <t>前年度同額</t>
    <rPh sb="0" eb="2">
      <t>ゼンネン</t>
    </rPh>
    <rPh sb="2" eb="3">
      <t>ド</t>
    </rPh>
    <rPh sb="3" eb="5">
      <t>ドウガク</t>
    </rPh>
    <phoneticPr fontId="3"/>
  </si>
  <si>
    <t>業務定量化及び業務分析・マニュアル作成業務を依頼</t>
    <phoneticPr fontId="3"/>
  </si>
  <si>
    <t>ほぼ満額執行</t>
    <phoneticPr fontId="3"/>
  </si>
  <si>
    <t>会計年度任用職員に係る費用弁償（通勤手当）</t>
    <rPh sb="0" eb="4">
      <t>カイケイネンド</t>
    </rPh>
    <rPh sb="4" eb="8">
      <t>ニンヨウショクイン</t>
    </rPh>
    <rPh sb="9" eb="10">
      <t>カカ</t>
    </rPh>
    <rPh sb="11" eb="13">
      <t>ヒヨウ</t>
    </rPh>
    <rPh sb="13" eb="15">
      <t>ベンショウ</t>
    </rPh>
    <rPh sb="16" eb="18">
      <t>ツウキン</t>
    </rPh>
    <rPh sb="18" eb="20">
      <t>テアテ</t>
    </rPh>
    <phoneticPr fontId="3"/>
  </si>
  <si>
    <t>予算（103日）→実績（92日）のため</t>
    <rPh sb="0" eb="2">
      <t>ヨサン</t>
    </rPh>
    <rPh sb="6" eb="7">
      <t>ヒ</t>
    </rPh>
    <rPh sb="9" eb="11">
      <t>ジッセキ</t>
    </rPh>
    <rPh sb="14" eb="15">
      <t>ヒ</t>
    </rPh>
    <phoneticPr fontId="3"/>
  </si>
  <si>
    <t>職員旅費</t>
    <rPh sb="0" eb="2">
      <t>ショクイン</t>
    </rPh>
    <rPh sb="2" eb="4">
      <t>リョヒ</t>
    </rPh>
    <phoneticPr fontId="3"/>
  </si>
  <si>
    <t>オンライン会議が主であったため</t>
    <rPh sb="5" eb="7">
      <t>カイギ</t>
    </rPh>
    <rPh sb="8" eb="9">
      <t>シュ</t>
    </rPh>
    <phoneticPr fontId="3"/>
  </si>
  <si>
    <t>町民利用証の印刷製本代（＠15.8円×4,000枚）</t>
    <rPh sb="0" eb="2">
      <t>チョウミン</t>
    </rPh>
    <rPh sb="2" eb="5">
      <t>リヨウショウ</t>
    </rPh>
    <rPh sb="6" eb="8">
      <t>インサツ</t>
    </rPh>
    <rPh sb="8" eb="10">
      <t>セイホン</t>
    </rPh>
    <rPh sb="10" eb="11">
      <t>ダイ</t>
    </rPh>
    <rPh sb="17" eb="18">
      <t>エン</t>
    </rPh>
    <rPh sb="24" eb="25">
      <t>マイ</t>
    </rPh>
    <phoneticPr fontId="3"/>
  </si>
  <si>
    <t>予算どおり執行</t>
    <rPh sb="0" eb="2">
      <t>ヨサン</t>
    </rPh>
    <rPh sb="5" eb="7">
      <t>シッコウ</t>
    </rPh>
    <phoneticPr fontId="3"/>
  </si>
  <si>
    <t>真鶴桜のDNA鑑定委託料</t>
    <rPh sb="0" eb="2">
      <t>マナヅル</t>
    </rPh>
    <rPh sb="2" eb="3">
      <t>サクラ</t>
    </rPh>
    <rPh sb="7" eb="9">
      <t>カンテイ</t>
    </rPh>
    <rPh sb="9" eb="12">
      <t>イタクリョウ</t>
    </rPh>
    <phoneticPr fontId="3"/>
  </si>
  <si>
    <t>2回開催中欠席委員がいたため（＠4,000円×６名）</t>
    <rPh sb="1" eb="2">
      <t>カイ</t>
    </rPh>
    <rPh sb="2" eb="4">
      <t>カイサイ</t>
    </rPh>
    <rPh sb="4" eb="5">
      <t>チュウ</t>
    </rPh>
    <rPh sb="5" eb="7">
      <t>ケッセキ</t>
    </rPh>
    <rPh sb="7" eb="9">
      <t>イイン</t>
    </rPh>
    <rPh sb="21" eb="22">
      <t>エン</t>
    </rPh>
    <rPh sb="24" eb="25">
      <t>ナ</t>
    </rPh>
    <phoneticPr fontId="3"/>
  </si>
  <si>
    <t>安曇野市宿泊施設利用助成事業補助金</t>
    <rPh sb="0" eb="4">
      <t>アズミノシ</t>
    </rPh>
    <rPh sb="4" eb="6">
      <t>シュクハク</t>
    </rPh>
    <rPh sb="6" eb="8">
      <t>シセツ</t>
    </rPh>
    <rPh sb="8" eb="10">
      <t>リヨウ</t>
    </rPh>
    <rPh sb="10" eb="12">
      <t>ジョセイ</t>
    </rPh>
    <rPh sb="12" eb="14">
      <t>ジギョウ</t>
    </rPh>
    <rPh sb="14" eb="17">
      <t>ホジョキン</t>
    </rPh>
    <phoneticPr fontId="3"/>
  </si>
  <si>
    <t>１組５名利用（＠3,000円×5名）</t>
    <rPh sb="1" eb="2">
      <t>クミ</t>
    </rPh>
    <rPh sb="3" eb="4">
      <t>ナ</t>
    </rPh>
    <rPh sb="4" eb="6">
      <t>リヨウ</t>
    </rPh>
    <rPh sb="13" eb="14">
      <t>エン</t>
    </rPh>
    <rPh sb="16" eb="17">
      <t>ナ</t>
    </rPh>
    <phoneticPr fontId="3"/>
  </si>
  <si>
    <t>湯河原町・真鶴町広域行政推進協議会負担金</t>
    <rPh sb="0" eb="3">
      <t>ユガワラ</t>
    </rPh>
    <rPh sb="3" eb="4">
      <t>マチ</t>
    </rPh>
    <rPh sb="5" eb="8">
      <t>マナヅルマチ</t>
    </rPh>
    <rPh sb="8" eb="10">
      <t>コウイキ</t>
    </rPh>
    <rPh sb="10" eb="12">
      <t>ギョウセイ</t>
    </rPh>
    <rPh sb="12" eb="14">
      <t>スイシン</t>
    </rPh>
    <rPh sb="14" eb="17">
      <t>キョウギカイ</t>
    </rPh>
    <rPh sb="17" eb="20">
      <t>フタンキン</t>
    </rPh>
    <phoneticPr fontId="3"/>
  </si>
  <si>
    <t>予算通り執行</t>
    <rPh sb="0" eb="3">
      <t>ヨサンドオ</t>
    </rPh>
    <rPh sb="4" eb="6">
      <t>シッコウ</t>
    </rPh>
    <phoneticPr fontId="3"/>
  </si>
  <si>
    <t>箱根ジオパーク推進協議会負担金</t>
    <rPh sb="0" eb="2">
      <t>ハコネ</t>
    </rPh>
    <rPh sb="7" eb="9">
      <t>スイシン</t>
    </rPh>
    <rPh sb="9" eb="12">
      <t>キョウギカイ</t>
    </rPh>
    <rPh sb="12" eb="15">
      <t>フタンキン</t>
    </rPh>
    <phoneticPr fontId="3"/>
  </si>
  <si>
    <t>ＭＥ－ＢＹＯサミット負担金</t>
    <rPh sb="10" eb="13">
      <t>フタンキン</t>
    </rPh>
    <phoneticPr fontId="3"/>
  </si>
  <si>
    <t>真鶴町は普及啓発事業について事業未実施のため負担なし</t>
    <rPh sb="0" eb="3">
      <t>マナヅルマチ</t>
    </rPh>
    <rPh sb="4" eb="8">
      <t>フキュウケイハツ</t>
    </rPh>
    <rPh sb="8" eb="10">
      <t>ジギョウ</t>
    </rPh>
    <rPh sb="14" eb="16">
      <t>ジギョウ</t>
    </rPh>
    <rPh sb="16" eb="17">
      <t>ミ</t>
    </rPh>
    <rPh sb="17" eb="19">
      <t>ジッシ</t>
    </rPh>
    <rPh sb="22" eb="24">
      <t>フタン</t>
    </rPh>
    <phoneticPr fontId="3"/>
  </si>
  <si>
    <t>広報折込手数料（毎月2,000部）、納付書納付手数料</t>
    <rPh sb="0" eb="2">
      <t>コウホウ</t>
    </rPh>
    <rPh sb="2" eb="4">
      <t>オリコミ</t>
    </rPh>
    <rPh sb="4" eb="7">
      <t>テスウリョウ</t>
    </rPh>
    <rPh sb="8" eb="10">
      <t>マイツキ</t>
    </rPh>
    <rPh sb="15" eb="16">
      <t>ブ</t>
    </rPh>
    <rPh sb="18" eb="21">
      <t>ノウフショ</t>
    </rPh>
    <rPh sb="21" eb="23">
      <t>ノウフ</t>
    </rPh>
    <rPh sb="23" eb="26">
      <t>テスウリョウ</t>
    </rPh>
    <phoneticPr fontId="3"/>
  </si>
  <si>
    <t>総合計画審議会委員報酬（定員14名　公募2名、町教委1名、農委１名、町の区域内の公共団体の関係者6名、学識経験者4名）</t>
    <rPh sb="12" eb="14">
      <t>テイイン</t>
    </rPh>
    <rPh sb="16" eb="17">
      <t>ナ</t>
    </rPh>
    <rPh sb="18" eb="20">
      <t>コウボ</t>
    </rPh>
    <rPh sb="21" eb="22">
      <t>ナ</t>
    </rPh>
    <rPh sb="23" eb="24">
      <t>マチ</t>
    </rPh>
    <phoneticPr fontId="3"/>
  </si>
  <si>
    <t>神奈川県西部広域行政協議会負担金</t>
    <rPh sb="0" eb="3">
      <t>カナガワ</t>
    </rPh>
    <rPh sb="3" eb="6">
      <t>ケンセイブ</t>
    </rPh>
    <rPh sb="6" eb="8">
      <t>コウイキ</t>
    </rPh>
    <rPh sb="8" eb="10">
      <t>ギョウセイ</t>
    </rPh>
    <rPh sb="10" eb="13">
      <t>キョウギカイ</t>
    </rPh>
    <rPh sb="13" eb="16">
      <t>フタンキン</t>
    </rPh>
    <phoneticPr fontId="3"/>
  </si>
  <si>
    <t>LGWAN系・番号利用事務系ネットワーク消耗品、トナー代など</t>
    <rPh sb="5" eb="6">
      <t>ケイ</t>
    </rPh>
    <rPh sb="7" eb="9">
      <t>バンゴウ</t>
    </rPh>
    <rPh sb="9" eb="11">
      <t>リヨウ</t>
    </rPh>
    <rPh sb="11" eb="14">
      <t>ジムケイ</t>
    </rPh>
    <rPh sb="20" eb="23">
      <t>ショウモウヒン</t>
    </rPh>
    <rPh sb="27" eb="28">
      <t>ダイ</t>
    </rPh>
    <phoneticPr fontId="3"/>
  </si>
  <si>
    <t>ほぼ予算通り執行</t>
    <rPh sb="2" eb="5">
      <t>ヨサンドオ</t>
    </rPh>
    <rPh sb="6" eb="8">
      <t>シッコウ</t>
    </rPh>
    <phoneticPr fontId="3"/>
  </si>
  <si>
    <t>改ざん防止用紙用紙（住民票・印鑑証明・税証明・介護保険資格情報連絡）</t>
    <rPh sb="0" eb="1">
      <t>カイ</t>
    </rPh>
    <rPh sb="3" eb="5">
      <t>ボウシ</t>
    </rPh>
    <rPh sb="5" eb="7">
      <t>ヨウシ</t>
    </rPh>
    <rPh sb="7" eb="9">
      <t>ヨウシ</t>
    </rPh>
    <rPh sb="10" eb="13">
      <t>ジュウミンヒョウ</t>
    </rPh>
    <rPh sb="14" eb="18">
      <t>インカンショウメイ</t>
    </rPh>
    <rPh sb="19" eb="20">
      <t>ゼイ</t>
    </rPh>
    <rPh sb="20" eb="22">
      <t>ショウメイ</t>
    </rPh>
    <rPh sb="23" eb="25">
      <t>カイゴ</t>
    </rPh>
    <rPh sb="25" eb="27">
      <t>ホケン</t>
    </rPh>
    <rPh sb="27" eb="29">
      <t>シカク</t>
    </rPh>
    <rPh sb="29" eb="31">
      <t>ジョウホウ</t>
    </rPh>
    <rPh sb="31" eb="33">
      <t>レンラク</t>
    </rPh>
    <phoneticPr fontId="3"/>
  </si>
  <si>
    <t>前年度は在庫があったため未執行</t>
    <rPh sb="0" eb="2">
      <t>ゼンネン</t>
    </rPh>
    <rPh sb="2" eb="3">
      <t>ド</t>
    </rPh>
    <rPh sb="4" eb="6">
      <t>ザイコ</t>
    </rPh>
    <rPh sb="12" eb="15">
      <t>ミシッコウ</t>
    </rPh>
    <phoneticPr fontId="3"/>
  </si>
  <si>
    <t>HP及びメールサービスホスティング料</t>
    <rPh sb="2" eb="3">
      <t>オヨ</t>
    </rPh>
    <rPh sb="17" eb="18">
      <t>リョウ</t>
    </rPh>
    <phoneticPr fontId="3"/>
  </si>
  <si>
    <t>町長就任によるDX推進方法の再構築のため、モバイルパソコン、町内Wi-Fi整備引き込み関連予算等が未執行のため</t>
    <rPh sb="0" eb="2">
      <t>チョウチョウ</t>
    </rPh>
    <rPh sb="2" eb="4">
      <t>シュウニン</t>
    </rPh>
    <rPh sb="9" eb="11">
      <t>スイシン</t>
    </rPh>
    <rPh sb="11" eb="13">
      <t>ホウホウ</t>
    </rPh>
    <rPh sb="14" eb="17">
      <t>サイコウチク</t>
    </rPh>
    <rPh sb="30" eb="32">
      <t>チョウナイ</t>
    </rPh>
    <rPh sb="37" eb="39">
      <t>セイビ</t>
    </rPh>
    <rPh sb="39" eb="40">
      <t>ヒ</t>
    </rPh>
    <rPh sb="41" eb="42">
      <t>コ</t>
    </rPh>
    <rPh sb="43" eb="45">
      <t>カンレン</t>
    </rPh>
    <rPh sb="45" eb="47">
      <t>ヨサン</t>
    </rPh>
    <rPh sb="47" eb="48">
      <t>トウ</t>
    </rPh>
    <rPh sb="49" eb="52">
      <t>ミシッコウ</t>
    </rPh>
    <phoneticPr fontId="3"/>
  </si>
  <si>
    <t>他の通信運搬費についてはほぼ前年同様</t>
    <rPh sb="0" eb="1">
      <t>タ</t>
    </rPh>
    <rPh sb="2" eb="4">
      <t>ツウシン</t>
    </rPh>
    <rPh sb="4" eb="7">
      <t>ウンパンヒ</t>
    </rPh>
    <rPh sb="14" eb="16">
      <t>ゼンネン</t>
    </rPh>
    <rPh sb="16" eb="18">
      <t>ドウヨウ</t>
    </rPh>
    <phoneticPr fontId="3"/>
  </si>
  <si>
    <t>SKYSEA（資産管理システム）ライセンス料</t>
    <rPh sb="7" eb="9">
      <t>シサン</t>
    </rPh>
    <rPh sb="9" eb="11">
      <t>カンリ</t>
    </rPh>
    <rPh sb="21" eb="22">
      <t>リョウ</t>
    </rPh>
    <phoneticPr fontId="3"/>
  </si>
  <si>
    <t>予算どおり執行</t>
    <rPh sb="0" eb="2">
      <t>ヨサン</t>
    </rPh>
    <rPh sb="5" eb="7">
      <t>シッコウ</t>
    </rPh>
    <phoneticPr fontId="3"/>
  </si>
  <si>
    <t>前年同額</t>
    <rPh sb="0" eb="2">
      <t>ゼンネン</t>
    </rPh>
    <rPh sb="2" eb="4">
      <t>ドウガク</t>
    </rPh>
    <phoneticPr fontId="3"/>
  </si>
  <si>
    <t>総合行政ネットワーク機器借上（長期継続契約　LGWANメール運用の庁内メールサーバーR3.2～R8.1）、LGWAN接続用ルータ借上（R1.1～R6.3末）</t>
    <rPh sb="0" eb="2">
      <t>ソウゴウ</t>
    </rPh>
    <rPh sb="2" eb="4">
      <t>ギョウセイ</t>
    </rPh>
    <rPh sb="10" eb="12">
      <t>キキ</t>
    </rPh>
    <rPh sb="12" eb="14">
      <t>カリア</t>
    </rPh>
    <rPh sb="15" eb="17">
      <t>チョウキ</t>
    </rPh>
    <rPh sb="17" eb="19">
      <t>ケイゾク</t>
    </rPh>
    <rPh sb="19" eb="21">
      <t>ケイヤク</t>
    </rPh>
    <rPh sb="30" eb="32">
      <t>ウンヨウ</t>
    </rPh>
    <rPh sb="33" eb="35">
      <t>チョウナイ</t>
    </rPh>
    <rPh sb="58" eb="60">
      <t>セツゾク</t>
    </rPh>
    <rPh sb="60" eb="61">
      <t>ヨウ</t>
    </rPh>
    <rPh sb="64" eb="65">
      <t>シャク</t>
    </rPh>
    <rPh sb="65" eb="66">
      <t>ジョウ</t>
    </rPh>
    <rPh sb="76" eb="77">
      <t>マツ</t>
    </rPh>
    <phoneticPr fontId="3"/>
  </si>
  <si>
    <t>上記理由による差額</t>
    <rPh sb="0" eb="2">
      <t>ジョウキ</t>
    </rPh>
    <rPh sb="2" eb="4">
      <t>リユウ</t>
    </rPh>
    <rPh sb="7" eb="9">
      <t>サガク</t>
    </rPh>
    <phoneticPr fontId="3"/>
  </si>
  <si>
    <t>OA機器借上料　H30年度パソコン50台、プリンタ50台（R5.6まで）→再リース（R6.6まで）、R2年度ノートパソコン50台（R7.10まで）</t>
    <rPh sb="2" eb="4">
      <t>キキ</t>
    </rPh>
    <rPh sb="11" eb="13">
      <t>ネンド</t>
    </rPh>
    <rPh sb="19" eb="20">
      <t>ダイ</t>
    </rPh>
    <rPh sb="27" eb="28">
      <t>ダイ</t>
    </rPh>
    <rPh sb="37" eb="38">
      <t>サイ</t>
    </rPh>
    <rPh sb="52" eb="54">
      <t>ネンド</t>
    </rPh>
    <rPh sb="63" eb="64">
      <t>ダイ</t>
    </rPh>
    <phoneticPr fontId="3"/>
  </si>
  <si>
    <t>R5.6までの月額の積算誤り（消費税込みのものに消費税をかけていたため）</t>
    <rPh sb="7" eb="9">
      <t>ツキガク</t>
    </rPh>
    <rPh sb="10" eb="12">
      <t>セキサン</t>
    </rPh>
    <rPh sb="12" eb="13">
      <t>アヤマ</t>
    </rPh>
    <rPh sb="15" eb="18">
      <t>ショウヒゼイ</t>
    </rPh>
    <rPh sb="18" eb="19">
      <t>コ</t>
    </rPh>
    <rPh sb="24" eb="27">
      <t>ショウヒゼイ</t>
    </rPh>
    <phoneticPr fontId="3"/>
  </si>
  <si>
    <t>モバイルパソコン購入事業（副町長及び課長　13台）</t>
    <rPh sb="8" eb="10">
      <t>コウニュウ</t>
    </rPh>
    <rPh sb="10" eb="12">
      <t>ジギョウ</t>
    </rPh>
    <rPh sb="13" eb="16">
      <t>フクチョウチョウ</t>
    </rPh>
    <rPh sb="16" eb="17">
      <t>オヨ</t>
    </rPh>
    <rPh sb="18" eb="20">
      <t>カチョウ</t>
    </rPh>
    <rPh sb="23" eb="24">
      <t>ダイ</t>
    </rPh>
    <phoneticPr fontId="3"/>
  </si>
  <si>
    <t>町長就任によるDX推進方法の再構築（スマホ支給）のため、購入を見送ったため</t>
    <rPh sb="0" eb="2">
      <t>チョウチョウ</t>
    </rPh>
    <rPh sb="2" eb="4">
      <t>シュウニン</t>
    </rPh>
    <rPh sb="9" eb="11">
      <t>スイシン</t>
    </rPh>
    <rPh sb="11" eb="13">
      <t>ホウホウ</t>
    </rPh>
    <rPh sb="14" eb="15">
      <t>サイ</t>
    </rPh>
    <rPh sb="15" eb="17">
      <t>コウチク</t>
    </rPh>
    <rPh sb="21" eb="23">
      <t>シキュウ</t>
    </rPh>
    <rPh sb="28" eb="30">
      <t>コウニュウ</t>
    </rPh>
    <rPh sb="31" eb="33">
      <t>ミオク</t>
    </rPh>
    <phoneticPr fontId="3"/>
  </si>
  <si>
    <t>神奈川県セキュリティクラウドサービス使用料</t>
    <rPh sb="0" eb="4">
      <t>カナガワケン</t>
    </rPh>
    <rPh sb="18" eb="21">
      <t>シヨウリョウ</t>
    </rPh>
    <phoneticPr fontId="3"/>
  </si>
  <si>
    <t>神奈川県セキュリティクラウドサービス提供委託料</t>
    <rPh sb="0" eb="4">
      <t>カナガワケン</t>
    </rPh>
    <rPh sb="18" eb="20">
      <t>テイキョウ</t>
    </rPh>
    <rPh sb="20" eb="23">
      <t>イタクリョウ</t>
    </rPh>
    <phoneticPr fontId="3"/>
  </si>
  <si>
    <t>通信運搬費に移行</t>
    <rPh sb="0" eb="2">
      <t>ツウシン</t>
    </rPh>
    <rPh sb="2" eb="5">
      <t>ウンパンヒ</t>
    </rPh>
    <rPh sb="6" eb="8">
      <t>イコウ</t>
    </rPh>
    <phoneticPr fontId="3"/>
  </si>
  <si>
    <t>まちづくり推進事業基金元金積立</t>
    <rPh sb="5" eb="7">
      <t>スイシン</t>
    </rPh>
    <rPh sb="7" eb="9">
      <t>ジギョウ</t>
    </rPh>
    <rPh sb="9" eb="11">
      <t>キキン</t>
    </rPh>
    <rPh sb="11" eb="13">
      <t>ガンキン</t>
    </rPh>
    <rPh sb="13" eb="15">
      <t>ツミタテ</t>
    </rPh>
    <phoneticPr fontId="3"/>
  </si>
  <si>
    <t>寄付額０のため未積立</t>
    <rPh sb="0" eb="3">
      <t>キフガク</t>
    </rPh>
    <rPh sb="7" eb="9">
      <t>ミツ</t>
    </rPh>
    <rPh sb="9" eb="10">
      <t>タ</t>
    </rPh>
    <phoneticPr fontId="3"/>
  </si>
  <si>
    <t>全国過疎連盟負担金</t>
    <rPh sb="0" eb="2">
      <t>ゼンコク</t>
    </rPh>
    <rPh sb="2" eb="4">
      <t>カソ</t>
    </rPh>
    <rPh sb="4" eb="6">
      <t>レンメイ</t>
    </rPh>
    <rPh sb="6" eb="9">
      <t>フタンキン</t>
    </rPh>
    <phoneticPr fontId="3"/>
  </si>
  <si>
    <t>同左の算定によるもののため</t>
    <rPh sb="0" eb="1">
      <t>ドウ</t>
    </rPh>
    <rPh sb="1" eb="2">
      <t>ヒダリ</t>
    </rPh>
    <rPh sb="3" eb="5">
      <t>サンテイ</t>
    </rPh>
    <phoneticPr fontId="3"/>
  </si>
  <si>
    <t>男女共同参画講演会講師謝礼</t>
    <rPh sb="0" eb="2">
      <t>ダンジョ</t>
    </rPh>
    <rPh sb="2" eb="4">
      <t>キョウドウ</t>
    </rPh>
    <rPh sb="4" eb="6">
      <t>サンカク</t>
    </rPh>
    <rPh sb="6" eb="9">
      <t>コウエンカイ</t>
    </rPh>
    <rPh sb="9" eb="11">
      <t>コウシ</t>
    </rPh>
    <rPh sb="11" eb="13">
      <t>シャレイ</t>
    </rPh>
    <phoneticPr fontId="3"/>
  </si>
  <si>
    <t>予算通り執行</t>
    <rPh sb="0" eb="2">
      <t>ヨサン</t>
    </rPh>
    <rPh sb="2" eb="3">
      <t>ドオ</t>
    </rPh>
    <rPh sb="4" eb="6">
      <t>シッコウ</t>
    </rPh>
    <phoneticPr fontId="3"/>
  </si>
  <si>
    <t>男女共同参画講演会共同開催負担金</t>
    <rPh sb="0" eb="2">
      <t>ダンジョ</t>
    </rPh>
    <rPh sb="2" eb="4">
      <t>キョウドウ</t>
    </rPh>
    <rPh sb="4" eb="6">
      <t>サンカク</t>
    </rPh>
    <rPh sb="6" eb="9">
      <t>コウエンカイ</t>
    </rPh>
    <rPh sb="9" eb="11">
      <t>キョウドウ</t>
    </rPh>
    <rPh sb="11" eb="13">
      <t>カイサイ</t>
    </rPh>
    <rPh sb="13" eb="16">
      <t>フタンキン</t>
    </rPh>
    <phoneticPr fontId="3"/>
  </si>
  <si>
    <t>女性への暴力に対する緊急一時保護事業負担金</t>
    <rPh sb="0" eb="2">
      <t>ジョセイ</t>
    </rPh>
    <rPh sb="4" eb="6">
      <t>ボウリョク</t>
    </rPh>
    <rPh sb="7" eb="8">
      <t>タイ</t>
    </rPh>
    <rPh sb="10" eb="12">
      <t>キンキュウ</t>
    </rPh>
    <rPh sb="12" eb="14">
      <t>イチジ</t>
    </rPh>
    <rPh sb="14" eb="16">
      <t>ホゴ</t>
    </rPh>
    <rPh sb="16" eb="18">
      <t>ジギョウ</t>
    </rPh>
    <rPh sb="18" eb="21">
      <t>フタンキン</t>
    </rPh>
    <phoneticPr fontId="3"/>
  </si>
  <si>
    <t>該当なしのため未執行</t>
    <rPh sb="0" eb="2">
      <t>ガイトウ</t>
    </rPh>
    <rPh sb="7" eb="10">
      <t>ミシッコウ</t>
    </rPh>
    <phoneticPr fontId="3"/>
  </si>
  <si>
    <t>支払いに不足が生じたため交付金より流用して実施</t>
    <rPh sb="0" eb="2">
      <t>シハラ</t>
    </rPh>
    <rPh sb="4" eb="6">
      <t>フソク</t>
    </rPh>
    <rPh sb="7" eb="8">
      <t>ショウ</t>
    </rPh>
    <rPh sb="12" eb="15">
      <t>コウフキン</t>
    </rPh>
    <rPh sb="17" eb="19">
      <t>リュウヨウ</t>
    </rPh>
    <rPh sb="21" eb="23">
      <t>ジッシ</t>
    </rPh>
    <phoneticPr fontId="3"/>
  </si>
  <si>
    <t>ウクライナ避難民支援交付金</t>
    <rPh sb="5" eb="8">
      <t>ヒナンミン</t>
    </rPh>
    <rPh sb="8" eb="10">
      <t>シエン</t>
    </rPh>
    <rPh sb="10" eb="13">
      <t>コウフキン</t>
    </rPh>
    <phoneticPr fontId="3"/>
  </si>
  <si>
    <t>当初は町独自の支援を措置したが、２組目の避難民が日本財団の支援が受けられた。しかし日常の生活支援のため＠100,000円×４名の支援を実施した。</t>
    <rPh sb="17" eb="19">
      <t>クミメ</t>
    </rPh>
    <rPh sb="20" eb="23">
      <t>ヒナンミン</t>
    </rPh>
    <rPh sb="24" eb="26">
      <t>ニホン</t>
    </rPh>
    <rPh sb="26" eb="28">
      <t>ザイダン</t>
    </rPh>
    <rPh sb="29" eb="31">
      <t>シエン</t>
    </rPh>
    <rPh sb="32" eb="33">
      <t>ウ</t>
    </rPh>
    <rPh sb="41" eb="43">
      <t>ニチジョウ</t>
    </rPh>
    <rPh sb="44" eb="46">
      <t>セイカツ</t>
    </rPh>
    <rPh sb="46" eb="48">
      <t>シエン</t>
    </rPh>
    <rPh sb="59" eb="60">
      <t>エン</t>
    </rPh>
    <rPh sb="62" eb="63">
      <t>ナ</t>
    </rPh>
    <rPh sb="64" eb="66">
      <t>シエン</t>
    </rPh>
    <rPh sb="67" eb="69">
      <t>ジッシ</t>
    </rPh>
    <phoneticPr fontId="3"/>
  </si>
  <si>
    <t>避難民受け入れのための町営住宅（ハウスクリーニング代）</t>
    <rPh sb="0" eb="3">
      <t>ヒナンミン</t>
    </rPh>
    <rPh sb="3" eb="4">
      <t>ウ</t>
    </rPh>
    <rPh sb="5" eb="6">
      <t>イ</t>
    </rPh>
    <rPh sb="11" eb="13">
      <t>チョウエイ</t>
    </rPh>
    <rPh sb="13" eb="15">
      <t>ジュウタク</t>
    </rPh>
    <rPh sb="25" eb="26">
      <t>ダイ</t>
    </rPh>
    <phoneticPr fontId="3"/>
  </si>
  <si>
    <t>R5は未実施</t>
    <rPh sb="3" eb="6">
      <t>ミジッシ</t>
    </rPh>
    <phoneticPr fontId="3"/>
  </si>
  <si>
    <t>避難民受け入れのための家財運搬費</t>
    <rPh sb="0" eb="3">
      <t>ヒナンミン</t>
    </rPh>
    <rPh sb="3" eb="4">
      <t>ウ</t>
    </rPh>
    <rPh sb="5" eb="6">
      <t>イ</t>
    </rPh>
    <rPh sb="11" eb="13">
      <t>カザイ</t>
    </rPh>
    <rPh sb="13" eb="16">
      <t>ウンパンヒ</t>
    </rPh>
    <phoneticPr fontId="3"/>
  </si>
  <si>
    <t>R4に実施</t>
    <rPh sb="3" eb="5">
      <t>ジッシ</t>
    </rPh>
    <phoneticPr fontId="3"/>
  </si>
  <si>
    <t>R4の１組目は日本財団の支援が受けられたため実施していない</t>
    <rPh sb="4" eb="6">
      <t>クミメ</t>
    </rPh>
    <rPh sb="7" eb="9">
      <t>ニホン</t>
    </rPh>
    <rPh sb="9" eb="11">
      <t>ザイダン</t>
    </rPh>
    <rPh sb="12" eb="14">
      <t>シエン</t>
    </rPh>
    <rPh sb="15" eb="16">
      <t>ウ</t>
    </rPh>
    <rPh sb="22" eb="24">
      <t>ジッシ</t>
    </rPh>
    <phoneticPr fontId="3"/>
  </si>
  <si>
    <t>R5.１より入居のため</t>
    <rPh sb="6" eb="8">
      <t>ニュウキョ</t>
    </rPh>
    <phoneticPr fontId="3"/>
  </si>
  <si>
    <t>R4年度は１件（10,000円）の寄付があったため</t>
    <rPh sb="2" eb="4">
      <t>ネンド</t>
    </rPh>
    <rPh sb="6" eb="7">
      <t>ケン</t>
    </rPh>
    <rPh sb="14" eb="15">
      <t>エン</t>
    </rPh>
    <rPh sb="17" eb="19">
      <t>キフ</t>
    </rPh>
    <phoneticPr fontId="3"/>
  </si>
  <si>
    <t>R4はコロナ禍により出張回数が少なかったこと、また全ての出張に公用車を活用していたため。</t>
    <rPh sb="6" eb="7">
      <t>ワザワイ</t>
    </rPh>
    <rPh sb="10" eb="12">
      <t>シュッチョウ</t>
    </rPh>
    <rPh sb="12" eb="14">
      <t>カイスウ</t>
    </rPh>
    <rPh sb="15" eb="16">
      <t>スク</t>
    </rPh>
    <rPh sb="25" eb="26">
      <t>スベ</t>
    </rPh>
    <rPh sb="28" eb="30">
      <t>シュッチョウ</t>
    </rPh>
    <rPh sb="31" eb="34">
      <t>コウヨウシャ</t>
    </rPh>
    <rPh sb="35" eb="37">
      <t>カツヨウ</t>
    </rPh>
    <phoneticPr fontId="3"/>
  </si>
  <si>
    <t>R4は実施したが、R5は未執行</t>
    <rPh sb="3" eb="5">
      <t>ジッシ</t>
    </rPh>
    <rPh sb="12" eb="15">
      <t>ミシッコウ</t>
    </rPh>
    <phoneticPr fontId="3"/>
  </si>
  <si>
    <t>R4には委託していたため</t>
    <rPh sb="4" eb="6">
      <t>イタク</t>
    </rPh>
    <phoneticPr fontId="3"/>
  </si>
  <si>
    <t>R4は6月からの採用であったため</t>
    <phoneticPr fontId="3"/>
  </si>
  <si>
    <t>R4は6月からの採用であったため</t>
    <rPh sb="4" eb="5">
      <t>ツキ</t>
    </rPh>
    <rPh sb="8" eb="10">
      <t>サイヨウ</t>
    </rPh>
    <phoneticPr fontId="3"/>
  </si>
  <si>
    <t>R4に比べ対面会議などが増加したため</t>
    <rPh sb="3" eb="4">
      <t>クラ</t>
    </rPh>
    <rPh sb="5" eb="7">
      <t>タイメン</t>
    </rPh>
    <rPh sb="7" eb="9">
      <t>カイギ</t>
    </rPh>
    <rPh sb="12" eb="14">
      <t>ゾウカ</t>
    </rPh>
    <phoneticPr fontId="3"/>
  </si>
  <si>
    <t>在庫数に応じて執行するため（次回はR8年度）</t>
    <rPh sb="0" eb="2">
      <t>ザイコ</t>
    </rPh>
    <rPh sb="2" eb="3">
      <t>スウ</t>
    </rPh>
    <rPh sb="4" eb="5">
      <t>オウ</t>
    </rPh>
    <rPh sb="7" eb="9">
      <t>シッコウ</t>
    </rPh>
    <rPh sb="14" eb="16">
      <t>ジカイ</t>
    </rPh>
    <rPh sb="19" eb="21">
      <t>ネンド</t>
    </rPh>
    <phoneticPr fontId="3"/>
  </si>
  <si>
    <t>R5.3月議会において一般質問された真鶴桜（貴船神社）の同定作業のためのDNA鑑定によるもの</t>
    <rPh sb="4" eb="5">
      <t>ツキ</t>
    </rPh>
    <rPh sb="5" eb="7">
      <t>ギカイ</t>
    </rPh>
    <rPh sb="11" eb="15">
      <t>イッパンシツモン</t>
    </rPh>
    <rPh sb="18" eb="20">
      <t>マナヅル</t>
    </rPh>
    <rPh sb="20" eb="21">
      <t>サクラ</t>
    </rPh>
    <rPh sb="22" eb="24">
      <t>キフネ</t>
    </rPh>
    <rPh sb="24" eb="26">
      <t>ジンジャ</t>
    </rPh>
    <rPh sb="28" eb="30">
      <t>ドウテイ</t>
    </rPh>
    <rPh sb="30" eb="32">
      <t>サギョウ</t>
    </rPh>
    <rPh sb="39" eb="41">
      <t>カンテイ</t>
    </rPh>
    <phoneticPr fontId="3"/>
  </si>
  <si>
    <t>同様に2回開催であったが欠席委員の数の相違によるもの</t>
    <rPh sb="0" eb="2">
      <t>ドウヨウ</t>
    </rPh>
    <rPh sb="4" eb="5">
      <t>カイ</t>
    </rPh>
    <rPh sb="5" eb="7">
      <t>カイサイ</t>
    </rPh>
    <rPh sb="12" eb="14">
      <t>ケッセキ</t>
    </rPh>
    <rPh sb="14" eb="16">
      <t>イイン</t>
    </rPh>
    <rPh sb="17" eb="18">
      <t>カズ</t>
    </rPh>
    <rPh sb="19" eb="21">
      <t>ソウイ</t>
    </rPh>
    <phoneticPr fontId="3"/>
  </si>
  <si>
    <t>R4は１組2名の利用であったため</t>
    <rPh sb="4" eb="5">
      <t>クミ</t>
    </rPh>
    <rPh sb="6" eb="7">
      <t>ナ</t>
    </rPh>
    <rPh sb="8" eb="10">
      <t>リヨウ</t>
    </rPh>
    <phoneticPr fontId="3"/>
  </si>
  <si>
    <t>R4年度は事業実施のため</t>
    <rPh sb="2" eb="4">
      <t>ネンド</t>
    </rPh>
    <rPh sb="3" eb="4">
      <t>ド</t>
    </rPh>
    <rPh sb="5" eb="7">
      <t>ジギョウ</t>
    </rPh>
    <rPh sb="7" eb="9">
      <t>ジッシ</t>
    </rPh>
    <phoneticPr fontId="3"/>
  </si>
  <si>
    <t>R4年度はオンライン会議有償ライセンス更新手数料（29,480円）があったため</t>
    <rPh sb="2" eb="4">
      <t>ネンド</t>
    </rPh>
    <rPh sb="10" eb="12">
      <t>カイギ</t>
    </rPh>
    <rPh sb="12" eb="14">
      <t>ユウショウ</t>
    </rPh>
    <rPh sb="19" eb="21">
      <t>コウシン</t>
    </rPh>
    <rPh sb="21" eb="24">
      <t>テスウリョウ</t>
    </rPh>
    <rPh sb="31" eb="32">
      <t>エン</t>
    </rPh>
    <phoneticPr fontId="3"/>
  </si>
  <si>
    <t>R4はH30年度のリースが12月分のところ、R5は3月分であったため</t>
    <rPh sb="6" eb="8">
      <t>ネンド</t>
    </rPh>
    <rPh sb="15" eb="16">
      <t>ツキ</t>
    </rPh>
    <rPh sb="16" eb="17">
      <t>ブン</t>
    </rPh>
    <rPh sb="26" eb="27">
      <t>ツキ</t>
    </rPh>
    <rPh sb="27" eb="28">
      <t>ブン</t>
    </rPh>
    <phoneticPr fontId="3"/>
  </si>
  <si>
    <t>R5新規事業のため</t>
    <rPh sb="2" eb="4">
      <t>シンキ</t>
    </rPh>
    <rPh sb="4" eb="6">
      <t>ジギョウ</t>
    </rPh>
    <phoneticPr fontId="3"/>
  </si>
  <si>
    <t>R4は提供委託ということで委託料に計上していたため皆増（R4との差額は初期費用など）</t>
    <rPh sb="3" eb="5">
      <t>テイキョウ</t>
    </rPh>
    <rPh sb="5" eb="7">
      <t>イタク</t>
    </rPh>
    <rPh sb="13" eb="16">
      <t>イタクリョウ</t>
    </rPh>
    <rPh sb="17" eb="19">
      <t>ケイジョウ</t>
    </rPh>
    <rPh sb="25" eb="27">
      <t>ミナゾウ</t>
    </rPh>
    <rPh sb="32" eb="34">
      <t>サガク</t>
    </rPh>
    <rPh sb="35" eb="37">
      <t>ショキ</t>
    </rPh>
    <rPh sb="37" eb="39">
      <t>ヒヨウ</t>
    </rPh>
    <phoneticPr fontId="3"/>
  </si>
  <si>
    <t>R5は通信運搬費に計上のため皆減</t>
    <rPh sb="3" eb="5">
      <t>ツウシン</t>
    </rPh>
    <rPh sb="5" eb="8">
      <t>ウンパンヒ</t>
    </rPh>
    <rPh sb="9" eb="11">
      <t>ケイジョウ</t>
    </rPh>
    <rPh sb="14" eb="15">
      <t>ミナ</t>
    </rPh>
    <rPh sb="15" eb="16">
      <t>ゲン</t>
    </rPh>
    <phoneticPr fontId="3"/>
  </si>
  <si>
    <t>R4年度は湯河原町が事務局であったため</t>
    <rPh sb="2" eb="4">
      <t>ネンド</t>
    </rPh>
    <rPh sb="5" eb="9">
      <t>ユガワラマチ</t>
    </rPh>
    <rPh sb="10" eb="13">
      <t>ジムキョク</t>
    </rPh>
    <phoneticPr fontId="3"/>
  </si>
  <si>
    <t>R4年度も未執行</t>
    <rPh sb="2" eb="4">
      <t>ネンド</t>
    </rPh>
    <rPh sb="5" eb="8">
      <t>ミシッコウ</t>
    </rPh>
    <phoneticPr fontId="3"/>
  </si>
  <si>
    <t>NHK放送受信料</t>
    <phoneticPr fontId="3"/>
  </si>
  <si>
    <t>総合戦略推進会議委員謝礼</t>
    <rPh sb="0" eb="2">
      <t>ソウゴウ</t>
    </rPh>
    <rPh sb="2" eb="4">
      <t>センリャク</t>
    </rPh>
    <rPh sb="4" eb="6">
      <t>スイシン</t>
    </rPh>
    <rPh sb="6" eb="8">
      <t>カイギ</t>
    </rPh>
    <rPh sb="8" eb="10">
      <t>イイン</t>
    </rPh>
    <rPh sb="10" eb="12">
      <t>シャレイ</t>
    </rPh>
    <phoneticPr fontId="3"/>
  </si>
  <si>
    <t>町村会負担金算定額が減額（△1,000円）のため</t>
    <rPh sb="0" eb="3">
      <t>チョウソンカイ</t>
    </rPh>
    <rPh sb="3" eb="6">
      <t>フタンキン</t>
    </rPh>
    <rPh sb="6" eb="8">
      <t>サンテイ</t>
    </rPh>
    <rPh sb="8" eb="9">
      <t>ガク</t>
    </rPh>
    <rPh sb="10" eb="12">
      <t>ゲンガク</t>
    </rPh>
    <rPh sb="19" eb="20">
      <t>エン</t>
    </rPh>
    <phoneticPr fontId="3"/>
  </si>
  <si>
    <t>ほぼ予算通り執行（＠2.6円×30,000枚）</t>
    <rPh sb="2" eb="5">
      <t>ヨサンドオ</t>
    </rPh>
    <rPh sb="6" eb="8">
      <t>シッコウ</t>
    </rPh>
    <rPh sb="13" eb="14">
      <t>エン</t>
    </rPh>
    <rPh sb="21" eb="22">
      <t>マイ</t>
    </rPh>
    <phoneticPr fontId="3"/>
  </si>
  <si>
    <t>1月請求分より△990円となったため（990×3＝2,970円+予算差額600円＝3,570円）</t>
    <rPh sb="1" eb="2">
      <t>ツキ</t>
    </rPh>
    <rPh sb="2" eb="5">
      <t>セイキュウブン</t>
    </rPh>
    <rPh sb="11" eb="12">
      <t>エン</t>
    </rPh>
    <rPh sb="30" eb="31">
      <t>エン</t>
    </rPh>
    <rPh sb="32" eb="34">
      <t>ヨサン</t>
    </rPh>
    <rPh sb="34" eb="36">
      <t>サガク</t>
    </rPh>
    <rPh sb="39" eb="40">
      <t>エン</t>
    </rPh>
    <rPh sb="46" eb="47">
      <t>エン</t>
    </rPh>
    <phoneticPr fontId="3"/>
  </si>
  <si>
    <t>算出方法は均等割（40,000）と過疎債割であるための差額</t>
    <rPh sb="0" eb="2">
      <t>サンシュツ</t>
    </rPh>
    <rPh sb="2" eb="4">
      <t>ホウホウ</t>
    </rPh>
    <rPh sb="5" eb="8">
      <t>キントウワ</t>
    </rPh>
    <rPh sb="17" eb="20">
      <t>カソサイ</t>
    </rPh>
    <rPh sb="20" eb="21">
      <t>ワリ</t>
    </rPh>
    <rPh sb="27" eb="29">
      <t>サガク</t>
    </rPh>
    <phoneticPr fontId="3"/>
  </si>
  <si>
    <t>2回開催したが、当初メディア関連で１名委嘱を想定していたが未実施のため△15,000円×2回分残</t>
    <rPh sb="1" eb="2">
      <t>カイ</t>
    </rPh>
    <rPh sb="2" eb="4">
      <t>カイサイ</t>
    </rPh>
    <rPh sb="8" eb="10">
      <t>トウショ</t>
    </rPh>
    <rPh sb="14" eb="16">
      <t>カンレン</t>
    </rPh>
    <rPh sb="18" eb="19">
      <t>ナ</t>
    </rPh>
    <rPh sb="19" eb="21">
      <t>イショク</t>
    </rPh>
    <rPh sb="22" eb="24">
      <t>ソウテイ</t>
    </rPh>
    <rPh sb="29" eb="32">
      <t>ミジッシ</t>
    </rPh>
    <rPh sb="42" eb="43">
      <t>エン</t>
    </rPh>
    <rPh sb="45" eb="46">
      <t>カイ</t>
    </rPh>
    <rPh sb="46" eb="47">
      <t>ブン</t>
    </rPh>
    <rPh sb="47" eb="48">
      <t>ザン</t>
    </rPh>
    <phoneticPr fontId="3"/>
  </si>
  <si>
    <t>GIS運用委託料（R4年度に導入した統合型GIS及び公開型GIS運用委託料、同時接続フリー、ユーザー情報更新（1回）、データ年次更新（1回）、ヘルプデスク開設、サポートサイト利用の運用委託料）</t>
    <rPh sb="3" eb="5">
      <t>ウンヨウ</t>
    </rPh>
    <rPh sb="5" eb="8">
      <t>イタクリョウ</t>
    </rPh>
    <rPh sb="11" eb="13">
      <t>ネンド</t>
    </rPh>
    <rPh sb="14" eb="16">
      <t>ドウニュウ</t>
    </rPh>
    <rPh sb="18" eb="21">
      <t>トウゴウガタ</t>
    </rPh>
    <rPh sb="24" eb="25">
      <t>オヨ</t>
    </rPh>
    <rPh sb="26" eb="29">
      <t>コウカイガタ</t>
    </rPh>
    <rPh sb="32" eb="34">
      <t>ウンヨウ</t>
    </rPh>
    <rPh sb="34" eb="37">
      <t>イタクリョウ</t>
    </rPh>
    <rPh sb="38" eb="40">
      <t>ドウジ</t>
    </rPh>
    <rPh sb="40" eb="42">
      <t>セツゾク</t>
    </rPh>
    <rPh sb="50" eb="52">
      <t>ジョウホウ</t>
    </rPh>
    <rPh sb="52" eb="54">
      <t>コウシン</t>
    </rPh>
    <rPh sb="56" eb="57">
      <t>カイ</t>
    </rPh>
    <rPh sb="62" eb="64">
      <t>ネンジ</t>
    </rPh>
    <rPh sb="64" eb="66">
      <t>コウシン</t>
    </rPh>
    <rPh sb="68" eb="69">
      <t>カイ</t>
    </rPh>
    <rPh sb="77" eb="79">
      <t>カイセツ</t>
    </rPh>
    <rPh sb="87" eb="89">
      <t>リヨウ</t>
    </rPh>
    <rPh sb="90" eb="92">
      <t>ウンヨウ</t>
    </rPh>
    <rPh sb="92" eb="95">
      <t>イタクリョウ</t>
    </rPh>
    <phoneticPr fontId="3"/>
  </si>
  <si>
    <t>特別職（町長・副町長）の出張旅費</t>
    <rPh sb="0" eb="3">
      <t>トクベツショク</t>
    </rPh>
    <rPh sb="4" eb="6">
      <t>チョウチョウ</t>
    </rPh>
    <rPh sb="7" eb="10">
      <t>フクチョウチョウ</t>
    </rPh>
    <rPh sb="12" eb="14">
      <t>シュッチョウ</t>
    </rPh>
    <rPh sb="14" eb="16">
      <t>リョヒ</t>
    </rPh>
    <phoneticPr fontId="3"/>
  </si>
  <si>
    <t>③R4支出済額との比較</t>
    <rPh sb="3" eb="5">
      <t>シシュツ</t>
    </rPh>
    <rPh sb="5" eb="6">
      <t>スミ</t>
    </rPh>
    <rPh sb="6" eb="7">
      <t>ガク</t>
    </rPh>
    <rPh sb="9" eb="11">
      <t>ヒカク</t>
    </rPh>
    <phoneticPr fontId="3"/>
  </si>
  <si>
    <t>②R5不用額理由</t>
    <rPh sb="3" eb="6">
      <t>フヨウガク</t>
    </rPh>
    <rPh sb="6" eb="8">
      <t>リユウ</t>
    </rPh>
    <phoneticPr fontId="3"/>
  </si>
  <si>
    <t>冠婚葬祭などの緊急時対応のため多めに予算計上していたため</t>
    <rPh sb="0" eb="4">
      <t>カンコンソウサイ</t>
    </rPh>
    <rPh sb="7" eb="10">
      <t>キンキュウジ</t>
    </rPh>
    <rPh sb="10" eb="12">
      <t>タイオウ</t>
    </rPh>
    <rPh sb="15" eb="16">
      <t>オオ</t>
    </rPh>
    <rPh sb="18" eb="20">
      <t>ヨサン</t>
    </rPh>
    <rPh sb="20" eb="22">
      <t>ケイジョウ</t>
    </rPh>
    <phoneticPr fontId="3"/>
  </si>
  <si>
    <t>評価理由</t>
    <rPh sb="0" eb="2">
      <t>ヒョウカ</t>
    </rPh>
    <rPh sb="2" eb="4">
      <t>リユウ</t>
    </rPh>
    <phoneticPr fontId="3"/>
  </si>
  <si>
    <t>スケジュール重複件数0件</t>
    <rPh sb="6" eb="8">
      <t>チョウフク</t>
    </rPh>
    <rPh sb="8" eb="10">
      <t>ケンスウ</t>
    </rPh>
    <rPh sb="11" eb="12">
      <t>ケン</t>
    </rPh>
    <phoneticPr fontId="3"/>
  </si>
  <si>
    <t>目標指標（KPI）</t>
    <rPh sb="0" eb="2">
      <t>モクヒョウ</t>
    </rPh>
    <rPh sb="2" eb="4">
      <t>シヒョウ</t>
    </rPh>
    <phoneticPr fontId="3"/>
  </si>
  <si>
    <t>実積</t>
    <rPh sb="0" eb="2">
      <t>ジッセキ</t>
    </rPh>
    <phoneticPr fontId="3"/>
  </si>
  <si>
    <t>５段階評価
（課長）</t>
    <rPh sb="1" eb="3">
      <t>ダンカイ</t>
    </rPh>
    <rPh sb="3" eb="5">
      <t>ヒョウカ</t>
    </rPh>
    <rPh sb="7" eb="9">
      <t>カチョウ</t>
    </rPh>
    <phoneticPr fontId="3"/>
  </si>
  <si>
    <t>５段階評価
（町長）</t>
    <rPh sb="1" eb="3">
      <t>ダンカイ</t>
    </rPh>
    <rPh sb="3" eb="5">
      <t>ヒョウカ</t>
    </rPh>
    <rPh sb="7" eb="9">
      <t>チョウチョウ</t>
    </rPh>
    <phoneticPr fontId="3"/>
  </si>
  <si>
    <t>懇親会（△500）は未執行であったため補正減（△450）したが、町長就任後業者打合せ時の食糧費支出が増加したため</t>
    <rPh sb="0" eb="3">
      <t>コンシンカイ</t>
    </rPh>
    <rPh sb="10" eb="13">
      <t>ミシッコウ</t>
    </rPh>
    <rPh sb="19" eb="21">
      <t>ホセイ</t>
    </rPh>
    <rPh sb="21" eb="22">
      <t>ゲン</t>
    </rPh>
    <rPh sb="32" eb="34">
      <t>チョウチョウ</t>
    </rPh>
    <rPh sb="34" eb="36">
      <t>シュウニン</t>
    </rPh>
    <rPh sb="36" eb="37">
      <t>ゴ</t>
    </rPh>
    <rPh sb="37" eb="39">
      <t>ギョウシャ</t>
    </rPh>
    <rPh sb="39" eb="41">
      <t>ウチアワ</t>
    </rPh>
    <rPh sb="42" eb="43">
      <t>ジ</t>
    </rPh>
    <rPh sb="44" eb="47">
      <t>ショクリョウヒ</t>
    </rPh>
    <rPh sb="47" eb="49">
      <t>シシュツ</t>
    </rPh>
    <rPh sb="50" eb="52">
      <t>ゾウカ</t>
    </rPh>
    <phoneticPr fontId="3"/>
  </si>
  <si>
    <t>Output
単位</t>
    <rPh sb="7" eb="9">
      <t>タンイ</t>
    </rPh>
    <phoneticPr fontId="3"/>
  </si>
  <si>
    <t>Output
実績</t>
    <rPh sb="7" eb="9">
      <t>ジッセキ</t>
    </rPh>
    <phoneticPr fontId="3"/>
  </si>
  <si>
    <t>Output
予測</t>
    <rPh sb="7" eb="9">
      <t>ヨソク</t>
    </rPh>
    <phoneticPr fontId="3"/>
  </si>
  <si>
    <t>Output
指標名</t>
    <rPh sb="7" eb="10">
      <t>シヒョウメイ</t>
    </rPh>
    <phoneticPr fontId="3"/>
  </si>
  <si>
    <t>今回はつかわない。事業評価のときにつかうか検討</t>
    <rPh sb="0" eb="2">
      <t>コンカイ</t>
    </rPh>
    <rPh sb="9" eb="13">
      <t>ジギョウヒョウカ</t>
    </rPh>
    <rPh sb="21" eb="23">
      <t>ケントウ</t>
    </rPh>
    <phoneticPr fontId="3"/>
  </si>
  <si>
    <t>R5所属</t>
    <rPh sb="2" eb="3">
      <t>ショ</t>
    </rPh>
    <rPh sb="3" eb="4">
      <t>ゾク</t>
    </rPh>
    <phoneticPr fontId="4"/>
  </si>
  <si>
    <t>R6所属</t>
    <rPh sb="2" eb="3">
      <t>ショ</t>
    </rPh>
    <rPh sb="3" eb="4">
      <t>ゾク</t>
    </rPh>
    <phoneticPr fontId="4"/>
  </si>
  <si>
    <t>款</t>
    <rPh sb="0" eb="1">
      <t>カン</t>
    </rPh>
    <phoneticPr fontId="4"/>
  </si>
  <si>
    <t>項</t>
    <phoneticPr fontId="3"/>
  </si>
  <si>
    <t>目</t>
    <phoneticPr fontId="3"/>
  </si>
  <si>
    <t>名称</t>
    <rPh sb="0" eb="2">
      <t>メイショウ</t>
    </rPh>
    <phoneticPr fontId="3"/>
  </si>
  <si>
    <t>R5当初予算額</t>
    <rPh sb="2" eb="4">
      <t>トウショ</t>
    </rPh>
    <rPh sb="4" eb="6">
      <t>ヨサン</t>
    </rPh>
    <rPh sb="6" eb="7">
      <t>ガク</t>
    </rPh>
    <phoneticPr fontId="4"/>
  </si>
  <si>
    <t>R5補正予算額</t>
    <rPh sb="2" eb="4">
      <t>ホセイ</t>
    </rPh>
    <rPh sb="4" eb="6">
      <t>ヨサン</t>
    </rPh>
    <rPh sb="6" eb="7">
      <t>ガク</t>
    </rPh>
    <phoneticPr fontId="4"/>
  </si>
  <si>
    <t>R5継続費及び
繰越事業費
繰越額</t>
    <phoneticPr fontId="4"/>
  </si>
  <si>
    <t>R5予備費支出
及び
流用増減</t>
    <rPh sb="2" eb="5">
      <t>ヨビヒ</t>
    </rPh>
    <rPh sb="5" eb="7">
      <t>シシュツ</t>
    </rPh>
    <rPh sb="8" eb="9">
      <t>オヨ</t>
    </rPh>
    <rPh sb="11" eb="13">
      <t>リュウヨウ</t>
    </rPh>
    <rPh sb="13" eb="15">
      <t>ゾウゲン</t>
    </rPh>
    <phoneticPr fontId="4"/>
  </si>
  <si>
    <t>R5計</t>
    <rPh sb="2" eb="3">
      <t>ケイ</t>
    </rPh>
    <phoneticPr fontId="4"/>
  </si>
  <si>
    <t>R5不用額</t>
    <phoneticPr fontId="4"/>
  </si>
  <si>
    <t>節</t>
    <rPh sb="0" eb="1">
      <t>セツ</t>
    </rPh>
    <phoneticPr fontId="3"/>
  </si>
  <si>
    <t>細節</t>
    <rPh sb="0" eb="2">
      <t>サイセツ</t>
    </rPh>
    <phoneticPr fontId="3"/>
  </si>
  <si>
    <t>細々節</t>
    <rPh sb="0" eb="3">
      <t>サイサイセツ</t>
    </rPh>
    <phoneticPr fontId="3"/>
  </si>
  <si>
    <t>令和５年度　決算概要資料</t>
    <rPh sb="0" eb="2">
      <t>レイワ</t>
    </rPh>
    <rPh sb="3" eb="5">
      <t>ネンド</t>
    </rPh>
    <rPh sb="6" eb="8">
      <t>ケッサン</t>
    </rPh>
    <rPh sb="8" eb="10">
      <t>ガイヨウ</t>
    </rPh>
    <rPh sb="10" eb="12">
      <t>シリョウ</t>
    </rPh>
    <phoneticPr fontId="3"/>
  </si>
  <si>
    <t>一般会計</t>
    <phoneticPr fontId="3"/>
  </si>
  <si>
    <t>事業番号</t>
    <rPh sb="0" eb="2">
      <t>ジギョウ</t>
    </rPh>
    <rPh sb="2" eb="4">
      <t>バンゴウ</t>
    </rPh>
    <phoneticPr fontId="3"/>
  </si>
  <si>
    <t>出張回数</t>
    <rPh sb="0" eb="2">
      <t>シュッチョウ</t>
    </rPh>
    <rPh sb="2" eb="4">
      <t>カイスウ</t>
    </rPh>
    <phoneticPr fontId="3"/>
  </si>
  <si>
    <t>回</t>
    <rPh sb="0" eb="1">
      <t>カイ</t>
    </rPh>
    <phoneticPr fontId="3"/>
  </si>
  <si>
    <t>名刺印刷枚数</t>
    <rPh sb="0" eb="2">
      <t>メイシ</t>
    </rPh>
    <rPh sb="2" eb="4">
      <t>インサツ</t>
    </rPh>
    <rPh sb="4" eb="6">
      <t>マイスウ</t>
    </rPh>
    <phoneticPr fontId="3"/>
  </si>
  <si>
    <t>枚</t>
    <rPh sb="0" eb="1">
      <t>マイ</t>
    </rPh>
    <phoneticPr fontId="3"/>
  </si>
  <si>
    <t>貴船まつり懇親会
手土産代</t>
    <rPh sb="0" eb="2">
      <t>キフネ</t>
    </rPh>
    <rPh sb="5" eb="8">
      <t>コンシンカイ</t>
    </rPh>
    <rPh sb="9" eb="12">
      <t>テミヤゲ</t>
    </rPh>
    <rPh sb="12" eb="13">
      <t>ダイ</t>
    </rPh>
    <phoneticPr fontId="3"/>
  </si>
  <si>
    <t>1
150,000</t>
    <phoneticPr fontId="3"/>
  </si>
  <si>
    <t>0
108,861</t>
    <phoneticPr fontId="3"/>
  </si>
  <si>
    <t>回
円</t>
    <rPh sb="0" eb="1">
      <t>カイ</t>
    </rPh>
    <rPh sb="2" eb="3">
      <t>エン</t>
    </rPh>
    <phoneticPr fontId="3"/>
  </si>
  <si>
    <t>広告掲載</t>
    <rPh sb="0" eb="4">
      <t>コウコクケイサイ</t>
    </rPh>
    <phoneticPr fontId="3"/>
  </si>
  <si>
    <t>コロナ禍明けにより出張公務は増加したが、左記理由による減</t>
    <rPh sb="3" eb="4">
      <t>ワザワイ</t>
    </rPh>
    <rPh sb="4" eb="5">
      <t>ア</t>
    </rPh>
    <rPh sb="9" eb="11">
      <t>シュッチョウ</t>
    </rPh>
    <rPh sb="11" eb="13">
      <t>コウム</t>
    </rPh>
    <rPh sb="14" eb="16">
      <t>ゾウカ</t>
    </rPh>
    <rPh sb="20" eb="21">
      <t>ヒダリ</t>
    </rPh>
    <rPh sb="22" eb="24">
      <t>リユウ</t>
    </rPh>
    <rPh sb="27" eb="28">
      <t>ゲン</t>
    </rPh>
    <phoneticPr fontId="3"/>
  </si>
  <si>
    <t>共益費負担金（町営住宅住宅管理組合費＠6,900円）</t>
    <rPh sb="0" eb="3">
      <t>キョウエキヒ</t>
    </rPh>
    <rPh sb="3" eb="6">
      <t>フタンキン</t>
    </rPh>
    <rPh sb="7" eb="9">
      <t>チョウエイ</t>
    </rPh>
    <rPh sb="9" eb="11">
      <t>ジュウタク</t>
    </rPh>
    <rPh sb="11" eb="13">
      <t>ジュウタク</t>
    </rPh>
    <rPh sb="13" eb="15">
      <t>カンリ</t>
    </rPh>
    <rPh sb="15" eb="18">
      <t>クミアイヒ</t>
    </rPh>
    <rPh sb="24" eb="25">
      <t>エン</t>
    </rPh>
    <phoneticPr fontId="3"/>
  </si>
  <si>
    <t>R5支出済額</t>
    <phoneticPr fontId="4"/>
  </si>
  <si>
    <t>R4支出済額</t>
    <phoneticPr fontId="4"/>
  </si>
  <si>
    <t>支出済額
（R5-R4）</t>
    <phoneticPr fontId="3"/>
  </si>
  <si>
    <t>モバイルパソコン購入</t>
    <rPh sb="8" eb="10">
      <t>コウニュウ</t>
    </rPh>
    <phoneticPr fontId="3"/>
  </si>
  <si>
    <t>台</t>
    <rPh sb="0" eb="1">
      <t>ダイ</t>
    </rPh>
    <phoneticPr fontId="3"/>
  </si>
  <si>
    <t>改ざん防止用紙購入</t>
    <rPh sb="0" eb="1">
      <t>カイ</t>
    </rPh>
    <rPh sb="3" eb="7">
      <t>ボウシヨウシ</t>
    </rPh>
    <rPh sb="7" eb="9">
      <t>コウニュウ</t>
    </rPh>
    <phoneticPr fontId="3"/>
  </si>
  <si>
    <t>①事業概要</t>
    <rPh sb="1" eb="3">
      <t>ジギョウ</t>
    </rPh>
    <rPh sb="3" eb="5">
      <t>ガイヨウ</t>
    </rPh>
    <phoneticPr fontId="3"/>
  </si>
  <si>
    <t>会計課</t>
  </si>
  <si>
    <t>参加人数</t>
    <rPh sb="0" eb="4">
      <t>サンカニンズウ</t>
    </rPh>
    <phoneticPr fontId="3"/>
  </si>
  <si>
    <t>人</t>
    <rPh sb="0" eb="1">
      <t>ニン</t>
    </rPh>
    <phoneticPr fontId="3"/>
  </si>
  <si>
    <t>支出負担行為額</t>
    <phoneticPr fontId="3"/>
  </si>
  <si>
    <t>支出命令額</t>
    <phoneticPr fontId="3"/>
  </si>
  <si>
    <t>翌年度繰越額</t>
    <phoneticPr fontId="3"/>
  </si>
  <si>
    <t>支出歩合 (%)</t>
    <phoneticPr fontId="3"/>
  </si>
  <si>
    <t>R4支出済額
の構成比
(%)</t>
    <phoneticPr fontId="4"/>
  </si>
  <si>
    <t>R4当初予算額</t>
    <phoneticPr fontId="3"/>
  </si>
  <si>
    <t>R4補正予算額</t>
    <phoneticPr fontId="3"/>
  </si>
  <si>
    <t>R4継続費及び
繰越事業費
繰越額</t>
    <phoneticPr fontId="3"/>
  </si>
  <si>
    <t>R4予備費支出
及び
流用増減</t>
    <phoneticPr fontId="3"/>
  </si>
  <si>
    <t>R4計</t>
    <rPh sb="2" eb="3">
      <t>ケイ</t>
    </rPh>
    <phoneticPr fontId="3"/>
  </si>
  <si>
    <t>R4
支出負担行為額</t>
    <phoneticPr fontId="3"/>
  </si>
  <si>
    <r>
      <t>R4</t>
    </r>
    <r>
      <rPr>
        <b/>
        <sz val="9"/>
        <color theme="1"/>
        <rFont val="Yu Gothic UI"/>
        <family val="3"/>
        <charset val="128"/>
      </rPr>
      <t xml:space="preserve">
支出命令額</t>
    </r>
    <phoneticPr fontId="3"/>
  </si>
  <si>
    <t>R4
翌年度繰越額</t>
    <phoneticPr fontId="3"/>
  </si>
  <si>
    <t>R4
支出歩合
     (%)</t>
    <phoneticPr fontId="3"/>
  </si>
  <si>
    <t>R4支出済額
の構成比
     (%)</t>
    <phoneticPr fontId="4"/>
  </si>
  <si>
    <t>増減率
(%)</t>
    <rPh sb="0" eb="3">
      <t>ゾウゲンリツ</t>
    </rPh>
    <phoneticPr fontId="4"/>
  </si>
  <si>
    <t>構成比
(ﾎﾟｲﾝﾄ)</t>
    <phoneticPr fontId="4"/>
  </si>
  <si>
    <t>R4
不用額</t>
    <phoneticPr fontId="3"/>
  </si>
  <si>
    <t>ID</t>
    <phoneticPr fontId="3"/>
  </si>
  <si>
    <t>年度</t>
    <rPh sb="0" eb="2">
      <t>ネンド</t>
    </rPh>
    <phoneticPr fontId="3"/>
  </si>
  <si>
    <t>会計</t>
    <rPh sb="0" eb="2">
      <t>カイケイ</t>
    </rPh>
    <phoneticPr fontId="3"/>
  </si>
  <si>
    <t>歳入/歳出</t>
    <rPh sb="0" eb="2">
      <t>サイニュウ</t>
    </rPh>
    <rPh sb="3" eb="5">
      <t>サイシュツ</t>
    </rPh>
    <phoneticPr fontId="3"/>
  </si>
  <si>
    <t>大ID</t>
    <rPh sb="0" eb="1">
      <t>ダイ</t>
    </rPh>
    <phoneticPr fontId="3"/>
  </si>
  <si>
    <t>会計詳細</t>
    <rPh sb="0" eb="2">
      <t>カイケイ</t>
    </rPh>
    <rPh sb="2" eb="4">
      <t>ショウサイ</t>
    </rPh>
    <phoneticPr fontId="3"/>
  </si>
  <si>
    <t>中ID</t>
    <rPh sb="0" eb="1">
      <t>チュウ</t>
    </rPh>
    <phoneticPr fontId="3"/>
  </si>
  <si>
    <t>一般会計</t>
    <rPh sb="0" eb="4">
      <t>イッパンカイケイ</t>
    </rPh>
    <phoneticPr fontId="3"/>
  </si>
  <si>
    <t>歳入</t>
    <rPh sb="0" eb="2">
      <t>サイニュウ</t>
    </rPh>
    <phoneticPr fontId="3"/>
  </si>
  <si>
    <t>歳出</t>
    <rPh sb="0" eb="2">
      <t>サイシュツ</t>
    </rPh>
    <phoneticPr fontId="3"/>
  </si>
  <si>
    <t>特別会計</t>
    <rPh sb="0" eb="4">
      <t>トクベツカイケイ</t>
    </rPh>
    <phoneticPr fontId="3"/>
  </si>
  <si>
    <t>国保事業</t>
    <rPh sb="0" eb="2">
      <t>コクホ</t>
    </rPh>
    <rPh sb="2" eb="4">
      <t>ジギョウ</t>
    </rPh>
    <phoneticPr fontId="3"/>
  </si>
  <si>
    <t>国保施設</t>
    <rPh sb="0" eb="2">
      <t>コクホ</t>
    </rPh>
    <rPh sb="2" eb="4">
      <t>シセツ</t>
    </rPh>
    <phoneticPr fontId="3"/>
  </si>
  <si>
    <t>介護</t>
    <rPh sb="0" eb="2">
      <t>カイゴ</t>
    </rPh>
    <phoneticPr fontId="3"/>
  </si>
  <si>
    <t>介護サービス</t>
    <rPh sb="0" eb="2">
      <t>カイゴ</t>
    </rPh>
    <phoneticPr fontId="3"/>
  </si>
  <si>
    <t>後期</t>
    <rPh sb="0" eb="2">
      <t>コウキ</t>
    </rPh>
    <phoneticPr fontId="3"/>
  </si>
  <si>
    <t>企業会計</t>
    <rPh sb="0" eb="4">
      <t>キギョウカイケイ</t>
    </rPh>
    <phoneticPr fontId="3"/>
  </si>
  <si>
    <t>統合ID</t>
    <rPh sb="0" eb="2">
      <t>トウゴウ</t>
    </rPh>
    <phoneticPr fontId="3"/>
  </si>
  <si>
    <t>1_事業概要</t>
    <rPh sb="2" eb="4">
      <t>ジギョウ</t>
    </rPh>
    <rPh sb="4" eb="6">
      <t>ガイヨウ</t>
    </rPh>
    <phoneticPr fontId="3"/>
  </si>
  <si>
    <t>2_不用額理由</t>
    <rPh sb="2" eb="5">
      <t>フヨウガク</t>
    </rPh>
    <rPh sb="5" eb="7">
      <t>リユウ</t>
    </rPh>
    <phoneticPr fontId="3"/>
  </si>
  <si>
    <t>Output指標名</t>
    <rPh sb="6" eb="9">
      <t>シヒョウメイ</t>
    </rPh>
    <phoneticPr fontId="3"/>
  </si>
  <si>
    <t>Output予測</t>
    <rPh sb="6" eb="8">
      <t>ヨソク</t>
    </rPh>
    <phoneticPr fontId="3"/>
  </si>
  <si>
    <t>Output実績</t>
    <rPh sb="6" eb="8">
      <t>ジッセキ</t>
    </rPh>
    <phoneticPr fontId="3"/>
  </si>
  <si>
    <t>Output単位</t>
    <rPh sb="6" eb="8">
      <t>タンイ</t>
    </rPh>
    <phoneticPr fontId="3"/>
  </si>
  <si>
    <t>単位支出額</t>
    <rPh sb="0" eb="5">
      <t>タンイシシュツガク</t>
    </rPh>
    <phoneticPr fontId="3"/>
  </si>
  <si>
    <t>上下水道課</t>
  </si>
  <si>
    <t>営業費用</t>
  </si>
  <si>
    <t>001</t>
  </si>
  <si>
    <t>002</t>
  </si>
  <si>
    <t>003</t>
  </si>
  <si>
    <t>004</t>
  </si>
  <si>
    <t>007</t>
  </si>
  <si>
    <t>008</t>
  </si>
  <si>
    <t>給料（総係費）</t>
  </si>
  <si>
    <t>法定福利費（総係費）</t>
  </si>
  <si>
    <t>旅費（総係費）</t>
  </si>
  <si>
    <t>009</t>
  </si>
  <si>
    <t>備消耗品費（総係費）</t>
  </si>
  <si>
    <t>手数料（総係費）</t>
  </si>
  <si>
    <t>建物減価償却費（減価償却費）</t>
  </si>
  <si>
    <t>構築物減価償却費（減価償却費）</t>
  </si>
  <si>
    <t>機械及び装置減価償却費（減価償却費）</t>
  </si>
  <si>
    <t>営業外費用</t>
  </si>
  <si>
    <t>特別損失</t>
  </si>
  <si>
    <t>予備費（予備費）</t>
  </si>
  <si>
    <t>資本的支出</t>
  </si>
  <si>
    <t>建設改良費</t>
  </si>
  <si>
    <t>元金償還金（企業債償還金）</t>
  </si>
  <si>
    <t>下水道事業費用</t>
  </si>
  <si>
    <t>給料（管渠費）</t>
  </si>
  <si>
    <t>住居手当（管渠費－職員手当等）</t>
  </si>
  <si>
    <t>時間外手当（管渠費－職員手当等）</t>
  </si>
  <si>
    <t>期末手当（管渠費－職員手当等）</t>
  </si>
  <si>
    <t>勤勉手当（管渠費－職員手当等）</t>
  </si>
  <si>
    <t>005</t>
  </si>
  <si>
    <t>退職手当等（管渠費－職員手当等）</t>
  </si>
  <si>
    <t>法定福利費（管渠費）</t>
  </si>
  <si>
    <t>旅費（管渠費）</t>
  </si>
  <si>
    <t>備消耗品費（管渠費）</t>
  </si>
  <si>
    <t>印刷製本費（管渠費）</t>
  </si>
  <si>
    <t>修繕費（管渠費）</t>
  </si>
  <si>
    <t>010</t>
  </si>
  <si>
    <t>賃借料（管渠費）</t>
  </si>
  <si>
    <t>備消耗品費（ポンプ場費）</t>
  </si>
  <si>
    <t>燃料費（ポンプ場費）</t>
  </si>
  <si>
    <t>光熱水費（ポンプ場費）</t>
  </si>
  <si>
    <t>動力費（ポンプ場費）</t>
  </si>
  <si>
    <t>修繕費（ポンプ場費）</t>
  </si>
  <si>
    <t>通信運搬費（ポンプ場費）</t>
  </si>
  <si>
    <t>賃借料（ポンプ場費）</t>
  </si>
  <si>
    <t>保険料（ポンプ場費）</t>
  </si>
  <si>
    <t>扶養手当（総係費－職員手当等）</t>
  </si>
  <si>
    <t>管理職手当（総係費－職員手当等）</t>
  </si>
  <si>
    <t>住居手当（総係費－職員手当等）</t>
  </si>
  <si>
    <t>通勤手当（総係費－職員手当等）</t>
  </si>
  <si>
    <t>時間外手当（総係費－職員手当等）</t>
  </si>
  <si>
    <t>期末手当（総係費－職員手当等）</t>
  </si>
  <si>
    <t>勤勉手当（総係費－職員手当等）</t>
  </si>
  <si>
    <t>退職手当等（総係費－職員手当等）</t>
  </si>
  <si>
    <t>施設利用権減価償却費（減価償却費）</t>
  </si>
  <si>
    <t>企業債利息（支払利子）</t>
  </si>
  <si>
    <t>一時借入金利息（支払利子）</t>
  </si>
  <si>
    <t>その他雑支出（雑支出）</t>
  </si>
  <si>
    <t>予備費（下水道事業会計）</t>
  </si>
  <si>
    <t>賃借料（下水道設備工事費）</t>
  </si>
  <si>
    <t>工事請負費（下水道設備工事費）</t>
  </si>
  <si>
    <t>真鶴中継ポンプ場電話料</t>
  </si>
  <si>
    <t>管理職　１名分</t>
  </si>
  <si>
    <t>管路施設・ポンプ場施設減価償却費</t>
  </si>
  <si>
    <t>管路施設・ポンプ場施設に係る機械及び電気設備減価償却費</t>
  </si>
  <si>
    <t>施設利用権（湯河原町への建設負担金）減価償却費</t>
  </si>
  <si>
    <t>自家用発電機用燃料費</t>
    <rPh sb="0" eb="6">
      <t>ジカヨウハツデンキ</t>
    </rPh>
    <rPh sb="6" eb="7">
      <t>ヨウ</t>
    </rPh>
    <rPh sb="7" eb="10">
      <t>ネンリョウヒ</t>
    </rPh>
    <phoneticPr fontId="3"/>
  </si>
  <si>
    <t>委託料（管渠費）</t>
    <rPh sb="0" eb="3">
      <t>イタクリョウ</t>
    </rPh>
    <phoneticPr fontId="3"/>
  </si>
  <si>
    <t>委託料（ポンプ場費）</t>
    <rPh sb="0" eb="3">
      <t>イタクリョウ</t>
    </rPh>
    <rPh sb="7" eb="8">
      <t>ジョウ</t>
    </rPh>
    <phoneticPr fontId="3"/>
  </si>
  <si>
    <t>委託料（総係費）</t>
    <rPh sb="0" eb="2">
      <t>イタク</t>
    </rPh>
    <phoneticPr fontId="3"/>
  </si>
  <si>
    <t>事業執行のため起債した企業債の利子償還金</t>
    <rPh sb="11" eb="13">
      <t>キギョウ</t>
    </rPh>
    <phoneticPr fontId="3"/>
  </si>
  <si>
    <t>その他特別損失（その他特別損失）</t>
    <rPh sb="3" eb="7">
      <t>トクベツソンシツ</t>
    </rPh>
    <rPh sb="10" eb="15">
      <t>タトクベツソンシツ</t>
    </rPh>
    <phoneticPr fontId="3"/>
  </si>
  <si>
    <t>湯河原町真鶴町広域公共下水道建設事業費負担金</t>
    <phoneticPr fontId="3"/>
  </si>
  <si>
    <t>事業執行のため起債した企業債の元金償還金</t>
    <rPh sb="11" eb="13">
      <t>キギョウ</t>
    </rPh>
    <phoneticPr fontId="3"/>
  </si>
  <si>
    <t>真鶴中継ポンプ場に係る消耗品代</t>
    <rPh sb="9" eb="10">
      <t>カカ</t>
    </rPh>
    <phoneticPr fontId="3"/>
  </si>
  <si>
    <t>真鶴中継ポンプ場水道使用料</t>
    <phoneticPr fontId="3"/>
  </si>
  <si>
    <t xml:space="preserve">下水道賠償責任保険料、建物災害共済基金分担金 </t>
    <rPh sb="9" eb="10">
      <t>リョウ</t>
    </rPh>
    <phoneticPr fontId="3"/>
  </si>
  <si>
    <t>県庁等への出張旅費</t>
    <phoneticPr fontId="3"/>
  </si>
  <si>
    <t>書籍購入代</t>
    <phoneticPr fontId="3"/>
  </si>
  <si>
    <t>小切手発行手数料</t>
    <phoneticPr fontId="3"/>
  </si>
  <si>
    <t>賃借料（総係費）</t>
    <rPh sb="0" eb="2">
      <t>チンシャク</t>
    </rPh>
    <rPh sb="2" eb="3">
      <t>リョウ</t>
    </rPh>
    <phoneticPr fontId="3"/>
  </si>
  <si>
    <t>負担金（総係費）</t>
    <rPh sb="0" eb="2">
      <t>フタン</t>
    </rPh>
    <rPh sb="2" eb="3">
      <t>キン</t>
    </rPh>
    <phoneticPr fontId="3"/>
  </si>
  <si>
    <t>その他引当金繰入額（総係費）</t>
    <rPh sb="2" eb="3">
      <t>タ</t>
    </rPh>
    <rPh sb="3" eb="6">
      <t>ヒキアテキン</t>
    </rPh>
    <rPh sb="6" eb="9">
      <t>クリイレガク</t>
    </rPh>
    <rPh sb="10" eb="13">
      <t>ソウガカリヒ</t>
    </rPh>
    <phoneticPr fontId="3"/>
  </si>
  <si>
    <t>上下水道課</t>
    <phoneticPr fontId="3"/>
  </si>
  <si>
    <t>湯河原町へ送水した汚水処理負担金</t>
    <rPh sb="0" eb="4">
      <t>ユガワラマチ</t>
    </rPh>
    <rPh sb="5" eb="7">
      <t>ソウスイ</t>
    </rPh>
    <rPh sb="9" eb="11">
      <t>オスイ</t>
    </rPh>
    <phoneticPr fontId="3"/>
  </si>
  <si>
    <t>委託料（下水道設備工事費）</t>
    <phoneticPr fontId="3"/>
  </si>
  <si>
    <t>企業債償還金</t>
    <rPh sb="3" eb="6">
      <t>ショウカンキン</t>
    </rPh>
    <phoneticPr fontId="3"/>
  </si>
  <si>
    <t>執行済額2024</t>
    <rPh sb="0" eb="2">
      <t>シッコウ</t>
    </rPh>
    <phoneticPr fontId="4"/>
  </si>
  <si>
    <t>印刷製本費（総係費）</t>
    <rPh sb="0" eb="2">
      <t>インサツ</t>
    </rPh>
    <rPh sb="2" eb="4">
      <t>セイホン</t>
    </rPh>
    <rPh sb="4" eb="5">
      <t>ヒ</t>
    </rPh>
    <phoneticPr fontId="3"/>
  </si>
  <si>
    <t>補償金（管渠費）</t>
    <rPh sb="0" eb="3">
      <t>ホショウキン</t>
    </rPh>
    <phoneticPr fontId="3"/>
  </si>
  <si>
    <t>013</t>
    <phoneticPr fontId="3"/>
  </si>
  <si>
    <t>通信運搬費（総係費）</t>
    <rPh sb="0" eb="2">
      <t>ツウシン</t>
    </rPh>
    <rPh sb="2" eb="4">
      <t>ウンパン</t>
    </rPh>
    <rPh sb="4" eb="5">
      <t>ヒ</t>
    </rPh>
    <phoneticPr fontId="3"/>
  </si>
  <si>
    <t>03</t>
    <phoneticPr fontId="3"/>
  </si>
  <si>
    <t>消費税</t>
    <rPh sb="0" eb="3">
      <t>ショウヒゼイ</t>
    </rPh>
    <phoneticPr fontId="3"/>
  </si>
  <si>
    <t>公営企業会計予算書の印刷を行わなくなったことによる皆減</t>
    <rPh sb="10" eb="12">
      <t>インサツ</t>
    </rPh>
    <rPh sb="13" eb="14">
      <t>オコナ</t>
    </rPh>
    <rPh sb="25" eb="27">
      <t>カイゲン</t>
    </rPh>
    <phoneticPr fontId="3"/>
  </si>
  <si>
    <t>執行済額前年差</t>
    <rPh sb="0" eb="2">
      <t>シッコウ</t>
    </rPh>
    <rPh sb="4" eb="7">
      <t>ゼンネンサ</t>
    </rPh>
    <phoneticPr fontId="3"/>
  </si>
  <si>
    <t>3_執行済額前年比</t>
    <rPh sb="2" eb="4">
      <t>シッコウ</t>
    </rPh>
    <rPh sb="4" eb="5">
      <t>スミ</t>
    </rPh>
    <rPh sb="5" eb="6">
      <t>ガク</t>
    </rPh>
    <rPh sb="6" eb="9">
      <t>ゼンネンヒ</t>
    </rPh>
    <phoneticPr fontId="3"/>
  </si>
  <si>
    <t>道路陥没に伴う被災者への補償</t>
    <rPh sb="0" eb="4">
      <t>ドウロカンボツ</t>
    </rPh>
    <rPh sb="5" eb="6">
      <t>トモナ</t>
    </rPh>
    <rPh sb="7" eb="10">
      <t>ヒサイシャ</t>
    </rPh>
    <rPh sb="12" eb="14">
      <t>ホショウ</t>
    </rPh>
    <phoneticPr fontId="3"/>
  </si>
  <si>
    <t>雨水管路修繕工事</t>
    <rPh sb="0" eb="4">
      <t>ウスイカンロ</t>
    </rPh>
    <rPh sb="4" eb="6">
      <t>シュウゼン</t>
    </rPh>
    <rPh sb="6" eb="8">
      <t>コウジ</t>
    </rPh>
    <phoneticPr fontId="3"/>
  </si>
  <si>
    <t>稼働実績がなかったことによる不用額</t>
    <rPh sb="0" eb="4">
      <t>カドウジッセキ</t>
    </rPh>
    <rPh sb="14" eb="17">
      <t>フヨウガク</t>
    </rPh>
    <phoneticPr fontId="3"/>
  </si>
  <si>
    <t>真鶴中継ポンプ場維持管理業務委託、水質検査業務委託、自家用電気工作物保安管理委託業務委託</t>
    <rPh sb="0" eb="4">
      <t>マナヅルチュウケイ</t>
    </rPh>
    <rPh sb="7" eb="8">
      <t>ジョウ</t>
    </rPh>
    <rPh sb="8" eb="12">
      <t>イジカンリ</t>
    </rPh>
    <rPh sb="12" eb="14">
      <t>ギョウム</t>
    </rPh>
    <rPh sb="14" eb="16">
      <t>イタク</t>
    </rPh>
    <rPh sb="17" eb="21">
      <t>スイシツケンサ</t>
    </rPh>
    <rPh sb="21" eb="23">
      <t>ギョウム</t>
    </rPh>
    <rPh sb="23" eb="25">
      <t>イタク</t>
    </rPh>
    <rPh sb="26" eb="34">
      <t>ジカヨウデンキコウサクブツ</t>
    </rPh>
    <rPh sb="34" eb="38">
      <t>ホアンカンリ</t>
    </rPh>
    <rPh sb="38" eb="40">
      <t>イタク</t>
    </rPh>
    <rPh sb="40" eb="42">
      <t>ギョウム</t>
    </rPh>
    <rPh sb="42" eb="44">
      <t>イタク</t>
    </rPh>
    <phoneticPr fontId="3"/>
  </si>
  <si>
    <t>真鶴中継ポンプ場及び横捲マンホールポンプの電気料</t>
    <rPh sb="8" eb="9">
      <t>オヨ</t>
    </rPh>
    <phoneticPr fontId="3"/>
  </si>
  <si>
    <t>管理職　１名分、事務職員　２名分</t>
    <phoneticPr fontId="3"/>
  </si>
  <si>
    <t>一時的な資金不足に対応するための一時借入金の借入に係る支払利息</t>
    <phoneticPr fontId="3"/>
  </si>
  <si>
    <t>真鶴町下水道施設監視システム情報配信サービス利用料、災害時等の可搬式発電機等賃借料</t>
    <rPh sb="24" eb="25">
      <t>リョウ</t>
    </rPh>
    <rPh sb="26" eb="30">
      <t>サイガイジトウ</t>
    </rPh>
    <rPh sb="31" eb="34">
      <t>カハンシキ</t>
    </rPh>
    <rPh sb="34" eb="37">
      <t>ハツデンキ</t>
    </rPh>
    <rPh sb="37" eb="38">
      <t>トウ</t>
    </rPh>
    <rPh sb="38" eb="41">
      <t>チンシャクリョウ</t>
    </rPh>
    <phoneticPr fontId="3"/>
  </si>
  <si>
    <t>可搬式発電機等を要する災害がなかったことによる不用額</t>
    <rPh sb="0" eb="2">
      <t>カハン</t>
    </rPh>
    <rPh sb="2" eb="3">
      <t>シキ</t>
    </rPh>
    <rPh sb="3" eb="6">
      <t>ハツデンキ</t>
    </rPh>
    <rPh sb="6" eb="7">
      <t>トウ</t>
    </rPh>
    <rPh sb="8" eb="9">
      <t>ヨウ</t>
    </rPh>
    <rPh sb="11" eb="13">
      <t>サイガイ</t>
    </rPh>
    <rPh sb="23" eb="26">
      <t>フヨウガク</t>
    </rPh>
    <phoneticPr fontId="3"/>
  </si>
  <si>
    <t>労務単価の増による増</t>
    <rPh sb="0" eb="4">
      <t>ロウムタンカ</t>
    </rPh>
    <rPh sb="5" eb="6">
      <t>ゾウ</t>
    </rPh>
    <rPh sb="9" eb="10">
      <t>ゾウ</t>
    </rPh>
    <phoneticPr fontId="3"/>
  </si>
  <si>
    <t>償却対象資産の減による減</t>
    <rPh sb="0" eb="4">
      <t>ショウキャクタイショウ</t>
    </rPh>
    <rPh sb="4" eb="6">
      <t>シサン</t>
    </rPh>
    <rPh sb="7" eb="8">
      <t>ゲン</t>
    </rPh>
    <rPh sb="11" eb="12">
      <t>ゲン</t>
    </rPh>
    <phoneticPr fontId="3"/>
  </si>
  <si>
    <t>償却対象資産の増による増</t>
    <rPh sb="0" eb="4">
      <t>ショウキャクタイショウ</t>
    </rPh>
    <rPh sb="4" eb="6">
      <t>シサン</t>
    </rPh>
    <rPh sb="7" eb="8">
      <t>ゾウ</t>
    </rPh>
    <rPh sb="11" eb="12">
      <t>ゾウ</t>
    </rPh>
    <phoneticPr fontId="3"/>
  </si>
  <si>
    <t>高利率銘柄の償還終了による減</t>
    <rPh sb="0" eb="3">
      <t>コウリリツ</t>
    </rPh>
    <rPh sb="3" eb="5">
      <t>メイガラ</t>
    </rPh>
    <rPh sb="6" eb="8">
      <t>ショウカン</t>
    </rPh>
    <rPh sb="8" eb="10">
      <t>シュウリョウ</t>
    </rPh>
    <rPh sb="13" eb="14">
      <t>ゲン</t>
    </rPh>
    <phoneticPr fontId="3"/>
  </si>
  <si>
    <t>所属2025</t>
    <rPh sb="0" eb="1">
      <t>ショ</t>
    </rPh>
    <rPh sb="1" eb="2">
      <t>ゾク</t>
    </rPh>
    <phoneticPr fontId="4"/>
  </si>
  <si>
    <t>当初予算額2025</t>
    <rPh sb="0" eb="2">
      <t>トウショ</t>
    </rPh>
    <rPh sb="2" eb="4">
      <t>ヨサン</t>
    </rPh>
    <rPh sb="4" eb="5">
      <t>ガク</t>
    </rPh>
    <phoneticPr fontId="4"/>
  </si>
  <si>
    <t>補正予算額2025</t>
    <rPh sb="0" eb="2">
      <t>ホセイ</t>
    </rPh>
    <rPh sb="2" eb="4">
      <t>ヨサン</t>
    </rPh>
    <rPh sb="4" eb="5">
      <t>ガク</t>
    </rPh>
    <phoneticPr fontId="4"/>
  </si>
  <si>
    <t>継続費繰越事業費繰越額2025</t>
  </si>
  <si>
    <t>予備費支出流用増減2025</t>
    <rPh sb="0" eb="3">
      <t>ヨビヒ</t>
    </rPh>
    <rPh sb="3" eb="5">
      <t>シシュツ</t>
    </rPh>
    <rPh sb="5" eb="7">
      <t>リュウヨウ</t>
    </rPh>
    <rPh sb="7" eb="9">
      <t>ゾウゲン</t>
    </rPh>
    <phoneticPr fontId="4"/>
  </si>
  <si>
    <t>予算現額2025</t>
    <rPh sb="0" eb="4">
      <t>ヨサンゲンガク</t>
    </rPh>
    <phoneticPr fontId="4"/>
  </si>
  <si>
    <t>執行済額2025</t>
    <rPh sb="0" eb="2">
      <t>シッコウ</t>
    </rPh>
    <phoneticPr fontId="4"/>
  </si>
  <si>
    <t>支出済額2025</t>
  </si>
  <si>
    <t>不用額2025</t>
  </si>
  <si>
    <t>執行率2025</t>
    <rPh sb="0" eb="3">
      <t>シッコウリツ</t>
    </rPh>
    <phoneticPr fontId="3"/>
  </si>
  <si>
    <t>都市基盤課</t>
    <rPh sb="0" eb="5">
      <t>トシキバンカ</t>
    </rPh>
    <phoneticPr fontId="3"/>
  </si>
  <si>
    <t>固定資産除却費（資産減耗費）</t>
    <rPh sb="0" eb="2">
      <t>コテイ</t>
    </rPh>
    <rPh sb="2" eb="4">
      <t>シサン</t>
    </rPh>
    <rPh sb="4" eb="6">
      <t>ジョキャク</t>
    </rPh>
    <rPh sb="6" eb="7">
      <t>ヒ</t>
    </rPh>
    <rPh sb="8" eb="10">
      <t>シサン</t>
    </rPh>
    <rPh sb="10" eb="13">
      <t>ゲンモウヒ</t>
    </rPh>
    <phoneticPr fontId="3"/>
  </si>
  <si>
    <t>地域手当（管渠費－職員手当等）</t>
    <rPh sb="0" eb="4">
      <t>チイキテアテ</t>
    </rPh>
    <phoneticPr fontId="3"/>
  </si>
  <si>
    <t>006</t>
    <phoneticPr fontId="3"/>
  </si>
  <si>
    <t>012</t>
    <phoneticPr fontId="3"/>
  </si>
  <si>
    <t>011</t>
    <phoneticPr fontId="3"/>
  </si>
  <si>
    <t>負担金（管渠費）</t>
    <rPh sb="0" eb="3">
      <t>フタンキン</t>
    </rPh>
    <phoneticPr fontId="3"/>
  </si>
  <si>
    <t>009</t>
    <phoneticPr fontId="3"/>
  </si>
  <si>
    <t>地域手当（総係費－職員手当等）</t>
    <rPh sb="0" eb="4">
      <t>チイキテアテ</t>
    </rPh>
    <phoneticPr fontId="3"/>
  </si>
  <si>
    <t>研修費（総係費）</t>
    <rPh sb="0" eb="3">
      <t>ケンシュウヒ</t>
    </rPh>
    <phoneticPr fontId="3"/>
  </si>
  <si>
    <t>014</t>
    <phoneticPr fontId="3"/>
  </si>
  <si>
    <t>03</t>
    <phoneticPr fontId="3"/>
  </si>
  <si>
    <t>05</t>
    <phoneticPr fontId="3"/>
  </si>
  <si>
    <t xml:space="preserve">書籍購入代等 </t>
    <rPh sb="5" eb="6">
      <t>トウ</t>
    </rPh>
    <phoneticPr fontId="3"/>
  </si>
  <si>
    <t>下水道台帳システム保守委託、測量業務委託</t>
    <rPh sb="0" eb="5">
      <t>ゲスイドウダイチョウ</t>
    </rPh>
    <rPh sb="9" eb="11">
      <t>ホシュ</t>
    </rPh>
    <rPh sb="11" eb="13">
      <t>イタク</t>
    </rPh>
    <rPh sb="14" eb="16">
      <t>ソクリョウ</t>
    </rPh>
    <rPh sb="16" eb="18">
      <t>ギョウム</t>
    </rPh>
    <rPh sb="18" eb="20">
      <t>イタク</t>
    </rPh>
    <phoneticPr fontId="3"/>
  </si>
  <si>
    <t>設計積算システム保守委託の皆減、測量業務委託の皆増による増</t>
    <rPh sb="13" eb="15">
      <t>カイゲン</t>
    </rPh>
    <rPh sb="16" eb="18">
      <t>ソクリョウ</t>
    </rPh>
    <rPh sb="18" eb="20">
      <t>ギョウム</t>
    </rPh>
    <rPh sb="20" eb="22">
      <t>イタク</t>
    </rPh>
    <rPh sb="23" eb="24">
      <t>ミナ</t>
    </rPh>
    <rPh sb="24" eb="25">
      <t>ゾウ</t>
    </rPh>
    <rPh sb="28" eb="29">
      <t>ゾウ</t>
    </rPh>
    <phoneticPr fontId="3"/>
  </si>
  <si>
    <t>執行残による不用額</t>
    <rPh sb="0" eb="3">
      <t>シッコウザン</t>
    </rPh>
    <rPh sb="6" eb="9">
      <t>フヨウガク</t>
    </rPh>
    <phoneticPr fontId="3"/>
  </si>
  <si>
    <t>雨水管路修繕工事費の増</t>
    <rPh sb="6" eb="9">
      <t>コウジヒ</t>
    </rPh>
    <rPh sb="10" eb="11">
      <t>ゾウ</t>
    </rPh>
    <phoneticPr fontId="3"/>
  </si>
  <si>
    <t>設計積算システム賃貸借事業及び雨水管路修繕工事に伴う土地借上料の皆減</t>
    <rPh sb="13" eb="14">
      <t>オヨ</t>
    </rPh>
    <rPh sb="32" eb="34">
      <t>カイゲン</t>
    </rPh>
    <phoneticPr fontId="3"/>
  </si>
  <si>
    <t>積算システム使用料負担金、職員人件費負担金の皆増</t>
    <rPh sb="22" eb="23">
      <t>ミナ</t>
    </rPh>
    <rPh sb="23" eb="24">
      <t>ゾウ</t>
    </rPh>
    <phoneticPr fontId="3"/>
  </si>
  <si>
    <t>道路陥没に伴う被災者への補償費の増</t>
    <rPh sb="0" eb="4">
      <t>ドウロカンボツ</t>
    </rPh>
    <rPh sb="5" eb="6">
      <t>トモナ</t>
    </rPh>
    <rPh sb="7" eb="10">
      <t>ヒサイシャ</t>
    </rPh>
    <rPh sb="12" eb="14">
      <t>ホショウ</t>
    </rPh>
    <rPh sb="14" eb="15">
      <t>ヒ</t>
    </rPh>
    <rPh sb="16" eb="17">
      <t>ゾウ</t>
    </rPh>
    <phoneticPr fontId="3"/>
  </si>
  <si>
    <t>真鶴中継ポンプ場脱臭用活性炭交換修繕工事の皆減</t>
    <rPh sb="0" eb="2">
      <t>マナヅル</t>
    </rPh>
    <rPh sb="2" eb="4">
      <t>チュウケイ</t>
    </rPh>
    <rPh sb="7" eb="8">
      <t>ジョウ</t>
    </rPh>
    <rPh sb="8" eb="11">
      <t>ダッシュウヨウ</t>
    </rPh>
    <rPh sb="11" eb="14">
      <t>カッセイタン</t>
    </rPh>
    <rPh sb="14" eb="16">
      <t>コウカン</t>
    </rPh>
    <rPh sb="16" eb="18">
      <t>シュウゼン</t>
    </rPh>
    <rPh sb="18" eb="20">
      <t>コウジ</t>
    </rPh>
    <rPh sb="21" eb="22">
      <t>ミナ</t>
    </rPh>
    <rPh sb="22" eb="23">
      <t>ゲン</t>
    </rPh>
    <phoneticPr fontId="3"/>
  </si>
  <si>
    <t>公営企業会計研修参加費</t>
    <rPh sb="0" eb="6">
      <t>コウエイキギョウカイケイ</t>
    </rPh>
    <rPh sb="6" eb="8">
      <t>ケンシュウ</t>
    </rPh>
    <rPh sb="8" eb="11">
      <t>サンカヒ</t>
    </rPh>
    <phoneticPr fontId="3"/>
  </si>
  <si>
    <t>公営企業会計研修参加費の皆増</t>
    <rPh sb="12" eb="14">
      <t>ミナゾウ</t>
    </rPh>
    <phoneticPr fontId="3"/>
  </si>
  <si>
    <t>令書印刷代、下水道アンケート印刷代の皆減</t>
    <rPh sb="18" eb="19">
      <t>ミナ</t>
    </rPh>
    <rPh sb="19" eb="20">
      <t>ゲン</t>
    </rPh>
    <phoneticPr fontId="3"/>
  </si>
  <si>
    <t>小切手発行手数料の皆減</t>
    <rPh sb="9" eb="11">
      <t>カイゲン</t>
    </rPh>
    <phoneticPr fontId="3"/>
  </si>
  <si>
    <t>実績がなかったことによる不用額</t>
    <rPh sb="0" eb="2">
      <t>ジッセキ</t>
    </rPh>
    <rPh sb="12" eb="15">
      <t>フヨウガク</t>
    </rPh>
    <phoneticPr fontId="3"/>
  </si>
  <si>
    <t>執行残による不用額</t>
    <rPh sb="0" eb="3">
      <t>シッコウザン</t>
    </rPh>
    <rPh sb="6" eb="9">
      <t>フヨウガク</t>
    </rPh>
    <phoneticPr fontId="3"/>
  </si>
  <si>
    <t>下水道アンケート分の皆減</t>
    <rPh sb="10" eb="12">
      <t>カイゲン</t>
    </rPh>
    <phoneticPr fontId="3"/>
  </si>
  <si>
    <t>真鶴中継ポンプ場建設工事費減価償却費</t>
    <phoneticPr fontId="3"/>
  </si>
  <si>
    <t>真鶴中継ポンプ場改築事業除却損</t>
    <rPh sb="8" eb="12">
      <t>カイチクジギョウ</t>
    </rPh>
    <rPh sb="12" eb="15">
      <t>ジョキャクゾン</t>
    </rPh>
    <phoneticPr fontId="3"/>
  </si>
  <si>
    <t>真鶴中継ポンプ場改築事業除却損による皆増</t>
    <rPh sb="18" eb="19">
      <t>ミナ</t>
    </rPh>
    <rPh sb="19" eb="20">
      <t>ゾウ</t>
    </rPh>
    <phoneticPr fontId="3"/>
  </si>
  <si>
    <t>下水道使用料減免相当額</t>
    <rPh sb="10" eb="11">
      <t>ガク</t>
    </rPh>
    <phoneticPr fontId="3"/>
  </si>
  <si>
    <t>償還終了により償還額が減となったことによる減</t>
    <rPh sb="0" eb="4">
      <t>ショウカンシュウリョウ</t>
    </rPh>
    <rPh sb="7" eb="10">
      <t>ショウカンガク</t>
    </rPh>
    <rPh sb="11" eb="12">
      <t>ゲン</t>
    </rPh>
    <rPh sb="21" eb="22">
      <t>ゲン</t>
    </rPh>
    <phoneticPr fontId="3"/>
  </si>
  <si>
    <t>技術職員　２名分</t>
    <phoneticPr fontId="3"/>
  </si>
  <si>
    <t>技術職員　３名分</t>
    <phoneticPr fontId="3"/>
  </si>
  <si>
    <t>管理職　１名分、事務職員　１名分</t>
    <phoneticPr fontId="3"/>
  </si>
  <si>
    <t>事務職員　３名分</t>
    <phoneticPr fontId="3"/>
  </si>
  <si>
    <t>雨水出水浸水想定区域図策定委託料、下水道使用料徴収事務委託料等</t>
    <rPh sb="15" eb="16">
      <t>リョウ</t>
    </rPh>
    <rPh sb="27" eb="29">
      <t>イタク</t>
    </rPh>
    <rPh sb="29" eb="30">
      <t>リョウ</t>
    </rPh>
    <phoneticPr fontId="3"/>
  </si>
  <si>
    <t>後納郵便料</t>
    <rPh sb="0" eb="2">
      <t>コウノウ</t>
    </rPh>
    <rPh sb="2" eb="5">
      <t>ユウビンリョウ</t>
    </rPh>
    <phoneticPr fontId="3"/>
  </si>
  <si>
    <t>積算システム使用料負担金、技術職員人件費負担金</t>
    <rPh sb="13" eb="15">
      <t>ギジュツ</t>
    </rPh>
    <rPh sb="15" eb="17">
      <t>ショクイン</t>
    </rPh>
    <rPh sb="17" eb="20">
      <t>ジンケンヒ</t>
    </rPh>
    <rPh sb="20" eb="23">
      <t>フタンキン</t>
    </rPh>
    <phoneticPr fontId="3"/>
  </si>
  <si>
    <t>全国町村下水道推進協議会神奈川県支部、日本下水道協会並びに神奈川県下水道協会会費、事務職員人件費負担金</t>
    <rPh sb="26" eb="27">
      <t>ナラ</t>
    </rPh>
    <rPh sb="38" eb="40">
      <t>カイヒ</t>
    </rPh>
    <rPh sb="41" eb="43">
      <t>ジム</t>
    </rPh>
    <phoneticPr fontId="3"/>
  </si>
  <si>
    <t>真鶴中継ポンプ場改築事業（無停電電源装置更新工事、消防用設備更新工事、電気・計装設備更新工事）</t>
    <rPh sb="0" eb="2">
      <t>マナヅル</t>
    </rPh>
    <rPh sb="2" eb="4">
      <t>チュウケイ</t>
    </rPh>
    <rPh sb="7" eb="8">
      <t>ジョウ</t>
    </rPh>
    <rPh sb="8" eb="10">
      <t>カイチク</t>
    </rPh>
    <rPh sb="10" eb="12">
      <t>ジギョウ</t>
    </rPh>
    <rPh sb="20" eb="24">
      <t>コウシンコウジ</t>
    </rPh>
    <rPh sb="30" eb="34">
      <t>コウシンコウジ</t>
    </rPh>
    <rPh sb="35" eb="37">
      <t>デンキ</t>
    </rPh>
    <rPh sb="38" eb="40">
      <t>ケイソウ</t>
    </rPh>
    <rPh sb="40" eb="42">
      <t>セツビ</t>
    </rPh>
    <rPh sb="42" eb="44">
      <t>コウシン</t>
    </rPh>
    <rPh sb="44" eb="46">
      <t>コウジ</t>
    </rPh>
    <phoneticPr fontId="3"/>
  </si>
  <si>
    <t>給与費等執行体制（支給対象）の変更による減</t>
    <rPh sb="0" eb="2">
      <t>キュウヨ</t>
    </rPh>
    <rPh sb="2" eb="4">
      <t>ヒナド</t>
    </rPh>
    <rPh sb="4" eb="6">
      <t>シッコウ</t>
    </rPh>
    <rPh sb="6" eb="8">
      <t>タイセイ</t>
    </rPh>
    <rPh sb="9" eb="11">
      <t>シキュウ</t>
    </rPh>
    <rPh sb="11" eb="13">
      <t>タイショウ</t>
    </rPh>
    <rPh sb="15" eb="17">
      <t>ヘンコウ</t>
    </rPh>
    <rPh sb="20" eb="21">
      <t>ゲン</t>
    </rPh>
    <phoneticPr fontId="3"/>
  </si>
  <si>
    <t>研修受講数の減による不用額</t>
    <rPh sb="0" eb="4">
      <t>ケンシュウジュコウ</t>
    </rPh>
    <rPh sb="4" eb="5">
      <t>スウ</t>
    </rPh>
    <rPh sb="6" eb="7">
      <t>ゲン</t>
    </rPh>
    <rPh sb="10" eb="13">
      <t>フヨウガク</t>
    </rPh>
    <phoneticPr fontId="3"/>
  </si>
  <si>
    <t>借入期間の短縮による不用額</t>
    <rPh sb="0" eb="2">
      <t>カリイレ</t>
    </rPh>
    <rPh sb="2" eb="4">
      <t>キカン</t>
    </rPh>
    <rPh sb="5" eb="7">
      <t>タンシュク</t>
    </rPh>
    <rPh sb="10" eb="13">
      <t>フヨウガク</t>
    </rPh>
    <phoneticPr fontId="3"/>
  </si>
  <si>
    <t>一般会計に負担金として支出したことによる皆減</t>
    <rPh sb="0" eb="2">
      <t>イッパン</t>
    </rPh>
    <rPh sb="11" eb="13">
      <t>シシュツ</t>
    </rPh>
    <phoneticPr fontId="3"/>
  </si>
  <si>
    <t>真鶴中継ポンプ場改築事業（無停電電源装置更新工事、消防用設備更新工事、電気・計装設備更新工事）による皆増</t>
    <rPh sb="0" eb="2">
      <t>マナヅル</t>
    </rPh>
    <rPh sb="2" eb="4">
      <t>チュウケイ</t>
    </rPh>
    <rPh sb="7" eb="8">
      <t>ジョウ</t>
    </rPh>
    <rPh sb="8" eb="10">
      <t>カイチク</t>
    </rPh>
    <rPh sb="10" eb="12">
      <t>ジギョウ</t>
    </rPh>
    <rPh sb="13" eb="16">
      <t>ムテイデン</t>
    </rPh>
    <rPh sb="16" eb="18">
      <t>デンゲン</t>
    </rPh>
    <rPh sb="18" eb="20">
      <t>ソウチ</t>
    </rPh>
    <rPh sb="20" eb="22">
      <t>コウシン</t>
    </rPh>
    <rPh sb="22" eb="24">
      <t>コウジ</t>
    </rPh>
    <rPh sb="25" eb="28">
      <t>ショウボウヨウ</t>
    </rPh>
    <rPh sb="28" eb="30">
      <t>セツビ</t>
    </rPh>
    <rPh sb="30" eb="32">
      <t>コウシン</t>
    </rPh>
    <rPh sb="32" eb="34">
      <t>コウジ</t>
    </rPh>
    <rPh sb="35" eb="37">
      <t>デンキ</t>
    </rPh>
    <rPh sb="38" eb="40">
      <t>ケイソウ</t>
    </rPh>
    <rPh sb="40" eb="42">
      <t>セツビ</t>
    </rPh>
    <rPh sb="42" eb="44">
      <t>コウシン</t>
    </rPh>
    <rPh sb="44" eb="46">
      <t>コウジ</t>
    </rPh>
    <rPh sb="50" eb="51">
      <t>ミナ</t>
    </rPh>
    <rPh sb="51" eb="52">
      <t>ゾウ</t>
    </rPh>
    <phoneticPr fontId="3"/>
  </si>
  <si>
    <t>前年度は実績がなかったことによる皆増</t>
    <rPh sb="0" eb="3">
      <t>ゼンネンド</t>
    </rPh>
    <rPh sb="4" eb="6">
      <t>ジッセキ</t>
    </rPh>
    <rPh sb="16" eb="17">
      <t>ミナ</t>
    </rPh>
    <rPh sb="17" eb="18">
      <t>ゾウ</t>
    </rPh>
    <phoneticPr fontId="3"/>
  </si>
  <si>
    <t>前年度は賞与等支給対象職員が不在であったことによる皆増</t>
    <rPh sb="0" eb="3">
      <t>ゼンネンド</t>
    </rPh>
    <rPh sb="6" eb="7">
      <t>トウ</t>
    </rPh>
    <rPh sb="25" eb="26">
      <t>ミナ</t>
    </rPh>
    <rPh sb="26" eb="27">
      <t>ゾウ</t>
    </rPh>
    <phoneticPr fontId="3"/>
  </si>
  <si>
    <t>神奈川県派遣職員負担金の皆減による減</t>
    <rPh sb="0" eb="4">
      <t>カナガワケン</t>
    </rPh>
    <rPh sb="4" eb="6">
      <t>ハケン</t>
    </rPh>
    <rPh sb="6" eb="8">
      <t>ショクイン</t>
    </rPh>
    <rPh sb="8" eb="11">
      <t>フタンキン</t>
    </rPh>
    <rPh sb="12" eb="14">
      <t>カイゲン</t>
    </rPh>
    <rPh sb="17" eb="18">
      <t>ゲン</t>
    </rPh>
    <phoneticPr fontId="3"/>
  </si>
  <si>
    <t>次年度欠損予定額の不足分新規繰入れによる皆増</t>
    <rPh sb="0" eb="1">
      <t>ジ</t>
    </rPh>
    <rPh sb="3" eb="5">
      <t>ケッソン</t>
    </rPh>
    <rPh sb="5" eb="8">
      <t>ヨテイガク</t>
    </rPh>
    <rPh sb="9" eb="12">
      <t>フソクブン</t>
    </rPh>
    <rPh sb="12" eb="14">
      <t>シンキ</t>
    </rPh>
    <rPh sb="14" eb="16">
      <t>クリイ</t>
    </rPh>
    <rPh sb="20" eb="21">
      <t>ミナ</t>
    </rPh>
    <rPh sb="21" eb="22">
      <t>ゾウ</t>
    </rPh>
    <phoneticPr fontId="3"/>
  </si>
  <si>
    <t>一般会計繰入金精算金が生じたことによる皆増</t>
    <rPh sb="11" eb="12">
      <t>ショウ</t>
    </rPh>
    <rPh sb="19" eb="20">
      <t>ミナ</t>
    </rPh>
    <rPh sb="20" eb="21">
      <t>ゾウ</t>
    </rPh>
    <phoneticPr fontId="3"/>
  </si>
  <si>
    <t>料金改定による激変緩和措置とした使用料減免等による皆増</t>
    <rPh sb="16" eb="19">
      <t>シヨウリョウ</t>
    </rPh>
    <rPh sb="19" eb="21">
      <t>ゲンメン</t>
    </rPh>
    <rPh sb="21" eb="22">
      <t>トウ</t>
    </rPh>
    <rPh sb="25" eb="26">
      <t>ミナ</t>
    </rPh>
    <rPh sb="26" eb="27">
      <t>ゾウ</t>
    </rPh>
    <phoneticPr fontId="3"/>
  </si>
  <si>
    <t>マンホールポンプ制御盤監視装置通信機器修繕</t>
    <rPh sb="8" eb="11">
      <t>セイギョバン</t>
    </rPh>
    <rPh sb="11" eb="13">
      <t>カンシ</t>
    </rPh>
    <rPh sb="13" eb="15">
      <t>ソウチ</t>
    </rPh>
    <rPh sb="15" eb="17">
      <t>ツウシン</t>
    </rPh>
    <rPh sb="17" eb="19">
      <t>キキ</t>
    </rPh>
    <rPh sb="19" eb="21">
      <t>シュウゼン</t>
    </rPh>
    <phoneticPr fontId="3"/>
  </si>
  <si>
    <t>貸倒引当金繰入額</t>
    <rPh sb="0" eb="2">
      <t>カシダオレ</t>
    </rPh>
    <rPh sb="2" eb="7">
      <t>ヒキアテキンクリイレ</t>
    </rPh>
    <rPh sb="7" eb="8">
      <t>ガク</t>
    </rPh>
    <phoneticPr fontId="3"/>
  </si>
  <si>
    <t>一般会計に負担金として支出したことによる皆減</t>
    <rPh sb="0" eb="2">
      <t>イッパン</t>
    </rPh>
    <rPh sb="2" eb="4">
      <t>カイケイ</t>
    </rPh>
    <rPh sb="5" eb="8">
      <t>フタンキン</t>
    </rPh>
    <rPh sb="11" eb="13">
      <t>シシュツ</t>
    </rPh>
    <rPh sb="20" eb="21">
      <t>ミナ</t>
    </rPh>
    <rPh sb="21" eb="22">
      <t>ゲン</t>
    </rPh>
    <phoneticPr fontId="3"/>
  </si>
  <si>
    <t>雨水出水浸水想定区域図策定委託料の皆増等による増</t>
    <rPh sb="0" eb="2">
      <t>ウスイ</t>
    </rPh>
    <rPh sb="2" eb="4">
      <t>シュッスイ</t>
    </rPh>
    <rPh sb="4" eb="6">
      <t>シンスイ</t>
    </rPh>
    <rPh sb="6" eb="8">
      <t>ソウテイ</t>
    </rPh>
    <rPh sb="8" eb="10">
      <t>クイキ</t>
    </rPh>
    <rPh sb="10" eb="11">
      <t>ズ</t>
    </rPh>
    <rPh sb="11" eb="13">
      <t>サクテイ</t>
    </rPh>
    <rPh sb="13" eb="15">
      <t>イタク</t>
    </rPh>
    <rPh sb="15" eb="16">
      <t>リョウ</t>
    </rPh>
    <rPh sb="17" eb="18">
      <t>ミナ</t>
    </rPh>
    <rPh sb="18" eb="19">
      <t>ゾウ</t>
    </rPh>
    <rPh sb="19" eb="20">
      <t>トウ</t>
    </rPh>
    <rPh sb="23" eb="24">
      <t>ゾウ</t>
    </rPh>
    <phoneticPr fontId="3"/>
  </si>
  <si>
    <t>2025年度</t>
    <rPh sb="4" eb="6">
      <t>ネンド</t>
    </rPh>
    <phoneticPr fontId="3"/>
  </si>
  <si>
    <t>25******~</t>
    <phoneticPr fontId="3"/>
  </si>
  <si>
    <t>2511****~</t>
    <phoneticPr fontId="3"/>
  </si>
  <si>
    <t>2500****~</t>
    <phoneticPr fontId="3"/>
  </si>
  <si>
    <t>2521****</t>
    <phoneticPr fontId="3"/>
  </si>
  <si>
    <t>2531****</t>
    <phoneticPr fontId="3"/>
  </si>
  <si>
    <t>2541****</t>
    <phoneticPr fontId="3"/>
  </si>
  <si>
    <t>2551****</t>
    <phoneticPr fontId="3"/>
  </si>
  <si>
    <t>2561****</t>
    <phoneticPr fontId="3"/>
  </si>
  <si>
    <t>2520****</t>
    <phoneticPr fontId="3"/>
  </si>
  <si>
    <t>2530****</t>
    <phoneticPr fontId="3"/>
  </si>
  <si>
    <t>2540****</t>
    <phoneticPr fontId="3"/>
  </si>
  <si>
    <t>2550****</t>
    <phoneticPr fontId="3"/>
  </si>
  <si>
    <t>2560****</t>
    <phoneticPr fontId="3"/>
  </si>
  <si>
    <t>水道事業</t>
    <rPh sb="0" eb="4">
      <t>スイドウジギョウ</t>
    </rPh>
    <phoneticPr fontId="3"/>
  </si>
  <si>
    <t>2571****</t>
    <phoneticPr fontId="3"/>
  </si>
  <si>
    <t>下水道事業</t>
    <rPh sb="0" eb="5">
      <t>ゲスイドウジギョウ</t>
    </rPh>
    <phoneticPr fontId="3"/>
  </si>
  <si>
    <t>2581****</t>
    <phoneticPr fontId="3"/>
  </si>
  <si>
    <t>2570****</t>
    <phoneticPr fontId="3"/>
  </si>
  <si>
    <t>2580****</t>
    <phoneticPr fontId="3"/>
  </si>
  <si>
    <t>賞与引当金繰入額
（管渠費－賞与等引当金繰入額）</t>
    <phoneticPr fontId="3"/>
  </si>
  <si>
    <t>法定福利費引当金繰入額
（管渠費－賞与等引当金繰入額）</t>
    <phoneticPr fontId="3"/>
  </si>
  <si>
    <t>湯河原・真鶴広域公共下水処理負担金
（ポンプ場費－負担金）</t>
    <phoneticPr fontId="3"/>
  </si>
  <si>
    <t>賞与引当金繰入額
（総係費－賞与等引当金繰入額）</t>
    <phoneticPr fontId="3"/>
  </si>
  <si>
    <t>法定福利費引当金繰入額
（総係費－賞与等引当金繰入額）</t>
    <phoneticPr fontId="3"/>
  </si>
  <si>
    <t>広域公共下水道建設事業費負担金
（下水道設備工事費－負担金）</t>
    <phoneticPr fontId="3"/>
  </si>
  <si>
    <t>湯河原町が執行する浄水センター監視制御設備更新工事が繰越しになったことから、当町も2026年度へ繰越しするもの。繰越額7,453,000円）</t>
    <rPh sb="5" eb="7">
      <t>シッコウ</t>
    </rPh>
    <rPh sb="26" eb="28">
      <t>クリコ</t>
    </rPh>
    <rPh sb="38" eb="40">
      <t>トウチョウ</t>
    </rPh>
    <rPh sb="45" eb="47">
      <t>ネンド</t>
    </rPh>
    <rPh sb="48" eb="50">
      <t>クリコシ</t>
    </rPh>
    <rPh sb="56" eb="58">
      <t>クリコ</t>
    </rPh>
    <rPh sb="58" eb="59">
      <t>ガク</t>
    </rPh>
    <rPh sb="68" eb="69">
      <t>エン</t>
    </rPh>
    <phoneticPr fontId="3"/>
  </si>
  <si>
    <t>繰越しによる2025年度執行額の減による減</t>
    <rPh sb="0" eb="2">
      <t>クリコ</t>
    </rPh>
    <rPh sb="10" eb="12">
      <t>ネンド</t>
    </rPh>
    <rPh sb="12" eb="15">
      <t>シッコウガク</t>
    </rPh>
    <rPh sb="16" eb="17">
      <t>ゲン</t>
    </rPh>
    <rPh sb="20" eb="21">
      <t>ゲン</t>
    </rPh>
    <phoneticPr fontId="3"/>
  </si>
  <si>
    <t>2025年度分消費税が還付となったことによる皆減</t>
    <rPh sb="4" eb="6">
      <t>ネンド</t>
    </rPh>
    <rPh sb="6" eb="7">
      <t>フン</t>
    </rPh>
    <rPh sb="7" eb="10">
      <t>ショウヒゼイ</t>
    </rPh>
    <rPh sb="11" eb="13">
      <t>カンプ</t>
    </rPh>
    <rPh sb="22" eb="23">
      <t>ミナ</t>
    </rPh>
    <rPh sb="23" eb="24">
      <t>ゲン</t>
    </rPh>
    <phoneticPr fontId="4"/>
  </si>
  <si>
    <t>2024年度一般会計繰入金精算金（充当残額）</t>
    <rPh sb="13" eb="15">
      <t>セイサン</t>
    </rPh>
    <rPh sb="15" eb="16">
      <t>キン</t>
    </rPh>
    <phoneticPr fontId="3"/>
  </si>
  <si>
    <t>次年度６月期末勤勉手当の支給に向けた引当金の繰入４か月分（2025.12～2026.3） 管理職　１名分、事務職員　２名分</t>
    <phoneticPr fontId="3"/>
  </si>
  <si>
    <t>次年度６月期末勤勉手当に係る法定福利費の負担に向けた引当金の繰入４か月分（2025.12～2026.3） 管理職　１名分、事務職員　２名分</t>
    <phoneticPr fontId="3"/>
  </si>
  <si>
    <t>2024年度の下水処理に要する経費の減による減</t>
    <rPh sb="4" eb="6">
      <t>ネンド</t>
    </rPh>
    <rPh sb="7" eb="9">
      <t>ゲスイ</t>
    </rPh>
    <rPh sb="9" eb="11">
      <t>ショリ</t>
    </rPh>
    <rPh sb="12" eb="13">
      <t>ヨウ</t>
    </rPh>
    <rPh sb="15" eb="17">
      <t>ケイヒ</t>
    </rPh>
    <rPh sb="18" eb="19">
      <t>ゲン</t>
    </rPh>
    <rPh sb="22" eb="23">
      <t>ゲン</t>
    </rPh>
    <phoneticPr fontId="3"/>
  </si>
  <si>
    <t>次年度６月期末勤勉手当に係る法定福利費の負担に向けた引当金の繰入４か月分（2025.12～2026.3） 技術職員　３名分</t>
    <phoneticPr fontId="3"/>
  </si>
  <si>
    <t>次年度６月期末勤勉手当の支給に向けた引当金の繰入４か月分（2025.12～2026.3） 技術職員　３名分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</si>
</sst>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quot;△&quot;#,###"/>
    <numFmt numFmtId="177" formatCode="#,##0;&quot;△&quot;#,##0"/>
    <numFmt numFmtId="178" formatCode="#,##0.0;&quot;△ &quot;#,##0.0"/>
    <numFmt numFmtId="179" formatCode="#,##0_ "/>
    <numFmt numFmtId="180" formatCode="0_);[Red]\(0\)"/>
    <numFmt numFmtId="181" formatCode="0.0%"/>
    <numFmt numFmtId="182" formatCode="#,##0;&quot;△ &quot;#,##0"/>
  </numFmts>
  <fonts count="25">
    <font>
      <sz val="11"/>
      <color theme="1"/>
      <name val="ＭＳ Ｐゴシック"/>
      <family val="2"/>
      <charset val="128"/>
      <scheme val="minor"/>
    </font>
    <font>
      <sz val="12"/>
      <color theme="1"/>
      <name val="ＭＳ 明朝"/>
      <family val="2"/>
      <charset val="128"/>
    </font>
    <font>
      <sz val="14"/>
      <color theme="1"/>
      <name val="ＭＳ 明朝"/>
      <family val="1"/>
      <charset val="128"/>
    </font>
    <font>
      <sz val="6"/>
      <name val="ＭＳ Ｐゴシック"/>
      <family val="2"/>
      <charset val="128"/>
      <scheme val="minor"/>
    </font>
    <font>
      <sz val="6"/>
      <name val="ＭＳ 明朝"/>
      <family val="2"/>
      <charset val="128"/>
    </font>
    <font>
      <sz val="9"/>
      <color theme="1"/>
      <name val="ＭＳ 明朝"/>
      <family val="1"/>
      <charset val="128"/>
    </font>
    <font>
      <sz val="12"/>
      <color theme="1"/>
      <name val="ＭＳ 明朝"/>
      <family val="1"/>
      <charset val="128"/>
    </font>
    <font>
      <sz val="14"/>
      <color theme="1"/>
      <name val="ＭＳ ゴシック"/>
      <family val="3"/>
      <charset val="128"/>
    </font>
    <font>
      <sz val="9"/>
      <color theme="1"/>
      <name val="ＭＳ ゴシック"/>
      <family val="3"/>
      <charset val="128"/>
    </font>
    <font>
      <sz val="16"/>
      <color theme="1"/>
      <name val="ＭＳ ゴシック"/>
      <family val="3"/>
      <charset val="128"/>
    </font>
    <font>
      <sz val="14"/>
      <color theme="1"/>
      <name val="HGP創英角ｺﾞｼｯｸUB"/>
      <family val="3"/>
      <charset val="128"/>
    </font>
    <font>
      <sz val="9"/>
      <color indexed="81"/>
      <name val="MS P ゴシック"/>
      <family val="3"/>
      <charset val="128"/>
    </font>
    <font>
      <sz val="16"/>
      <color theme="1"/>
      <name val="ＭＳ 明朝"/>
      <family val="1"/>
      <charset val="128"/>
    </font>
    <font>
      <b/>
      <sz val="9"/>
      <color indexed="81"/>
      <name val="BIZ UDゴシック"/>
      <family val="3"/>
      <charset val="128"/>
    </font>
    <font>
      <sz val="9"/>
      <color rgb="FFFF0000"/>
      <name val="BIZ UDゴシック"/>
      <family val="3"/>
      <charset val="128"/>
    </font>
    <font>
      <sz val="14"/>
      <color theme="1"/>
      <name val="BIZ UDゴシック"/>
      <family val="3"/>
      <charset val="128"/>
    </font>
    <font>
      <sz val="9"/>
      <color theme="1"/>
      <name val="BIZ UDゴシック"/>
      <family val="3"/>
      <charset val="128"/>
    </font>
    <font>
      <sz val="16"/>
      <color theme="1"/>
      <name val="BIZ UDゴシック"/>
      <family val="3"/>
      <charset val="128"/>
    </font>
    <font>
      <sz val="12"/>
      <color theme="1"/>
      <name val="BIZ UDゴシック"/>
      <family val="3"/>
      <charset val="128"/>
    </font>
    <font>
      <sz val="11"/>
      <color theme="1"/>
      <name val="ＭＳ Ｐゴシック"/>
      <family val="2"/>
      <charset val="128"/>
      <scheme val="minor"/>
    </font>
    <font>
      <sz val="9"/>
      <color theme="1"/>
      <name val="Yu Gothic UI"/>
      <family val="3"/>
      <charset val="128"/>
    </font>
    <font>
      <b/>
      <sz val="9"/>
      <color theme="1"/>
      <name val="Yu Gothic UI"/>
      <family val="3"/>
      <charset val="128"/>
    </font>
    <font>
      <sz val="10"/>
      <color theme="1"/>
      <name val="Yu Gothic UI"/>
      <family val="3"/>
      <charset val="128"/>
    </font>
    <font>
      <sz val="8"/>
      <name val="BIZ UDゴシック"/>
      <family val="3"/>
      <charset val="128"/>
    </font>
    <font>
      <sz val="6"/>
      <name val="BIZ UDゴシック"/>
      <family val="3"/>
      <charset val="128"/>
    </font>
  </fonts>
  <fills count="18">
    <fill>
      <patternFill patternType="none"/>
    </fill>
    <fill>
      <patternFill patternType="gray125"/>
    </fill>
    <fill>
      <patternFill patternType="solid">
        <fgColor rgb="FF00B0F0"/>
        <bgColor indexed="64"/>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
      <patternFill patternType="solid">
        <fgColor theme="3" tint="0.39997558519241921"/>
        <bgColor indexed="64"/>
      </patternFill>
    </fill>
    <fill>
      <patternFill patternType="solid">
        <fgColor theme="6" tint="0.39997558519241921"/>
        <bgColor indexed="64"/>
      </patternFill>
    </fill>
    <fill>
      <patternFill patternType="solid">
        <fgColor theme="1" tint="0.499984740745262"/>
        <bgColor indexed="64"/>
      </patternFill>
    </fill>
    <fill>
      <patternFill patternType="solid">
        <fgColor theme="5" tint="0.79998168889431442"/>
        <bgColor indexed="64"/>
      </patternFill>
    </fill>
    <fill>
      <patternFill patternType="solid">
        <fgColor theme="6"/>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rgb="FFFFFF00"/>
        <bgColor indexed="64"/>
      </patternFill>
    </fill>
    <fill>
      <patternFill patternType="solid">
        <fgColor rgb="FFFCE4D6"/>
        <bgColor indexed="64"/>
      </patternFill>
    </fill>
    <fill>
      <patternFill patternType="solid">
        <fgColor theme="2" tint="-0.249977111117893"/>
        <bgColor indexed="64"/>
      </patternFill>
    </fill>
  </fills>
  <borders count="97">
    <border>
      <left/>
      <right/>
      <top/>
      <bottom/>
      <diagonal/>
    </border>
    <border>
      <left/>
      <right/>
      <top style="hair">
        <color auto="1"/>
      </top>
      <bottom style="hair">
        <color auto="1"/>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bottom/>
      <diagonal/>
    </border>
    <border>
      <left style="thin">
        <color indexed="64"/>
      </left>
      <right style="hair">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top style="hair">
        <color auto="1"/>
      </top>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medium">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right/>
      <top style="medium">
        <color indexed="64"/>
      </top>
      <bottom/>
      <diagonal/>
    </border>
    <border>
      <left style="medium">
        <color indexed="64"/>
      </left>
      <right style="hair">
        <color indexed="64"/>
      </right>
      <top/>
      <bottom style="hair">
        <color indexed="64"/>
      </bottom>
      <diagonal/>
    </border>
    <border>
      <left style="hair">
        <color indexed="64"/>
      </left>
      <right/>
      <top/>
      <bottom/>
      <diagonal/>
    </border>
    <border>
      <left/>
      <right style="hair">
        <color indexed="64"/>
      </right>
      <top style="hair">
        <color indexed="64"/>
      </top>
      <bottom/>
      <diagonal/>
    </border>
    <border>
      <left/>
      <right style="hair">
        <color indexed="64"/>
      </right>
      <top style="medium">
        <color indexed="64"/>
      </top>
      <bottom style="hair">
        <color indexed="64"/>
      </bottom>
      <diagonal/>
    </border>
    <border>
      <left/>
      <right style="hair">
        <color indexed="64"/>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style="medium">
        <color indexed="64"/>
      </left>
      <right style="hair">
        <color indexed="64"/>
      </right>
      <top/>
      <bottom/>
      <diagonal/>
    </border>
    <border>
      <left style="hair">
        <color indexed="64"/>
      </left>
      <right/>
      <top style="hair">
        <color indexed="64"/>
      </top>
      <bottom/>
      <diagonal/>
    </border>
    <border>
      <left/>
      <right style="thin">
        <color indexed="64"/>
      </right>
      <top/>
      <bottom style="medium">
        <color indexed="64"/>
      </bottom>
      <diagonal/>
    </border>
    <border>
      <left style="medium">
        <color indexed="64"/>
      </left>
      <right style="hair">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diagonalUp="1">
      <left style="medium">
        <color indexed="64"/>
      </left>
      <right style="medium">
        <color indexed="64"/>
      </right>
      <top style="medium">
        <color indexed="64"/>
      </top>
      <bottom style="medium">
        <color indexed="64"/>
      </bottom>
      <diagonal style="medium">
        <color indexed="64"/>
      </diagonal>
    </border>
    <border diagonalUp="1">
      <left style="medium">
        <color indexed="64"/>
      </left>
      <right style="medium">
        <color indexed="64"/>
      </right>
      <top style="medium">
        <color indexed="64"/>
      </top>
      <bottom/>
      <diagonal style="medium">
        <color indexed="64"/>
      </diagonal>
    </border>
    <border diagonalUp="1">
      <left style="medium">
        <color indexed="64"/>
      </left>
      <right style="medium">
        <color indexed="64"/>
      </right>
      <top/>
      <bottom/>
      <diagonal style="medium">
        <color indexed="64"/>
      </diagonal>
    </border>
    <border>
      <left style="thin">
        <color indexed="64"/>
      </left>
      <right style="medium">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medium">
        <color theme="8"/>
      </left>
      <right style="medium">
        <color theme="8"/>
      </right>
      <top style="medium">
        <color theme="8"/>
      </top>
      <bottom style="medium">
        <color theme="8"/>
      </bottom>
      <diagonal/>
    </border>
    <border>
      <left/>
      <right/>
      <top style="thin">
        <color indexed="64"/>
      </top>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top style="medium">
        <color theme="8"/>
      </top>
      <bottom style="medium">
        <color theme="8"/>
      </bottom>
      <diagonal/>
    </border>
    <border>
      <left/>
      <right/>
      <top style="thin">
        <color indexed="64"/>
      </top>
      <bottom style="hair">
        <color indexed="64"/>
      </bottom>
      <diagonal/>
    </border>
    <border>
      <left/>
      <right style="thin">
        <color auto="1"/>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38" fontId="19" fillId="0" borderId="0" applyFont="0" applyFill="0" applyBorder="0" applyAlignment="0" applyProtection="0">
      <alignment vertical="center"/>
    </xf>
    <xf numFmtId="9" fontId="19" fillId="0" borderId="0" applyFont="0" applyFill="0" applyBorder="0" applyAlignment="0" applyProtection="0">
      <alignment vertical="center"/>
    </xf>
  </cellStyleXfs>
  <cellXfs count="378">
    <xf numFmtId="0" fontId="0" fillId="0" borderId="0" xfId="0">
      <alignment vertical="center"/>
    </xf>
    <xf numFmtId="0" fontId="2" fillId="0" borderId="0" xfId="1" applyFont="1">
      <alignment vertical="center"/>
    </xf>
    <xf numFmtId="0" fontId="5" fillId="0" borderId="0" xfId="1" applyFont="1">
      <alignment vertical="center"/>
    </xf>
    <xf numFmtId="0" fontId="5" fillId="0" borderId="0" xfId="1" applyFont="1" applyAlignment="1">
      <alignment horizontal="center" vertical="center"/>
    </xf>
    <xf numFmtId="178" fontId="5" fillId="0" borderId="40" xfId="2" applyNumberFormat="1" applyFont="1" applyBorder="1">
      <alignment vertical="center"/>
    </xf>
    <xf numFmtId="178" fontId="5" fillId="0" borderId="38" xfId="2" applyNumberFormat="1" applyFont="1" applyBorder="1">
      <alignment vertical="center"/>
    </xf>
    <xf numFmtId="0" fontId="5" fillId="0" borderId="47" xfId="1" applyFont="1" applyBorder="1">
      <alignment vertical="center"/>
    </xf>
    <xf numFmtId="178" fontId="5" fillId="3" borderId="15" xfId="2" applyNumberFormat="1" applyFont="1" applyFill="1" applyBorder="1">
      <alignment vertical="center"/>
    </xf>
    <xf numFmtId="178" fontId="5" fillId="3" borderId="17" xfId="2" applyNumberFormat="1" applyFont="1" applyFill="1" applyBorder="1">
      <alignment vertical="center"/>
    </xf>
    <xf numFmtId="0" fontId="5" fillId="3" borderId="31" xfId="1" applyFont="1" applyFill="1" applyBorder="1">
      <alignment vertical="center"/>
    </xf>
    <xf numFmtId="178" fontId="5" fillId="3" borderId="9" xfId="2" applyNumberFormat="1" applyFont="1" applyFill="1" applyBorder="1">
      <alignment vertical="center"/>
    </xf>
    <xf numFmtId="178" fontId="5" fillId="3" borderId="10" xfId="2" applyNumberFormat="1" applyFont="1" applyFill="1" applyBorder="1">
      <alignment vertical="center"/>
    </xf>
    <xf numFmtId="0" fontId="5" fillId="3" borderId="0" xfId="1" applyFont="1" applyFill="1">
      <alignment vertical="center"/>
    </xf>
    <xf numFmtId="178" fontId="5" fillId="2" borderId="10" xfId="2" applyNumberFormat="1" applyFont="1" applyFill="1" applyBorder="1">
      <alignment vertical="center"/>
    </xf>
    <xf numFmtId="0" fontId="5" fillId="2" borderId="0" xfId="1" applyFont="1" applyFill="1">
      <alignment vertical="center"/>
    </xf>
    <xf numFmtId="178" fontId="5" fillId="4" borderId="10" xfId="2" applyNumberFormat="1" applyFont="1" applyFill="1" applyBorder="1">
      <alignment vertical="center"/>
    </xf>
    <xf numFmtId="0" fontId="5" fillId="4" borderId="0" xfId="1" applyFont="1" applyFill="1">
      <alignment vertical="center"/>
    </xf>
    <xf numFmtId="178" fontId="5" fillId="4" borderId="17" xfId="2" applyNumberFormat="1" applyFont="1" applyFill="1" applyBorder="1">
      <alignment vertical="center"/>
    </xf>
    <xf numFmtId="0" fontId="5" fillId="4" borderId="31" xfId="1" applyFont="1" applyFill="1" applyBorder="1">
      <alignment vertical="center"/>
    </xf>
    <xf numFmtId="178" fontId="5" fillId="0" borderId="48" xfId="2" applyNumberFormat="1" applyFont="1" applyBorder="1">
      <alignment vertical="center"/>
    </xf>
    <xf numFmtId="178" fontId="5" fillId="5" borderId="10" xfId="2" applyNumberFormat="1" applyFont="1" applyFill="1" applyBorder="1">
      <alignment vertical="center"/>
    </xf>
    <xf numFmtId="0" fontId="5" fillId="5" borderId="0" xfId="1" applyFont="1" applyFill="1">
      <alignment vertical="center"/>
    </xf>
    <xf numFmtId="178" fontId="5" fillId="5" borderId="4" xfId="2" applyNumberFormat="1" applyFont="1" applyFill="1" applyBorder="1">
      <alignment vertical="center"/>
    </xf>
    <xf numFmtId="178" fontId="5" fillId="5" borderId="23" xfId="2" applyNumberFormat="1" applyFont="1" applyFill="1" applyBorder="1">
      <alignment vertical="center"/>
    </xf>
    <xf numFmtId="0" fontId="5" fillId="5" borderId="47" xfId="1" applyFont="1" applyFill="1" applyBorder="1">
      <alignment vertical="center"/>
    </xf>
    <xf numFmtId="178" fontId="5" fillId="3" borderId="40" xfId="2" applyNumberFormat="1" applyFont="1" applyFill="1" applyBorder="1">
      <alignment vertical="center"/>
    </xf>
    <xf numFmtId="178" fontId="5" fillId="3" borderId="38" xfId="2" applyNumberFormat="1" applyFont="1" applyFill="1" applyBorder="1">
      <alignment vertical="center"/>
    </xf>
    <xf numFmtId="178" fontId="5" fillId="2" borderId="40" xfId="2" applyNumberFormat="1" applyFont="1" applyFill="1" applyBorder="1">
      <alignment vertical="center"/>
    </xf>
    <xf numFmtId="178" fontId="5" fillId="2" borderId="38" xfId="2" applyNumberFormat="1" applyFont="1" applyFill="1" applyBorder="1">
      <alignment vertical="center"/>
    </xf>
    <xf numFmtId="178" fontId="5" fillId="4" borderId="40" xfId="2" applyNumberFormat="1" applyFont="1" applyFill="1" applyBorder="1">
      <alignment vertical="center"/>
    </xf>
    <xf numFmtId="178" fontId="5" fillId="4" borderId="38" xfId="2" applyNumberFormat="1" applyFont="1" applyFill="1" applyBorder="1">
      <alignment vertical="center"/>
    </xf>
    <xf numFmtId="0" fontId="5" fillId="0" borderId="6" xfId="1" applyFont="1" applyBorder="1" applyAlignment="1">
      <alignment horizontal="center" vertical="center"/>
    </xf>
    <xf numFmtId="0" fontId="5" fillId="0" borderId="0" xfId="1" applyFont="1" applyAlignment="1">
      <alignment vertical="center" wrapText="1"/>
    </xf>
    <xf numFmtId="0" fontId="5" fillId="0" borderId="47" xfId="1" applyFont="1" applyBorder="1" applyAlignment="1">
      <alignment vertical="center" wrapText="1"/>
    </xf>
    <xf numFmtId="0" fontId="5" fillId="0" borderId="0" xfId="1" applyFont="1" applyAlignment="1">
      <alignment horizontal="left" vertical="center" wrapText="1"/>
    </xf>
    <xf numFmtId="0" fontId="5" fillId="0" borderId="0" xfId="1" applyFont="1" applyAlignment="1">
      <alignment horizontal="left" vertical="center"/>
    </xf>
    <xf numFmtId="0" fontId="2" fillId="0" borderId="45" xfId="1" applyFont="1" applyBorder="1" applyAlignment="1">
      <alignment horizontal="center" vertical="center"/>
    </xf>
    <xf numFmtId="0" fontId="5" fillId="0" borderId="45" xfId="1" applyFont="1" applyBorder="1">
      <alignment vertical="center"/>
    </xf>
    <xf numFmtId="0" fontId="2" fillId="0" borderId="0" xfId="1" applyFont="1" applyAlignment="1">
      <alignment horizontal="center" vertical="center" wrapText="1"/>
    </xf>
    <xf numFmtId="0" fontId="5" fillId="0" borderId="47" xfId="1" applyFont="1" applyBorder="1" applyAlignment="1">
      <alignment horizontal="center" vertical="center"/>
    </xf>
    <xf numFmtId="0" fontId="5" fillId="0" borderId="45" xfId="1" applyFont="1" applyBorder="1" applyAlignment="1">
      <alignment horizontal="center" vertical="center" wrapText="1"/>
    </xf>
    <xf numFmtId="0" fontId="5" fillId="0" borderId="0" xfId="1" applyFont="1" applyAlignment="1">
      <alignment horizontal="center" vertical="center" wrapText="1"/>
    </xf>
    <xf numFmtId="0" fontId="5" fillId="0" borderId="33" xfId="1" applyFont="1" applyBorder="1" applyAlignment="1">
      <alignment horizontal="center" vertical="center" wrapText="1"/>
    </xf>
    <xf numFmtId="0" fontId="5" fillId="0" borderId="7" xfId="1" applyFont="1" applyBorder="1" applyAlignment="1">
      <alignment horizontal="center" vertical="center"/>
    </xf>
    <xf numFmtId="0" fontId="5" fillId="0" borderId="6" xfId="1" applyFont="1" applyBorder="1" applyAlignment="1">
      <alignment horizontal="center" vertical="center" wrapText="1"/>
    </xf>
    <xf numFmtId="49" fontId="5" fillId="0" borderId="14" xfId="1" applyNumberFormat="1" applyFont="1" applyBorder="1" applyAlignment="1">
      <alignment horizontal="center" vertical="center"/>
    </xf>
    <xf numFmtId="49" fontId="5" fillId="0" borderId="15" xfId="1" applyNumberFormat="1" applyFont="1" applyBorder="1" applyAlignment="1">
      <alignment horizontal="center" vertical="center"/>
    </xf>
    <xf numFmtId="176" fontId="5" fillId="0" borderId="18" xfId="2" applyNumberFormat="1" applyFont="1" applyFill="1" applyBorder="1">
      <alignment vertical="center"/>
    </xf>
    <xf numFmtId="176" fontId="5" fillId="0" borderId="15" xfId="2" applyNumberFormat="1" applyFont="1" applyFill="1" applyBorder="1">
      <alignment vertical="center"/>
    </xf>
    <xf numFmtId="178" fontId="5" fillId="0" borderId="15" xfId="2" applyNumberFormat="1" applyFont="1" applyFill="1" applyBorder="1">
      <alignment vertical="center"/>
    </xf>
    <xf numFmtId="178" fontId="5" fillId="0" borderId="27" xfId="2" applyNumberFormat="1" applyFont="1" applyFill="1" applyBorder="1">
      <alignment vertical="center"/>
    </xf>
    <xf numFmtId="176" fontId="5" fillId="0" borderId="14" xfId="2" applyNumberFormat="1" applyFont="1" applyFill="1" applyBorder="1">
      <alignment vertical="center"/>
    </xf>
    <xf numFmtId="176" fontId="5" fillId="0" borderId="35" xfId="2" applyNumberFormat="1" applyFont="1" applyFill="1" applyBorder="1">
      <alignment vertical="center"/>
    </xf>
    <xf numFmtId="178" fontId="5" fillId="0" borderId="35" xfId="2" applyNumberFormat="1" applyFont="1" applyFill="1" applyBorder="1">
      <alignment vertical="center"/>
    </xf>
    <xf numFmtId="178" fontId="5" fillId="0" borderId="17" xfId="2" applyNumberFormat="1" applyFont="1" applyFill="1" applyBorder="1">
      <alignment vertical="center"/>
    </xf>
    <xf numFmtId="177" fontId="5" fillId="0" borderId="18" xfId="2" applyNumberFormat="1" applyFont="1" applyFill="1" applyBorder="1">
      <alignment vertical="center"/>
    </xf>
    <xf numFmtId="49" fontId="5" fillId="0" borderId="19" xfId="1" applyNumberFormat="1" applyFont="1" applyBorder="1" applyAlignment="1">
      <alignment horizontal="center" vertical="center"/>
    </xf>
    <xf numFmtId="49" fontId="5" fillId="0" borderId="9" xfId="1" applyNumberFormat="1" applyFont="1" applyBorder="1" applyAlignment="1">
      <alignment horizontal="center" vertical="center"/>
    </xf>
    <xf numFmtId="176" fontId="5" fillId="0" borderId="8" xfId="2" applyNumberFormat="1" applyFont="1" applyFill="1" applyBorder="1">
      <alignment vertical="center"/>
    </xf>
    <xf numFmtId="176" fontId="5" fillId="0" borderId="9" xfId="2" applyNumberFormat="1" applyFont="1" applyFill="1" applyBorder="1">
      <alignment vertical="center"/>
    </xf>
    <xf numFmtId="178" fontId="5" fillId="0" borderId="9" xfId="2" applyNumberFormat="1" applyFont="1" applyFill="1" applyBorder="1">
      <alignment vertical="center"/>
    </xf>
    <xf numFmtId="178" fontId="5" fillId="0" borderId="26" xfId="2" applyNumberFormat="1" applyFont="1" applyFill="1" applyBorder="1">
      <alignment vertical="center"/>
    </xf>
    <xf numFmtId="176" fontId="5" fillId="0" borderId="19" xfId="2" applyNumberFormat="1" applyFont="1" applyFill="1" applyBorder="1">
      <alignment vertical="center"/>
    </xf>
    <xf numFmtId="176" fontId="5" fillId="0" borderId="2" xfId="2" applyNumberFormat="1" applyFont="1" applyFill="1" applyBorder="1">
      <alignment vertical="center"/>
    </xf>
    <xf numFmtId="178" fontId="5" fillId="0" borderId="2" xfId="2" applyNumberFormat="1" applyFont="1" applyFill="1" applyBorder="1">
      <alignment vertical="center"/>
    </xf>
    <xf numFmtId="178" fontId="5" fillId="0" borderId="10" xfId="2" applyNumberFormat="1" applyFont="1" applyFill="1" applyBorder="1">
      <alignment vertical="center"/>
    </xf>
    <xf numFmtId="177" fontId="5" fillId="0" borderId="8" xfId="2" applyNumberFormat="1" applyFont="1" applyFill="1" applyBorder="1">
      <alignment vertical="center"/>
    </xf>
    <xf numFmtId="49" fontId="5" fillId="0" borderId="20" xfId="1" applyNumberFormat="1" applyFont="1" applyBorder="1" applyAlignment="1">
      <alignment horizontal="center" vertical="center"/>
    </xf>
    <xf numFmtId="49" fontId="5" fillId="0" borderId="21" xfId="1" applyNumberFormat="1" applyFont="1" applyBorder="1" applyAlignment="1">
      <alignment horizontal="center" vertical="center"/>
    </xf>
    <xf numFmtId="176" fontId="5" fillId="0" borderId="24" xfId="2" applyNumberFormat="1" applyFont="1" applyFill="1" applyBorder="1">
      <alignment vertical="center"/>
    </xf>
    <xf numFmtId="176" fontId="5" fillId="0" borderId="21" xfId="2" applyNumberFormat="1" applyFont="1" applyFill="1" applyBorder="1">
      <alignment vertical="center"/>
    </xf>
    <xf numFmtId="178" fontId="5" fillId="0" borderId="21" xfId="2" applyNumberFormat="1" applyFont="1" applyFill="1" applyBorder="1">
      <alignment vertical="center"/>
    </xf>
    <xf numFmtId="176" fontId="5" fillId="0" borderId="20" xfId="2" applyNumberFormat="1" applyFont="1" applyFill="1" applyBorder="1">
      <alignment vertical="center"/>
    </xf>
    <xf numFmtId="176" fontId="5" fillId="0" borderId="36" xfId="2" applyNumberFormat="1" applyFont="1" applyFill="1" applyBorder="1">
      <alignment vertical="center"/>
    </xf>
    <xf numFmtId="178" fontId="5" fillId="0" borderId="23" xfId="2" applyNumberFormat="1" applyFont="1" applyFill="1" applyBorder="1">
      <alignment vertical="center"/>
    </xf>
    <xf numFmtId="177" fontId="5" fillId="0" borderId="24" xfId="2" applyNumberFormat="1" applyFont="1" applyFill="1" applyBorder="1">
      <alignment vertical="center"/>
    </xf>
    <xf numFmtId="49" fontId="5" fillId="0" borderId="32" xfId="1" applyNumberFormat="1" applyFont="1" applyBorder="1" applyAlignment="1">
      <alignment horizontal="center" vertical="center"/>
    </xf>
    <xf numFmtId="49" fontId="5" fillId="0" borderId="13" xfId="1" applyNumberFormat="1" applyFont="1" applyBorder="1" applyAlignment="1">
      <alignment horizontal="center" vertical="center"/>
    </xf>
    <xf numFmtId="176" fontId="5" fillId="0" borderId="1" xfId="2" applyNumberFormat="1" applyFont="1" applyFill="1" applyBorder="1">
      <alignment vertical="center"/>
    </xf>
    <xf numFmtId="176" fontId="5" fillId="0" borderId="3" xfId="2" applyNumberFormat="1" applyFont="1" applyFill="1" applyBorder="1">
      <alignment vertical="center"/>
    </xf>
    <xf numFmtId="49" fontId="5" fillId="0" borderId="29" xfId="1" applyNumberFormat="1" applyFont="1" applyBorder="1" applyAlignment="1">
      <alignment horizontal="center" vertical="center"/>
    </xf>
    <xf numFmtId="49" fontId="5" fillId="0" borderId="30" xfId="1" applyNumberFormat="1" applyFont="1" applyBorder="1" applyAlignment="1">
      <alignment horizontal="center" vertical="center"/>
    </xf>
    <xf numFmtId="176" fontId="5" fillId="0" borderId="34" xfId="2" applyNumberFormat="1" applyFont="1" applyFill="1" applyBorder="1">
      <alignment vertical="center"/>
    </xf>
    <xf numFmtId="178" fontId="5" fillId="0" borderId="3" xfId="2" applyNumberFormat="1" applyFont="1" applyFill="1" applyBorder="1">
      <alignment vertical="center"/>
    </xf>
    <xf numFmtId="178" fontId="5" fillId="0" borderId="4" xfId="2" applyNumberFormat="1" applyFont="1" applyFill="1" applyBorder="1">
      <alignment vertical="center"/>
    </xf>
    <xf numFmtId="176" fontId="5" fillId="0" borderId="5" xfId="2" applyNumberFormat="1" applyFont="1" applyFill="1" applyBorder="1">
      <alignment vertical="center"/>
    </xf>
    <xf numFmtId="176" fontId="5" fillId="0" borderId="12" xfId="2" applyNumberFormat="1" applyFont="1" applyFill="1" applyBorder="1">
      <alignment vertical="center"/>
    </xf>
    <xf numFmtId="176" fontId="5" fillId="0" borderId="16" xfId="2" applyNumberFormat="1" applyFont="1" applyFill="1" applyBorder="1">
      <alignment vertical="center"/>
    </xf>
    <xf numFmtId="176" fontId="5" fillId="0" borderId="22" xfId="2" applyNumberFormat="1" applyFont="1" applyFill="1" applyBorder="1">
      <alignment vertical="center"/>
    </xf>
    <xf numFmtId="49" fontId="5" fillId="0" borderId="28" xfId="1" applyNumberFormat="1" applyFont="1" applyBorder="1" applyAlignment="1">
      <alignment horizontal="center" vertical="center"/>
    </xf>
    <xf numFmtId="49" fontId="5" fillId="0" borderId="3" xfId="1" applyNumberFormat="1" applyFont="1" applyBorder="1" applyAlignment="1">
      <alignment horizontal="center" vertical="center"/>
    </xf>
    <xf numFmtId="178" fontId="5" fillId="0" borderId="34" xfId="2" applyNumberFormat="1" applyFont="1" applyFill="1" applyBorder="1">
      <alignment vertical="center"/>
    </xf>
    <xf numFmtId="177" fontId="5" fillId="0" borderId="5" xfId="2" applyNumberFormat="1" applyFont="1" applyFill="1" applyBorder="1">
      <alignment vertical="center"/>
    </xf>
    <xf numFmtId="49" fontId="5" fillId="0" borderId="37" xfId="1" applyNumberFormat="1" applyFont="1" applyBorder="1" applyAlignment="1">
      <alignment horizontal="center" vertical="center"/>
    </xf>
    <xf numFmtId="49" fontId="5" fillId="0" borderId="38" xfId="1" applyNumberFormat="1" applyFont="1" applyBorder="1" applyAlignment="1">
      <alignment horizontal="center" vertical="center"/>
    </xf>
    <xf numFmtId="176" fontId="5" fillId="0" borderId="41" xfId="2" applyNumberFormat="1" applyFont="1" applyFill="1" applyBorder="1">
      <alignment vertical="center"/>
    </xf>
    <xf numFmtId="176" fontId="5" fillId="0" borderId="38" xfId="2" applyNumberFormat="1" applyFont="1" applyFill="1" applyBorder="1">
      <alignment vertical="center"/>
    </xf>
    <xf numFmtId="176" fontId="5" fillId="0" borderId="39" xfId="2" applyNumberFormat="1" applyFont="1" applyFill="1" applyBorder="1">
      <alignment vertical="center"/>
    </xf>
    <xf numFmtId="178" fontId="5" fillId="0" borderId="38" xfId="2" applyNumberFormat="1" applyFont="1" applyFill="1" applyBorder="1">
      <alignment vertical="center"/>
    </xf>
    <xf numFmtId="178" fontId="5" fillId="0" borderId="40" xfId="2" applyNumberFormat="1" applyFont="1" applyFill="1" applyBorder="1">
      <alignment vertical="center"/>
    </xf>
    <xf numFmtId="176" fontId="5" fillId="0" borderId="43" xfId="2" applyNumberFormat="1" applyFont="1" applyFill="1" applyBorder="1">
      <alignment vertical="center"/>
    </xf>
    <xf numFmtId="178" fontId="5" fillId="0" borderId="39" xfId="2" applyNumberFormat="1" applyFont="1" applyFill="1" applyBorder="1">
      <alignment vertical="center"/>
    </xf>
    <xf numFmtId="177" fontId="5" fillId="0" borderId="41" xfId="2" applyNumberFormat="1" applyFont="1" applyFill="1" applyBorder="1">
      <alignment vertical="center"/>
    </xf>
    <xf numFmtId="49" fontId="5" fillId="0" borderId="55" xfId="1" applyNumberFormat="1" applyFont="1" applyBorder="1" applyAlignment="1">
      <alignment horizontal="center" vertical="center"/>
    </xf>
    <xf numFmtId="49" fontId="5" fillId="0" borderId="50" xfId="1" applyNumberFormat="1" applyFont="1" applyBorder="1" applyAlignment="1">
      <alignment horizontal="center" vertical="center"/>
    </xf>
    <xf numFmtId="176" fontId="5" fillId="0" borderId="49" xfId="2" applyNumberFormat="1" applyFont="1" applyFill="1" applyBorder="1">
      <alignment vertical="center"/>
    </xf>
    <xf numFmtId="176" fontId="5" fillId="0" borderId="50" xfId="2" applyNumberFormat="1" applyFont="1" applyFill="1" applyBorder="1">
      <alignment vertical="center"/>
    </xf>
    <xf numFmtId="178" fontId="5" fillId="0" borderId="48" xfId="2" applyNumberFormat="1" applyFont="1" applyFill="1" applyBorder="1">
      <alignment vertical="center"/>
    </xf>
    <xf numFmtId="177" fontId="5" fillId="0" borderId="49" xfId="2" applyNumberFormat="1" applyFont="1" applyFill="1" applyBorder="1">
      <alignment vertical="center"/>
    </xf>
    <xf numFmtId="49" fontId="5" fillId="0" borderId="52" xfId="1" applyNumberFormat="1" applyFont="1" applyBorder="1" applyAlignment="1">
      <alignment horizontal="center" vertical="center"/>
    </xf>
    <xf numFmtId="49" fontId="5" fillId="0" borderId="6" xfId="1" applyNumberFormat="1" applyFont="1" applyBorder="1" applyAlignment="1">
      <alignment horizontal="center" vertical="center"/>
    </xf>
    <xf numFmtId="176" fontId="5" fillId="0" borderId="37" xfId="2" applyNumberFormat="1" applyFont="1" applyFill="1" applyBorder="1">
      <alignment vertical="center"/>
    </xf>
    <xf numFmtId="178" fontId="5" fillId="0" borderId="50" xfId="2" applyNumberFormat="1" applyFont="1" applyFill="1" applyBorder="1">
      <alignment vertical="center"/>
    </xf>
    <xf numFmtId="176" fontId="5" fillId="0" borderId="51" xfId="2" applyNumberFormat="1" applyFont="1" applyFill="1" applyBorder="1">
      <alignment vertical="center"/>
    </xf>
    <xf numFmtId="176" fontId="5" fillId="0" borderId="47" xfId="2" applyNumberFormat="1" applyFont="1" applyFill="1" applyBorder="1">
      <alignment vertical="center"/>
    </xf>
    <xf numFmtId="177" fontId="5" fillId="0" borderId="62" xfId="2" applyNumberFormat="1" applyFont="1" applyFill="1" applyBorder="1">
      <alignment vertical="center"/>
    </xf>
    <xf numFmtId="0" fontId="5" fillId="0" borderId="43" xfId="1" applyFont="1" applyBorder="1" applyAlignment="1">
      <alignment horizontal="center" vertical="center"/>
    </xf>
    <xf numFmtId="176" fontId="5" fillId="0" borderId="28" xfId="2" applyNumberFormat="1" applyFont="1" applyFill="1" applyBorder="1">
      <alignment vertical="center"/>
    </xf>
    <xf numFmtId="49" fontId="5" fillId="0" borderId="25" xfId="1" applyNumberFormat="1" applyFont="1" applyBorder="1" applyAlignment="1">
      <alignment horizontal="center" vertical="center"/>
    </xf>
    <xf numFmtId="49" fontId="5" fillId="0" borderId="26" xfId="1" applyNumberFormat="1" applyFont="1" applyBorder="1" applyAlignment="1">
      <alignment horizontal="center" vertical="center"/>
    </xf>
    <xf numFmtId="49" fontId="5" fillId="0" borderId="53" xfId="1" applyNumberFormat="1" applyFont="1" applyBorder="1" applyAlignment="1">
      <alignment horizontal="center" vertical="center"/>
    </xf>
    <xf numFmtId="176" fontId="5" fillId="0" borderId="55" xfId="2" applyNumberFormat="1" applyFont="1" applyFill="1" applyBorder="1">
      <alignment vertical="center"/>
    </xf>
    <xf numFmtId="0" fontId="5" fillId="0" borderId="16" xfId="1" applyFont="1" applyBorder="1" applyAlignment="1">
      <alignment vertical="center" wrapText="1"/>
    </xf>
    <xf numFmtId="0" fontId="5" fillId="0" borderId="17" xfId="1" applyFont="1" applyBorder="1" applyAlignment="1">
      <alignment horizontal="center" vertical="center" wrapText="1"/>
    </xf>
    <xf numFmtId="0" fontId="5" fillId="0" borderId="1" xfId="1" applyFont="1" applyBorder="1" applyAlignment="1">
      <alignment vertical="center" wrapText="1"/>
    </xf>
    <xf numFmtId="0" fontId="5" fillId="0" borderId="10" xfId="1" applyFont="1" applyBorder="1" applyAlignment="1">
      <alignment horizontal="center" vertical="center" wrapText="1"/>
    </xf>
    <xf numFmtId="0" fontId="5" fillId="0" borderId="22" xfId="1" applyFont="1" applyBorder="1" applyAlignment="1">
      <alignment vertical="center" wrapText="1"/>
    </xf>
    <xf numFmtId="0" fontId="5" fillId="0" borderId="23" xfId="1" applyFont="1" applyBorder="1" applyAlignment="1">
      <alignment horizontal="center" vertical="center" wrapText="1"/>
    </xf>
    <xf numFmtId="0" fontId="5" fillId="0" borderId="12" xfId="1" applyFont="1" applyBorder="1" applyAlignment="1">
      <alignment vertical="center" wrapText="1"/>
    </xf>
    <xf numFmtId="0" fontId="5" fillId="0" borderId="4" xfId="1" applyFont="1" applyBorder="1" applyAlignment="1">
      <alignment horizontal="center" vertical="center" wrapText="1"/>
    </xf>
    <xf numFmtId="0" fontId="5" fillId="0" borderId="43" xfId="1" applyFont="1" applyBorder="1" applyAlignment="1">
      <alignment vertical="center" wrapText="1"/>
    </xf>
    <xf numFmtId="0" fontId="5" fillId="0" borderId="40" xfId="1" applyFont="1" applyBorder="1" applyAlignment="1">
      <alignment horizontal="center" vertical="center" wrapText="1"/>
    </xf>
    <xf numFmtId="0" fontId="5" fillId="0" borderId="43" xfId="1" applyFont="1" applyBorder="1" applyAlignment="1">
      <alignment horizontal="center" vertical="center" wrapText="1"/>
    </xf>
    <xf numFmtId="0" fontId="5" fillId="0" borderId="17" xfId="1" applyFont="1" applyBorder="1" applyAlignment="1">
      <alignment vertical="center" wrapText="1"/>
    </xf>
    <xf numFmtId="0" fontId="5" fillId="0" borderId="10" xfId="1" applyFont="1" applyBorder="1" applyAlignment="1">
      <alignment vertical="center" wrapText="1"/>
    </xf>
    <xf numFmtId="0" fontId="5" fillId="0" borderId="4" xfId="1" applyFont="1" applyBorder="1" applyAlignment="1">
      <alignment vertical="center" wrapText="1"/>
    </xf>
    <xf numFmtId="0" fontId="5" fillId="0" borderId="23" xfId="1" applyFont="1" applyBorder="1" applyAlignment="1">
      <alignment vertical="center" wrapText="1"/>
    </xf>
    <xf numFmtId="0" fontId="7" fillId="0" borderId="0" xfId="1" applyFont="1">
      <alignment vertical="center"/>
    </xf>
    <xf numFmtId="0" fontId="8" fillId="0" borderId="0" xfId="1" applyFont="1">
      <alignment vertical="center"/>
    </xf>
    <xf numFmtId="0" fontId="9" fillId="0" borderId="56" xfId="1" applyFont="1" applyBorder="1" applyAlignment="1">
      <alignment horizontal="center" vertical="center" wrapText="1"/>
    </xf>
    <xf numFmtId="0" fontId="7" fillId="0" borderId="56" xfId="1" applyFont="1" applyBorder="1" applyAlignment="1">
      <alignment horizontal="center" vertical="center" wrapText="1"/>
    </xf>
    <xf numFmtId="0" fontId="8" fillId="6" borderId="56" xfId="1" applyFont="1" applyFill="1" applyBorder="1">
      <alignment vertical="center"/>
    </xf>
    <xf numFmtId="0" fontId="8" fillId="6" borderId="57" xfId="1" applyFont="1" applyFill="1" applyBorder="1">
      <alignment vertical="center"/>
    </xf>
    <xf numFmtId="0" fontId="8" fillId="0" borderId="11" xfId="1" applyFont="1" applyBorder="1" applyAlignment="1">
      <alignment vertical="center" wrapText="1"/>
    </xf>
    <xf numFmtId="0" fontId="8" fillId="6" borderId="11" xfId="1" applyFont="1" applyFill="1" applyBorder="1" applyAlignment="1">
      <alignment vertical="center" wrapText="1"/>
    </xf>
    <xf numFmtId="0" fontId="8" fillId="0" borderId="59" xfId="1" applyFont="1" applyBorder="1">
      <alignment vertical="center"/>
    </xf>
    <xf numFmtId="0" fontId="8" fillId="0" borderId="11" xfId="1" applyFont="1" applyBorder="1" applyAlignment="1">
      <alignment horizontal="left" vertical="center" wrapText="1"/>
    </xf>
    <xf numFmtId="0" fontId="8" fillId="0" borderId="11" xfId="1" applyFont="1" applyBorder="1">
      <alignment vertical="center"/>
    </xf>
    <xf numFmtId="0" fontId="8" fillId="0" borderId="59" xfId="1" applyFont="1" applyBorder="1" applyAlignment="1">
      <alignment horizontal="center" vertical="center"/>
    </xf>
    <xf numFmtId="0" fontId="5" fillId="7" borderId="0" xfId="1" applyFont="1" applyFill="1">
      <alignment vertical="center"/>
    </xf>
    <xf numFmtId="0" fontId="2" fillId="7" borderId="66" xfId="1" applyFont="1" applyFill="1" applyBorder="1" applyAlignment="1">
      <alignment horizontal="center" vertical="center"/>
    </xf>
    <xf numFmtId="0" fontId="2" fillId="7" borderId="56" xfId="1" applyFont="1" applyFill="1" applyBorder="1" applyAlignment="1">
      <alignment horizontal="center" vertical="center"/>
    </xf>
    <xf numFmtId="0" fontId="2" fillId="7" borderId="56" xfId="1" applyFont="1" applyFill="1" applyBorder="1" applyAlignment="1">
      <alignment horizontal="center" vertical="center" wrapText="1"/>
    </xf>
    <xf numFmtId="0" fontId="5" fillId="7" borderId="66" xfId="1" applyFont="1" applyFill="1" applyBorder="1">
      <alignment vertical="center"/>
    </xf>
    <xf numFmtId="0" fontId="5" fillId="7" borderId="56" xfId="1" applyFont="1" applyFill="1" applyBorder="1">
      <alignment vertical="center"/>
    </xf>
    <xf numFmtId="0" fontId="5" fillId="7" borderId="64" xfId="1" applyFont="1" applyFill="1" applyBorder="1">
      <alignment vertical="center"/>
    </xf>
    <xf numFmtId="0" fontId="5" fillId="7" borderId="57" xfId="1" applyFont="1" applyFill="1" applyBorder="1">
      <alignment vertical="center"/>
    </xf>
    <xf numFmtId="0" fontId="5" fillId="7" borderId="65" xfId="1" applyFont="1" applyFill="1" applyBorder="1">
      <alignment vertical="center"/>
    </xf>
    <xf numFmtId="0" fontId="5" fillId="7" borderId="58" xfId="1" applyFont="1" applyFill="1" applyBorder="1">
      <alignment vertical="center"/>
    </xf>
    <xf numFmtId="0" fontId="5" fillId="7" borderId="67" xfId="1" applyFont="1" applyFill="1" applyBorder="1">
      <alignment vertical="center"/>
    </xf>
    <xf numFmtId="0" fontId="5" fillId="7" borderId="11" xfId="1" applyFont="1" applyFill="1" applyBorder="1">
      <alignment vertical="center"/>
    </xf>
    <xf numFmtId="0" fontId="5" fillId="7" borderId="47" xfId="1" applyFont="1" applyFill="1" applyBorder="1">
      <alignment vertical="center"/>
    </xf>
    <xf numFmtId="0" fontId="8" fillId="6" borderId="11" xfId="1" applyFont="1" applyFill="1" applyBorder="1">
      <alignment vertical="center"/>
    </xf>
    <xf numFmtId="178" fontId="5" fillId="0" borderId="53" xfId="2" applyNumberFormat="1" applyFont="1" applyFill="1" applyBorder="1">
      <alignment vertical="center"/>
    </xf>
    <xf numFmtId="178" fontId="5" fillId="3" borderId="3" xfId="2" applyNumberFormat="1" applyFont="1" applyFill="1" applyBorder="1">
      <alignment vertical="center"/>
    </xf>
    <xf numFmtId="178" fontId="5" fillId="3" borderId="4" xfId="2" applyNumberFormat="1" applyFont="1" applyFill="1" applyBorder="1">
      <alignment vertical="center"/>
    </xf>
    <xf numFmtId="178" fontId="5" fillId="0" borderId="63" xfId="2" applyNumberFormat="1" applyFont="1" applyFill="1" applyBorder="1">
      <alignment vertical="center"/>
    </xf>
    <xf numFmtId="0" fontId="8" fillId="0" borderId="11" xfId="1" applyFont="1" applyBorder="1" applyAlignment="1">
      <alignment horizontal="right" vertical="center" wrapText="1"/>
    </xf>
    <xf numFmtId="0" fontId="8" fillId="0" borderId="11" xfId="1" applyFont="1" applyBorder="1" applyAlignment="1">
      <alignment horizontal="center" vertical="center"/>
    </xf>
    <xf numFmtId="0" fontId="8" fillId="8" borderId="11" xfId="1" applyFont="1" applyFill="1" applyBorder="1" applyAlignment="1">
      <alignment vertical="center" wrapText="1"/>
    </xf>
    <xf numFmtId="0" fontId="8" fillId="8" borderId="11" xfId="1" applyFont="1" applyFill="1" applyBorder="1" applyAlignment="1">
      <alignment horizontal="left" vertical="center" wrapText="1"/>
    </xf>
    <xf numFmtId="0" fontId="8" fillId="8" borderId="11" xfId="1" applyFont="1" applyFill="1" applyBorder="1">
      <alignment vertical="center"/>
    </xf>
    <xf numFmtId="0" fontId="5" fillId="0" borderId="68" xfId="1" applyFont="1" applyBorder="1" applyAlignment="1">
      <alignment horizontal="center" vertical="center" wrapText="1"/>
    </xf>
    <xf numFmtId="178" fontId="5" fillId="2" borderId="39" xfId="2" applyNumberFormat="1" applyFont="1" applyFill="1" applyBorder="1">
      <alignment vertical="center"/>
    </xf>
    <xf numFmtId="0" fontId="8" fillId="0" borderId="43" xfId="1" applyFont="1" applyBorder="1">
      <alignment vertical="center"/>
    </xf>
    <xf numFmtId="0" fontId="8" fillId="0" borderId="67" xfId="1" applyFont="1" applyBorder="1">
      <alignment vertical="center"/>
    </xf>
    <xf numFmtId="0" fontId="5" fillId="0" borderId="40" xfId="1" applyFont="1" applyBorder="1" applyAlignment="1">
      <alignment vertical="center" wrapText="1"/>
    </xf>
    <xf numFmtId="0" fontId="5" fillId="0" borderId="67" xfId="1" applyFont="1" applyBorder="1" applyAlignment="1">
      <alignment vertical="center" wrapText="1"/>
    </xf>
    <xf numFmtId="0" fontId="5" fillId="0" borderId="69" xfId="1" applyFont="1" applyBorder="1" applyAlignment="1">
      <alignment vertical="center" wrapText="1"/>
    </xf>
    <xf numFmtId="49" fontId="5" fillId="0" borderId="63" xfId="1" applyNumberFormat="1" applyFont="1" applyBorder="1" applyAlignment="1">
      <alignment horizontal="center" vertical="center"/>
    </xf>
    <xf numFmtId="0" fontId="5" fillId="0" borderId="71" xfId="1" applyFont="1" applyBorder="1" applyAlignment="1">
      <alignment horizontal="center" vertical="center" wrapText="1"/>
    </xf>
    <xf numFmtId="0" fontId="5" fillId="0" borderId="72" xfId="1" applyFont="1" applyBorder="1" applyAlignment="1">
      <alignment horizontal="center" vertical="center" wrapText="1"/>
    </xf>
    <xf numFmtId="0" fontId="5" fillId="0" borderId="72" xfId="1" applyFont="1" applyBorder="1" applyAlignment="1">
      <alignment horizontal="center" vertical="center"/>
    </xf>
    <xf numFmtId="0" fontId="12" fillId="0" borderId="72" xfId="1" applyFont="1" applyBorder="1" applyAlignment="1">
      <alignment horizontal="center" vertical="center" wrapText="1"/>
    </xf>
    <xf numFmtId="0" fontId="2" fillId="0" borderId="72" xfId="1" applyFont="1" applyBorder="1" applyAlignment="1">
      <alignment horizontal="center" vertical="center" wrapText="1"/>
    </xf>
    <xf numFmtId="0" fontId="2" fillId="0" borderId="73" xfId="1" applyFont="1" applyBorder="1" applyAlignment="1">
      <alignment horizontal="center" vertical="center" wrapText="1"/>
    </xf>
    <xf numFmtId="0" fontId="5" fillId="0" borderId="70" xfId="1" applyFont="1" applyBorder="1" applyAlignment="1">
      <alignment horizontal="center" vertical="center"/>
    </xf>
    <xf numFmtId="0" fontId="5" fillId="0" borderId="1" xfId="1" applyFont="1" applyBorder="1">
      <alignment vertical="center"/>
    </xf>
    <xf numFmtId="49" fontId="5" fillId="0" borderId="1" xfId="1" applyNumberFormat="1" applyFont="1" applyBorder="1" applyAlignment="1">
      <alignment horizontal="center" vertical="center"/>
    </xf>
    <xf numFmtId="0" fontId="5" fillId="0" borderId="1" xfId="1" applyFont="1" applyBorder="1" applyAlignment="1">
      <alignment horizontal="center" vertical="center" wrapText="1"/>
    </xf>
    <xf numFmtId="178" fontId="5" fillId="0" borderId="1" xfId="2" applyNumberFormat="1" applyFont="1" applyFill="1" applyBorder="1">
      <alignment vertical="center"/>
    </xf>
    <xf numFmtId="177" fontId="5" fillId="0" borderId="1" xfId="2" applyNumberFormat="1" applyFont="1" applyFill="1" applyBorder="1">
      <alignment vertical="center"/>
    </xf>
    <xf numFmtId="49" fontId="5" fillId="9" borderId="1" xfId="1" applyNumberFormat="1" applyFont="1" applyFill="1" applyBorder="1" applyAlignment="1">
      <alignment horizontal="center" vertical="center"/>
    </xf>
    <xf numFmtId="0" fontId="5" fillId="9" borderId="1" xfId="1" applyFont="1" applyFill="1" applyBorder="1" applyAlignment="1">
      <alignment vertical="center" wrapText="1"/>
    </xf>
    <xf numFmtId="0" fontId="5" fillId="9" borderId="1" xfId="1" applyFont="1" applyFill="1" applyBorder="1" applyAlignment="1">
      <alignment horizontal="center" vertical="center" wrapText="1"/>
    </xf>
    <xf numFmtId="176" fontId="5" fillId="9" borderId="1" xfId="2" applyNumberFormat="1" applyFont="1" applyFill="1" applyBorder="1">
      <alignment vertical="center"/>
    </xf>
    <xf numFmtId="177" fontId="5" fillId="9" borderId="1" xfId="2" applyNumberFormat="1" applyFont="1" applyFill="1" applyBorder="1">
      <alignment vertical="center"/>
    </xf>
    <xf numFmtId="178" fontId="5" fillId="2" borderId="1" xfId="2" applyNumberFormat="1" applyFont="1" applyFill="1" applyBorder="1">
      <alignment vertical="center"/>
    </xf>
    <xf numFmtId="178" fontId="5" fillId="0" borderId="1" xfId="2" applyNumberFormat="1" applyFont="1" applyBorder="1">
      <alignment vertical="center"/>
    </xf>
    <xf numFmtId="0" fontId="5" fillId="0" borderId="1" xfId="1" applyFont="1" applyBorder="1" applyAlignment="1">
      <alignment horizontal="right" vertical="center" wrapText="1"/>
    </xf>
    <xf numFmtId="0" fontId="5" fillId="0" borderId="1" xfId="1" applyFont="1" applyBorder="1" applyAlignment="1">
      <alignment horizontal="left" vertical="center"/>
    </xf>
    <xf numFmtId="0" fontId="5" fillId="0" borderId="1" xfId="1" applyFont="1" applyBorder="1" applyAlignment="1">
      <alignment horizontal="center" vertical="center"/>
    </xf>
    <xf numFmtId="178" fontId="5" fillId="5" borderId="1" xfId="2" applyNumberFormat="1" applyFont="1" applyFill="1" applyBorder="1">
      <alignment vertical="center"/>
    </xf>
    <xf numFmtId="0" fontId="5" fillId="5" borderId="1" xfId="1" applyFont="1" applyFill="1" applyBorder="1">
      <alignment vertical="center"/>
    </xf>
    <xf numFmtId="0" fontId="5" fillId="0" borderId="12" xfId="1" applyFont="1" applyBorder="1">
      <alignment vertical="center"/>
    </xf>
    <xf numFmtId="49" fontId="5" fillId="0" borderId="74" xfId="1" applyNumberFormat="1" applyFont="1" applyBorder="1" applyAlignment="1">
      <alignment horizontal="center" vertical="center"/>
    </xf>
    <xf numFmtId="49" fontId="5" fillId="9" borderId="74" xfId="1" applyNumberFormat="1" applyFont="1" applyFill="1" applyBorder="1" applyAlignment="1">
      <alignment horizontal="center" vertical="center"/>
    </xf>
    <xf numFmtId="178" fontId="5" fillId="9" borderId="1" xfId="2" applyNumberFormat="1" applyFont="1" applyFill="1" applyBorder="1">
      <alignment vertical="center"/>
    </xf>
    <xf numFmtId="0" fontId="5" fillId="2" borderId="1" xfId="1" applyFont="1" applyFill="1" applyBorder="1">
      <alignment vertical="center"/>
    </xf>
    <xf numFmtId="176" fontId="5" fillId="0" borderId="77" xfId="2" applyNumberFormat="1" applyFont="1" applyFill="1" applyBorder="1">
      <alignment vertical="center"/>
    </xf>
    <xf numFmtId="178" fontId="5" fillId="0" borderId="77" xfId="2" applyNumberFormat="1" applyFont="1" applyFill="1" applyBorder="1">
      <alignment vertical="center"/>
    </xf>
    <xf numFmtId="177" fontId="5" fillId="0" borderId="77" xfId="2" applyNumberFormat="1" applyFont="1" applyFill="1" applyBorder="1">
      <alignment vertical="center"/>
    </xf>
    <xf numFmtId="178" fontId="5" fillId="0" borderId="77" xfId="2" applyNumberFormat="1" applyFont="1" applyBorder="1">
      <alignment vertical="center"/>
    </xf>
    <xf numFmtId="0" fontId="5" fillId="0" borderId="77" xfId="1" applyFont="1" applyBorder="1">
      <alignment vertical="center"/>
    </xf>
    <xf numFmtId="0" fontId="5" fillId="10" borderId="1" xfId="1" applyFont="1" applyFill="1" applyBorder="1" applyAlignment="1">
      <alignment vertical="center" wrapText="1"/>
    </xf>
    <xf numFmtId="0" fontId="14" fillId="11" borderId="82" xfId="1" applyFont="1" applyFill="1" applyBorder="1" applyAlignment="1">
      <alignment vertical="center" wrapText="1"/>
    </xf>
    <xf numFmtId="0" fontId="15" fillId="0" borderId="0" xfId="1" applyFont="1">
      <alignment vertical="center"/>
    </xf>
    <xf numFmtId="0" fontId="16" fillId="0" borderId="0" xfId="1" applyFont="1">
      <alignment vertical="center"/>
    </xf>
    <xf numFmtId="0" fontId="17" fillId="0" borderId="80" xfId="1" applyFont="1" applyBorder="1" applyAlignment="1">
      <alignment horizontal="center" vertical="center" wrapText="1"/>
    </xf>
    <xf numFmtId="0" fontId="17" fillId="0" borderId="72" xfId="1" applyFont="1" applyBorder="1" applyAlignment="1">
      <alignment horizontal="center" vertical="center" wrapText="1"/>
    </xf>
    <xf numFmtId="0" fontId="15" fillId="0" borderId="72" xfId="1" applyFont="1" applyBorder="1" applyAlignment="1">
      <alignment horizontal="center" vertical="center" wrapText="1"/>
    </xf>
    <xf numFmtId="0" fontId="15" fillId="0" borderId="73" xfId="1" applyFont="1" applyBorder="1" applyAlignment="1">
      <alignment horizontal="center" vertical="center" wrapText="1"/>
    </xf>
    <xf numFmtId="0" fontId="14" fillId="11" borderId="81" xfId="1" applyFont="1" applyFill="1" applyBorder="1" applyAlignment="1">
      <alignment vertical="center" wrapText="1"/>
    </xf>
    <xf numFmtId="0" fontId="16" fillId="10" borderId="12" xfId="1" applyFont="1" applyFill="1" applyBorder="1" applyAlignment="1">
      <alignment vertical="center" wrapText="1"/>
    </xf>
    <xf numFmtId="0" fontId="14" fillId="11" borderId="83" xfId="1" applyFont="1" applyFill="1" applyBorder="1" applyAlignment="1">
      <alignment vertical="center" wrapText="1"/>
    </xf>
    <xf numFmtId="0" fontId="16" fillId="0" borderId="1" xfId="1" applyFont="1" applyBorder="1" applyAlignment="1">
      <alignment vertical="center" wrapText="1"/>
    </xf>
    <xf numFmtId="0" fontId="16" fillId="0" borderId="70" xfId="1" applyFont="1" applyBorder="1" applyAlignment="1">
      <alignment vertical="center" wrapText="1"/>
    </xf>
    <xf numFmtId="0" fontId="16" fillId="0" borderId="70" xfId="1" applyFont="1" applyBorder="1">
      <alignment vertical="center"/>
    </xf>
    <xf numFmtId="0" fontId="16" fillId="0" borderId="1" xfId="1" applyFont="1" applyBorder="1">
      <alignment vertical="center"/>
    </xf>
    <xf numFmtId="0" fontId="16" fillId="0" borderId="1" xfId="1" applyFont="1" applyBorder="1" applyAlignment="1">
      <alignment horizontal="right" vertical="center" wrapText="1"/>
    </xf>
    <xf numFmtId="0" fontId="16" fillId="8" borderId="1" xfId="1" applyFont="1" applyFill="1" applyBorder="1" applyAlignment="1">
      <alignment vertical="center" wrapText="1"/>
    </xf>
    <xf numFmtId="0" fontId="16" fillId="0" borderId="1" xfId="1" applyFont="1" applyBorder="1" applyAlignment="1">
      <alignment horizontal="left" vertical="center" wrapText="1"/>
    </xf>
    <xf numFmtId="0" fontId="16" fillId="0" borderId="1" xfId="1" applyFont="1" applyBorder="1" applyAlignment="1">
      <alignment horizontal="left" vertical="center"/>
    </xf>
    <xf numFmtId="0" fontId="16" fillId="8" borderId="1" xfId="1" applyFont="1" applyFill="1" applyBorder="1" applyAlignment="1">
      <alignment horizontal="left" vertical="center" wrapText="1"/>
    </xf>
    <xf numFmtId="0" fontId="16" fillId="8" borderId="1" xfId="1" applyFont="1" applyFill="1" applyBorder="1">
      <alignment vertical="center"/>
    </xf>
    <xf numFmtId="0" fontId="16" fillId="0" borderId="1" xfId="1" applyFont="1" applyBorder="1" applyAlignment="1">
      <alignment horizontal="center" vertical="center"/>
    </xf>
    <xf numFmtId="0" fontId="16" fillId="5" borderId="1" xfId="1" applyFont="1" applyFill="1" applyBorder="1">
      <alignment vertical="center"/>
    </xf>
    <xf numFmtId="0" fontId="16" fillId="0" borderId="12" xfId="1" applyFont="1" applyBorder="1">
      <alignment vertical="center"/>
    </xf>
    <xf numFmtId="0" fontId="16" fillId="8" borderId="75" xfId="1" applyFont="1" applyFill="1" applyBorder="1">
      <alignment vertical="center"/>
    </xf>
    <xf numFmtId="0" fontId="16" fillId="0" borderId="75" xfId="1" applyFont="1" applyBorder="1" applyAlignment="1">
      <alignment horizontal="center" vertical="center"/>
    </xf>
    <xf numFmtId="0" fontId="16" fillId="0" borderId="77" xfId="1" applyFont="1" applyBorder="1">
      <alignment vertical="center"/>
    </xf>
    <xf numFmtId="0" fontId="16" fillId="0" borderId="78" xfId="1" applyFont="1" applyBorder="1">
      <alignment vertical="center"/>
    </xf>
    <xf numFmtId="0" fontId="16" fillId="0" borderId="0" xfId="1" applyFont="1" applyAlignment="1">
      <alignment horizontal="center" vertical="center"/>
    </xf>
    <xf numFmtId="0" fontId="16" fillId="0" borderId="0" xfId="1" applyFont="1" applyAlignment="1">
      <alignment vertical="center" wrapText="1"/>
    </xf>
    <xf numFmtId="0" fontId="16" fillId="0" borderId="71" xfId="1" applyFont="1" applyBorder="1" applyAlignment="1">
      <alignment horizontal="center" vertical="center" wrapText="1"/>
    </xf>
    <xf numFmtId="0" fontId="16" fillId="0" borderId="72" xfId="1" applyFont="1" applyBorder="1" applyAlignment="1">
      <alignment horizontal="center" vertical="center" wrapText="1"/>
    </xf>
    <xf numFmtId="0" fontId="16" fillId="0" borderId="72" xfId="1" applyFont="1" applyBorder="1" applyAlignment="1">
      <alignment horizontal="center" vertical="center"/>
    </xf>
    <xf numFmtId="49" fontId="16" fillId="9" borderId="1" xfId="1" applyNumberFormat="1" applyFont="1" applyFill="1" applyBorder="1" applyAlignment="1">
      <alignment horizontal="center" vertical="center"/>
    </xf>
    <xf numFmtId="0" fontId="16" fillId="9" borderId="1" xfId="1" applyFont="1" applyFill="1" applyBorder="1" applyAlignment="1">
      <alignment vertical="center" wrapText="1"/>
    </xf>
    <xf numFmtId="0" fontId="16" fillId="9" borderId="1" xfId="1" applyFont="1" applyFill="1" applyBorder="1" applyAlignment="1">
      <alignment horizontal="center" vertical="center" wrapText="1"/>
    </xf>
    <xf numFmtId="176" fontId="16" fillId="9" borderId="1" xfId="2" applyNumberFormat="1" applyFont="1" applyFill="1" applyBorder="1">
      <alignment vertical="center"/>
    </xf>
    <xf numFmtId="176" fontId="16" fillId="0" borderId="1" xfId="2" applyNumberFormat="1" applyFont="1" applyFill="1" applyBorder="1">
      <alignment vertical="center"/>
    </xf>
    <xf numFmtId="178" fontId="16" fillId="0" borderId="1" xfId="2" applyNumberFormat="1" applyFont="1" applyFill="1" applyBorder="1">
      <alignment vertical="center"/>
    </xf>
    <xf numFmtId="177" fontId="16" fillId="9" borderId="1" xfId="2" applyNumberFormat="1" applyFont="1" applyFill="1" applyBorder="1">
      <alignment vertical="center"/>
    </xf>
    <xf numFmtId="178" fontId="16" fillId="2" borderId="1" xfId="2" applyNumberFormat="1" applyFont="1" applyFill="1" applyBorder="1">
      <alignment vertical="center"/>
    </xf>
    <xf numFmtId="49" fontId="16" fillId="0" borderId="1" xfId="1" applyNumberFormat="1" applyFont="1" applyBorder="1" applyAlignment="1">
      <alignment horizontal="center" vertical="center"/>
    </xf>
    <xf numFmtId="0" fontId="16" fillId="0" borderId="1" xfId="1" applyFont="1" applyBorder="1" applyAlignment="1">
      <alignment horizontal="center" vertical="center" wrapText="1"/>
    </xf>
    <xf numFmtId="177" fontId="16" fillId="0" borderId="1" xfId="2" applyNumberFormat="1" applyFont="1" applyFill="1" applyBorder="1">
      <alignment vertical="center"/>
    </xf>
    <xf numFmtId="178" fontId="16" fillId="0" borderId="1" xfId="2" applyNumberFormat="1" applyFont="1" applyBorder="1">
      <alignment vertical="center"/>
    </xf>
    <xf numFmtId="49" fontId="16" fillId="5" borderId="1" xfId="1" applyNumberFormat="1" applyFont="1" applyFill="1" applyBorder="1" applyAlignment="1">
      <alignment horizontal="center" vertical="center"/>
    </xf>
    <xf numFmtId="0" fontId="16" fillId="5" borderId="1" xfId="1" applyFont="1" applyFill="1" applyBorder="1" applyAlignment="1">
      <alignment vertical="center" wrapText="1"/>
    </xf>
    <xf numFmtId="0" fontId="16" fillId="5" borderId="1" xfId="1" applyFont="1" applyFill="1" applyBorder="1" applyAlignment="1">
      <alignment horizontal="center" vertical="center" wrapText="1"/>
    </xf>
    <xf numFmtId="176" fontId="16" fillId="5" borderId="1" xfId="2" applyNumberFormat="1" applyFont="1" applyFill="1" applyBorder="1">
      <alignment vertical="center"/>
    </xf>
    <xf numFmtId="178" fontId="16" fillId="5" borderId="1" xfId="2" applyNumberFormat="1" applyFont="1" applyFill="1" applyBorder="1">
      <alignment vertical="center"/>
    </xf>
    <xf numFmtId="177" fontId="16" fillId="5" borderId="1" xfId="2" applyNumberFormat="1" applyFont="1" applyFill="1" applyBorder="1">
      <alignment vertical="center"/>
    </xf>
    <xf numFmtId="0" fontId="16" fillId="0" borderId="12" xfId="1" applyFont="1" applyBorder="1" applyAlignment="1">
      <alignment horizontal="center" vertical="center"/>
    </xf>
    <xf numFmtId="176" fontId="16" fillId="0" borderId="12" xfId="2" applyNumberFormat="1" applyFont="1" applyFill="1" applyBorder="1">
      <alignment vertical="center"/>
    </xf>
    <xf numFmtId="178" fontId="16" fillId="0" borderId="12" xfId="2" applyNumberFormat="1" applyFont="1" applyFill="1" applyBorder="1">
      <alignment vertical="center"/>
    </xf>
    <xf numFmtId="177" fontId="16" fillId="0" borderId="12" xfId="2" applyNumberFormat="1" applyFont="1" applyFill="1" applyBorder="1">
      <alignment vertical="center"/>
    </xf>
    <xf numFmtId="178" fontId="16" fillId="0" borderId="12" xfId="2" applyNumberFormat="1" applyFont="1" applyBorder="1">
      <alignment vertical="center"/>
    </xf>
    <xf numFmtId="0" fontId="14" fillId="11" borderId="84" xfId="1" applyFont="1" applyFill="1" applyBorder="1" applyAlignment="1">
      <alignment vertical="center" wrapText="1"/>
    </xf>
    <xf numFmtId="0" fontId="16" fillId="12" borderId="79" xfId="1" applyFont="1" applyFill="1" applyBorder="1" applyAlignment="1">
      <alignment vertical="center" wrapText="1"/>
    </xf>
    <xf numFmtId="0" fontId="16" fillId="12" borderId="85" xfId="1" applyFont="1" applyFill="1" applyBorder="1" applyAlignment="1">
      <alignment vertical="center" wrapText="1"/>
    </xf>
    <xf numFmtId="0" fontId="20" fillId="10" borderId="86" xfId="1" applyFont="1" applyFill="1" applyBorder="1" applyAlignment="1">
      <alignment horizontal="center" vertical="center" wrapText="1"/>
    </xf>
    <xf numFmtId="38" fontId="20" fillId="0" borderId="86" xfId="3" applyFont="1" applyBorder="1" applyAlignment="1">
      <alignment horizontal="center" vertical="center" wrapText="1"/>
    </xf>
    <xf numFmtId="38" fontId="20" fillId="10" borderId="86" xfId="3" applyFont="1" applyFill="1" applyBorder="1" applyAlignment="1">
      <alignment horizontal="center" vertical="center" wrapText="1"/>
    </xf>
    <xf numFmtId="38" fontId="20" fillId="10" borderId="86" xfId="3" applyFont="1" applyFill="1" applyBorder="1" applyAlignment="1">
      <alignment horizontal="center" vertical="center"/>
    </xf>
    <xf numFmtId="0" fontId="22" fillId="0" borderId="0" xfId="0" applyFont="1">
      <alignment vertical="center"/>
    </xf>
    <xf numFmtId="0" fontId="22" fillId="5" borderId="71" xfId="0" applyFont="1" applyFill="1" applyBorder="1">
      <alignment vertical="center"/>
    </xf>
    <xf numFmtId="0" fontId="22" fillId="5" borderId="72" xfId="0" applyFont="1" applyFill="1" applyBorder="1">
      <alignment vertical="center"/>
    </xf>
    <xf numFmtId="0" fontId="22" fillId="5" borderId="73" xfId="0" applyFont="1" applyFill="1" applyBorder="1">
      <alignment vertical="center"/>
    </xf>
    <xf numFmtId="0" fontId="22" fillId="5" borderId="88" xfId="0" applyFont="1" applyFill="1" applyBorder="1">
      <alignment vertical="center"/>
    </xf>
    <xf numFmtId="0" fontId="22" fillId="5" borderId="89" xfId="0" applyFont="1" applyFill="1" applyBorder="1">
      <alignment vertical="center"/>
    </xf>
    <xf numFmtId="0" fontId="22" fillId="5" borderId="0" xfId="0" applyFont="1" applyFill="1">
      <alignment vertical="center"/>
    </xf>
    <xf numFmtId="0" fontId="22" fillId="5" borderId="87" xfId="0" applyFont="1" applyFill="1" applyBorder="1">
      <alignment vertical="center"/>
    </xf>
    <xf numFmtId="0" fontId="22" fillId="5" borderId="90" xfId="0" applyFont="1" applyFill="1" applyBorder="1">
      <alignment vertical="center"/>
    </xf>
    <xf numFmtId="0" fontId="22" fillId="5" borderId="91" xfId="0" applyFont="1" applyFill="1" applyBorder="1">
      <alignment vertical="center"/>
    </xf>
    <xf numFmtId="0" fontId="22" fillId="5" borderId="92" xfId="0" applyFont="1" applyFill="1" applyBorder="1">
      <alignment vertical="center"/>
    </xf>
    <xf numFmtId="0" fontId="22" fillId="5" borderId="93" xfId="0" applyFont="1" applyFill="1" applyBorder="1">
      <alignment vertical="center"/>
    </xf>
    <xf numFmtId="0" fontId="22" fillId="5" borderId="94" xfId="0" applyFont="1" applyFill="1" applyBorder="1">
      <alignment vertical="center"/>
    </xf>
    <xf numFmtId="0" fontId="22" fillId="5" borderId="80" xfId="0" applyFont="1" applyFill="1" applyBorder="1">
      <alignment vertical="center"/>
    </xf>
    <xf numFmtId="0" fontId="22" fillId="5" borderId="95" xfId="0" applyFont="1" applyFill="1" applyBorder="1">
      <alignment vertical="center"/>
    </xf>
    <xf numFmtId="0" fontId="23" fillId="0" borderId="0" xfId="1" applyFont="1" applyAlignment="1">
      <alignment vertical="center" shrinkToFit="1"/>
    </xf>
    <xf numFmtId="0" fontId="23" fillId="0" borderId="0" xfId="1" applyFont="1" applyAlignment="1">
      <alignment horizontal="right" vertical="center" shrinkToFit="1"/>
    </xf>
    <xf numFmtId="0" fontId="23" fillId="0" borderId="0" xfId="1" applyFont="1" applyAlignment="1">
      <alignment horizontal="left" vertical="center" shrinkToFit="1"/>
    </xf>
    <xf numFmtId="0" fontId="23" fillId="13" borderId="88" xfId="1" applyFont="1" applyFill="1" applyBorder="1" applyAlignment="1">
      <alignment horizontal="center" vertical="center" shrinkToFit="1"/>
    </xf>
    <xf numFmtId="38" fontId="23" fillId="13" borderId="88" xfId="3" applyFont="1" applyFill="1" applyBorder="1" applyAlignment="1">
      <alignment horizontal="center" vertical="center" shrinkToFit="1"/>
    </xf>
    <xf numFmtId="0" fontId="23" fillId="0" borderId="0" xfId="1" applyFont="1" applyAlignment="1">
      <alignment horizontal="center" vertical="center" shrinkToFit="1"/>
    </xf>
    <xf numFmtId="180" fontId="23" fillId="0" borderId="0" xfId="1" quotePrefix="1" applyNumberFormat="1" applyFont="1" applyAlignment="1">
      <alignment horizontal="right" vertical="center" shrinkToFit="1"/>
    </xf>
    <xf numFmtId="49" fontId="23" fillId="0" borderId="0" xfId="1" applyNumberFormat="1" applyFont="1" applyAlignment="1">
      <alignment horizontal="right" vertical="center" shrinkToFit="1"/>
    </xf>
    <xf numFmtId="176" fontId="23" fillId="0" borderId="0" xfId="2" applyNumberFormat="1" applyFont="1" applyFill="1" applyBorder="1" applyAlignment="1">
      <alignment horizontal="right" vertical="center" shrinkToFit="1"/>
    </xf>
    <xf numFmtId="177" fontId="23" fillId="0" borderId="0" xfId="2" applyNumberFormat="1" applyFont="1" applyFill="1" applyBorder="1" applyAlignment="1">
      <alignment horizontal="right" vertical="center" shrinkToFit="1"/>
    </xf>
    <xf numFmtId="181" fontId="23" fillId="0" borderId="0" xfId="4" applyNumberFormat="1" applyFont="1" applyFill="1" applyBorder="1" applyAlignment="1">
      <alignment horizontal="right" vertical="center" shrinkToFit="1"/>
    </xf>
    <xf numFmtId="38" fontId="23" fillId="0" borderId="0" xfId="3" applyFont="1" applyFill="1" applyBorder="1" applyAlignment="1">
      <alignment horizontal="right" vertical="center" shrinkToFit="1"/>
    </xf>
    <xf numFmtId="3" fontId="23" fillId="0" borderId="0" xfId="1" applyNumberFormat="1" applyFont="1" applyAlignment="1">
      <alignment horizontal="right" vertical="center" shrinkToFit="1"/>
    </xf>
    <xf numFmtId="1" fontId="23" fillId="0" borderId="0" xfId="1" applyNumberFormat="1" applyFont="1" applyAlignment="1">
      <alignment horizontal="right" vertical="center" shrinkToFit="1"/>
    </xf>
    <xf numFmtId="179" fontId="23" fillId="0" borderId="0" xfId="1" applyNumberFormat="1" applyFont="1" applyAlignment="1">
      <alignment horizontal="right" vertical="center" shrinkToFit="1"/>
    </xf>
    <xf numFmtId="0" fontId="23" fillId="0" borderId="0" xfId="0" applyFont="1" applyAlignment="1">
      <alignment horizontal="right" vertical="center" shrinkToFit="1"/>
    </xf>
    <xf numFmtId="180" fontId="23" fillId="0" borderId="96" xfId="1" quotePrefix="1" applyNumberFormat="1" applyFont="1" applyBorder="1" applyAlignment="1">
      <alignment horizontal="right" vertical="center" shrinkToFit="1"/>
    </xf>
    <xf numFmtId="49" fontId="23" fillId="0" borderId="96" xfId="1" applyNumberFormat="1" applyFont="1" applyBorder="1" applyAlignment="1">
      <alignment horizontal="right" vertical="center" shrinkToFit="1"/>
    </xf>
    <xf numFmtId="0" fontId="23" fillId="0" borderId="96" xfId="1" applyFont="1" applyBorder="1" applyAlignment="1">
      <alignment horizontal="left" vertical="center" shrinkToFit="1"/>
    </xf>
    <xf numFmtId="0" fontId="23" fillId="0" borderId="96" xfId="1" applyFont="1" applyBorder="1" applyAlignment="1">
      <alignment horizontal="right" vertical="center" shrinkToFit="1"/>
    </xf>
    <xf numFmtId="49" fontId="23" fillId="9" borderId="96" xfId="1" applyNumberFormat="1" applyFont="1" applyFill="1" applyBorder="1" applyAlignment="1">
      <alignment horizontal="right" vertical="center" shrinkToFit="1"/>
    </xf>
    <xf numFmtId="0" fontId="23" fillId="9" borderId="96" xfId="1" applyFont="1" applyFill="1" applyBorder="1" applyAlignment="1">
      <alignment horizontal="left" vertical="center" shrinkToFit="1"/>
    </xf>
    <xf numFmtId="181" fontId="23" fillId="9" borderId="96" xfId="4" applyNumberFormat="1" applyFont="1" applyFill="1" applyBorder="1" applyAlignment="1">
      <alignment horizontal="right" vertical="center" shrinkToFit="1"/>
    </xf>
    <xf numFmtId="0" fontId="23" fillId="14" borderId="96" xfId="1" applyFont="1" applyFill="1" applyBorder="1" applyAlignment="1">
      <alignment horizontal="right" vertical="center" shrinkToFit="1"/>
    </xf>
    <xf numFmtId="0" fontId="23" fillId="9" borderId="96" xfId="1" applyFont="1" applyFill="1" applyBorder="1" applyAlignment="1">
      <alignment horizontal="right" vertical="center" shrinkToFit="1"/>
    </xf>
    <xf numFmtId="181" fontId="23" fillId="16" borderId="96" xfId="4" applyNumberFormat="1" applyFont="1" applyFill="1" applyBorder="1" applyAlignment="1">
      <alignment horizontal="right" vertical="center" shrinkToFit="1"/>
    </xf>
    <xf numFmtId="0" fontId="23" fillId="0" borderId="71" xfId="1" applyFont="1" applyBorder="1" applyAlignment="1">
      <alignment horizontal="left" vertical="center" shrinkToFit="1"/>
    </xf>
    <xf numFmtId="0" fontId="23" fillId="9" borderId="71" xfId="1" applyFont="1" applyFill="1" applyBorder="1" applyAlignment="1">
      <alignment horizontal="left" vertical="center" shrinkToFit="1"/>
    </xf>
    <xf numFmtId="49" fontId="23" fillId="0" borderId="96" xfId="1" applyNumberFormat="1" applyFont="1" applyBorder="1" applyAlignment="1">
      <alignment horizontal="left" vertical="center" shrinkToFit="1"/>
    </xf>
    <xf numFmtId="182" fontId="23" fillId="9" borderId="96" xfId="2" applyNumberFormat="1" applyFont="1" applyFill="1" applyBorder="1" applyAlignment="1">
      <alignment horizontal="right" vertical="center" shrinkToFit="1"/>
    </xf>
    <xf numFmtId="182" fontId="23" fillId="9" borderId="96" xfId="3" applyNumberFormat="1" applyFont="1" applyFill="1" applyBorder="1" applyAlignment="1">
      <alignment horizontal="right" vertical="center" shrinkToFit="1"/>
    </xf>
    <xf numFmtId="182" fontId="23" fillId="16" borderId="96" xfId="2" applyNumberFormat="1" applyFont="1" applyFill="1" applyBorder="1" applyAlignment="1">
      <alignment horizontal="right" vertical="center" shrinkToFit="1"/>
    </xf>
    <xf numFmtId="182" fontId="23" fillId="16" borderId="73" xfId="3" applyNumberFormat="1" applyFont="1" applyFill="1" applyBorder="1" applyAlignment="1">
      <alignment horizontal="right" vertical="center" shrinkToFit="1"/>
    </xf>
    <xf numFmtId="182" fontId="23" fillId="16" borderId="96" xfId="3" applyNumberFormat="1" applyFont="1" applyFill="1" applyBorder="1" applyAlignment="1">
      <alignment horizontal="right" vertical="center" shrinkToFit="1"/>
    </xf>
    <xf numFmtId="182" fontId="23" fillId="9" borderId="73" xfId="3" applyNumberFormat="1" applyFont="1" applyFill="1" applyBorder="1" applyAlignment="1">
      <alignment horizontal="right" vertical="center" shrinkToFit="1"/>
    </xf>
    <xf numFmtId="0" fontId="23" fillId="16" borderId="96" xfId="1" applyFont="1" applyFill="1" applyBorder="1" applyAlignment="1">
      <alignment horizontal="right" vertical="center" shrinkToFit="1"/>
    </xf>
    <xf numFmtId="0" fontId="23" fillId="0" borderId="96" xfId="1" applyFont="1" applyBorder="1" applyAlignment="1">
      <alignment horizontal="left" vertical="center" wrapText="1" shrinkToFit="1"/>
    </xf>
    <xf numFmtId="0" fontId="23" fillId="14" borderId="96" xfId="1" applyFont="1" applyFill="1" applyBorder="1" applyAlignment="1">
      <alignment horizontal="left" vertical="center" wrapText="1" shrinkToFit="1"/>
    </xf>
    <xf numFmtId="0" fontId="23" fillId="0" borderId="0" xfId="1" applyFont="1" applyAlignment="1">
      <alignment horizontal="left" vertical="center" wrapText="1" shrinkToFit="1"/>
    </xf>
    <xf numFmtId="0" fontId="23" fillId="0" borderId="0" xfId="0" applyFont="1" applyAlignment="1">
      <alignment horizontal="left" vertical="center" wrapText="1" shrinkToFit="1"/>
    </xf>
    <xf numFmtId="0" fontId="22" fillId="0" borderId="89" xfId="0" applyFont="1" applyBorder="1">
      <alignment vertical="center"/>
    </xf>
    <xf numFmtId="0" fontId="23" fillId="17" borderId="96" xfId="1" applyFont="1" applyFill="1" applyBorder="1" applyAlignment="1">
      <alignment horizontal="right" vertical="center" shrinkToFit="1"/>
    </xf>
    <xf numFmtId="38" fontId="23" fillId="13" borderId="96" xfId="3" applyFont="1" applyFill="1" applyBorder="1" applyAlignment="1">
      <alignment horizontal="center" vertical="center" shrinkToFit="1"/>
    </xf>
    <xf numFmtId="38" fontId="23" fillId="13" borderId="96" xfId="3" applyFont="1" applyFill="1" applyBorder="1" applyAlignment="1">
      <alignment horizontal="center" vertical="center" wrapText="1"/>
    </xf>
    <xf numFmtId="0" fontId="23" fillId="15" borderId="96" xfId="1" applyFont="1" applyFill="1" applyBorder="1" applyAlignment="1">
      <alignment horizontal="center" vertical="center" wrapText="1" shrinkToFit="1"/>
    </xf>
    <xf numFmtId="0" fontId="23" fillId="15" borderId="96" xfId="1" applyFont="1" applyFill="1" applyBorder="1" applyAlignment="1">
      <alignment horizontal="center" vertical="center" shrinkToFit="1"/>
    </xf>
    <xf numFmtId="0" fontId="23" fillId="13" borderId="96" xfId="1" applyFont="1" applyFill="1" applyBorder="1" applyAlignment="1">
      <alignment horizontal="center" vertical="center" shrinkToFit="1"/>
    </xf>
    <xf numFmtId="38" fontId="24" fillId="13" borderId="96" xfId="3" applyFont="1" applyFill="1" applyBorder="1" applyAlignment="1">
      <alignment horizontal="center" vertical="center" wrapText="1"/>
    </xf>
    <xf numFmtId="182" fontId="23" fillId="0" borderId="73" xfId="3" applyNumberFormat="1" applyFont="1" applyFill="1" applyBorder="1" applyAlignment="1">
      <alignment horizontal="right" vertical="center" shrinkToFit="1"/>
    </xf>
    <xf numFmtId="182" fontId="23" fillId="0" borderId="96" xfId="3" applyNumberFormat="1" applyFont="1" applyFill="1" applyBorder="1" applyAlignment="1">
      <alignment horizontal="right" vertical="center" shrinkToFit="1"/>
    </xf>
    <xf numFmtId="182" fontId="23" fillId="0" borderId="96" xfId="2" applyNumberFormat="1" applyFont="1" applyFill="1" applyBorder="1" applyAlignment="1">
      <alignment horizontal="right" vertical="center" shrinkToFit="1"/>
    </xf>
    <xf numFmtId="181" fontId="23" fillId="0" borderId="96" xfId="4" applyNumberFormat="1" applyFont="1" applyFill="1" applyBorder="1" applyAlignment="1">
      <alignment horizontal="right" vertical="center" shrinkToFit="1"/>
    </xf>
    <xf numFmtId="182" fontId="23" fillId="0" borderId="73" xfId="2" applyNumberFormat="1" applyFont="1" applyFill="1" applyBorder="1" applyAlignment="1">
      <alignment horizontal="right" vertical="center" shrinkToFit="1"/>
    </xf>
    <xf numFmtId="182" fontId="23" fillId="0" borderId="96" xfId="3" applyNumberFormat="1" applyFont="1" applyFill="1" applyBorder="1" applyAlignment="1">
      <alignment vertical="center"/>
    </xf>
    <xf numFmtId="0" fontId="23" fillId="0" borderId="96" xfId="1" applyFont="1" applyBorder="1" applyAlignment="1">
      <alignment vertical="center" wrapText="1" shrinkToFit="1"/>
    </xf>
    <xf numFmtId="0" fontId="24" fillId="0" borderId="96" xfId="1" applyFont="1" applyBorder="1" applyAlignment="1">
      <alignment horizontal="left" vertical="center" wrapText="1" shrinkToFit="1"/>
    </xf>
    <xf numFmtId="0" fontId="23" fillId="0" borderId="96" xfId="1" applyFont="1" applyBorder="1" applyAlignment="1">
      <alignment horizontal="left" vertical="center" wrapText="1"/>
    </xf>
    <xf numFmtId="0" fontId="5" fillId="0" borderId="76" xfId="1" applyFont="1" applyBorder="1" applyAlignment="1">
      <alignment horizontal="center" vertical="center"/>
    </xf>
    <xf numFmtId="0" fontId="5" fillId="0" borderId="77" xfId="1" applyFont="1" applyBorder="1" applyAlignment="1">
      <alignment horizontal="center" vertical="center"/>
    </xf>
    <xf numFmtId="0" fontId="15" fillId="0" borderId="0" xfId="1" applyFont="1" applyAlignment="1">
      <alignment horizontal="center" vertical="center"/>
    </xf>
    <xf numFmtId="0" fontId="18" fillId="0" borderId="0" xfId="1" applyFont="1" applyAlignment="1">
      <alignment horizontal="center" vertical="center"/>
    </xf>
    <xf numFmtId="0" fontId="16" fillId="0" borderId="0" xfId="1" applyFont="1" applyAlignment="1">
      <alignment horizontal="center" vertical="center"/>
    </xf>
    <xf numFmtId="0" fontId="16" fillId="0" borderId="12" xfId="1" applyFont="1" applyBorder="1" applyAlignment="1">
      <alignment horizontal="center" vertical="center"/>
    </xf>
    <xf numFmtId="0" fontId="2" fillId="0" borderId="0" xfId="1" applyFont="1" applyAlignment="1">
      <alignment horizontal="center" vertical="center"/>
    </xf>
    <xf numFmtId="0" fontId="6" fillId="0" borderId="0" xfId="1" applyFont="1" applyAlignment="1">
      <alignment horizontal="center" vertical="center"/>
    </xf>
    <xf numFmtId="0" fontId="5" fillId="0" borderId="0" xfId="1" applyFont="1" applyAlignment="1">
      <alignment horizontal="center" vertical="center"/>
    </xf>
    <xf numFmtId="0" fontId="8" fillId="0" borderId="56" xfId="1" applyFont="1" applyBorder="1" applyAlignment="1">
      <alignment horizontal="center" vertical="center"/>
    </xf>
    <xf numFmtId="0" fontId="8" fillId="0" borderId="57" xfId="1" applyFont="1" applyBorder="1" applyAlignment="1">
      <alignment horizontal="center" vertical="center"/>
    </xf>
    <xf numFmtId="0" fontId="8" fillId="0" borderId="58" xfId="1" applyFont="1" applyBorder="1" applyAlignment="1">
      <alignment horizontal="center" vertical="center"/>
    </xf>
    <xf numFmtId="0" fontId="8" fillId="0" borderId="59" xfId="1" applyFont="1" applyBorder="1" applyAlignment="1">
      <alignment horizontal="center" vertical="center"/>
    </xf>
    <xf numFmtId="0" fontId="8" fillId="0" borderId="11" xfId="1" applyFont="1" applyBorder="1" applyAlignment="1">
      <alignment horizontal="center" vertical="center"/>
    </xf>
    <xf numFmtId="0" fontId="8" fillId="0" borderId="11" xfId="1" applyFont="1" applyBorder="1" applyAlignment="1">
      <alignment horizontal="left" vertical="center" wrapText="1"/>
    </xf>
    <xf numFmtId="0" fontId="8" fillId="0" borderId="11" xfId="1" applyFont="1" applyBorder="1" applyAlignment="1">
      <alignment horizontal="left" vertical="center"/>
    </xf>
    <xf numFmtId="0" fontId="8" fillId="0" borderId="60" xfId="1" applyFont="1" applyBorder="1" applyAlignment="1">
      <alignment horizontal="center" vertical="center"/>
    </xf>
    <xf numFmtId="0" fontId="8" fillId="0" borderId="61" xfId="1" applyFont="1" applyBorder="1" applyAlignment="1">
      <alignment horizontal="center" vertical="center"/>
    </xf>
    <xf numFmtId="0" fontId="5" fillId="0" borderId="46" xfId="1" applyFont="1" applyBorder="1" applyAlignment="1">
      <alignment horizontal="center" vertical="center"/>
    </xf>
    <xf numFmtId="0" fontId="5" fillId="0" borderId="47" xfId="1" applyFont="1" applyBorder="1" applyAlignment="1">
      <alignment horizontal="center" vertical="center"/>
    </xf>
    <xf numFmtId="0" fontId="5" fillId="0" borderId="54" xfId="1" applyFont="1" applyBorder="1" applyAlignment="1">
      <alignment horizontal="center" vertical="center"/>
    </xf>
    <xf numFmtId="0" fontId="5" fillId="0" borderId="42" xfId="1" applyFont="1" applyBorder="1" applyAlignment="1">
      <alignment horizontal="center" vertical="center"/>
    </xf>
    <xf numFmtId="0" fontId="5" fillId="0" borderId="43" xfId="1" applyFont="1" applyBorder="1" applyAlignment="1">
      <alignment horizontal="center" vertical="center"/>
    </xf>
    <xf numFmtId="0" fontId="5" fillId="0" borderId="44" xfId="1" applyFont="1" applyBorder="1" applyAlignment="1">
      <alignment horizontal="center" vertical="center"/>
    </xf>
    <xf numFmtId="0" fontId="8" fillId="6" borderId="60" xfId="1" applyFont="1" applyFill="1" applyBorder="1" applyAlignment="1">
      <alignment horizontal="center" vertical="center"/>
    </xf>
    <xf numFmtId="0" fontId="8" fillId="6" borderId="61" xfId="1" applyFont="1" applyFill="1" applyBorder="1" applyAlignment="1">
      <alignment horizontal="center" vertical="center"/>
    </xf>
    <xf numFmtId="0" fontId="10" fillId="0" borderId="0" xfId="1" applyFont="1" applyAlignment="1">
      <alignment horizontal="center" vertical="center"/>
    </xf>
    <xf numFmtId="0" fontId="6" fillId="0" borderId="47" xfId="1" applyFont="1" applyBorder="1" applyAlignment="1">
      <alignment horizontal="center" vertical="center"/>
    </xf>
    <xf numFmtId="0" fontId="2" fillId="7" borderId="0" xfId="1" applyFont="1" applyFill="1" applyAlignment="1">
      <alignment horizontal="center" vertical="center"/>
    </xf>
  </cellXfs>
  <cellStyles count="5">
    <cellStyle name="パーセント" xfId="4" builtinId="5"/>
    <cellStyle name="桁区切り" xfId="3" builtinId="6"/>
    <cellStyle name="桁区切り 2" xfId="2" xr:uid="{00000000-0005-0000-0000-000002000000}"/>
    <cellStyle name="標準" xfId="0" builtinId="0"/>
    <cellStyle name="標準 2" xfId="1" xr:uid="{00000000-0005-0000-0000-000004000000}"/>
  </cellStyles>
  <dxfs count="0"/>
  <tableStyles count="0" defaultTableStyle="TableStyleMedium2" defaultPivotStyle="PivotStyleLight16"/>
  <colors>
    <mruColors>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R159"/>
  <sheetViews>
    <sheetView topLeftCell="AD1" workbookViewId="0">
      <selection sqref="A1:AK1"/>
    </sheetView>
  </sheetViews>
  <sheetFormatPr defaultColWidth="9" defaultRowHeight="40.5" customHeight="1"/>
  <cols>
    <col min="1" max="3" width="2.25" style="3" customWidth="1"/>
    <col min="4" max="4" width="7.75" style="3" customWidth="1"/>
    <col min="5" max="6" width="2.25" style="3" customWidth="1"/>
    <col min="7" max="7" width="3.75" style="3" bestFit="1" customWidth="1"/>
    <col min="8" max="8" width="14.125" style="2" customWidth="1"/>
    <col min="9" max="9" width="11.625" style="3" customWidth="1"/>
    <col min="10" max="10" width="9.125" style="2" customWidth="1"/>
    <col min="11" max="11" width="12.375" style="2" customWidth="1"/>
    <col min="12" max="12" width="9.875" style="2" customWidth="1"/>
    <col min="13" max="13" width="10.375" style="2" customWidth="1"/>
    <col min="14" max="14" width="10.125" style="2" customWidth="1"/>
    <col min="15" max="15" width="12.25" style="2" customWidth="1"/>
    <col min="16" max="16" width="12.125" style="2" hidden="1" customWidth="1"/>
    <col min="17" max="17" width="10.75" style="2" hidden="1" customWidth="1"/>
    <col min="18" max="18" width="10.875" style="2" customWidth="1"/>
    <col min="19" max="19" width="11.625" style="2" hidden="1" customWidth="1"/>
    <col min="20" max="20" width="12.75" style="2" customWidth="1"/>
    <col min="21" max="22" width="7" style="2" hidden="1" customWidth="1"/>
    <col min="23" max="28" width="12.75" style="2" hidden="1" customWidth="1"/>
    <col min="29" max="29" width="0.625" style="2" hidden="1" customWidth="1"/>
    <col min="30" max="30" width="11" style="2" customWidth="1"/>
    <col min="31" max="31" width="10.875" style="2" hidden="1" customWidth="1"/>
    <col min="32" max="32" width="12.75" style="2" hidden="1" customWidth="1"/>
    <col min="33" max="34" width="7" style="2" hidden="1" customWidth="1"/>
    <col min="35" max="35" width="12.75" style="2" customWidth="1"/>
    <col min="36" max="37" width="7" style="2" hidden="1" customWidth="1"/>
    <col min="38" max="38" width="28.375" style="217" customWidth="1"/>
    <col min="39" max="39" width="28.5" style="217" customWidth="1"/>
    <col min="40" max="40" width="27.75" style="217" customWidth="1"/>
    <col min="41" max="44" width="17" style="217" customWidth="1"/>
    <col min="45" max="16384" width="9" style="2"/>
  </cols>
  <sheetData>
    <row r="1" spans="1:44" s="1" customFormat="1" ht="17.25">
      <c r="A1" s="351" t="s">
        <v>437</v>
      </c>
      <c r="B1" s="351"/>
      <c r="C1" s="351"/>
      <c r="D1" s="351"/>
      <c r="E1" s="351"/>
      <c r="F1" s="351"/>
      <c r="G1" s="351"/>
      <c r="H1" s="351"/>
      <c r="I1" s="351"/>
      <c r="J1" s="351"/>
      <c r="K1" s="351"/>
      <c r="L1" s="351"/>
      <c r="M1" s="351"/>
      <c r="N1" s="351"/>
      <c r="O1" s="351"/>
      <c r="P1" s="351"/>
      <c r="Q1" s="351"/>
      <c r="R1" s="351"/>
      <c r="S1" s="351"/>
      <c r="T1" s="351"/>
      <c r="U1" s="351"/>
      <c r="V1" s="351"/>
      <c r="W1" s="351"/>
      <c r="X1" s="351"/>
      <c r="Y1" s="351"/>
      <c r="Z1" s="351"/>
      <c r="AA1" s="351"/>
      <c r="AB1" s="351"/>
      <c r="AC1" s="351"/>
      <c r="AD1" s="351"/>
      <c r="AE1" s="351"/>
      <c r="AF1" s="351"/>
      <c r="AG1" s="351"/>
      <c r="AH1" s="351"/>
      <c r="AI1" s="351"/>
      <c r="AJ1" s="351"/>
      <c r="AK1" s="351"/>
      <c r="AL1" s="216"/>
      <c r="AM1" s="216"/>
      <c r="AN1" s="216"/>
      <c r="AO1" s="216"/>
      <c r="AP1" s="216"/>
      <c r="AQ1" s="216"/>
      <c r="AR1" s="216"/>
    </row>
    <row r="2" spans="1:44" ht="14.25">
      <c r="A2" s="217" t="s">
        <v>438</v>
      </c>
      <c r="B2" s="242"/>
      <c r="C2" s="242"/>
      <c r="D2" s="243"/>
      <c r="E2" s="243"/>
      <c r="F2" s="243"/>
      <c r="G2" s="243"/>
      <c r="H2" s="243"/>
      <c r="I2" s="243"/>
      <c r="J2" s="243"/>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53"/>
      <c r="AJ2" s="353"/>
      <c r="AK2" s="353"/>
    </row>
    <row r="3" spans="1:44" s="186" customFormat="1" ht="40.5" customHeight="1" thickBot="1">
      <c r="A3" s="244" t="s">
        <v>424</v>
      </c>
      <c r="B3" s="245" t="s">
        <v>425</v>
      </c>
      <c r="C3" s="245" t="s">
        <v>426</v>
      </c>
      <c r="D3" s="246" t="s">
        <v>439</v>
      </c>
      <c r="E3" s="246" t="s">
        <v>434</v>
      </c>
      <c r="F3" s="246" t="s">
        <v>435</v>
      </c>
      <c r="G3" s="246" t="s">
        <v>436</v>
      </c>
      <c r="H3" s="246" t="s">
        <v>427</v>
      </c>
      <c r="I3" s="245" t="s">
        <v>422</v>
      </c>
      <c r="J3" s="245" t="s">
        <v>423</v>
      </c>
      <c r="K3" s="246" t="s">
        <v>428</v>
      </c>
      <c r="L3" s="246" t="s">
        <v>429</v>
      </c>
      <c r="M3" s="245" t="s">
        <v>430</v>
      </c>
      <c r="N3" s="245" t="s">
        <v>431</v>
      </c>
      <c r="O3" s="246" t="s">
        <v>432</v>
      </c>
      <c r="P3" s="246"/>
      <c r="Q3" s="246"/>
      <c r="R3" s="245" t="s">
        <v>451</v>
      </c>
      <c r="S3" s="246"/>
      <c r="T3" s="245" t="s">
        <v>433</v>
      </c>
      <c r="U3" s="245"/>
      <c r="V3" s="246" t="s">
        <v>0</v>
      </c>
      <c r="W3" s="246"/>
      <c r="X3" s="246"/>
      <c r="Y3" s="246"/>
      <c r="Z3" s="246"/>
      <c r="AA3" s="246"/>
      <c r="AB3" s="246"/>
      <c r="AC3" s="246"/>
      <c r="AD3" s="245" t="s">
        <v>452</v>
      </c>
      <c r="AE3" s="246"/>
      <c r="AF3" s="246"/>
      <c r="AG3" s="245"/>
      <c r="AH3" s="246" t="s">
        <v>1</v>
      </c>
      <c r="AI3" s="245" t="s">
        <v>453</v>
      </c>
      <c r="AJ3" s="246" t="s">
        <v>2</v>
      </c>
      <c r="AK3" s="246" t="s">
        <v>3</v>
      </c>
      <c r="AL3" s="218" t="s">
        <v>457</v>
      </c>
      <c r="AM3" s="219" t="s">
        <v>408</v>
      </c>
      <c r="AN3" s="220" t="s">
        <v>407</v>
      </c>
      <c r="AO3" s="220" t="s">
        <v>420</v>
      </c>
      <c r="AP3" s="220" t="s">
        <v>419</v>
      </c>
      <c r="AQ3" s="220" t="s">
        <v>418</v>
      </c>
      <c r="AR3" s="221" t="s">
        <v>417</v>
      </c>
    </row>
    <row r="4" spans="1:44" s="187" customFormat="1" ht="40.5" customHeight="1" thickBot="1">
      <c r="A4" s="247" t="s">
        <v>4</v>
      </c>
      <c r="B4" s="247" t="s">
        <v>7</v>
      </c>
      <c r="C4" s="247" t="s">
        <v>7</v>
      </c>
      <c r="D4" s="247" t="s">
        <v>10</v>
      </c>
      <c r="E4" s="247" t="s">
        <v>5</v>
      </c>
      <c r="F4" s="247" t="s">
        <v>5</v>
      </c>
      <c r="G4" s="247" t="s">
        <v>5</v>
      </c>
      <c r="H4" s="248" t="s">
        <v>11</v>
      </c>
      <c r="I4" s="249" t="s">
        <v>12</v>
      </c>
      <c r="J4" s="249" t="s">
        <v>243</v>
      </c>
      <c r="K4" s="250">
        <v>1796000</v>
      </c>
      <c r="L4" s="250">
        <v>-329000</v>
      </c>
      <c r="M4" s="250">
        <v>0</v>
      </c>
      <c r="N4" s="250">
        <v>0</v>
      </c>
      <c r="O4" s="250">
        <v>1467000</v>
      </c>
      <c r="P4" s="251">
        <v>1030939</v>
      </c>
      <c r="Q4" s="251">
        <v>1030939</v>
      </c>
      <c r="R4" s="250">
        <v>1030939</v>
      </c>
      <c r="S4" s="251">
        <v>0</v>
      </c>
      <c r="T4" s="250">
        <v>436061</v>
      </c>
      <c r="U4" s="252">
        <f t="shared" ref="U4:U67" si="0">IF(OR(R4="", O4="", O4=0), "", R4/O4*100)</f>
        <v>70.275323790047722</v>
      </c>
      <c r="V4" s="252">
        <f>IF(OR(R4="", R150="", R150=0), "", R4/R$150*100)</f>
        <v>0.71849584428009561</v>
      </c>
      <c r="W4" s="251">
        <v>2000000</v>
      </c>
      <c r="X4" s="251">
        <v>-797000</v>
      </c>
      <c r="Y4" s="251">
        <v>0</v>
      </c>
      <c r="Z4" s="251">
        <v>0</v>
      </c>
      <c r="AA4" s="251">
        <v>1203000</v>
      </c>
      <c r="AB4" s="251">
        <v>867291</v>
      </c>
      <c r="AC4" s="251">
        <v>867291</v>
      </c>
      <c r="AD4" s="250">
        <v>867291</v>
      </c>
      <c r="AE4" s="251">
        <v>0</v>
      </c>
      <c r="AF4" s="251">
        <v>335709</v>
      </c>
      <c r="AG4" s="252">
        <f t="shared" ref="AG4:AG67" si="1">IF(OR(AD4="", AA4="", AA4=0), "", AD4/AA4*100)</f>
        <v>72.094014962593505</v>
      </c>
      <c r="AH4" s="252">
        <f>IF(OR(AD4="", AD150="", AD150=0), "", AD4/AD$150*100)</f>
        <v>0.3752323713197902</v>
      </c>
      <c r="AI4" s="253">
        <v>163648</v>
      </c>
      <c r="AJ4" s="254">
        <f t="shared" ref="AJ4:AJ67" si="2">IF(AI4=0, 0, IF(AND(OR(R4="", R4=0), AD4&lt;&gt;"", AD4&lt;&gt;0), "皆減", IF(AND(OR(AD4="", AD4=0), R4&lt;&gt;"", R4&lt;&gt;0), "皆増", AI4/AD4*100)))</f>
        <v>18.868868695743412</v>
      </c>
      <c r="AK4" s="254">
        <f t="shared" ref="AK4:AK67" si="3">IF(V4="", IF(AH4="", "", 0-AH4), IF(AH4="", V4, V4-AH4))</f>
        <v>0.3432634729603054</v>
      </c>
      <c r="AL4" s="222" t="s">
        <v>257</v>
      </c>
      <c r="AM4" s="223"/>
      <c r="AN4" s="223"/>
      <c r="AO4" s="223"/>
      <c r="AP4" s="223"/>
      <c r="AQ4" s="223"/>
      <c r="AR4" s="223"/>
    </row>
    <row r="5" spans="1:44" s="187" customFormat="1" ht="40.5" customHeight="1" thickBot="1">
      <c r="A5" s="255" t="s">
        <v>4</v>
      </c>
      <c r="B5" s="255" t="s">
        <v>7</v>
      </c>
      <c r="C5" s="255" t="s">
        <v>7</v>
      </c>
      <c r="D5" s="255" t="s">
        <v>10</v>
      </c>
      <c r="E5" s="255" t="s">
        <v>13</v>
      </c>
      <c r="F5" s="255" t="s">
        <v>15</v>
      </c>
      <c r="G5" s="255" t="s">
        <v>17</v>
      </c>
      <c r="H5" s="225" t="s">
        <v>18</v>
      </c>
      <c r="I5" s="256" t="s">
        <v>12</v>
      </c>
      <c r="J5" s="256" t="s">
        <v>243</v>
      </c>
      <c r="K5" s="251">
        <v>45000</v>
      </c>
      <c r="L5" s="251">
        <v>121000</v>
      </c>
      <c r="M5" s="251">
        <v>0</v>
      </c>
      <c r="N5" s="251">
        <v>58065</v>
      </c>
      <c r="O5" s="251">
        <v>224065</v>
      </c>
      <c r="P5" s="251">
        <v>133909</v>
      </c>
      <c r="Q5" s="251">
        <v>133909</v>
      </c>
      <c r="R5" s="251">
        <v>133909</v>
      </c>
      <c r="S5" s="251">
        <v>0</v>
      </c>
      <c r="T5" s="251">
        <v>90156</v>
      </c>
      <c r="U5" s="252">
        <f t="shared" si="0"/>
        <v>59.763461495548164</v>
      </c>
      <c r="V5" s="252">
        <f>IF(OR(R5="", R150="", R150=0), "", R5/R$150*100)</f>
        <v>9.3325657494481559E-2</v>
      </c>
      <c r="W5" s="251">
        <v>45000</v>
      </c>
      <c r="X5" s="251">
        <v>0</v>
      </c>
      <c r="Y5" s="251">
        <v>0</v>
      </c>
      <c r="Z5" s="251">
        <v>0</v>
      </c>
      <c r="AA5" s="251">
        <v>45000</v>
      </c>
      <c r="AB5" s="251">
        <v>0</v>
      </c>
      <c r="AC5" s="251">
        <v>0</v>
      </c>
      <c r="AD5" s="251">
        <v>0</v>
      </c>
      <c r="AE5" s="251">
        <v>0</v>
      </c>
      <c r="AF5" s="251">
        <v>45000</v>
      </c>
      <c r="AG5" s="252">
        <f t="shared" si="1"/>
        <v>0</v>
      </c>
      <c r="AH5" s="252">
        <f>IF(OR(AD5="", AD150="", AD150=0), "", AD5/AD$150*100)</f>
        <v>0</v>
      </c>
      <c r="AI5" s="257">
        <v>133909</v>
      </c>
      <c r="AJ5" s="258" t="str">
        <f t="shared" si="2"/>
        <v>皆増</v>
      </c>
      <c r="AK5" s="258">
        <f t="shared" si="3"/>
        <v>9.3325657494481559E-2</v>
      </c>
      <c r="AL5" s="215" t="s">
        <v>406</v>
      </c>
      <c r="AM5" s="224" t="s">
        <v>287</v>
      </c>
      <c r="AN5" s="270" t="s">
        <v>380</v>
      </c>
      <c r="AO5" s="271" t="s">
        <v>440</v>
      </c>
      <c r="AP5" s="271"/>
      <c r="AQ5" s="272"/>
      <c r="AR5" s="271" t="s">
        <v>441</v>
      </c>
    </row>
    <row r="6" spans="1:44" s="187" customFormat="1" ht="40.5" customHeight="1">
      <c r="A6" s="255" t="s">
        <v>4</v>
      </c>
      <c r="B6" s="255" t="s">
        <v>7</v>
      </c>
      <c r="C6" s="255" t="s">
        <v>7</v>
      </c>
      <c r="D6" s="255" t="s">
        <v>10</v>
      </c>
      <c r="E6" s="255" t="s">
        <v>19</v>
      </c>
      <c r="F6" s="255" t="s">
        <v>21</v>
      </c>
      <c r="G6" s="255" t="s">
        <v>23</v>
      </c>
      <c r="H6" s="225" t="s">
        <v>24</v>
      </c>
      <c r="I6" s="256" t="s">
        <v>12</v>
      </c>
      <c r="J6" s="256" t="s">
        <v>243</v>
      </c>
      <c r="K6" s="251">
        <v>600000</v>
      </c>
      <c r="L6" s="251">
        <v>0</v>
      </c>
      <c r="M6" s="251">
        <v>0</v>
      </c>
      <c r="N6" s="251">
        <v>-66565</v>
      </c>
      <c r="O6" s="251">
        <v>533435</v>
      </c>
      <c r="P6" s="251">
        <v>349650</v>
      </c>
      <c r="Q6" s="251">
        <v>349650</v>
      </c>
      <c r="R6" s="251">
        <v>349650</v>
      </c>
      <c r="S6" s="251">
        <v>0</v>
      </c>
      <c r="T6" s="251">
        <v>183785</v>
      </c>
      <c r="U6" s="252">
        <f t="shared" si="0"/>
        <v>65.546880125975974</v>
      </c>
      <c r="V6" s="252">
        <f>IF(OR(R6="", R150="", R150=0), "", R6/R$150*100)</f>
        <v>0.24368277070955258</v>
      </c>
      <c r="W6" s="251">
        <v>800000</v>
      </c>
      <c r="X6" s="251">
        <v>-300000</v>
      </c>
      <c r="Y6" s="251">
        <v>0</v>
      </c>
      <c r="Z6" s="251">
        <v>0</v>
      </c>
      <c r="AA6" s="251">
        <v>500000</v>
      </c>
      <c r="AB6" s="251">
        <v>348050</v>
      </c>
      <c r="AC6" s="251">
        <v>348050</v>
      </c>
      <c r="AD6" s="251">
        <v>348050</v>
      </c>
      <c r="AE6" s="251">
        <v>0</v>
      </c>
      <c r="AF6" s="251">
        <v>151950</v>
      </c>
      <c r="AG6" s="252">
        <f t="shared" si="1"/>
        <v>69.61</v>
      </c>
      <c r="AH6" s="252">
        <f>IF(OR(AD6="", AD150="", AD150=0), "", AD6/AD$150*100)</f>
        <v>0.15058339915651489</v>
      </c>
      <c r="AI6" s="257">
        <v>1600</v>
      </c>
      <c r="AJ6" s="258">
        <f t="shared" si="2"/>
        <v>0.45970406550782927</v>
      </c>
      <c r="AK6" s="258">
        <f t="shared" si="3"/>
        <v>9.3099371553037685E-2</v>
      </c>
      <c r="AL6" s="226" t="s">
        <v>288</v>
      </c>
      <c r="AM6" s="226" t="s">
        <v>409</v>
      </c>
      <c r="AN6" s="227" t="s">
        <v>289</v>
      </c>
      <c r="AO6" s="227"/>
      <c r="AP6" s="227"/>
      <c r="AQ6" s="227"/>
      <c r="AR6" s="227"/>
    </row>
    <row r="7" spans="1:44" s="187" customFormat="1" ht="40.5" customHeight="1">
      <c r="A7" s="255" t="s">
        <v>4</v>
      </c>
      <c r="B7" s="255" t="s">
        <v>7</v>
      </c>
      <c r="C7" s="255" t="s">
        <v>7</v>
      </c>
      <c r="D7" s="255" t="s">
        <v>10</v>
      </c>
      <c r="E7" s="255" t="s">
        <v>21</v>
      </c>
      <c r="F7" s="255" t="s">
        <v>21</v>
      </c>
      <c r="G7" s="255" t="s">
        <v>23</v>
      </c>
      <c r="H7" s="225" t="s">
        <v>27</v>
      </c>
      <c r="I7" s="256" t="s">
        <v>12</v>
      </c>
      <c r="J7" s="256" t="s">
        <v>243</v>
      </c>
      <c r="K7" s="251">
        <v>1000</v>
      </c>
      <c r="L7" s="251">
        <v>0</v>
      </c>
      <c r="M7" s="251">
        <v>0</v>
      </c>
      <c r="N7" s="251">
        <v>0</v>
      </c>
      <c r="O7" s="251">
        <v>1000</v>
      </c>
      <c r="P7" s="251">
        <v>0</v>
      </c>
      <c r="Q7" s="251">
        <v>0</v>
      </c>
      <c r="R7" s="251">
        <v>0</v>
      </c>
      <c r="S7" s="251">
        <v>0</v>
      </c>
      <c r="T7" s="251">
        <v>1000</v>
      </c>
      <c r="U7" s="252">
        <f t="shared" si="0"/>
        <v>0</v>
      </c>
      <c r="V7" s="252">
        <f>IF(OR(R7="", R150="", R150=0), "", R7/R$150*100)</f>
        <v>0</v>
      </c>
      <c r="W7" s="251">
        <v>5000</v>
      </c>
      <c r="X7" s="251">
        <v>0</v>
      </c>
      <c r="Y7" s="251">
        <v>0</v>
      </c>
      <c r="Z7" s="251">
        <v>0</v>
      </c>
      <c r="AA7" s="251">
        <v>5000</v>
      </c>
      <c r="AB7" s="251">
        <v>0</v>
      </c>
      <c r="AC7" s="251">
        <v>0</v>
      </c>
      <c r="AD7" s="251">
        <v>0</v>
      </c>
      <c r="AE7" s="251">
        <v>0</v>
      </c>
      <c r="AF7" s="251">
        <v>5000</v>
      </c>
      <c r="AG7" s="252">
        <f t="shared" si="1"/>
        <v>0</v>
      </c>
      <c r="AH7" s="252">
        <f>IF(OR(AD7="", AD150="", AD150=0), "", AD7/AD$150*100)</f>
        <v>0</v>
      </c>
      <c r="AI7" s="257">
        <v>0</v>
      </c>
      <c r="AJ7" s="258">
        <f t="shared" si="2"/>
        <v>0</v>
      </c>
      <c r="AK7" s="258">
        <f t="shared" si="3"/>
        <v>0</v>
      </c>
      <c r="AL7" s="225" t="s">
        <v>290</v>
      </c>
      <c r="AM7" s="225" t="s">
        <v>308</v>
      </c>
      <c r="AN7" s="225" t="s">
        <v>291</v>
      </c>
      <c r="AO7" s="225" t="s">
        <v>442</v>
      </c>
      <c r="AP7" s="225">
        <v>2000</v>
      </c>
      <c r="AQ7" s="225">
        <v>0</v>
      </c>
      <c r="AR7" s="225" t="s">
        <v>443</v>
      </c>
    </row>
    <row r="8" spans="1:44" s="187" customFormat="1" ht="40.5" customHeight="1">
      <c r="A8" s="255" t="s">
        <v>4</v>
      </c>
      <c r="B8" s="255" t="s">
        <v>7</v>
      </c>
      <c r="C8" s="255" t="s">
        <v>7</v>
      </c>
      <c r="D8" s="255" t="s">
        <v>10</v>
      </c>
      <c r="E8" s="255" t="s">
        <v>21</v>
      </c>
      <c r="F8" s="255" t="s">
        <v>28</v>
      </c>
      <c r="G8" s="255" t="s">
        <v>30</v>
      </c>
      <c r="H8" s="225" t="s">
        <v>31</v>
      </c>
      <c r="I8" s="256" t="s">
        <v>12</v>
      </c>
      <c r="J8" s="256" t="s">
        <v>243</v>
      </c>
      <c r="K8" s="251">
        <v>635000</v>
      </c>
      <c r="L8" s="251">
        <v>-450000</v>
      </c>
      <c r="M8" s="251">
        <v>0</v>
      </c>
      <c r="N8" s="251">
        <v>0</v>
      </c>
      <c r="O8" s="251">
        <v>185000</v>
      </c>
      <c r="P8" s="251">
        <v>108861</v>
      </c>
      <c r="Q8" s="251">
        <v>108861</v>
      </c>
      <c r="R8" s="251">
        <v>108861</v>
      </c>
      <c r="S8" s="251">
        <v>0</v>
      </c>
      <c r="T8" s="251">
        <v>76139</v>
      </c>
      <c r="U8" s="252">
        <f t="shared" si="0"/>
        <v>58.843783783783785</v>
      </c>
      <c r="V8" s="252">
        <f>IF(OR(R8="", R150="", R150=0), "", R8/R$150*100)</f>
        <v>7.5868869161197214E-2</v>
      </c>
      <c r="W8" s="251">
        <v>635000</v>
      </c>
      <c r="X8" s="251">
        <v>-500000</v>
      </c>
      <c r="Y8" s="251">
        <v>0</v>
      </c>
      <c r="Z8" s="251">
        <v>0</v>
      </c>
      <c r="AA8" s="251">
        <v>135000</v>
      </c>
      <c r="AB8" s="251">
        <v>107179</v>
      </c>
      <c r="AC8" s="251">
        <v>107179</v>
      </c>
      <c r="AD8" s="251">
        <v>107179</v>
      </c>
      <c r="AE8" s="251">
        <v>0</v>
      </c>
      <c r="AF8" s="251">
        <v>27821</v>
      </c>
      <c r="AG8" s="252">
        <f t="shared" si="1"/>
        <v>79.39185185185184</v>
      </c>
      <c r="AH8" s="252">
        <f>IF(OR(AD8="", AD150="", AD150=0), "", AD8/AD$150*100)</f>
        <v>4.637086090560584E-2</v>
      </c>
      <c r="AI8" s="257">
        <v>1682</v>
      </c>
      <c r="AJ8" s="258">
        <f t="shared" si="2"/>
        <v>1.5693372768919283</v>
      </c>
      <c r="AK8" s="258">
        <f t="shared" si="3"/>
        <v>2.9498008255591374E-2</v>
      </c>
      <c r="AL8" s="225" t="s">
        <v>292</v>
      </c>
      <c r="AM8" s="225" t="s">
        <v>416</v>
      </c>
      <c r="AN8" s="225" t="s">
        <v>289</v>
      </c>
      <c r="AO8" s="225" t="s">
        <v>459</v>
      </c>
      <c r="AP8" s="229">
        <v>0</v>
      </c>
      <c r="AQ8" s="229">
        <v>0</v>
      </c>
      <c r="AR8" s="225" t="s">
        <v>460</v>
      </c>
    </row>
    <row r="9" spans="1:44" s="187" customFormat="1" ht="40.5" customHeight="1">
      <c r="A9" s="255" t="s">
        <v>4</v>
      </c>
      <c r="B9" s="255" t="s">
        <v>7</v>
      </c>
      <c r="C9" s="255" t="s">
        <v>7</v>
      </c>
      <c r="D9" s="255" t="s">
        <v>10</v>
      </c>
      <c r="E9" s="255" t="s">
        <v>21</v>
      </c>
      <c r="F9" s="255" t="s">
        <v>32</v>
      </c>
      <c r="G9" s="255" t="s">
        <v>34</v>
      </c>
      <c r="H9" s="225" t="s">
        <v>35</v>
      </c>
      <c r="I9" s="256" t="s">
        <v>12</v>
      </c>
      <c r="J9" s="256" t="s">
        <v>243</v>
      </c>
      <c r="K9" s="251">
        <v>47000</v>
      </c>
      <c r="L9" s="251">
        <v>0</v>
      </c>
      <c r="M9" s="251">
        <v>0</v>
      </c>
      <c r="N9" s="251">
        <v>0</v>
      </c>
      <c r="O9" s="251">
        <v>47000</v>
      </c>
      <c r="P9" s="251">
        <v>46229</v>
      </c>
      <c r="Q9" s="251">
        <v>46229</v>
      </c>
      <c r="R9" s="251">
        <v>46229</v>
      </c>
      <c r="S9" s="251">
        <v>0</v>
      </c>
      <c r="T9" s="251">
        <v>771</v>
      </c>
      <c r="U9" s="252">
        <f t="shared" si="0"/>
        <v>98.359574468085114</v>
      </c>
      <c r="V9" s="252">
        <f>IF(OR(R9="", R150="", R150=0), "", R9/R$150*100)</f>
        <v>3.2218535126932381E-2</v>
      </c>
      <c r="W9" s="251">
        <v>47000</v>
      </c>
      <c r="X9" s="251">
        <v>0</v>
      </c>
      <c r="Y9" s="251">
        <v>0</v>
      </c>
      <c r="Z9" s="251">
        <v>0</v>
      </c>
      <c r="AA9" s="251">
        <v>47000</v>
      </c>
      <c r="AB9" s="251">
        <v>20172</v>
      </c>
      <c r="AC9" s="251">
        <v>20172</v>
      </c>
      <c r="AD9" s="251">
        <v>20172</v>
      </c>
      <c r="AE9" s="251">
        <v>0</v>
      </c>
      <c r="AF9" s="251">
        <v>26828</v>
      </c>
      <c r="AG9" s="252">
        <f t="shared" si="1"/>
        <v>42.919148936170217</v>
      </c>
      <c r="AH9" s="252">
        <f>IF(OR(AD9="", AD150="", AD150=0), "", AD9/AD$150*100)</f>
        <v>8.7273906846292732E-3</v>
      </c>
      <c r="AI9" s="257">
        <v>26057</v>
      </c>
      <c r="AJ9" s="258">
        <f t="shared" si="2"/>
        <v>129.17410271663692</v>
      </c>
      <c r="AK9" s="258">
        <f t="shared" si="3"/>
        <v>2.3491144442303109E-2</v>
      </c>
      <c r="AL9" s="225" t="s">
        <v>293</v>
      </c>
      <c r="AM9" s="225" t="s">
        <v>294</v>
      </c>
      <c r="AN9" s="225" t="s">
        <v>295</v>
      </c>
      <c r="AO9" s="225" t="s">
        <v>442</v>
      </c>
      <c r="AP9" s="225"/>
      <c r="AQ9" s="225"/>
      <c r="AR9" s="225" t="s">
        <v>443</v>
      </c>
    </row>
    <row r="10" spans="1:44" s="187" customFormat="1" ht="40.5" customHeight="1">
      <c r="A10" s="255" t="s">
        <v>4</v>
      </c>
      <c r="B10" s="255" t="s">
        <v>7</v>
      </c>
      <c r="C10" s="255" t="s">
        <v>7</v>
      </c>
      <c r="D10" s="255" t="s">
        <v>10</v>
      </c>
      <c r="E10" s="255" t="s">
        <v>36</v>
      </c>
      <c r="F10" s="255" t="s">
        <v>28</v>
      </c>
      <c r="G10" s="255" t="s">
        <v>30</v>
      </c>
      <c r="H10" s="225" t="s">
        <v>39</v>
      </c>
      <c r="I10" s="256" t="s">
        <v>12</v>
      </c>
      <c r="J10" s="256" t="s">
        <v>243</v>
      </c>
      <c r="K10" s="251">
        <v>5000</v>
      </c>
      <c r="L10" s="251">
        <v>0</v>
      </c>
      <c r="M10" s="251">
        <v>0</v>
      </c>
      <c r="N10" s="251">
        <v>8500</v>
      </c>
      <c r="O10" s="251">
        <v>13500</v>
      </c>
      <c r="P10" s="251">
        <v>13500</v>
      </c>
      <c r="Q10" s="251">
        <v>13500</v>
      </c>
      <c r="R10" s="251">
        <v>13500</v>
      </c>
      <c r="S10" s="251">
        <v>0</v>
      </c>
      <c r="T10" s="251">
        <v>0</v>
      </c>
      <c r="U10" s="252">
        <f t="shared" si="0"/>
        <v>100</v>
      </c>
      <c r="V10" s="252">
        <f>IF(OR(R10="", R150="", R150=0), "", R10/R$150*100)</f>
        <v>9.4086011856970107E-3</v>
      </c>
      <c r="W10" s="251">
        <v>5000</v>
      </c>
      <c r="X10" s="251">
        <v>0</v>
      </c>
      <c r="Y10" s="251">
        <v>0</v>
      </c>
      <c r="Z10" s="251">
        <v>0</v>
      </c>
      <c r="AA10" s="251">
        <v>5000</v>
      </c>
      <c r="AB10" s="251">
        <v>0</v>
      </c>
      <c r="AC10" s="251">
        <v>0</v>
      </c>
      <c r="AD10" s="251">
        <v>0</v>
      </c>
      <c r="AE10" s="251">
        <v>0</v>
      </c>
      <c r="AF10" s="251">
        <v>5000</v>
      </c>
      <c r="AG10" s="252">
        <f t="shared" si="1"/>
        <v>0</v>
      </c>
      <c r="AH10" s="252">
        <f>IF(OR(AD10="", AD150="", AD150=0), "", AD10/AD$150*100)</f>
        <v>0</v>
      </c>
      <c r="AI10" s="257">
        <v>13500</v>
      </c>
      <c r="AJ10" s="258" t="str">
        <f t="shared" si="2"/>
        <v>皆増</v>
      </c>
      <c r="AK10" s="258">
        <f t="shared" si="3"/>
        <v>9.4086011856970107E-3</v>
      </c>
      <c r="AL10" s="225" t="s">
        <v>296</v>
      </c>
      <c r="AM10" s="225" t="s">
        <v>297</v>
      </c>
      <c r="AN10" s="225" t="s">
        <v>298</v>
      </c>
      <c r="AO10" s="225" t="s">
        <v>448</v>
      </c>
      <c r="AP10" s="225">
        <v>2</v>
      </c>
      <c r="AQ10" s="225">
        <v>2</v>
      </c>
      <c r="AR10" s="225" t="s">
        <v>441</v>
      </c>
    </row>
    <row r="11" spans="1:44" s="187" customFormat="1" ht="40.5" customHeight="1">
      <c r="A11" s="255" t="s">
        <v>4</v>
      </c>
      <c r="B11" s="255" t="s">
        <v>7</v>
      </c>
      <c r="C11" s="255" t="s">
        <v>7</v>
      </c>
      <c r="D11" s="255" t="s">
        <v>10</v>
      </c>
      <c r="E11" s="255" t="s">
        <v>40</v>
      </c>
      <c r="F11" s="255" t="s">
        <v>21</v>
      </c>
      <c r="G11" s="255" t="s">
        <v>23</v>
      </c>
      <c r="H11" s="225" t="s">
        <v>43</v>
      </c>
      <c r="I11" s="256" t="s">
        <v>12</v>
      </c>
      <c r="J11" s="256" t="s">
        <v>243</v>
      </c>
      <c r="K11" s="251">
        <v>153000</v>
      </c>
      <c r="L11" s="251">
        <v>0</v>
      </c>
      <c r="M11" s="251">
        <v>0</v>
      </c>
      <c r="N11" s="251">
        <v>0</v>
      </c>
      <c r="O11" s="251">
        <v>153000</v>
      </c>
      <c r="P11" s="251">
        <v>74030</v>
      </c>
      <c r="Q11" s="251">
        <v>74030</v>
      </c>
      <c r="R11" s="251">
        <v>74030</v>
      </c>
      <c r="S11" s="251">
        <v>0</v>
      </c>
      <c r="T11" s="251">
        <v>78970</v>
      </c>
      <c r="U11" s="252">
        <f t="shared" si="0"/>
        <v>48.385620915032682</v>
      </c>
      <c r="V11" s="252">
        <f>IF(OR(R11="", R150="", R150=0), "", R11/R$150*100)</f>
        <v>5.1593981168677756E-2</v>
      </c>
      <c r="W11" s="251">
        <v>153000</v>
      </c>
      <c r="X11" s="251">
        <v>0</v>
      </c>
      <c r="Y11" s="251">
        <v>0</v>
      </c>
      <c r="Z11" s="251">
        <v>-1850</v>
      </c>
      <c r="AA11" s="251">
        <v>151150</v>
      </c>
      <c r="AB11" s="251">
        <v>80040</v>
      </c>
      <c r="AC11" s="251">
        <v>80040</v>
      </c>
      <c r="AD11" s="251">
        <v>80040</v>
      </c>
      <c r="AE11" s="251">
        <v>0</v>
      </c>
      <c r="AF11" s="251">
        <v>71110</v>
      </c>
      <c r="AG11" s="252">
        <f t="shared" si="1"/>
        <v>52.954019186238831</v>
      </c>
      <c r="AH11" s="252">
        <f>IF(OR(AD11="", AD150="", AD150=0), "", AD11/AD$150*100)</f>
        <v>3.4629206345316632E-2</v>
      </c>
      <c r="AI11" s="257">
        <v>-6010</v>
      </c>
      <c r="AJ11" s="258">
        <f t="shared" si="2"/>
        <v>-7.508745627186407</v>
      </c>
      <c r="AK11" s="258">
        <f t="shared" si="3"/>
        <v>1.6964774823361124E-2</v>
      </c>
      <c r="AL11" s="225" t="s">
        <v>299</v>
      </c>
      <c r="AM11" s="225" t="s">
        <v>300</v>
      </c>
      <c r="AN11" s="225" t="s">
        <v>449</v>
      </c>
      <c r="AO11" s="225"/>
      <c r="AP11" s="225"/>
      <c r="AQ11" s="225"/>
      <c r="AR11" s="225"/>
    </row>
    <row r="12" spans="1:44" s="187" customFormat="1" ht="40.5" customHeight="1">
      <c r="A12" s="255" t="s">
        <v>4</v>
      </c>
      <c r="B12" s="255" t="s">
        <v>7</v>
      </c>
      <c r="C12" s="255" t="s">
        <v>7</v>
      </c>
      <c r="D12" s="255" t="s">
        <v>10</v>
      </c>
      <c r="E12" s="255" t="s">
        <v>40</v>
      </c>
      <c r="F12" s="255" t="s">
        <v>15</v>
      </c>
      <c r="G12" s="255" t="s">
        <v>17</v>
      </c>
      <c r="H12" s="225" t="s">
        <v>45</v>
      </c>
      <c r="I12" s="256" t="s">
        <v>12</v>
      </c>
      <c r="J12" s="256" t="s">
        <v>243</v>
      </c>
      <c r="K12" s="251">
        <v>6000</v>
      </c>
      <c r="L12" s="251">
        <v>0</v>
      </c>
      <c r="M12" s="251">
        <v>0</v>
      </c>
      <c r="N12" s="251">
        <v>0</v>
      </c>
      <c r="O12" s="251">
        <v>6000</v>
      </c>
      <c r="P12" s="251">
        <v>1760</v>
      </c>
      <c r="Q12" s="251">
        <v>1760</v>
      </c>
      <c r="R12" s="251">
        <v>1760</v>
      </c>
      <c r="S12" s="251">
        <v>0</v>
      </c>
      <c r="T12" s="251">
        <v>4240</v>
      </c>
      <c r="U12" s="252">
        <f t="shared" si="0"/>
        <v>29.333333333333332</v>
      </c>
      <c r="V12" s="252">
        <f>IF(OR(R12="", R150="", R150=0), "", R12/R$150*100)</f>
        <v>1.2266028212464251E-3</v>
      </c>
      <c r="W12" s="251">
        <v>6000</v>
      </c>
      <c r="X12" s="251">
        <v>3000</v>
      </c>
      <c r="Y12" s="251">
        <v>0</v>
      </c>
      <c r="Z12" s="251">
        <v>1850</v>
      </c>
      <c r="AA12" s="251">
        <v>10850</v>
      </c>
      <c r="AB12" s="251">
        <v>7850</v>
      </c>
      <c r="AC12" s="251">
        <v>7850</v>
      </c>
      <c r="AD12" s="251">
        <v>7850</v>
      </c>
      <c r="AE12" s="251">
        <v>0</v>
      </c>
      <c r="AF12" s="251">
        <v>3000</v>
      </c>
      <c r="AG12" s="252">
        <f t="shared" si="1"/>
        <v>72.350230414746548</v>
      </c>
      <c r="AH12" s="252">
        <f>IF(OR(AD12="", AD150="", AD150=0), "", AD12/AD$150*100)</f>
        <v>3.3962927262710589E-3</v>
      </c>
      <c r="AI12" s="257">
        <v>-6090</v>
      </c>
      <c r="AJ12" s="258">
        <f t="shared" si="2"/>
        <v>-77.579617834394909</v>
      </c>
      <c r="AK12" s="258">
        <f t="shared" si="3"/>
        <v>-2.169689905024634E-3</v>
      </c>
      <c r="AL12" s="225" t="s">
        <v>301</v>
      </c>
      <c r="AM12" s="225" t="s">
        <v>300</v>
      </c>
      <c r="AN12" s="225" t="s">
        <v>449</v>
      </c>
      <c r="AO12" s="225"/>
      <c r="AP12" s="225"/>
      <c r="AQ12" s="225"/>
      <c r="AR12" s="225"/>
    </row>
    <row r="13" spans="1:44" s="187" customFormat="1" ht="40.5" customHeight="1">
      <c r="A13" s="255" t="s">
        <v>4</v>
      </c>
      <c r="B13" s="255" t="s">
        <v>7</v>
      </c>
      <c r="C13" s="255" t="s">
        <v>7</v>
      </c>
      <c r="D13" s="255" t="s">
        <v>10</v>
      </c>
      <c r="E13" s="255" t="s">
        <v>46</v>
      </c>
      <c r="F13" s="255" t="s">
        <v>21</v>
      </c>
      <c r="G13" s="255" t="s">
        <v>23</v>
      </c>
      <c r="H13" s="225" t="s">
        <v>49</v>
      </c>
      <c r="I13" s="256" t="s">
        <v>12</v>
      </c>
      <c r="J13" s="256" t="s">
        <v>243</v>
      </c>
      <c r="K13" s="251">
        <v>304000</v>
      </c>
      <c r="L13" s="251">
        <v>0</v>
      </c>
      <c r="M13" s="251">
        <v>0</v>
      </c>
      <c r="N13" s="251">
        <v>0</v>
      </c>
      <c r="O13" s="251">
        <v>304000</v>
      </c>
      <c r="P13" s="251">
        <v>303000</v>
      </c>
      <c r="Q13" s="251">
        <v>303000</v>
      </c>
      <c r="R13" s="251">
        <v>303000</v>
      </c>
      <c r="S13" s="251">
        <v>0</v>
      </c>
      <c r="T13" s="251">
        <v>1000</v>
      </c>
      <c r="U13" s="252">
        <f t="shared" si="0"/>
        <v>99.671052631578945</v>
      </c>
      <c r="V13" s="252">
        <f>IF(OR(R13="", R150="", R150=0), "", R13/R$150*100)</f>
        <v>0.21117082661231071</v>
      </c>
      <c r="W13" s="251">
        <v>304000</v>
      </c>
      <c r="X13" s="251">
        <v>0</v>
      </c>
      <c r="Y13" s="251">
        <v>0</v>
      </c>
      <c r="Z13" s="251">
        <v>0</v>
      </c>
      <c r="AA13" s="251">
        <v>304000</v>
      </c>
      <c r="AB13" s="251">
        <v>304000</v>
      </c>
      <c r="AC13" s="251">
        <v>304000</v>
      </c>
      <c r="AD13" s="251">
        <v>304000</v>
      </c>
      <c r="AE13" s="251">
        <v>0</v>
      </c>
      <c r="AF13" s="251">
        <v>0</v>
      </c>
      <c r="AG13" s="252">
        <f t="shared" si="1"/>
        <v>100</v>
      </c>
      <c r="AH13" s="252">
        <f>IF(OR(AD13="", AD150="", AD150=0), "", AD13/AD$150*100)</f>
        <v>0.13152522150145246</v>
      </c>
      <c r="AI13" s="257">
        <v>-1000</v>
      </c>
      <c r="AJ13" s="258">
        <f t="shared" si="2"/>
        <v>-0.3289473684210526</v>
      </c>
      <c r="AK13" s="258">
        <f t="shared" si="3"/>
        <v>7.9645605110858247E-2</v>
      </c>
      <c r="AL13" s="225" t="s">
        <v>302</v>
      </c>
      <c r="AM13" s="225" t="s">
        <v>400</v>
      </c>
      <c r="AN13" s="225" t="s">
        <v>303</v>
      </c>
      <c r="AO13" s="225"/>
      <c r="AP13" s="225"/>
      <c r="AQ13" s="225"/>
      <c r="AR13" s="225"/>
    </row>
    <row r="14" spans="1:44" s="187" customFormat="1" ht="40.5" customHeight="1">
      <c r="A14" s="247" t="s">
        <v>4</v>
      </c>
      <c r="B14" s="247" t="s">
        <v>7</v>
      </c>
      <c r="C14" s="247" t="s">
        <v>4</v>
      </c>
      <c r="D14" s="247" t="s">
        <v>51</v>
      </c>
      <c r="E14" s="247" t="s">
        <v>5</v>
      </c>
      <c r="F14" s="247" t="s">
        <v>5</v>
      </c>
      <c r="G14" s="247" t="s">
        <v>5</v>
      </c>
      <c r="H14" s="248" t="s">
        <v>52</v>
      </c>
      <c r="I14" s="249" t="s">
        <v>12</v>
      </c>
      <c r="J14" s="249" t="s">
        <v>243</v>
      </c>
      <c r="K14" s="250">
        <v>4066000</v>
      </c>
      <c r="L14" s="250">
        <v>-396000</v>
      </c>
      <c r="M14" s="250">
        <v>0</v>
      </c>
      <c r="N14" s="250">
        <v>0</v>
      </c>
      <c r="O14" s="250">
        <v>3670000</v>
      </c>
      <c r="P14" s="251">
        <v>3607371</v>
      </c>
      <c r="Q14" s="251">
        <v>3607371</v>
      </c>
      <c r="R14" s="250">
        <v>3607371</v>
      </c>
      <c r="S14" s="251">
        <v>0</v>
      </c>
      <c r="T14" s="250">
        <v>62629</v>
      </c>
      <c r="U14" s="252">
        <f t="shared" si="0"/>
        <v>98.293487738419614</v>
      </c>
      <c r="V14" s="252">
        <f>IF(OR(R14="", R150="", R150=0), "", R14/R$150*100)</f>
        <v>2.5140974124332605</v>
      </c>
      <c r="W14" s="251">
        <v>5291000</v>
      </c>
      <c r="X14" s="251">
        <v>-631000</v>
      </c>
      <c r="Y14" s="251">
        <v>0</v>
      </c>
      <c r="Z14" s="251">
        <v>0</v>
      </c>
      <c r="AA14" s="251">
        <v>4660000</v>
      </c>
      <c r="AB14" s="251">
        <v>4626971</v>
      </c>
      <c r="AC14" s="251">
        <v>4626971</v>
      </c>
      <c r="AD14" s="250">
        <v>4626971</v>
      </c>
      <c r="AE14" s="251">
        <v>0</v>
      </c>
      <c r="AF14" s="251">
        <v>33029</v>
      </c>
      <c r="AG14" s="252">
        <f t="shared" si="1"/>
        <v>99.291223175965669</v>
      </c>
      <c r="AH14" s="252">
        <f>IF(OR(AD14="", AD150="", AD150=0), "", AD14/AD$150*100)</f>
        <v>2.001853242288806</v>
      </c>
      <c r="AI14" s="253">
        <v>-1019600</v>
      </c>
      <c r="AJ14" s="254">
        <f t="shared" si="2"/>
        <v>-22.036014489824986</v>
      </c>
      <c r="AK14" s="254">
        <f t="shared" si="3"/>
        <v>0.51224417014445445</v>
      </c>
      <c r="AL14" s="225" t="s">
        <v>258</v>
      </c>
      <c r="AM14" s="230"/>
      <c r="AN14" s="230"/>
      <c r="AO14" s="230"/>
      <c r="AP14" s="230"/>
      <c r="AQ14" s="230"/>
      <c r="AR14" s="230"/>
    </row>
    <row r="15" spans="1:44" s="187" customFormat="1" ht="40.5" customHeight="1">
      <c r="A15" s="255" t="s">
        <v>4</v>
      </c>
      <c r="B15" s="255" t="s">
        <v>7</v>
      </c>
      <c r="C15" s="255" t="s">
        <v>4</v>
      </c>
      <c r="D15" s="255" t="s">
        <v>51</v>
      </c>
      <c r="E15" s="255" t="s">
        <v>13</v>
      </c>
      <c r="F15" s="255" t="s">
        <v>15</v>
      </c>
      <c r="G15" s="255" t="s">
        <v>17</v>
      </c>
      <c r="H15" s="225" t="s">
        <v>18</v>
      </c>
      <c r="I15" s="256" t="s">
        <v>12</v>
      </c>
      <c r="J15" s="256" t="s">
        <v>243</v>
      </c>
      <c r="K15" s="251">
        <v>5000</v>
      </c>
      <c r="L15" s="251">
        <v>0</v>
      </c>
      <c r="M15" s="251">
        <v>0</v>
      </c>
      <c r="N15" s="251">
        <v>0</v>
      </c>
      <c r="O15" s="251">
        <v>5000</v>
      </c>
      <c r="P15" s="251">
        <v>4646</v>
      </c>
      <c r="Q15" s="251">
        <v>4646</v>
      </c>
      <c r="R15" s="251">
        <v>4646</v>
      </c>
      <c r="S15" s="251">
        <v>0</v>
      </c>
      <c r="T15" s="251">
        <v>354</v>
      </c>
      <c r="U15" s="252">
        <f t="shared" si="0"/>
        <v>92.92</v>
      </c>
      <c r="V15" s="252">
        <f>IF(OR(R15="", R150="", R150=0), "", R15/R$150*100)</f>
        <v>3.2379526747220973E-3</v>
      </c>
      <c r="W15" s="251">
        <v>5000</v>
      </c>
      <c r="X15" s="251">
        <v>0</v>
      </c>
      <c r="Y15" s="251">
        <v>0</v>
      </c>
      <c r="Z15" s="251">
        <v>0</v>
      </c>
      <c r="AA15" s="251">
        <v>5000</v>
      </c>
      <c r="AB15" s="251">
        <v>1575</v>
      </c>
      <c r="AC15" s="251">
        <v>1575</v>
      </c>
      <c r="AD15" s="251">
        <v>1575</v>
      </c>
      <c r="AE15" s="251">
        <v>0</v>
      </c>
      <c r="AF15" s="251">
        <v>3425</v>
      </c>
      <c r="AG15" s="252">
        <f t="shared" si="1"/>
        <v>31.5</v>
      </c>
      <c r="AH15" s="252">
        <f>IF(OR(AD15="", AD150="", AD150=0), "", AD15/AD$150*100)</f>
        <v>6.8142178902890675E-4</v>
      </c>
      <c r="AI15" s="257">
        <v>3071</v>
      </c>
      <c r="AJ15" s="258">
        <f t="shared" si="2"/>
        <v>194.98412698412699</v>
      </c>
      <c r="AK15" s="258">
        <f t="shared" si="3"/>
        <v>2.5565308856931907E-3</v>
      </c>
      <c r="AL15" s="231"/>
      <c r="AM15" s="231"/>
      <c r="AN15" s="231"/>
      <c r="AO15" s="231"/>
      <c r="AP15" s="231"/>
      <c r="AQ15" s="231"/>
      <c r="AR15" s="231"/>
    </row>
    <row r="16" spans="1:44" s="187" customFormat="1" ht="40.5" customHeight="1">
      <c r="A16" s="255" t="s">
        <v>4</v>
      </c>
      <c r="B16" s="255" t="s">
        <v>7</v>
      </c>
      <c r="C16" s="255" t="s">
        <v>4</v>
      </c>
      <c r="D16" s="255" t="s">
        <v>51</v>
      </c>
      <c r="E16" s="255" t="s">
        <v>21</v>
      </c>
      <c r="F16" s="255" t="s">
        <v>21</v>
      </c>
      <c r="G16" s="255" t="s">
        <v>23</v>
      </c>
      <c r="H16" s="225" t="s">
        <v>27</v>
      </c>
      <c r="I16" s="256" t="s">
        <v>12</v>
      </c>
      <c r="J16" s="256" t="s">
        <v>243</v>
      </c>
      <c r="K16" s="251">
        <v>50000</v>
      </c>
      <c r="L16" s="251">
        <v>0</v>
      </c>
      <c r="M16" s="251">
        <v>0</v>
      </c>
      <c r="N16" s="251">
        <v>0</v>
      </c>
      <c r="O16" s="251">
        <v>50000</v>
      </c>
      <c r="P16" s="251">
        <v>0</v>
      </c>
      <c r="Q16" s="251">
        <v>0</v>
      </c>
      <c r="R16" s="251">
        <v>0</v>
      </c>
      <c r="S16" s="251">
        <v>0</v>
      </c>
      <c r="T16" s="251">
        <v>50000</v>
      </c>
      <c r="U16" s="252">
        <f t="shared" si="0"/>
        <v>0</v>
      </c>
      <c r="V16" s="252">
        <f>IF(OR(R16="", R150="", R150=0), "", R16/R$150*100)</f>
        <v>0</v>
      </c>
      <c r="W16" s="251">
        <v>50000</v>
      </c>
      <c r="X16" s="251">
        <v>0</v>
      </c>
      <c r="Y16" s="251">
        <v>0</v>
      </c>
      <c r="Z16" s="251">
        <v>0</v>
      </c>
      <c r="AA16" s="251">
        <v>50000</v>
      </c>
      <c r="AB16" s="251">
        <v>50000</v>
      </c>
      <c r="AC16" s="251">
        <v>50000</v>
      </c>
      <c r="AD16" s="251">
        <v>50000</v>
      </c>
      <c r="AE16" s="251">
        <v>0</v>
      </c>
      <c r="AF16" s="251">
        <v>0</v>
      </c>
      <c r="AG16" s="252">
        <f t="shared" si="1"/>
        <v>100</v>
      </c>
      <c r="AH16" s="252">
        <f>IF(OR(AD16="", AD150="", AD150=0), "", AD16/AD$150*100)</f>
        <v>2.163243774694942E-2</v>
      </c>
      <c r="AI16" s="257">
        <v>-50000</v>
      </c>
      <c r="AJ16" s="258" t="str">
        <f t="shared" si="2"/>
        <v>皆減</v>
      </c>
      <c r="AK16" s="258">
        <f t="shared" si="3"/>
        <v>-2.163243774694942E-2</v>
      </c>
      <c r="AL16" s="232"/>
      <c r="AM16" s="232"/>
      <c r="AN16" s="232"/>
      <c r="AO16" s="232"/>
      <c r="AP16" s="232"/>
      <c r="AQ16" s="232"/>
      <c r="AR16" s="232"/>
    </row>
    <row r="17" spans="1:44" s="187" customFormat="1" ht="40.5" customHeight="1">
      <c r="A17" s="255" t="s">
        <v>4</v>
      </c>
      <c r="B17" s="255" t="s">
        <v>7</v>
      </c>
      <c r="C17" s="255" t="s">
        <v>4</v>
      </c>
      <c r="D17" s="255" t="s">
        <v>51</v>
      </c>
      <c r="E17" s="255" t="s">
        <v>21</v>
      </c>
      <c r="F17" s="255" t="s">
        <v>32</v>
      </c>
      <c r="G17" s="255" t="s">
        <v>34</v>
      </c>
      <c r="H17" s="225" t="s">
        <v>53</v>
      </c>
      <c r="I17" s="256" t="s">
        <v>12</v>
      </c>
      <c r="J17" s="256" t="s">
        <v>243</v>
      </c>
      <c r="K17" s="251">
        <v>2614000</v>
      </c>
      <c r="L17" s="251">
        <v>-396000</v>
      </c>
      <c r="M17" s="251">
        <v>0</v>
      </c>
      <c r="N17" s="251">
        <v>0</v>
      </c>
      <c r="O17" s="251">
        <v>2218000</v>
      </c>
      <c r="P17" s="251">
        <v>2217600</v>
      </c>
      <c r="Q17" s="251">
        <v>2217600</v>
      </c>
      <c r="R17" s="251">
        <v>2217600</v>
      </c>
      <c r="S17" s="251">
        <v>0</v>
      </c>
      <c r="T17" s="251">
        <v>400</v>
      </c>
      <c r="U17" s="252">
        <f t="shared" si="0"/>
        <v>99.981965734896306</v>
      </c>
      <c r="V17" s="252">
        <f>IF(OR(R17="", R150="", R150=0), "", R17/R$150*100)</f>
        <v>1.5455195547704959</v>
      </c>
      <c r="W17" s="251">
        <v>2528000</v>
      </c>
      <c r="X17" s="251">
        <v>-631000</v>
      </c>
      <c r="Y17" s="251">
        <v>0</v>
      </c>
      <c r="Z17" s="251">
        <v>0</v>
      </c>
      <c r="AA17" s="251">
        <v>1897000</v>
      </c>
      <c r="AB17" s="251">
        <v>1868196</v>
      </c>
      <c r="AC17" s="251">
        <v>1868196</v>
      </c>
      <c r="AD17" s="251">
        <v>1868196</v>
      </c>
      <c r="AE17" s="251">
        <v>0</v>
      </c>
      <c r="AF17" s="251">
        <v>28804</v>
      </c>
      <c r="AG17" s="252">
        <f t="shared" si="1"/>
        <v>98.481602530311022</v>
      </c>
      <c r="AH17" s="252">
        <f>IF(OR(AD17="", AD150="", AD150=0), "", AD17/AD$150*100)</f>
        <v>0.80827267338199837</v>
      </c>
      <c r="AI17" s="257">
        <v>349404</v>
      </c>
      <c r="AJ17" s="258">
        <f t="shared" si="2"/>
        <v>18.702748533879742</v>
      </c>
      <c r="AK17" s="258">
        <f t="shared" si="3"/>
        <v>0.73724688138849748</v>
      </c>
      <c r="AL17" s="232"/>
      <c r="AM17" s="232"/>
      <c r="AN17" s="232"/>
      <c r="AO17" s="232"/>
      <c r="AP17" s="232"/>
      <c r="AQ17" s="232"/>
      <c r="AR17" s="232"/>
    </row>
    <row r="18" spans="1:44" s="187" customFormat="1" ht="40.5" customHeight="1">
      <c r="A18" s="255" t="s">
        <v>4</v>
      </c>
      <c r="B18" s="255" t="s">
        <v>7</v>
      </c>
      <c r="C18" s="255" t="s">
        <v>4</v>
      </c>
      <c r="D18" s="255" t="s">
        <v>51</v>
      </c>
      <c r="E18" s="255" t="s">
        <v>36</v>
      </c>
      <c r="F18" s="255" t="s">
        <v>32</v>
      </c>
      <c r="G18" s="255" t="s">
        <v>34</v>
      </c>
      <c r="H18" s="225" t="s">
        <v>55</v>
      </c>
      <c r="I18" s="256" t="s">
        <v>12</v>
      </c>
      <c r="J18" s="256" t="s">
        <v>243</v>
      </c>
      <c r="K18" s="251">
        <v>209000</v>
      </c>
      <c r="L18" s="251">
        <v>0</v>
      </c>
      <c r="M18" s="251">
        <v>0</v>
      </c>
      <c r="N18" s="251">
        <v>0</v>
      </c>
      <c r="O18" s="251">
        <v>209000</v>
      </c>
      <c r="P18" s="251">
        <v>197125</v>
      </c>
      <c r="Q18" s="251">
        <v>197125</v>
      </c>
      <c r="R18" s="251">
        <v>197125</v>
      </c>
      <c r="S18" s="251">
        <v>0</v>
      </c>
      <c r="T18" s="251">
        <v>11875</v>
      </c>
      <c r="U18" s="252">
        <f t="shared" si="0"/>
        <v>94.318181818181827</v>
      </c>
      <c r="V18" s="252">
        <f>IF(OR(R18="", R150="", R150=0), "", R18/R$150*100)</f>
        <v>0.13738300064670542</v>
      </c>
      <c r="W18" s="251">
        <v>200000</v>
      </c>
      <c r="X18" s="251">
        <v>0</v>
      </c>
      <c r="Y18" s="251">
        <v>0</v>
      </c>
      <c r="Z18" s="251">
        <v>0</v>
      </c>
      <c r="AA18" s="251">
        <v>200000</v>
      </c>
      <c r="AB18" s="251">
        <v>199200</v>
      </c>
      <c r="AC18" s="251">
        <v>199200</v>
      </c>
      <c r="AD18" s="251">
        <v>199200</v>
      </c>
      <c r="AE18" s="251">
        <v>0</v>
      </c>
      <c r="AF18" s="251">
        <v>800</v>
      </c>
      <c r="AG18" s="252">
        <f t="shared" si="1"/>
        <v>99.6</v>
      </c>
      <c r="AH18" s="252">
        <f>IF(OR(AD18="", AD150="", AD150=0), "", AD18/AD$150*100)</f>
        <v>8.6183631983846487E-2</v>
      </c>
      <c r="AI18" s="257">
        <v>-2075</v>
      </c>
      <c r="AJ18" s="258">
        <f t="shared" si="2"/>
        <v>-1.0416666666666665</v>
      </c>
      <c r="AK18" s="258">
        <f t="shared" si="3"/>
        <v>5.119936866285893E-2</v>
      </c>
      <c r="AL18" s="231"/>
      <c r="AM18" s="231"/>
      <c r="AN18" s="231"/>
      <c r="AO18" s="231"/>
      <c r="AP18" s="231"/>
      <c r="AQ18" s="231"/>
      <c r="AR18" s="231"/>
    </row>
    <row r="19" spans="1:44" s="187" customFormat="1" ht="40.5" customHeight="1">
      <c r="A19" s="255" t="s">
        <v>4</v>
      </c>
      <c r="B19" s="255" t="s">
        <v>7</v>
      </c>
      <c r="C19" s="255" t="s">
        <v>4</v>
      </c>
      <c r="D19" s="255" t="s">
        <v>51</v>
      </c>
      <c r="E19" s="255" t="s">
        <v>56</v>
      </c>
      <c r="F19" s="255" t="s">
        <v>28</v>
      </c>
      <c r="G19" s="255" t="s">
        <v>59</v>
      </c>
      <c r="H19" s="225" t="s">
        <v>60</v>
      </c>
      <c r="I19" s="256" t="s">
        <v>12</v>
      </c>
      <c r="J19" s="256" t="s">
        <v>243</v>
      </c>
      <c r="K19" s="251">
        <v>1188000</v>
      </c>
      <c r="L19" s="251">
        <v>0</v>
      </c>
      <c r="M19" s="251">
        <v>0</v>
      </c>
      <c r="N19" s="251">
        <v>0</v>
      </c>
      <c r="O19" s="251">
        <v>1188000</v>
      </c>
      <c r="P19" s="251">
        <v>1188000</v>
      </c>
      <c r="Q19" s="251">
        <v>1188000</v>
      </c>
      <c r="R19" s="251">
        <v>1188000</v>
      </c>
      <c r="S19" s="251">
        <v>0</v>
      </c>
      <c r="T19" s="251">
        <v>0</v>
      </c>
      <c r="U19" s="252">
        <f t="shared" si="0"/>
        <v>100</v>
      </c>
      <c r="V19" s="252">
        <f>IF(OR(R19="", R150="", R150=0), "", R19/R$150*100)</f>
        <v>0.82795690434133684</v>
      </c>
      <c r="W19" s="251">
        <v>1188000</v>
      </c>
      <c r="X19" s="251">
        <v>0</v>
      </c>
      <c r="Y19" s="251">
        <v>0</v>
      </c>
      <c r="Z19" s="251">
        <v>0</v>
      </c>
      <c r="AA19" s="251">
        <v>1188000</v>
      </c>
      <c r="AB19" s="251">
        <v>1188000</v>
      </c>
      <c r="AC19" s="251">
        <v>1188000</v>
      </c>
      <c r="AD19" s="251">
        <v>1188000</v>
      </c>
      <c r="AE19" s="251">
        <v>0</v>
      </c>
      <c r="AF19" s="251">
        <v>0</v>
      </c>
      <c r="AG19" s="252">
        <f t="shared" si="1"/>
        <v>100</v>
      </c>
      <c r="AH19" s="252">
        <f>IF(OR(AD19="", AD150="", AD150=0), "", AD19/AD$150*100)</f>
        <v>0.51398672086751829</v>
      </c>
      <c r="AI19" s="257">
        <v>0</v>
      </c>
      <c r="AJ19" s="258">
        <f t="shared" si="2"/>
        <v>0</v>
      </c>
      <c r="AK19" s="258">
        <f t="shared" si="3"/>
        <v>0.31397018347381855</v>
      </c>
      <c r="AL19" s="225" t="s">
        <v>314</v>
      </c>
      <c r="AM19" s="225" t="s">
        <v>315</v>
      </c>
      <c r="AN19" s="225" t="s">
        <v>321</v>
      </c>
      <c r="AO19" s="225"/>
      <c r="AP19" s="225"/>
      <c r="AQ19" s="225"/>
      <c r="AR19" s="225"/>
    </row>
    <row r="20" spans="1:44" s="187" customFormat="1" ht="40.5" customHeight="1">
      <c r="A20" s="255" t="s">
        <v>4</v>
      </c>
      <c r="B20" s="255" t="s">
        <v>7</v>
      </c>
      <c r="C20" s="255" t="s">
        <v>4</v>
      </c>
      <c r="D20" s="255" t="s">
        <v>51</v>
      </c>
      <c r="E20" s="255" t="s">
        <v>56</v>
      </c>
      <c r="F20" s="255" t="s">
        <v>28</v>
      </c>
      <c r="G20" s="255" t="s">
        <v>61</v>
      </c>
      <c r="H20" s="225" t="s">
        <v>62</v>
      </c>
      <c r="I20" s="256" t="s">
        <v>12</v>
      </c>
      <c r="J20" s="256" t="s">
        <v>243</v>
      </c>
      <c r="K20" s="251">
        <v>0</v>
      </c>
      <c r="L20" s="251">
        <v>0</v>
      </c>
      <c r="M20" s="251">
        <v>0</v>
      </c>
      <c r="N20" s="251">
        <v>0</v>
      </c>
      <c r="O20" s="251">
        <v>0</v>
      </c>
      <c r="P20" s="251">
        <v>0</v>
      </c>
      <c r="Q20" s="251">
        <v>0</v>
      </c>
      <c r="R20" s="251">
        <v>0</v>
      </c>
      <c r="S20" s="251">
        <v>0</v>
      </c>
      <c r="T20" s="251">
        <v>0</v>
      </c>
      <c r="U20" s="252" t="str">
        <f t="shared" si="0"/>
        <v/>
      </c>
      <c r="V20" s="252">
        <f>IF(OR(R20="", R150="", R150=0), "", R20/R$150*100)</f>
        <v>0</v>
      </c>
      <c r="W20" s="251">
        <v>1320000</v>
      </c>
      <c r="X20" s="251">
        <v>0</v>
      </c>
      <c r="Y20" s="251">
        <v>0</v>
      </c>
      <c r="Z20" s="251">
        <v>0</v>
      </c>
      <c r="AA20" s="251">
        <v>1320000</v>
      </c>
      <c r="AB20" s="251">
        <v>1320000</v>
      </c>
      <c r="AC20" s="251">
        <v>1320000</v>
      </c>
      <c r="AD20" s="251">
        <v>1320000</v>
      </c>
      <c r="AE20" s="251">
        <v>0</v>
      </c>
      <c r="AF20" s="251">
        <v>0</v>
      </c>
      <c r="AG20" s="252">
        <f t="shared" si="1"/>
        <v>100</v>
      </c>
      <c r="AH20" s="252">
        <f>IF(OR(AD20="", AD150="", AD150=0), "", AD20/AD$150*100)</f>
        <v>0.57109635651946467</v>
      </c>
      <c r="AI20" s="257">
        <v>-1320000</v>
      </c>
      <c r="AJ20" s="258" t="str">
        <f t="shared" si="2"/>
        <v>皆減</v>
      </c>
      <c r="AK20" s="258">
        <f t="shared" si="3"/>
        <v>-0.57109635651946467</v>
      </c>
      <c r="AL20" s="225" t="s">
        <v>317</v>
      </c>
      <c r="AM20" s="225" t="s">
        <v>318</v>
      </c>
      <c r="AN20" s="225" t="s">
        <v>382</v>
      </c>
      <c r="AO20" s="225"/>
      <c r="AP20" s="225"/>
      <c r="AQ20" s="225"/>
      <c r="AR20" s="225"/>
    </row>
    <row r="21" spans="1:44" s="187" customFormat="1" ht="40.5" customHeight="1">
      <c r="A21" s="247" t="s">
        <v>4</v>
      </c>
      <c r="B21" s="247" t="s">
        <v>7</v>
      </c>
      <c r="C21" s="247" t="s">
        <v>4</v>
      </c>
      <c r="D21" s="247" t="s">
        <v>63</v>
      </c>
      <c r="E21" s="247" t="s">
        <v>5</v>
      </c>
      <c r="F21" s="247" t="s">
        <v>5</v>
      </c>
      <c r="G21" s="247" t="s">
        <v>5</v>
      </c>
      <c r="H21" s="248" t="s">
        <v>64</v>
      </c>
      <c r="I21" s="249" t="s">
        <v>12</v>
      </c>
      <c r="J21" s="249" t="s">
        <v>245</v>
      </c>
      <c r="K21" s="250">
        <v>1220000</v>
      </c>
      <c r="L21" s="250">
        <v>0</v>
      </c>
      <c r="M21" s="250">
        <v>0</v>
      </c>
      <c r="N21" s="250">
        <v>0</v>
      </c>
      <c r="O21" s="250">
        <v>1220000</v>
      </c>
      <c r="P21" s="251">
        <v>1220000</v>
      </c>
      <c r="Q21" s="251">
        <v>1220000</v>
      </c>
      <c r="R21" s="250">
        <v>1220000</v>
      </c>
      <c r="S21" s="251">
        <v>0</v>
      </c>
      <c r="T21" s="250">
        <v>0</v>
      </c>
      <c r="U21" s="252">
        <f t="shared" si="0"/>
        <v>100</v>
      </c>
      <c r="V21" s="252">
        <f>IF(OR(R21="", R150="", R150=0), "", R21/R$150*100)</f>
        <v>0.85025877381854476</v>
      </c>
      <c r="W21" s="251">
        <v>1220000</v>
      </c>
      <c r="X21" s="251">
        <v>0</v>
      </c>
      <c r="Y21" s="251">
        <v>0</v>
      </c>
      <c r="Z21" s="251">
        <v>0</v>
      </c>
      <c r="AA21" s="251">
        <v>1220000</v>
      </c>
      <c r="AB21" s="251">
        <v>1220000</v>
      </c>
      <c r="AC21" s="251">
        <v>1220000</v>
      </c>
      <c r="AD21" s="250">
        <v>1220000</v>
      </c>
      <c r="AE21" s="251">
        <v>0</v>
      </c>
      <c r="AF21" s="251">
        <v>0</v>
      </c>
      <c r="AG21" s="252">
        <f t="shared" si="1"/>
        <v>100</v>
      </c>
      <c r="AH21" s="252">
        <f>IF(OR(AD21="", AD150="", AD150=0), "", AD21/AD$150*100)</f>
        <v>0.52783148102556587</v>
      </c>
      <c r="AI21" s="253">
        <v>0</v>
      </c>
      <c r="AJ21" s="254">
        <f t="shared" si="2"/>
        <v>0</v>
      </c>
      <c r="AK21" s="254">
        <f t="shared" si="3"/>
        <v>0.32242729279297888</v>
      </c>
      <c r="AL21" s="225" t="s">
        <v>259</v>
      </c>
      <c r="AM21" s="230"/>
      <c r="AN21" s="230"/>
      <c r="AO21" s="230"/>
      <c r="AP21" s="230"/>
      <c r="AQ21" s="230"/>
      <c r="AR21" s="230"/>
    </row>
    <row r="22" spans="1:44" s="187" customFormat="1" ht="40.5" customHeight="1">
      <c r="A22" s="255" t="s">
        <v>4</v>
      </c>
      <c r="B22" s="255" t="s">
        <v>7</v>
      </c>
      <c r="C22" s="255" t="s">
        <v>4</v>
      </c>
      <c r="D22" s="255" t="s">
        <v>63</v>
      </c>
      <c r="E22" s="255" t="s">
        <v>46</v>
      </c>
      <c r="F22" s="255" t="s">
        <v>15</v>
      </c>
      <c r="G22" s="255" t="s">
        <v>17</v>
      </c>
      <c r="H22" s="225" t="s">
        <v>66</v>
      </c>
      <c r="I22" s="256" t="s">
        <v>12</v>
      </c>
      <c r="J22" s="256" t="s">
        <v>245</v>
      </c>
      <c r="K22" s="251">
        <v>1220000</v>
      </c>
      <c r="L22" s="251">
        <v>0</v>
      </c>
      <c r="M22" s="251">
        <v>0</v>
      </c>
      <c r="N22" s="251">
        <v>0</v>
      </c>
      <c r="O22" s="251">
        <v>1220000</v>
      </c>
      <c r="P22" s="251">
        <v>1220000</v>
      </c>
      <c r="Q22" s="251">
        <v>1220000</v>
      </c>
      <c r="R22" s="251">
        <v>1220000</v>
      </c>
      <c r="S22" s="251">
        <v>0</v>
      </c>
      <c r="T22" s="251">
        <v>0</v>
      </c>
      <c r="U22" s="252">
        <f t="shared" si="0"/>
        <v>100</v>
      </c>
      <c r="V22" s="252">
        <f>IF(OR(R22="", R150="", R150=0), "", R22/R$150*100)</f>
        <v>0.85025877381854476</v>
      </c>
      <c r="W22" s="251">
        <v>1220000</v>
      </c>
      <c r="X22" s="251">
        <v>0</v>
      </c>
      <c r="Y22" s="251">
        <v>0</v>
      </c>
      <c r="Z22" s="251">
        <v>0</v>
      </c>
      <c r="AA22" s="251">
        <v>1220000</v>
      </c>
      <c r="AB22" s="251">
        <v>1220000</v>
      </c>
      <c r="AC22" s="251">
        <v>1220000</v>
      </c>
      <c r="AD22" s="251">
        <v>1220000</v>
      </c>
      <c r="AE22" s="251">
        <v>0</v>
      </c>
      <c r="AF22" s="251">
        <v>0</v>
      </c>
      <c r="AG22" s="252">
        <f t="shared" si="1"/>
        <v>100</v>
      </c>
      <c r="AH22" s="252">
        <f>IF(OR(AD22="", AD150="", AD150=0), "", AD22/AD$150*100)</f>
        <v>0.52783148102556587</v>
      </c>
      <c r="AI22" s="257">
        <v>0</v>
      </c>
      <c r="AJ22" s="258">
        <f t="shared" si="2"/>
        <v>0</v>
      </c>
      <c r="AK22" s="258">
        <f t="shared" si="3"/>
        <v>0.32242729279297888</v>
      </c>
      <c r="AL22" s="232"/>
      <c r="AM22" s="232"/>
      <c r="AN22" s="232"/>
      <c r="AO22" s="232"/>
      <c r="AP22" s="232"/>
      <c r="AQ22" s="232"/>
      <c r="AR22" s="232"/>
    </row>
    <row r="23" spans="1:44" s="187" customFormat="1" ht="40.5" customHeight="1">
      <c r="A23" s="247" t="s">
        <v>4</v>
      </c>
      <c r="B23" s="247" t="s">
        <v>7</v>
      </c>
      <c r="C23" s="247" t="s">
        <v>67</v>
      </c>
      <c r="D23" s="247" t="s">
        <v>69</v>
      </c>
      <c r="E23" s="247" t="s">
        <v>5</v>
      </c>
      <c r="F23" s="247" t="s">
        <v>5</v>
      </c>
      <c r="G23" s="247" t="s">
        <v>5</v>
      </c>
      <c r="H23" s="248" t="s">
        <v>70</v>
      </c>
      <c r="I23" s="249" t="s">
        <v>12</v>
      </c>
      <c r="J23" s="248"/>
      <c r="K23" s="250">
        <v>1062000</v>
      </c>
      <c r="L23" s="250">
        <v>190000</v>
      </c>
      <c r="M23" s="250">
        <v>0</v>
      </c>
      <c r="N23" s="250">
        <v>0</v>
      </c>
      <c r="O23" s="250">
        <v>1252000</v>
      </c>
      <c r="P23" s="251">
        <v>1182955</v>
      </c>
      <c r="Q23" s="251">
        <v>1182955</v>
      </c>
      <c r="R23" s="250">
        <v>1182955</v>
      </c>
      <c r="S23" s="251">
        <v>0</v>
      </c>
      <c r="T23" s="250">
        <v>69045</v>
      </c>
      <c r="U23" s="252">
        <f t="shared" si="0"/>
        <v>94.485223642172528</v>
      </c>
      <c r="V23" s="252">
        <f>IF(OR(R23="", R150="", R150=0), "", R23/R$150*100)</f>
        <v>0.82444087523157095</v>
      </c>
      <c r="W23" s="251">
        <v>56000</v>
      </c>
      <c r="X23" s="251">
        <v>753000</v>
      </c>
      <c r="Y23" s="251">
        <v>0</v>
      </c>
      <c r="Z23" s="251">
        <v>0</v>
      </c>
      <c r="AA23" s="251">
        <v>809000</v>
      </c>
      <c r="AB23" s="251">
        <v>737485</v>
      </c>
      <c r="AC23" s="251">
        <v>737485</v>
      </c>
      <c r="AD23" s="250">
        <v>737485</v>
      </c>
      <c r="AE23" s="251">
        <v>0</v>
      </c>
      <c r="AF23" s="251">
        <v>71515</v>
      </c>
      <c r="AG23" s="252">
        <f t="shared" si="1"/>
        <v>91.160074165636587</v>
      </c>
      <c r="AH23" s="252">
        <f>IF(OR(AD23="", AD150="", AD150=0), "", AD23/AD$150*100)</f>
        <v>0.31907196703617985</v>
      </c>
      <c r="AI23" s="253">
        <v>445470</v>
      </c>
      <c r="AJ23" s="254">
        <f t="shared" si="2"/>
        <v>60.403940419127167</v>
      </c>
      <c r="AK23" s="254">
        <f t="shared" si="3"/>
        <v>0.50536890819539115</v>
      </c>
      <c r="AL23" s="228" t="s">
        <v>260</v>
      </c>
      <c r="AM23" s="228"/>
      <c r="AN23" s="228"/>
      <c r="AO23" s="228"/>
      <c r="AP23" s="228"/>
      <c r="AQ23" s="228"/>
      <c r="AR23" s="228"/>
    </row>
    <row r="24" spans="1:44" s="187" customFormat="1" ht="40.5" customHeight="1">
      <c r="A24" s="255" t="s">
        <v>4</v>
      </c>
      <c r="B24" s="255" t="s">
        <v>7</v>
      </c>
      <c r="C24" s="255" t="s">
        <v>67</v>
      </c>
      <c r="D24" s="255" t="s">
        <v>69</v>
      </c>
      <c r="E24" s="255" t="s">
        <v>7</v>
      </c>
      <c r="F24" s="255" t="s">
        <v>72</v>
      </c>
      <c r="G24" s="255" t="s">
        <v>74</v>
      </c>
      <c r="H24" s="225" t="s">
        <v>75</v>
      </c>
      <c r="I24" s="256" t="s">
        <v>12</v>
      </c>
      <c r="J24" s="225"/>
      <c r="K24" s="251">
        <v>834000</v>
      </c>
      <c r="L24" s="251">
        <v>117000</v>
      </c>
      <c r="M24" s="251">
        <v>0</v>
      </c>
      <c r="N24" s="251">
        <v>0</v>
      </c>
      <c r="O24" s="251">
        <v>951000</v>
      </c>
      <c r="P24" s="251">
        <v>929065</v>
      </c>
      <c r="Q24" s="251">
        <v>929065</v>
      </c>
      <c r="R24" s="251">
        <v>929065</v>
      </c>
      <c r="S24" s="251">
        <v>0</v>
      </c>
      <c r="T24" s="251">
        <v>21935</v>
      </c>
      <c r="U24" s="252">
        <f t="shared" si="0"/>
        <v>97.693480546792856</v>
      </c>
      <c r="V24" s="252">
        <f>IF(OR(R24="", R150="", R150=0), "", R24/R$150*100)</f>
        <v>0.64749644893256253</v>
      </c>
      <c r="W24" s="251">
        <v>0</v>
      </c>
      <c r="X24" s="251">
        <v>673000</v>
      </c>
      <c r="Y24" s="251">
        <v>0</v>
      </c>
      <c r="Z24" s="251">
        <v>0</v>
      </c>
      <c r="AA24" s="251">
        <v>673000</v>
      </c>
      <c r="AB24" s="251">
        <v>656347</v>
      </c>
      <c r="AC24" s="251">
        <v>656347</v>
      </c>
      <c r="AD24" s="251">
        <v>656347</v>
      </c>
      <c r="AE24" s="251">
        <v>0</v>
      </c>
      <c r="AF24" s="251">
        <v>16653</v>
      </c>
      <c r="AG24" s="252">
        <f t="shared" si="1"/>
        <v>97.525557206537897</v>
      </c>
      <c r="AH24" s="252">
        <f>IF(OR(AD24="", AD150="", AD150=0), "", AD24/AD$150*100)</f>
        <v>0.28396771235794022</v>
      </c>
      <c r="AI24" s="257">
        <v>272718</v>
      </c>
      <c r="AJ24" s="258">
        <f t="shared" si="2"/>
        <v>41.550886954613944</v>
      </c>
      <c r="AK24" s="258">
        <f t="shared" si="3"/>
        <v>0.36352873657462231</v>
      </c>
      <c r="AL24" s="232"/>
      <c r="AM24" s="232"/>
      <c r="AN24" s="232"/>
      <c r="AO24" s="232"/>
      <c r="AP24" s="232"/>
      <c r="AQ24" s="232"/>
      <c r="AR24" s="232"/>
    </row>
    <row r="25" spans="1:44" s="187" customFormat="1" ht="40.5" customHeight="1">
      <c r="A25" s="255" t="s">
        <v>4</v>
      </c>
      <c r="B25" s="255" t="s">
        <v>7</v>
      </c>
      <c r="C25" s="255" t="s">
        <v>67</v>
      </c>
      <c r="D25" s="255" t="s">
        <v>69</v>
      </c>
      <c r="E25" s="255" t="s">
        <v>13</v>
      </c>
      <c r="F25" s="255" t="s">
        <v>21</v>
      </c>
      <c r="G25" s="255" t="s">
        <v>59</v>
      </c>
      <c r="H25" s="225" t="s">
        <v>77</v>
      </c>
      <c r="I25" s="256" t="s">
        <v>12</v>
      </c>
      <c r="J25" s="225"/>
      <c r="K25" s="251">
        <v>95000</v>
      </c>
      <c r="L25" s="251">
        <v>0</v>
      </c>
      <c r="M25" s="251">
        <v>0</v>
      </c>
      <c r="N25" s="251">
        <v>0</v>
      </c>
      <c r="O25" s="251">
        <v>95000</v>
      </c>
      <c r="P25" s="251">
        <v>84640</v>
      </c>
      <c r="Q25" s="251">
        <v>84640</v>
      </c>
      <c r="R25" s="251">
        <v>84640</v>
      </c>
      <c r="S25" s="251">
        <v>0</v>
      </c>
      <c r="T25" s="251">
        <v>10360</v>
      </c>
      <c r="U25" s="252">
        <f t="shared" si="0"/>
        <v>89.094736842105263</v>
      </c>
      <c r="V25" s="252">
        <f>IF(OR(R25="", R150="", R150=0), "", R25/R$150*100)</f>
        <v>5.8988444767214439E-2</v>
      </c>
      <c r="W25" s="251">
        <v>0</v>
      </c>
      <c r="X25" s="251">
        <v>80000</v>
      </c>
      <c r="Y25" s="251">
        <v>0</v>
      </c>
      <c r="Z25" s="251">
        <v>0</v>
      </c>
      <c r="AA25" s="251">
        <v>80000</v>
      </c>
      <c r="AB25" s="251">
        <v>71660</v>
      </c>
      <c r="AC25" s="251">
        <v>71660</v>
      </c>
      <c r="AD25" s="251">
        <v>71660</v>
      </c>
      <c r="AE25" s="251">
        <v>0</v>
      </c>
      <c r="AF25" s="251">
        <v>8340</v>
      </c>
      <c r="AG25" s="252">
        <f t="shared" si="1"/>
        <v>89.575000000000003</v>
      </c>
      <c r="AH25" s="252">
        <f>IF(OR(AD25="", AD150="", AD150=0), "", AD25/AD$150*100)</f>
        <v>3.100360977892791E-2</v>
      </c>
      <c r="AI25" s="257">
        <v>12980</v>
      </c>
      <c r="AJ25" s="258">
        <f t="shared" si="2"/>
        <v>18.113312866313144</v>
      </c>
      <c r="AK25" s="258">
        <f t="shared" si="3"/>
        <v>2.7984834988286529E-2</v>
      </c>
      <c r="AL25" s="232"/>
      <c r="AM25" s="232"/>
      <c r="AN25" s="232"/>
      <c r="AO25" s="232"/>
      <c r="AP25" s="232"/>
      <c r="AQ25" s="232"/>
      <c r="AR25" s="232"/>
    </row>
    <row r="26" spans="1:44" s="187" customFormat="1" ht="40.5" customHeight="1">
      <c r="A26" s="255" t="s">
        <v>4</v>
      </c>
      <c r="B26" s="255" t="s">
        <v>7</v>
      </c>
      <c r="C26" s="255" t="s">
        <v>67</v>
      </c>
      <c r="D26" s="255" t="s">
        <v>69</v>
      </c>
      <c r="E26" s="255" t="s">
        <v>13</v>
      </c>
      <c r="F26" s="255" t="s">
        <v>15</v>
      </c>
      <c r="G26" s="255" t="s">
        <v>17</v>
      </c>
      <c r="H26" s="225" t="s">
        <v>18</v>
      </c>
      <c r="I26" s="256" t="s">
        <v>12</v>
      </c>
      <c r="J26" s="225"/>
      <c r="K26" s="251">
        <v>63000</v>
      </c>
      <c r="L26" s="251">
        <v>0</v>
      </c>
      <c r="M26" s="251">
        <v>0</v>
      </c>
      <c r="N26" s="251">
        <v>0</v>
      </c>
      <c r="O26" s="251">
        <v>63000</v>
      </c>
      <c r="P26" s="251">
        <v>27020</v>
      </c>
      <c r="Q26" s="251">
        <v>27020</v>
      </c>
      <c r="R26" s="251">
        <v>27020</v>
      </c>
      <c r="S26" s="251">
        <v>0</v>
      </c>
      <c r="T26" s="251">
        <v>35980</v>
      </c>
      <c r="U26" s="252">
        <f t="shared" si="0"/>
        <v>42.888888888888886</v>
      </c>
      <c r="V26" s="252">
        <f>IF(OR(R26="", R150="", R150=0), "", R26/R$150*100)</f>
        <v>1.8831141039817277E-2</v>
      </c>
      <c r="W26" s="251">
        <v>56000</v>
      </c>
      <c r="X26" s="251">
        <v>0</v>
      </c>
      <c r="Y26" s="251">
        <v>0</v>
      </c>
      <c r="Z26" s="251">
        <v>0</v>
      </c>
      <c r="AA26" s="251">
        <v>56000</v>
      </c>
      <c r="AB26" s="251">
        <v>9478</v>
      </c>
      <c r="AC26" s="251">
        <v>9478</v>
      </c>
      <c r="AD26" s="251">
        <v>9478</v>
      </c>
      <c r="AE26" s="251">
        <v>0</v>
      </c>
      <c r="AF26" s="251">
        <v>46522</v>
      </c>
      <c r="AG26" s="252">
        <f t="shared" si="1"/>
        <v>16.925000000000001</v>
      </c>
      <c r="AH26" s="252">
        <f>IF(OR(AD26="", AD150="", AD150=0), "", AD26/AD$150*100)</f>
        <v>4.1006448993117315E-3</v>
      </c>
      <c r="AI26" s="257">
        <v>17542</v>
      </c>
      <c r="AJ26" s="258">
        <f t="shared" si="2"/>
        <v>185.08124076809455</v>
      </c>
      <c r="AK26" s="258">
        <f t="shared" si="3"/>
        <v>1.4730496140505546E-2</v>
      </c>
      <c r="AL26" s="232"/>
      <c r="AM26" s="232"/>
      <c r="AN26" s="232"/>
      <c r="AO26" s="232"/>
      <c r="AP26" s="232"/>
      <c r="AQ26" s="232"/>
      <c r="AR26" s="232"/>
    </row>
    <row r="27" spans="1:44" s="187" customFormat="1" ht="40.5" customHeight="1">
      <c r="A27" s="255" t="s">
        <v>4</v>
      </c>
      <c r="B27" s="255" t="s">
        <v>7</v>
      </c>
      <c r="C27" s="255" t="s">
        <v>67</v>
      </c>
      <c r="D27" s="255" t="s">
        <v>69</v>
      </c>
      <c r="E27" s="255" t="s">
        <v>21</v>
      </c>
      <c r="F27" s="255" t="s">
        <v>32</v>
      </c>
      <c r="G27" s="255" t="s">
        <v>34</v>
      </c>
      <c r="H27" s="225" t="s">
        <v>35</v>
      </c>
      <c r="I27" s="256" t="s">
        <v>12</v>
      </c>
      <c r="J27" s="225"/>
      <c r="K27" s="251">
        <v>70000</v>
      </c>
      <c r="L27" s="251">
        <v>0</v>
      </c>
      <c r="M27" s="251">
        <v>0</v>
      </c>
      <c r="N27" s="251">
        <v>0</v>
      </c>
      <c r="O27" s="251">
        <v>70000</v>
      </c>
      <c r="P27" s="251">
        <v>69520</v>
      </c>
      <c r="Q27" s="251">
        <v>69520</v>
      </c>
      <c r="R27" s="251">
        <v>69520</v>
      </c>
      <c r="S27" s="251">
        <v>0</v>
      </c>
      <c r="T27" s="251">
        <v>480</v>
      </c>
      <c r="U27" s="252">
        <f t="shared" si="0"/>
        <v>99.314285714285717</v>
      </c>
      <c r="V27" s="252">
        <f>IF(OR(R27="", R150="", R150=0), "", R27/R$150*100)</f>
        <v>4.8450811439233792E-2</v>
      </c>
      <c r="W27" s="251">
        <v>0</v>
      </c>
      <c r="X27" s="251">
        <v>0</v>
      </c>
      <c r="Y27" s="251">
        <v>0</v>
      </c>
      <c r="Z27" s="251">
        <v>0</v>
      </c>
      <c r="AA27" s="251">
        <v>0</v>
      </c>
      <c r="AB27" s="251">
        <v>0</v>
      </c>
      <c r="AC27" s="251">
        <v>0</v>
      </c>
      <c r="AD27" s="251">
        <v>0</v>
      </c>
      <c r="AE27" s="251">
        <v>0</v>
      </c>
      <c r="AF27" s="251">
        <v>0</v>
      </c>
      <c r="AG27" s="252" t="str">
        <f t="shared" si="1"/>
        <v/>
      </c>
      <c r="AH27" s="252">
        <f>IF(OR(AD27="", AD150="", AD150=0), "", AD27/AD$150*100)</f>
        <v>0</v>
      </c>
      <c r="AI27" s="257">
        <v>69520</v>
      </c>
      <c r="AJ27" s="258" t="str">
        <f t="shared" si="2"/>
        <v>皆増</v>
      </c>
      <c r="AK27" s="258">
        <f t="shared" si="3"/>
        <v>4.8450811439233792E-2</v>
      </c>
      <c r="AL27" s="232"/>
      <c r="AM27" s="232"/>
      <c r="AN27" s="232"/>
      <c r="AO27" s="232"/>
      <c r="AP27" s="232"/>
      <c r="AQ27" s="232"/>
      <c r="AR27" s="232"/>
    </row>
    <row r="28" spans="1:44" s="187" customFormat="1" ht="40.5" customHeight="1">
      <c r="A28" s="255" t="s">
        <v>4</v>
      </c>
      <c r="B28" s="255" t="s">
        <v>7</v>
      </c>
      <c r="C28" s="255" t="s">
        <v>67</v>
      </c>
      <c r="D28" s="255" t="s">
        <v>69</v>
      </c>
      <c r="E28" s="255" t="s">
        <v>56</v>
      </c>
      <c r="F28" s="255" t="s">
        <v>28</v>
      </c>
      <c r="G28" s="255" t="s">
        <v>78</v>
      </c>
      <c r="H28" s="225" t="s">
        <v>79</v>
      </c>
      <c r="I28" s="256" t="s">
        <v>12</v>
      </c>
      <c r="J28" s="225"/>
      <c r="K28" s="251">
        <v>0</v>
      </c>
      <c r="L28" s="251">
        <v>73000</v>
      </c>
      <c r="M28" s="251">
        <v>0</v>
      </c>
      <c r="N28" s="251">
        <v>0</v>
      </c>
      <c r="O28" s="251">
        <v>73000</v>
      </c>
      <c r="P28" s="251">
        <v>72710</v>
      </c>
      <c r="Q28" s="251">
        <v>72710</v>
      </c>
      <c r="R28" s="251">
        <v>72710</v>
      </c>
      <c r="S28" s="251">
        <v>0</v>
      </c>
      <c r="T28" s="251">
        <v>290</v>
      </c>
      <c r="U28" s="252">
        <f t="shared" si="0"/>
        <v>99.602739726027394</v>
      </c>
      <c r="V28" s="252">
        <f>IF(OR(R28="", R150="", R150=0), "", R28/R$150*100)</f>
        <v>5.0674029052742937E-2</v>
      </c>
      <c r="W28" s="251" t="s">
        <v>5</v>
      </c>
      <c r="X28" s="251" t="s">
        <v>5</v>
      </c>
      <c r="Y28" s="251" t="s">
        <v>5</v>
      </c>
      <c r="Z28" s="251" t="s">
        <v>5</v>
      </c>
      <c r="AA28" s="251" t="s">
        <v>5</v>
      </c>
      <c r="AB28" s="251" t="s">
        <v>5</v>
      </c>
      <c r="AC28" s="251" t="s">
        <v>5</v>
      </c>
      <c r="AD28" s="251">
        <v>0</v>
      </c>
      <c r="AE28" s="251" t="s">
        <v>5</v>
      </c>
      <c r="AF28" s="251" t="s">
        <v>5</v>
      </c>
      <c r="AG28" s="252" t="str">
        <f t="shared" si="1"/>
        <v/>
      </c>
      <c r="AH28" s="252">
        <f>IF(OR(AD28="", AD150="", AD150=0), "", AD28/AD$150*100)</f>
        <v>0</v>
      </c>
      <c r="AI28" s="257">
        <v>72710</v>
      </c>
      <c r="AJ28" s="258" t="str">
        <f t="shared" si="2"/>
        <v>皆増</v>
      </c>
      <c r="AK28" s="258">
        <f t="shared" si="3"/>
        <v>5.0674029052742937E-2</v>
      </c>
      <c r="AL28" s="232"/>
      <c r="AM28" s="232"/>
      <c r="AN28" s="232"/>
      <c r="AO28" s="232"/>
      <c r="AP28" s="232"/>
      <c r="AQ28" s="232"/>
      <c r="AR28" s="232"/>
    </row>
    <row r="29" spans="1:44" s="187" customFormat="1" ht="40.5" customHeight="1">
      <c r="A29" s="247" t="s">
        <v>4</v>
      </c>
      <c r="B29" s="247" t="s">
        <v>7</v>
      </c>
      <c r="C29" s="247" t="s">
        <v>67</v>
      </c>
      <c r="D29" s="247" t="s">
        <v>51</v>
      </c>
      <c r="E29" s="247" t="s">
        <v>5</v>
      </c>
      <c r="F29" s="247" t="s">
        <v>5</v>
      </c>
      <c r="G29" s="247" t="s">
        <v>5</v>
      </c>
      <c r="H29" s="248" t="s">
        <v>80</v>
      </c>
      <c r="I29" s="249" t="s">
        <v>12</v>
      </c>
      <c r="J29" s="248"/>
      <c r="K29" s="250">
        <v>112000</v>
      </c>
      <c r="L29" s="250">
        <v>0</v>
      </c>
      <c r="M29" s="250">
        <v>0</v>
      </c>
      <c r="N29" s="250">
        <v>0</v>
      </c>
      <c r="O29" s="250">
        <v>112000</v>
      </c>
      <c r="P29" s="251">
        <v>88000</v>
      </c>
      <c r="Q29" s="251">
        <v>88000</v>
      </c>
      <c r="R29" s="250">
        <v>88000</v>
      </c>
      <c r="S29" s="251">
        <v>0</v>
      </c>
      <c r="T29" s="250">
        <v>24000</v>
      </c>
      <c r="U29" s="252">
        <f t="shared" si="0"/>
        <v>78.571428571428569</v>
      </c>
      <c r="V29" s="252">
        <f>IF(OR(R29="", R150="", R150=0), "", R29/R$150*100)</f>
        <v>6.133014106232125E-2</v>
      </c>
      <c r="W29" s="251">
        <v>112000</v>
      </c>
      <c r="X29" s="251">
        <v>0</v>
      </c>
      <c r="Y29" s="251">
        <v>0</v>
      </c>
      <c r="Z29" s="251">
        <v>0</v>
      </c>
      <c r="AA29" s="251">
        <v>112000</v>
      </c>
      <c r="AB29" s="251">
        <v>72000</v>
      </c>
      <c r="AC29" s="251">
        <v>72000</v>
      </c>
      <c r="AD29" s="250">
        <v>72000</v>
      </c>
      <c r="AE29" s="251">
        <v>0</v>
      </c>
      <c r="AF29" s="251">
        <v>40000</v>
      </c>
      <c r="AG29" s="252">
        <f t="shared" si="1"/>
        <v>64.285714285714292</v>
      </c>
      <c r="AH29" s="252">
        <f>IF(OR(AD29="", AD150="", AD150=0), "", AD29/AD$150*100)</f>
        <v>3.1150710355607163E-2</v>
      </c>
      <c r="AI29" s="253">
        <v>16000</v>
      </c>
      <c r="AJ29" s="254">
        <f t="shared" si="2"/>
        <v>22.222222222222221</v>
      </c>
      <c r="AK29" s="254">
        <f t="shared" si="3"/>
        <v>3.0179430706714087E-2</v>
      </c>
      <c r="AL29" s="225" t="s">
        <v>261</v>
      </c>
      <c r="AM29" s="230"/>
      <c r="AN29" s="230"/>
      <c r="AO29" s="230"/>
      <c r="AP29" s="230"/>
      <c r="AQ29" s="230"/>
      <c r="AR29" s="230"/>
    </row>
    <row r="30" spans="1:44" s="187" customFormat="1" ht="40.5" customHeight="1">
      <c r="A30" s="255" t="s">
        <v>4</v>
      </c>
      <c r="B30" s="255" t="s">
        <v>7</v>
      </c>
      <c r="C30" s="255" t="s">
        <v>67</v>
      </c>
      <c r="D30" s="255" t="s">
        <v>51</v>
      </c>
      <c r="E30" s="255" t="s">
        <v>7</v>
      </c>
      <c r="F30" s="255" t="s">
        <v>28</v>
      </c>
      <c r="G30" s="255" t="s">
        <v>78</v>
      </c>
      <c r="H30" s="225" t="s">
        <v>277</v>
      </c>
      <c r="I30" s="256" t="s">
        <v>12</v>
      </c>
      <c r="J30" s="225"/>
      <c r="K30" s="251">
        <v>112000</v>
      </c>
      <c r="L30" s="251">
        <v>0</v>
      </c>
      <c r="M30" s="251">
        <v>0</v>
      </c>
      <c r="N30" s="251">
        <v>0</v>
      </c>
      <c r="O30" s="251">
        <v>112000</v>
      </c>
      <c r="P30" s="251">
        <v>88000</v>
      </c>
      <c r="Q30" s="251">
        <v>88000</v>
      </c>
      <c r="R30" s="251">
        <v>88000</v>
      </c>
      <c r="S30" s="251">
        <v>0</v>
      </c>
      <c r="T30" s="251">
        <v>24000</v>
      </c>
      <c r="U30" s="252">
        <f t="shared" si="0"/>
        <v>78.571428571428569</v>
      </c>
      <c r="V30" s="252">
        <f>IF(OR(R30="", R150="", R150=0), "", R30/R$150*100)</f>
        <v>6.133014106232125E-2</v>
      </c>
      <c r="W30" s="251">
        <v>112000</v>
      </c>
      <c r="X30" s="251">
        <v>0</v>
      </c>
      <c r="Y30" s="251">
        <v>0</v>
      </c>
      <c r="Z30" s="251">
        <v>0</v>
      </c>
      <c r="AA30" s="251">
        <v>112000</v>
      </c>
      <c r="AB30" s="251">
        <v>72000</v>
      </c>
      <c r="AC30" s="251">
        <v>72000</v>
      </c>
      <c r="AD30" s="251">
        <v>72000</v>
      </c>
      <c r="AE30" s="251">
        <v>0</v>
      </c>
      <c r="AF30" s="251">
        <v>40000</v>
      </c>
      <c r="AG30" s="252">
        <f t="shared" si="1"/>
        <v>64.285714285714292</v>
      </c>
      <c r="AH30" s="252">
        <f>IF(OR(AD30="", AD150="", AD150=0), "", AD30/AD$150*100)</f>
        <v>3.1150710355607163E-2</v>
      </c>
      <c r="AI30" s="257">
        <v>16000</v>
      </c>
      <c r="AJ30" s="258">
        <f t="shared" si="2"/>
        <v>22.222222222222221</v>
      </c>
      <c r="AK30" s="258">
        <f t="shared" si="3"/>
        <v>3.0179430706714087E-2</v>
      </c>
      <c r="AL30" s="232"/>
      <c r="AM30" s="232"/>
      <c r="AN30" s="232"/>
      <c r="AO30" s="232"/>
      <c r="AP30" s="232"/>
      <c r="AQ30" s="232"/>
      <c r="AR30" s="232"/>
    </row>
    <row r="31" spans="1:44" s="187" customFormat="1" ht="40.5" customHeight="1">
      <c r="A31" s="247" t="s">
        <v>4</v>
      </c>
      <c r="B31" s="247" t="s">
        <v>7</v>
      </c>
      <c r="C31" s="247" t="s">
        <v>67</v>
      </c>
      <c r="D31" s="247" t="s">
        <v>82</v>
      </c>
      <c r="E31" s="247" t="s">
        <v>5</v>
      </c>
      <c r="F31" s="247" t="s">
        <v>5</v>
      </c>
      <c r="G31" s="247" t="s">
        <v>5</v>
      </c>
      <c r="H31" s="248" t="s">
        <v>83</v>
      </c>
      <c r="I31" s="249" t="s">
        <v>12</v>
      </c>
      <c r="J31" s="248"/>
      <c r="K31" s="250">
        <v>30000</v>
      </c>
      <c r="L31" s="250">
        <v>0</v>
      </c>
      <c r="M31" s="250">
        <v>0</v>
      </c>
      <c r="N31" s="250">
        <v>0</v>
      </c>
      <c r="O31" s="250">
        <v>30000</v>
      </c>
      <c r="P31" s="251">
        <v>15000</v>
      </c>
      <c r="Q31" s="251">
        <v>15000</v>
      </c>
      <c r="R31" s="250">
        <v>15000</v>
      </c>
      <c r="S31" s="251">
        <v>0</v>
      </c>
      <c r="T31" s="250">
        <v>15000</v>
      </c>
      <c r="U31" s="252">
        <f t="shared" si="0"/>
        <v>50</v>
      </c>
      <c r="V31" s="252">
        <f>IF(OR(R31="", R150="", R150=0), "", R31/R$150*100)</f>
        <v>1.0454001317441123E-2</v>
      </c>
      <c r="W31" s="251">
        <v>30000</v>
      </c>
      <c r="X31" s="251">
        <v>0</v>
      </c>
      <c r="Y31" s="251">
        <v>0</v>
      </c>
      <c r="Z31" s="251">
        <v>0</v>
      </c>
      <c r="AA31" s="251">
        <v>30000</v>
      </c>
      <c r="AB31" s="251">
        <v>6000</v>
      </c>
      <c r="AC31" s="251">
        <v>6000</v>
      </c>
      <c r="AD31" s="250">
        <v>6000</v>
      </c>
      <c r="AE31" s="251">
        <v>0</v>
      </c>
      <c r="AF31" s="251">
        <v>24000</v>
      </c>
      <c r="AG31" s="252">
        <f t="shared" si="1"/>
        <v>20</v>
      </c>
      <c r="AH31" s="252">
        <f>IF(OR(AD31="", AD150="", AD150=0), "", AD31/AD$150*100)</f>
        <v>2.5958925296339303E-3</v>
      </c>
      <c r="AI31" s="253">
        <v>9000</v>
      </c>
      <c r="AJ31" s="254">
        <f t="shared" si="2"/>
        <v>150</v>
      </c>
      <c r="AK31" s="254">
        <f t="shared" si="3"/>
        <v>7.8581087878071935E-3</v>
      </c>
      <c r="AL31" s="225" t="s">
        <v>262</v>
      </c>
      <c r="AM31" s="230"/>
      <c r="AN31" s="230"/>
      <c r="AO31" s="230"/>
      <c r="AP31" s="230"/>
      <c r="AQ31" s="230"/>
      <c r="AR31" s="230"/>
    </row>
    <row r="32" spans="1:44" s="187" customFormat="1" ht="40.5" customHeight="1">
      <c r="A32" s="255" t="s">
        <v>4</v>
      </c>
      <c r="B32" s="255" t="s">
        <v>7</v>
      </c>
      <c r="C32" s="255" t="s">
        <v>67</v>
      </c>
      <c r="D32" s="255" t="s">
        <v>82</v>
      </c>
      <c r="E32" s="255" t="s">
        <v>46</v>
      </c>
      <c r="F32" s="255" t="s">
        <v>15</v>
      </c>
      <c r="G32" s="255" t="s">
        <v>17</v>
      </c>
      <c r="H32" s="225" t="s">
        <v>84</v>
      </c>
      <c r="I32" s="256" t="s">
        <v>12</v>
      </c>
      <c r="J32" s="225"/>
      <c r="K32" s="251">
        <v>30000</v>
      </c>
      <c r="L32" s="251">
        <v>0</v>
      </c>
      <c r="M32" s="251">
        <v>0</v>
      </c>
      <c r="N32" s="251">
        <v>0</v>
      </c>
      <c r="O32" s="251">
        <v>30000</v>
      </c>
      <c r="P32" s="251">
        <v>15000</v>
      </c>
      <c r="Q32" s="251">
        <v>15000</v>
      </c>
      <c r="R32" s="251">
        <v>15000</v>
      </c>
      <c r="S32" s="251">
        <v>0</v>
      </c>
      <c r="T32" s="251">
        <v>15000</v>
      </c>
      <c r="U32" s="252">
        <f t="shared" si="0"/>
        <v>50</v>
      </c>
      <c r="V32" s="252">
        <f>IF(OR(R32="", R150="", R150=0), "", R32/R$150*100)</f>
        <v>1.0454001317441123E-2</v>
      </c>
      <c r="W32" s="251">
        <v>30000</v>
      </c>
      <c r="X32" s="251">
        <v>0</v>
      </c>
      <c r="Y32" s="251">
        <v>0</v>
      </c>
      <c r="Z32" s="251">
        <v>0</v>
      </c>
      <c r="AA32" s="251">
        <v>30000</v>
      </c>
      <c r="AB32" s="251">
        <v>6000</v>
      </c>
      <c r="AC32" s="251">
        <v>6000</v>
      </c>
      <c r="AD32" s="251">
        <v>6000</v>
      </c>
      <c r="AE32" s="251">
        <v>0</v>
      </c>
      <c r="AF32" s="251">
        <v>24000</v>
      </c>
      <c r="AG32" s="252">
        <f t="shared" si="1"/>
        <v>20</v>
      </c>
      <c r="AH32" s="252">
        <f>IF(OR(AD32="", AD150="", AD150=0), "", AD32/AD$150*100)</f>
        <v>2.5958925296339303E-3</v>
      </c>
      <c r="AI32" s="257">
        <v>9000</v>
      </c>
      <c r="AJ32" s="258">
        <f t="shared" si="2"/>
        <v>150</v>
      </c>
      <c r="AK32" s="258">
        <f t="shared" si="3"/>
        <v>7.8581087878071935E-3</v>
      </c>
      <c r="AL32" s="232"/>
      <c r="AM32" s="232"/>
      <c r="AN32" s="232"/>
      <c r="AO32" s="232"/>
      <c r="AP32" s="232"/>
      <c r="AQ32" s="232"/>
      <c r="AR32" s="232"/>
    </row>
    <row r="33" spans="1:44" s="187" customFormat="1" ht="40.5" customHeight="1">
      <c r="A33" s="247" t="s">
        <v>4</v>
      </c>
      <c r="B33" s="247" t="s">
        <v>7</v>
      </c>
      <c r="C33" s="247" t="s">
        <v>67</v>
      </c>
      <c r="D33" s="247" t="s">
        <v>85</v>
      </c>
      <c r="E33" s="247" t="s">
        <v>5</v>
      </c>
      <c r="F33" s="247" t="s">
        <v>5</v>
      </c>
      <c r="G33" s="247" t="s">
        <v>5</v>
      </c>
      <c r="H33" s="248" t="s">
        <v>86</v>
      </c>
      <c r="I33" s="249" t="s">
        <v>12</v>
      </c>
      <c r="J33" s="248"/>
      <c r="K33" s="250">
        <v>926000</v>
      </c>
      <c r="L33" s="250">
        <v>0</v>
      </c>
      <c r="M33" s="250">
        <v>0</v>
      </c>
      <c r="N33" s="250">
        <v>0</v>
      </c>
      <c r="O33" s="250">
        <v>926000</v>
      </c>
      <c r="P33" s="251">
        <v>726000</v>
      </c>
      <c r="Q33" s="251">
        <v>726000</v>
      </c>
      <c r="R33" s="250">
        <v>726000</v>
      </c>
      <c r="S33" s="251">
        <v>0</v>
      </c>
      <c r="T33" s="250">
        <v>200000</v>
      </c>
      <c r="U33" s="252">
        <f t="shared" si="0"/>
        <v>78.40172786177105</v>
      </c>
      <c r="V33" s="252">
        <f>IF(OR(R33="", R150="", R150=0), "", R33/R$150*100)</f>
        <v>0.50597366376415032</v>
      </c>
      <c r="W33" s="251">
        <v>926000</v>
      </c>
      <c r="X33" s="251">
        <v>0</v>
      </c>
      <c r="Y33" s="251">
        <v>0</v>
      </c>
      <c r="Z33" s="251">
        <v>0</v>
      </c>
      <c r="AA33" s="251">
        <v>926000</v>
      </c>
      <c r="AB33" s="251">
        <v>926000</v>
      </c>
      <c r="AC33" s="251">
        <v>926000</v>
      </c>
      <c r="AD33" s="250">
        <v>926000</v>
      </c>
      <c r="AE33" s="251">
        <v>0</v>
      </c>
      <c r="AF33" s="251">
        <v>0</v>
      </c>
      <c r="AG33" s="252">
        <f t="shared" si="1"/>
        <v>100</v>
      </c>
      <c r="AH33" s="252">
        <f>IF(OR(AD33="", AD150="", AD150=0), "", AD33/AD$150*100)</f>
        <v>0.40063274707350321</v>
      </c>
      <c r="AI33" s="253">
        <v>-200000</v>
      </c>
      <c r="AJ33" s="254">
        <f t="shared" si="2"/>
        <v>-21.598272138228943</v>
      </c>
      <c r="AK33" s="254">
        <f t="shared" si="3"/>
        <v>0.1053409166906471</v>
      </c>
      <c r="AL33" s="225" t="s">
        <v>263</v>
      </c>
      <c r="AM33" s="230"/>
      <c r="AN33" s="230"/>
      <c r="AO33" s="230"/>
      <c r="AP33" s="230"/>
      <c r="AQ33" s="230"/>
      <c r="AR33" s="230"/>
    </row>
    <row r="34" spans="1:44" s="187" customFormat="1" ht="40.5" customHeight="1">
      <c r="A34" s="255" t="s">
        <v>4</v>
      </c>
      <c r="B34" s="255" t="s">
        <v>7</v>
      </c>
      <c r="C34" s="255" t="s">
        <v>67</v>
      </c>
      <c r="D34" s="255" t="s">
        <v>85</v>
      </c>
      <c r="E34" s="255" t="s">
        <v>46</v>
      </c>
      <c r="F34" s="255" t="s">
        <v>21</v>
      </c>
      <c r="G34" s="255" t="s">
        <v>59</v>
      </c>
      <c r="H34" s="225" t="s">
        <v>87</v>
      </c>
      <c r="I34" s="256" t="s">
        <v>12</v>
      </c>
      <c r="J34" s="225"/>
      <c r="K34" s="251">
        <v>50000</v>
      </c>
      <c r="L34" s="251">
        <v>0</v>
      </c>
      <c r="M34" s="251">
        <v>0</v>
      </c>
      <c r="N34" s="251">
        <v>0</v>
      </c>
      <c r="O34" s="251">
        <v>50000</v>
      </c>
      <c r="P34" s="251">
        <v>50000</v>
      </c>
      <c r="Q34" s="251">
        <v>50000</v>
      </c>
      <c r="R34" s="251">
        <v>50000</v>
      </c>
      <c r="S34" s="251">
        <v>0</v>
      </c>
      <c r="T34" s="251">
        <v>0</v>
      </c>
      <c r="U34" s="252">
        <f t="shared" si="0"/>
        <v>100</v>
      </c>
      <c r="V34" s="252">
        <f>IF(OR(R34="", R150="", R150=0), "", R34/R$150*100)</f>
        <v>3.4846671058137081E-2</v>
      </c>
      <c r="W34" s="251">
        <v>50000</v>
      </c>
      <c r="X34" s="251">
        <v>0</v>
      </c>
      <c r="Y34" s="251">
        <v>0</v>
      </c>
      <c r="Z34" s="251">
        <v>0</v>
      </c>
      <c r="AA34" s="251">
        <v>50000</v>
      </c>
      <c r="AB34" s="251">
        <v>50000</v>
      </c>
      <c r="AC34" s="251">
        <v>50000</v>
      </c>
      <c r="AD34" s="251">
        <v>50000</v>
      </c>
      <c r="AE34" s="251">
        <v>0</v>
      </c>
      <c r="AF34" s="251">
        <v>0</v>
      </c>
      <c r="AG34" s="252">
        <f t="shared" si="1"/>
        <v>100</v>
      </c>
      <c r="AH34" s="252">
        <f>IF(OR(AD34="", AD150="", AD150=0), "", AD34/AD$150*100)</f>
        <v>2.163243774694942E-2</v>
      </c>
      <c r="AI34" s="257">
        <v>0</v>
      </c>
      <c r="AJ34" s="258">
        <f t="shared" si="2"/>
        <v>0</v>
      </c>
      <c r="AK34" s="258">
        <f t="shared" si="3"/>
        <v>1.3214233311187661E-2</v>
      </c>
      <c r="AL34" s="225" t="s">
        <v>334</v>
      </c>
      <c r="AM34" s="225" t="s">
        <v>335</v>
      </c>
      <c r="AN34" s="225" t="s">
        <v>321</v>
      </c>
      <c r="AO34" s="225"/>
      <c r="AP34" s="225"/>
      <c r="AQ34" s="225"/>
      <c r="AR34" s="225"/>
    </row>
    <row r="35" spans="1:44" s="187" customFormat="1" ht="40.5" customHeight="1">
      <c r="A35" s="255" t="s">
        <v>4</v>
      </c>
      <c r="B35" s="255" t="s">
        <v>7</v>
      </c>
      <c r="C35" s="255" t="s">
        <v>67</v>
      </c>
      <c r="D35" s="255" t="s">
        <v>85</v>
      </c>
      <c r="E35" s="255" t="s">
        <v>46</v>
      </c>
      <c r="F35" s="255" t="s">
        <v>21</v>
      </c>
      <c r="G35" s="255" t="s">
        <v>88</v>
      </c>
      <c r="H35" s="225" t="s">
        <v>264</v>
      </c>
      <c r="I35" s="256" t="s">
        <v>12</v>
      </c>
      <c r="J35" s="225"/>
      <c r="K35" s="251">
        <v>600000</v>
      </c>
      <c r="L35" s="251">
        <v>0</v>
      </c>
      <c r="M35" s="251">
        <v>0</v>
      </c>
      <c r="N35" s="251">
        <v>0</v>
      </c>
      <c r="O35" s="251">
        <v>600000</v>
      </c>
      <c r="P35" s="251">
        <v>600000</v>
      </c>
      <c r="Q35" s="251">
        <v>600000</v>
      </c>
      <c r="R35" s="251">
        <v>600000</v>
      </c>
      <c r="S35" s="251">
        <v>0</v>
      </c>
      <c r="T35" s="251">
        <v>0</v>
      </c>
      <c r="U35" s="252">
        <f t="shared" si="0"/>
        <v>100</v>
      </c>
      <c r="V35" s="252">
        <f>IF(OR(R35="", R150="", R150=0), "", R35/R$150*100)</f>
        <v>0.41816005269764489</v>
      </c>
      <c r="W35" s="251">
        <v>600000</v>
      </c>
      <c r="X35" s="251">
        <v>0</v>
      </c>
      <c r="Y35" s="251">
        <v>0</v>
      </c>
      <c r="Z35" s="251">
        <v>0</v>
      </c>
      <c r="AA35" s="251">
        <v>600000</v>
      </c>
      <c r="AB35" s="251">
        <v>600000</v>
      </c>
      <c r="AC35" s="251">
        <v>600000</v>
      </c>
      <c r="AD35" s="251">
        <v>600000</v>
      </c>
      <c r="AE35" s="251">
        <v>0</v>
      </c>
      <c r="AF35" s="251">
        <v>0</v>
      </c>
      <c r="AG35" s="252">
        <f t="shared" si="1"/>
        <v>100</v>
      </c>
      <c r="AH35" s="252">
        <f>IF(OR(AD35="", AD150="", AD150=0), "", AD35/AD$150*100)</f>
        <v>0.25958925296339302</v>
      </c>
      <c r="AI35" s="257">
        <v>0</v>
      </c>
      <c r="AJ35" s="258">
        <f t="shared" si="2"/>
        <v>0</v>
      </c>
      <c r="AK35" s="258">
        <f t="shared" si="3"/>
        <v>0.15857079973425187</v>
      </c>
      <c r="AL35" s="225" t="s">
        <v>336</v>
      </c>
      <c r="AM35" s="225" t="s">
        <v>335</v>
      </c>
      <c r="AN35" s="225" t="s">
        <v>321</v>
      </c>
      <c r="AO35" s="225"/>
      <c r="AP35" s="225"/>
      <c r="AQ35" s="225"/>
      <c r="AR35" s="225"/>
    </row>
    <row r="36" spans="1:44" s="187" customFormat="1" ht="40.5" customHeight="1">
      <c r="A36" s="255" t="s">
        <v>4</v>
      </c>
      <c r="B36" s="255" t="s">
        <v>7</v>
      </c>
      <c r="C36" s="255" t="s">
        <v>67</v>
      </c>
      <c r="D36" s="255" t="s">
        <v>85</v>
      </c>
      <c r="E36" s="255" t="s">
        <v>46</v>
      </c>
      <c r="F36" s="255" t="s">
        <v>21</v>
      </c>
      <c r="G36" s="255" t="s">
        <v>61</v>
      </c>
      <c r="H36" s="225" t="s">
        <v>266</v>
      </c>
      <c r="I36" s="256" t="s">
        <v>12</v>
      </c>
      <c r="J36" s="225"/>
      <c r="K36" s="251">
        <v>200000</v>
      </c>
      <c r="L36" s="251">
        <v>0</v>
      </c>
      <c r="M36" s="251">
        <v>0</v>
      </c>
      <c r="N36" s="251">
        <v>0</v>
      </c>
      <c r="O36" s="251">
        <v>200000</v>
      </c>
      <c r="P36" s="251">
        <v>0</v>
      </c>
      <c r="Q36" s="251">
        <v>0</v>
      </c>
      <c r="R36" s="251">
        <v>0</v>
      </c>
      <c r="S36" s="251">
        <v>0</v>
      </c>
      <c r="T36" s="251">
        <v>200000</v>
      </c>
      <c r="U36" s="252">
        <f t="shared" si="0"/>
        <v>0</v>
      </c>
      <c r="V36" s="252">
        <f>IF(OR(R36="", R150="", R150=0), "", R36/R$150*100)</f>
        <v>0</v>
      </c>
      <c r="W36" s="251">
        <v>200000</v>
      </c>
      <c r="X36" s="251">
        <v>0</v>
      </c>
      <c r="Y36" s="251">
        <v>0</v>
      </c>
      <c r="Z36" s="251">
        <v>0</v>
      </c>
      <c r="AA36" s="251">
        <v>200000</v>
      </c>
      <c r="AB36" s="251">
        <v>200000</v>
      </c>
      <c r="AC36" s="251">
        <v>200000</v>
      </c>
      <c r="AD36" s="251">
        <v>200000</v>
      </c>
      <c r="AE36" s="251">
        <v>0</v>
      </c>
      <c r="AF36" s="251">
        <v>0</v>
      </c>
      <c r="AG36" s="252">
        <f t="shared" si="1"/>
        <v>100</v>
      </c>
      <c r="AH36" s="252">
        <f>IF(OR(AD36="", AD150="", AD150=0), "", AD36/AD$150*100)</f>
        <v>8.6529750987797679E-2</v>
      </c>
      <c r="AI36" s="257">
        <v>-200000</v>
      </c>
      <c r="AJ36" s="258" t="str">
        <f t="shared" si="2"/>
        <v>皆減</v>
      </c>
      <c r="AK36" s="258">
        <f t="shared" si="3"/>
        <v>-8.6529750987797679E-2</v>
      </c>
      <c r="AL36" s="225" t="s">
        <v>337</v>
      </c>
      <c r="AM36" s="225" t="s">
        <v>338</v>
      </c>
      <c r="AN36" s="225" t="s">
        <v>390</v>
      </c>
      <c r="AO36" s="225"/>
      <c r="AP36" s="225"/>
      <c r="AQ36" s="225"/>
      <c r="AR36" s="225"/>
    </row>
    <row r="37" spans="1:44" s="187" customFormat="1" ht="40.5" customHeight="1">
      <c r="A37" s="255" t="s">
        <v>4</v>
      </c>
      <c r="B37" s="255" t="s">
        <v>7</v>
      </c>
      <c r="C37" s="255" t="s">
        <v>67</v>
      </c>
      <c r="D37" s="255" t="s">
        <v>85</v>
      </c>
      <c r="E37" s="255" t="s">
        <v>46</v>
      </c>
      <c r="F37" s="255" t="s">
        <v>21</v>
      </c>
      <c r="G37" s="255" t="s">
        <v>17</v>
      </c>
      <c r="H37" s="225" t="s">
        <v>265</v>
      </c>
      <c r="I37" s="256" t="s">
        <v>12</v>
      </c>
      <c r="J37" s="225"/>
      <c r="K37" s="251">
        <v>76000</v>
      </c>
      <c r="L37" s="251">
        <v>0</v>
      </c>
      <c r="M37" s="251">
        <v>0</v>
      </c>
      <c r="N37" s="251">
        <v>0</v>
      </c>
      <c r="O37" s="251">
        <v>76000</v>
      </c>
      <c r="P37" s="251">
        <v>76000</v>
      </c>
      <c r="Q37" s="251">
        <v>76000</v>
      </c>
      <c r="R37" s="251">
        <v>76000</v>
      </c>
      <c r="S37" s="251">
        <v>0</v>
      </c>
      <c r="T37" s="251">
        <v>0</v>
      </c>
      <c r="U37" s="252">
        <f t="shared" si="0"/>
        <v>100</v>
      </c>
      <c r="V37" s="252">
        <f>IF(OR(R37="", R150="", R150=0), "", R37/R$150*100)</f>
        <v>5.2966940008368359E-2</v>
      </c>
      <c r="W37" s="251">
        <v>76000</v>
      </c>
      <c r="X37" s="251">
        <v>0</v>
      </c>
      <c r="Y37" s="251">
        <v>0</v>
      </c>
      <c r="Z37" s="251">
        <v>0</v>
      </c>
      <c r="AA37" s="251">
        <v>76000</v>
      </c>
      <c r="AB37" s="251">
        <v>76000</v>
      </c>
      <c r="AC37" s="251">
        <v>76000</v>
      </c>
      <c r="AD37" s="251">
        <v>76000</v>
      </c>
      <c r="AE37" s="251">
        <v>0</v>
      </c>
      <c r="AF37" s="251">
        <v>0</v>
      </c>
      <c r="AG37" s="252">
        <f t="shared" si="1"/>
        <v>100</v>
      </c>
      <c r="AH37" s="252">
        <f>IF(OR(AD37="", AD150="", AD150=0), "", AD37/AD$150*100)</f>
        <v>3.2881305375363115E-2</v>
      </c>
      <c r="AI37" s="257">
        <v>0</v>
      </c>
      <c r="AJ37" s="258">
        <f t="shared" si="2"/>
        <v>0</v>
      </c>
      <c r="AK37" s="258">
        <f t="shared" si="3"/>
        <v>2.0085634633005243E-2</v>
      </c>
      <c r="AL37" s="225" t="s">
        <v>341</v>
      </c>
      <c r="AM37" s="225" t="s">
        <v>329</v>
      </c>
      <c r="AN37" s="225"/>
      <c r="AO37" s="225"/>
      <c r="AP37" s="225"/>
      <c r="AQ37" s="225"/>
      <c r="AR37" s="225"/>
    </row>
    <row r="38" spans="1:44" s="187" customFormat="1" ht="40.5" customHeight="1">
      <c r="A38" s="247" t="s">
        <v>4</v>
      </c>
      <c r="B38" s="247" t="s">
        <v>7</v>
      </c>
      <c r="C38" s="247" t="s">
        <v>67</v>
      </c>
      <c r="D38" s="247" t="s">
        <v>63</v>
      </c>
      <c r="E38" s="247" t="s">
        <v>5</v>
      </c>
      <c r="F38" s="247" t="s">
        <v>5</v>
      </c>
      <c r="G38" s="247" t="s">
        <v>5</v>
      </c>
      <c r="H38" s="248" t="s">
        <v>89</v>
      </c>
      <c r="I38" s="249" t="s">
        <v>12</v>
      </c>
      <c r="J38" s="249" t="s">
        <v>243</v>
      </c>
      <c r="K38" s="250">
        <v>12983000</v>
      </c>
      <c r="L38" s="250">
        <v>0</v>
      </c>
      <c r="M38" s="250">
        <v>0</v>
      </c>
      <c r="N38" s="250">
        <v>0</v>
      </c>
      <c r="O38" s="250">
        <v>12983000</v>
      </c>
      <c r="P38" s="251">
        <v>8632101</v>
      </c>
      <c r="Q38" s="251">
        <v>8632101</v>
      </c>
      <c r="R38" s="250">
        <v>8632101</v>
      </c>
      <c r="S38" s="251">
        <v>0</v>
      </c>
      <c r="T38" s="250">
        <v>4350899</v>
      </c>
      <c r="U38" s="252">
        <f t="shared" si="0"/>
        <v>66.487722406223526</v>
      </c>
      <c r="V38" s="252">
        <f>IF(OR(R38="", R150="", R150=0), "", R38/R$150*100)</f>
        <v>6.015999681752322</v>
      </c>
      <c r="W38" s="251">
        <v>8637000</v>
      </c>
      <c r="X38" s="251">
        <v>-553000</v>
      </c>
      <c r="Y38" s="251">
        <v>0</v>
      </c>
      <c r="Z38" s="251">
        <v>0</v>
      </c>
      <c r="AA38" s="251">
        <v>8084000</v>
      </c>
      <c r="AB38" s="251">
        <v>7816590</v>
      </c>
      <c r="AC38" s="251">
        <v>7816590</v>
      </c>
      <c r="AD38" s="250">
        <v>7816590</v>
      </c>
      <c r="AE38" s="251">
        <v>0</v>
      </c>
      <c r="AF38" s="251">
        <v>267410</v>
      </c>
      <c r="AG38" s="252">
        <f t="shared" si="1"/>
        <v>96.69210786739238</v>
      </c>
      <c r="AH38" s="252">
        <f>IF(OR(AD38="", AD150="", AD150=0), "", AD38/AD$150*100)</f>
        <v>3.3818379313685476</v>
      </c>
      <c r="AI38" s="253">
        <v>815511</v>
      </c>
      <c r="AJ38" s="254">
        <f t="shared" si="2"/>
        <v>10.433078874547597</v>
      </c>
      <c r="AK38" s="254">
        <f t="shared" si="3"/>
        <v>2.6341617503837744</v>
      </c>
      <c r="AL38" s="225" t="s">
        <v>267</v>
      </c>
      <c r="AM38" s="230"/>
      <c r="AN38" s="230"/>
      <c r="AO38" s="230"/>
      <c r="AP38" s="230"/>
      <c r="AQ38" s="230"/>
      <c r="AR38" s="230"/>
    </row>
    <row r="39" spans="1:44" s="187" customFormat="1" ht="40.5" customHeight="1">
      <c r="A39" s="255" t="s">
        <v>4</v>
      </c>
      <c r="B39" s="255" t="s">
        <v>7</v>
      </c>
      <c r="C39" s="255" t="s">
        <v>67</v>
      </c>
      <c r="D39" s="255" t="s">
        <v>63</v>
      </c>
      <c r="E39" s="255" t="s">
        <v>21</v>
      </c>
      <c r="F39" s="255" t="s">
        <v>21</v>
      </c>
      <c r="G39" s="255" t="s">
        <v>88</v>
      </c>
      <c r="H39" s="225" t="s">
        <v>27</v>
      </c>
      <c r="I39" s="256" t="s">
        <v>12</v>
      </c>
      <c r="J39" s="256" t="s">
        <v>243</v>
      </c>
      <c r="K39" s="251">
        <v>917000</v>
      </c>
      <c r="L39" s="251">
        <v>0</v>
      </c>
      <c r="M39" s="251">
        <v>0</v>
      </c>
      <c r="N39" s="251">
        <v>0</v>
      </c>
      <c r="O39" s="251">
        <v>917000</v>
      </c>
      <c r="P39" s="251">
        <v>914205</v>
      </c>
      <c r="Q39" s="251">
        <v>914205</v>
      </c>
      <c r="R39" s="251">
        <v>914205</v>
      </c>
      <c r="S39" s="251">
        <v>0</v>
      </c>
      <c r="T39" s="251">
        <v>2795</v>
      </c>
      <c r="U39" s="252">
        <f t="shared" si="0"/>
        <v>99.695201744820068</v>
      </c>
      <c r="V39" s="252">
        <f>IF(OR(R39="", R150="", R150=0), "", R39/R$150*100)</f>
        <v>0.63714001829408418</v>
      </c>
      <c r="W39" s="251">
        <v>618000</v>
      </c>
      <c r="X39" s="251">
        <v>0</v>
      </c>
      <c r="Y39" s="251">
        <v>0</v>
      </c>
      <c r="Z39" s="251">
        <v>0</v>
      </c>
      <c r="AA39" s="251">
        <v>618000</v>
      </c>
      <c r="AB39" s="251">
        <v>602370</v>
      </c>
      <c r="AC39" s="251">
        <v>602370</v>
      </c>
      <c r="AD39" s="251">
        <v>602370</v>
      </c>
      <c r="AE39" s="251">
        <v>0</v>
      </c>
      <c r="AF39" s="251">
        <v>15630</v>
      </c>
      <c r="AG39" s="252">
        <f t="shared" si="1"/>
        <v>97.470873786407765</v>
      </c>
      <c r="AH39" s="252">
        <f>IF(OR(AD39="", AD150="", AD150=0), "", AD39/AD$150*100)</f>
        <v>0.26061463051259848</v>
      </c>
      <c r="AI39" s="257">
        <v>311835</v>
      </c>
      <c r="AJ39" s="258">
        <f t="shared" si="2"/>
        <v>51.768016335474876</v>
      </c>
      <c r="AK39" s="258">
        <f t="shared" si="3"/>
        <v>0.3765253877814857</v>
      </c>
      <c r="AL39" s="232"/>
      <c r="AM39" s="232"/>
      <c r="AN39" s="232"/>
      <c r="AO39" s="232"/>
      <c r="AP39" s="232"/>
      <c r="AQ39" s="232"/>
      <c r="AR39" s="232"/>
    </row>
    <row r="40" spans="1:44" s="187" customFormat="1" ht="40.5" customHeight="1">
      <c r="A40" s="255" t="s">
        <v>4</v>
      </c>
      <c r="B40" s="255" t="s">
        <v>7</v>
      </c>
      <c r="C40" s="255" t="s">
        <v>67</v>
      </c>
      <c r="D40" s="255" t="s">
        <v>63</v>
      </c>
      <c r="E40" s="255" t="s">
        <v>21</v>
      </c>
      <c r="F40" s="255" t="s">
        <v>32</v>
      </c>
      <c r="G40" s="255" t="s">
        <v>34</v>
      </c>
      <c r="H40" s="225" t="s">
        <v>35</v>
      </c>
      <c r="I40" s="256" t="s">
        <v>12</v>
      </c>
      <c r="J40" s="256" t="s">
        <v>243</v>
      </c>
      <c r="K40" s="251">
        <v>86000</v>
      </c>
      <c r="L40" s="251">
        <v>0</v>
      </c>
      <c r="M40" s="251">
        <v>0</v>
      </c>
      <c r="N40" s="251">
        <v>0</v>
      </c>
      <c r="O40" s="251">
        <v>86000</v>
      </c>
      <c r="P40" s="251">
        <v>84700</v>
      </c>
      <c r="Q40" s="251">
        <v>84700</v>
      </c>
      <c r="R40" s="251">
        <v>84700</v>
      </c>
      <c r="S40" s="251">
        <v>0</v>
      </c>
      <c r="T40" s="251">
        <v>1300</v>
      </c>
      <c r="U40" s="252">
        <f t="shared" si="0"/>
        <v>98.488372093023258</v>
      </c>
      <c r="V40" s="252">
        <f>IF(OR(R40="", R150="", R150=0), "", R40/R$150*100)</f>
        <v>5.9030260772484217E-2</v>
      </c>
      <c r="W40" s="251">
        <v>0</v>
      </c>
      <c r="X40" s="251">
        <v>0</v>
      </c>
      <c r="Y40" s="251">
        <v>0</v>
      </c>
      <c r="Z40" s="251">
        <v>0</v>
      </c>
      <c r="AA40" s="251">
        <v>0</v>
      </c>
      <c r="AB40" s="251">
        <v>0</v>
      </c>
      <c r="AC40" s="251">
        <v>0</v>
      </c>
      <c r="AD40" s="251">
        <v>0</v>
      </c>
      <c r="AE40" s="251">
        <v>0</v>
      </c>
      <c r="AF40" s="251">
        <v>0</v>
      </c>
      <c r="AG40" s="252" t="str">
        <f t="shared" si="1"/>
        <v/>
      </c>
      <c r="AH40" s="252">
        <f>IF(OR(AD40="", AD150="", AD150=0), "", AD40/AD$150*100)</f>
        <v>0</v>
      </c>
      <c r="AI40" s="257">
        <v>84700</v>
      </c>
      <c r="AJ40" s="258" t="str">
        <f t="shared" si="2"/>
        <v>皆増</v>
      </c>
      <c r="AK40" s="258">
        <f t="shared" si="3"/>
        <v>5.9030260772484217E-2</v>
      </c>
      <c r="AL40" s="232"/>
      <c r="AM40" s="232"/>
      <c r="AN40" s="232"/>
      <c r="AO40" s="232"/>
      <c r="AP40" s="232"/>
      <c r="AQ40" s="232"/>
      <c r="AR40" s="232"/>
    </row>
    <row r="41" spans="1:44" s="187" customFormat="1" ht="40.5" customHeight="1">
      <c r="A41" s="255" t="s">
        <v>4</v>
      </c>
      <c r="B41" s="255" t="s">
        <v>7</v>
      </c>
      <c r="C41" s="255" t="s">
        <v>67</v>
      </c>
      <c r="D41" s="255" t="s">
        <v>63</v>
      </c>
      <c r="E41" s="255" t="s">
        <v>36</v>
      </c>
      <c r="F41" s="255" t="s">
        <v>21</v>
      </c>
      <c r="G41" s="255" t="s">
        <v>23</v>
      </c>
      <c r="H41" s="225" t="s">
        <v>91</v>
      </c>
      <c r="I41" s="256" t="s">
        <v>12</v>
      </c>
      <c r="J41" s="256" t="s">
        <v>243</v>
      </c>
      <c r="K41" s="251">
        <v>2883000</v>
      </c>
      <c r="L41" s="251">
        <v>0</v>
      </c>
      <c r="M41" s="251">
        <v>0</v>
      </c>
      <c r="N41" s="251">
        <v>0</v>
      </c>
      <c r="O41" s="251">
        <v>2883000</v>
      </c>
      <c r="P41" s="251">
        <v>1106070</v>
      </c>
      <c r="Q41" s="251">
        <v>1106070</v>
      </c>
      <c r="R41" s="251">
        <v>1106070</v>
      </c>
      <c r="S41" s="251">
        <v>0</v>
      </c>
      <c r="T41" s="251">
        <v>1776930</v>
      </c>
      <c r="U41" s="252">
        <f t="shared" si="0"/>
        <v>38.365244536940686</v>
      </c>
      <c r="V41" s="252">
        <f>IF(OR(R41="", R150="", R150=0), "", R41/R$150*100)</f>
        <v>0.77085714914547354</v>
      </c>
      <c r="W41" s="251">
        <v>1089000</v>
      </c>
      <c r="X41" s="251">
        <v>0</v>
      </c>
      <c r="Y41" s="251">
        <v>0</v>
      </c>
      <c r="Z41" s="251">
        <v>0</v>
      </c>
      <c r="AA41" s="251">
        <v>1089000</v>
      </c>
      <c r="AB41" s="251">
        <v>1015124</v>
      </c>
      <c r="AC41" s="251">
        <v>1015124</v>
      </c>
      <c r="AD41" s="251">
        <v>1015124</v>
      </c>
      <c r="AE41" s="251">
        <v>0</v>
      </c>
      <c r="AF41" s="251">
        <v>73876</v>
      </c>
      <c r="AG41" s="252">
        <f t="shared" si="1"/>
        <v>93.216161616161614</v>
      </c>
      <c r="AH41" s="252">
        <f>IF(OR(AD41="", AD150="", AD150=0), "", AD41/AD$150*100)</f>
        <v>0.43919213470868568</v>
      </c>
      <c r="AI41" s="257">
        <v>90946</v>
      </c>
      <c r="AJ41" s="258">
        <f t="shared" si="2"/>
        <v>8.9591025332865737</v>
      </c>
      <c r="AK41" s="258">
        <f t="shared" si="3"/>
        <v>0.33166501443678786</v>
      </c>
      <c r="AL41" s="232"/>
      <c r="AM41" s="232"/>
      <c r="AN41" s="232"/>
      <c r="AO41" s="232"/>
      <c r="AP41" s="232"/>
      <c r="AQ41" s="232"/>
      <c r="AR41" s="232"/>
    </row>
    <row r="42" spans="1:44" s="187" customFormat="1" ht="40.5" customHeight="1">
      <c r="A42" s="255" t="s">
        <v>4</v>
      </c>
      <c r="B42" s="255" t="s">
        <v>7</v>
      </c>
      <c r="C42" s="255" t="s">
        <v>67</v>
      </c>
      <c r="D42" s="255" t="s">
        <v>63</v>
      </c>
      <c r="E42" s="255" t="s">
        <v>36</v>
      </c>
      <c r="F42" s="255" t="s">
        <v>32</v>
      </c>
      <c r="G42" s="255" t="s">
        <v>34</v>
      </c>
      <c r="H42" s="225" t="s">
        <v>55</v>
      </c>
      <c r="I42" s="256" t="s">
        <v>12</v>
      </c>
      <c r="J42" s="256" t="s">
        <v>243</v>
      </c>
      <c r="K42" s="251">
        <v>279000</v>
      </c>
      <c r="L42" s="251">
        <v>0</v>
      </c>
      <c r="M42" s="251">
        <v>0</v>
      </c>
      <c r="N42" s="251">
        <v>0</v>
      </c>
      <c r="O42" s="251">
        <v>279000</v>
      </c>
      <c r="P42" s="251">
        <v>278960</v>
      </c>
      <c r="Q42" s="251">
        <v>278960</v>
      </c>
      <c r="R42" s="251">
        <v>278960</v>
      </c>
      <c r="S42" s="251">
        <v>0</v>
      </c>
      <c r="T42" s="251">
        <v>40</v>
      </c>
      <c r="U42" s="252">
        <f t="shared" si="0"/>
        <v>99.98566308243727</v>
      </c>
      <c r="V42" s="252">
        <f>IF(OR(R42="", R150="", R150=0), "", R42/R$150*100)</f>
        <v>0.19441654716755838</v>
      </c>
      <c r="W42" s="251">
        <v>780000</v>
      </c>
      <c r="X42" s="251">
        <v>-471000</v>
      </c>
      <c r="Y42" s="251">
        <v>0</v>
      </c>
      <c r="Z42" s="251">
        <v>0</v>
      </c>
      <c r="AA42" s="251">
        <v>309000</v>
      </c>
      <c r="AB42" s="251">
        <v>308440</v>
      </c>
      <c r="AC42" s="251">
        <v>308440</v>
      </c>
      <c r="AD42" s="251">
        <v>308440</v>
      </c>
      <c r="AE42" s="251">
        <v>0</v>
      </c>
      <c r="AF42" s="251">
        <v>560</v>
      </c>
      <c r="AG42" s="252">
        <f t="shared" si="1"/>
        <v>99.818770226537211</v>
      </c>
      <c r="AH42" s="252">
        <f>IF(OR(AD42="", AD150="", AD150=0), "", AD42/AD$150*100)</f>
        <v>0.13344618197338159</v>
      </c>
      <c r="AI42" s="257">
        <v>-29480</v>
      </c>
      <c r="AJ42" s="258">
        <f t="shared" si="2"/>
        <v>-9.5577746077032817</v>
      </c>
      <c r="AK42" s="258">
        <f t="shared" si="3"/>
        <v>6.0970365194176784E-2</v>
      </c>
      <c r="AL42" s="232"/>
      <c r="AM42" s="232"/>
      <c r="AN42" s="232"/>
      <c r="AO42" s="232"/>
      <c r="AP42" s="232"/>
      <c r="AQ42" s="232"/>
      <c r="AR42" s="232"/>
    </row>
    <row r="43" spans="1:44" s="187" customFormat="1" ht="40.5" customHeight="1">
      <c r="A43" s="255" t="s">
        <v>4</v>
      </c>
      <c r="B43" s="255" t="s">
        <v>7</v>
      </c>
      <c r="C43" s="255" t="s">
        <v>67</v>
      </c>
      <c r="D43" s="255" t="s">
        <v>63</v>
      </c>
      <c r="E43" s="255" t="s">
        <v>56</v>
      </c>
      <c r="F43" s="255" t="s">
        <v>28</v>
      </c>
      <c r="G43" s="255" t="s">
        <v>92</v>
      </c>
      <c r="H43" s="225" t="s">
        <v>93</v>
      </c>
      <c r="I43" s="256" t="s">
        <v>12</v>
      </c>
      <c r="J43" s="256" t="s">
        <v>243</v>
      </c>
      <c r="K43" s="251">
        <v>2046000</v>
      </c>
      <c r="L43" s="251">
        <v>0</v>
      </c>
      <c r="M43" s="251">
        <v>0</v>
      </c>
      <c r="N43" s="251">
        <v>0</v>
      </c>
      <c r="O43" s="251">
        <v>2046000</v>
      </c>
      <c r="P43" s="251">
        <v>2046000</v>
      </c>
      <c r="Q43" s="251">
        <v>2046000</v>
      </c>
      <c r="R43" s="251">
        <v>2046000</v>
      </c>
      <c r="S43" s="251">
        <v>0</v>
      </c>
      <c r="T43" s="251">
        <v>0</v>
      </c>
      <c r="U43" s="252">
        <f t="shared" si="0"/>
        <v>100</v>
      </c>
      <c r="V43" s="252">
        <f>IF(OR(R43="", R150="", R150=0), "", R43/R$150*100)</f>
        <v>1.4259257796989693</v>
      </c>
      <c r="W43" s="251">
        <v>0</v>
      </c>
      <c r="X43" s="251">
        <v>0</v>
      </c>
      <c r="Y43" s="251">
        <v>0</v>
      </c>
      <c r="Z43" s="251">
        <v>0</v>
      </c>
      <c r="AA43" s="251">
        <v>0</v>
      </c>
      <c r="AB43" s="251">
        <v>0</v>
      </c>
      <c r="AC43" s="251">
        <v>0</v>
      </c>
      <c r="AD43" s="251">
        <v>0</v>
      </c>
      <c r="AE43" s="251">
        <v>0</v>
      </c>
      <c r="AF43" s="251">
        <v>0</v>
      </c>
      <c r="AG43" s="252" t="str">
        <f t="shared" si="1"/>
        <v/>
      </c>
      <c r="AH43" s="252">
        <f>IF(OR(AD43="", AD150="", AD150=0), "", AD43/AD$150*100)</f>
        <v>0</v>
      </c>
      <c r="AI43" s="257">
        <v>2046000</v>
      </c>
      <c r="AJ43" s="258" t="str">
        <f t="shared" si="2"/>
        <v>皆増</v>
      </c>
      <c r="AK43" s="258">
        <f t="shared" si="3"/>
        <v>1.4259257796989693</v>
      </c>
      <c r="AL43" s="232"/>
      <c r="AM43" s="232"/>
      <c r="AN43" s="232"/>
      <c r="AO43" s="232"/>
      <c r="AP43" s="232"/>
      <c r="AQ43" s="232"/>
      <c r="AR43" s="232"/>
    </row>
    <row r="44" spans="1:44" s="187" customFormat="1" ht="40.5" customHeight="1">
      <c r="A44" s="255" t="s">
        <v>4</v>
      </c>
      <c r="B44" s="255" t="s">
        <v>7</v>
      </c>
      <c r="C44" s="255" t="s">
        <v>67</v>
      </c>
      <c r="D44" s="255" t="s">
        <v>63</v>
      </c>
      <c r="E44" s="255" t="s">
        <v>40</v>
      </c>
      <c r="F44" s="255" t="s">
        <v>72</v>
      </c>
      <c r="G44" s="255" t="s">
        <v>74</v>
      </c>
      <c r="H44" s="225" t="s">
        <v>95</v>
      </c>
      <c r="I44" s="256" t="s">
        <v>12</v>
      </c>
      <c r="J44" s="256" t="s">
        <v>243</v>
      </c>
      <c r="K44" s="251">
        <v>885000</v>
      </c>
      <c r="L44" s="251">
        <v>0</v>
      </c>
      <c r="M44" s="251">
        <v>0</v>
      </c>
      <c r="N44" s="251">
        <v>0</v>
      </c>
      <c r="O44" s="251">
        <v>885000</v>
      </c>
      <c r="P44" s="251">
        <v>881430</v>
      </c>
      <c r="Q44" s="251">
        <v>881430</v>
      </c>
      <c r="R44" s="251">
        <v>881430</v>
      </c>
      <c r="S44" s="251">
        <v>0</v>
      </c>
      <c r="T44" s="251">
        <v>3570</v>
      </c>
      <c r="U44" s="252">
        <f t="shared" si="0"/>
        <v>99.596610169491527</v>
      </c>
      <c r="V44" s="252">
        <f>IF(OR(R44="", R150="", R150=0), "", R44/R$150*100)</f>
        <v>0.61429802541547529</v>
      </c>
      <c r="W44" s="251">
        <v>885000</v>
      </c>
      <c r="X44" s="251">
        <v>0</v>
      </c>
      <c r="Y44" s="251">
        <v>0</v>
      </c>
      <c r="Z44" s="251">
        <v>0</v>
      </c>
      <c r="AA44" s="251">
        <v>885000</v>
      </c>
      <c r="AB44" s="251">
        <v>884400</v>
      </c>
      <c r="AC44" s="251">
        <v>884400</v>
      </c>
      <c r="AD44" s="251">
        <v>884400</v>
      </c>
      <c r="AE44" s="251">
        <v>0</v>
      </c>
      <c r="AF44" s="251">
        <v>600</v>
      </c>
      <c r="AG44" s="252">
        <f t="shared" si="1"/>
        <v>99.932203389830505</v>
      </c>
      <c r="AH44" s="252">
        <f>IF(OR(AD44="", AD150="", AD150=0), "", AD44/AD$150*100)</f>
        <v>0.38263455886804137</v>
      </c>
      <c r="AI44" s="257">
        <v>-2970</v>
      </c>
      <c r="AJ44" s="258">
        <f t="shared" si="2"/>
        <v>-0.33582089552238803</v>
      </c>
      <c r="AK44" s="258">
        <f t="shared" si="3"/>
        <v>0.23166346654743392</v>
      </c>
      <c r="AL44" s="225" t="s">
        <v>352</v>
      </c>
      <c r="AM44" s="225" t="s">
        <v>402</v>
      </c>
      <c r="AN44" s="225" t="s">
        <v>353</v>
      </c>
      <c r="AO44" s="225"/>
      <c r="AP44" s="225"/>
      <c r="AQ44" s="225"/>
      <c r="AR44" s="225"/>
    </row>
    <row r="45" spans="1:44" s="187" customFormat="1" ht="40.5" customHeight="1">
      <c r="A45" s="255" t="s">
        <v>4</v>
      </c>
      <c r="B45" s="255" t="s">
        <v>7</v>
      </c>
      <c r="C45" s="255" t="s">
        <v>67</v>
      </c>
      <c r="D45" s="255" t="s">
        <v>63</v>
      </c>
      <c r="E45" s="255" t="s">
        <v>40</v>
      </c>
      <c r="F45" s="255" t="s">
        <v>72</v>
      </c>
      <c r="G45" s="255" t="s">
        <v>96</v>
      </c>
      <c r="H45" s="225" t="s">
        <v>97</v>
      </c>
      <c r="I45" s="256" t="s">
        <v>12</v>
      </c>
      <c r="J45" s="256" t="s">
        <v>243</v>
      </c>
      <c r="K45" s="251">
        <v>3365000</v>
      </c>
      <c r="L45" s="251">
        <v>0</v>
      </c>
      <c r="M45" s="251">
        <v>0</v>
      </c>
      <c r="N45" s="251">
        <v>0</v>
      </c>
      <c r="O45" s="251">
        <v>3365000</v>
      </c>
      <c r="P45" s="251">
        <v>3320736</v>
      </c>
      <c r="Q45" s="251">
        <v>3320736</v>
      </c>
      <c r="R45" s="251">
        <v>3320736</v>
      </c>
      <c r="S45" s="251">
        <v>0</v>
      </c>
      <c r="T45" s="251">
        <v>44264</v>
      </c>
      <c r="U45" s="252">
        <f t="shared" si="0"/>
        <v>98.684576523031211</v>
      </c>
      <c r="V45" s="252">
        <f>IF(OR(R45="", R150="", R150=0), "", R45/R$150*100)</f>
        <v>2.3143319012582779</v>
      </c>
      <c r="W45" s="251">
        <v>5183000</v>
      </c>
      <c r="X45" s="251">
        <v>0</v>
      </c>
      <c r="Y45" s="251">
        <v>0</v>
      </c>
      <c r="Z45" s="251">
        <v>0</v>
      </c>
      <c r="AA45" s="251">
        <v>5183000</v>
      </c>
      <c r="AB45" s="251">
        <v>5006256</v>
      </c>
      <c r="AC45" s="251">
        <v>5006256</v>
      </c>
      <c r="AD45" s="251">
        <v>5006256</v>
      </c>
      <c r="AE45" s="251">
        <v>0</v>
      </c>
      <c r="AF45" s="251">
        <v>176744</v>
      </c>
      <c r="AG45" s="252">
        <f t="shared" si="1"/>
        <v>96.589928612772525</v>
      </c>
      <c r="AH45" s="252">
        <f>IF(OR(AD45="", AD150="", AD150=0), "", AD45/AD$150*100)</f>
        <v>2.1659504253058404</v>
      </c>
      <c r="AI45" s="257">
        <v>-1685520</v>
      </c>
      <c r="AJ45" s="258">
        <f t="shared" si="2"/>
        <v>-33.668274255251831</v>
      </c>
      <c r="AK45" s="258">
        <f t="shared" si="3"/>
        <v>0.14838147595243756</v>
      </c>
      <c r="AL45" s="225" t="s">
        <v>354</v>
      </c>
      <c r="AM45" s="225" t="s">
        <v>355</v>
      </c>
      <c r="AN45" s="225" t="s">
        <v>392</v>
      </c>
      <c r="AO45" s="225"/>
      <c r="AP45" s="225"/>
      <c r="AQ45" s="225"/>
      <c r="AR45" s="225"/>
    </row>
    <row r="46" spans="1:44" s="187" customFormat="1" ht="40.5" customHeight="1">
      <c r="A46" s="255" t="s">
        <v>4</v>
      </c>
      <c r="B46" s="255" t="s">
        <v>7</v>
      </c>
      <c r="C46" s="255" t="s">
        <v>67</v>
      </c>
      <c r="D46" s="255" t="s">
        <v>63</v>
      </c>
      <c r="E46" s="255" t="s">
        <v>98</v>
      </c>
      <c r="F46" s="255" t="s">
        <v>21</v>
      </c>
      <c r="G46" s="255" t="s">
        <v>23</v>
      </c>
      <c r="H46" s="225" t="s">
        <v>99</v>
      </c>
      <c r="I46" s="256" t="s">
        <v>12</v>
      </c>
      <c r="J46" s="256" t="s">
        <v>243</v>
      </c>
      <c r="K46" s="251">
        <v>2522000</v>
      </c>
      <c r="L46" s="251">
        <v>0</v>
      </c>
      <c r="M46" s="251">
        <v>0</v>
      </c>
      <c r="N46" s="251">
        <v>0</v>
      </c>
      <c r="O46" s="251">
        <v>2522000</v>
      </c>
      <c r="P46" s="251">
        <v>0</v>
      </c>
      <c r="Q46" s="251">
        <v>0</v>
      </c>
      <c r="R46" s="251">
        <v>0</v>
      </c>
      <c r="S46" s="251">
        <v>0</v>
      </c>
      <c r="T46" s="251">
        <v>2522000</v>
      </c>
      <c r="U46" s="252">
        <f t="shared" si="0"/>
        <v>0</v>
      </c>
      <c r="V46" s="252">
        <f>IF(OR(R46="", R150="", R150=0), "", R46/R$150*100)</f>
        <v>0</v>
      </c>
      <c r="W46" s="251">
        <v>0</v>
      </c>
      <c r="X46" s="251">
        <v>0</v>
      </c>
      <c r="Y46" s="251">
        <v>0</v>
      </c>
      <c r="Z46" s="251">
        <v>0</v>
      </c>
      <c r="AA46" s="251">
        <v>0</v>
      </c>
      <c r="AB46" s="251">
        <v>0</v>
      </c>
      <c r="AC46" s="251">
        <v>0</v>
      </c>
      <c r="AD46" s="251">
        <v>0</v>
      </c>
      <c r="AE46" s="251">
        <v>0</v>
      </c>
      <c r="AF46" s="251">
        <v>0</v>
      </c>
      <c r="AG46" s="252" t="str">
        <f t="shared" si="1"/>
        <v/>
      </c>
      <c r="AH46" s="252">
        <f>IF(OR(AD46="", AD150="", AD150=0), "", AD46/AD$150*100)</f>
        <v>0</v>
      </c>
      <c r="AI46" s="257">
        <v>0</v>
      </c>
      <c r="AJ46" s="258">
        <f t="shared" si="2"/>
        <v>0</v>
      </c>
      <c r="AK46" s="258">
        <f t="shared" si="3"/>
        <v>0</v>
      </c>
      <c r="AL46" s="232"/>
      <c r="AM46" s="232"/>
      <c r="AN46" s="232"/>
      <c r="AO46" s="232"/>
      <c r="AP46" s="232"/>
      <c r="AQ46" s="232"/>
      <c r="AR46" s="232"/>
    </row>
    <row r="47" spans="1:44" s="187" customFormat="1" ht="40.5" customHeight="1">
      <c r="A47" s="247" t="s">
        <v>4</v>
      </c>
      <c r="B47" s="247" t="s">
        <v>7</v>
      </c>
      <c r="C47" s="247" t="s">
        <v>67</v>
      </c>
      <c r="D47" s="247" t="s">
        <v>101</v>
      </c>
      <c r="E47" s="247" t="s">
        <v>5</v>
      </c>
      <c r="F47" s="247" t="s">
        <v>5</v>
      </c>
      <c r="G47" s="247" t="s">
        <v>5</v>
      </c>
      <c r="H47" s="248" t="s">
        <v>102</v>
      </c>
      <c r="I47" s="249" t="s">
        <v>12</v>
      </c>
      <c r="J47" s="249" t="s">
        <v>243</v>
      </c>
      <c r="K47" s="250">
        <v>64198000</v>
      </c>
      <c r="L47" s="250">
        <v>268000</v>
      </c>
      <c r="M47" s="250">
        <v>0</v>
      </c>
      <c r="N47" s="250">
        <v>0</v>
      </c>
      <c r="O47" s="250">
        <v>64466000</v>
      </c>
      <c r="P47" s="251">
        <v>62572544</v>
      </c>
      <c r="Q47" s="251">
        <v>62572544</v>
      </c>
      <c r="R47" s="250">
        <v>62572544</v>
      </c>
      <c r="S47" s="251">
        <v>0</v>
      </c>
      <c r="T47" s="250">
        <v>1893456</v>
      </c>
      <c r="U47" s="252">
        <f t="shared" si="0"/>
        <v>97.062861043030438</v>
      </c>
      <c r="V47" s="252">
        <f>IF(OR(R47="", R150="", R150=0), "", R47/R$150*100)</f>
        <v>43.608897160776181</v>
      </c>
      <c r="W47" s="251">
        <v>55584000</v>
      </c>
      <c r="X47" s="251">
        <v>1917000</v>
      </c>
      <c r="Y47" s="251">
        <v>0</v>
      </c>
      <c r="Z47" s="251">
        <v>0</v>
      </c>
      <c r="AA47" s="251">
        <v>57501000</v>
      </c>
      <c r="AB47" s="251">
        <v>56018763</v>
      </c>
      <c r="AC47" s="251">
        <v>56018763</v>
      </c>
      <c r="AD47" s="250">
        <v>56018763</v>
      </c>
      <c r="AE47" s="251">
        <v>0</v>
      </c>
      <c r="AF47" s="251">
        <v>1482237</v>
      </c>
      <c r="AG47" s="252">
        <f t="shared" si="1"/>
        <v>97.422241352324306</v>
      </c>
      <c r="AH47" s="252">
        <f>IF(OR(AD47="", AD150="", AD150=0), "", AD47/AD$150*100)</f>
        <v>24.236448065172269</v>
      </c>
      <c r="AI47" s="253">
        <v>6553781</v>
      </c>
      <c r="AJ47" s="254">
        <f t="shared" si="2"/>
        <v>11.699260478136585</v>
      </c>
      <c r="AK47" s="254">
        <f t="shared" si="3"/>
        <v>19.372449095603912</v>
      </c>
      <c r="AL47" s="225" t="s">
        <v>268</v>
      </c>
      <c r="AM47" s="230"/>
      <c r="AN47" s="230"/>
      <c r="AO47" s="230"/>
      <c r="AP47" s="230"/>
      <c r="AQ47" s="230"/>
      <c r="AR47" s="230"/>
    </row>
    <row r="48" spans="1:44" s="187" customFormat="1" ht="40.5" customHeight="1">
      <c r="A48" s="255" t="s">
        <v>4</v>
      </c>
      <c r="B48" s="255" t="s">
        <v>7</v>
      </c>
      <c r="C48" s="255" t="s">
        <v>67</v>
      </c>
      <c r="D48" s="255" t="s">
        <v>101</v>
      </c>
      <c r="E48" s="255" t="s">
        <v>36</v>
      </c>
      <c r="F48" s="255" t="s">
        <v>21</v>
      </c>
      <c r="G48" s="255" t="s">
        <v>23</v>
      </c>
      <c r="H48" s="225" t="s">
        <v>91</v>
      </c>
      <c r="I48" s="256" t="s">
        <v>12</v>
      </c>
      <c r="J48" s="256" t="s">
        <v>243</v>
      </c>
      <c r="K48" s="251">
        <v>3795000</v>
      </c>
      <c r="L48" s="251">
        <v>0</v>
      </c>
      <c r="M48" s="251">
        <v>0</v>
      </c>
      <c r="N48" s="251">
        <v>0</v>
      </c>
      <c r="O48" s="251">
        <v>3795000</v>
      </c>
      <c r="P48" s="251">
        <v>3794952</v>
      </c>
      <c r="Q48" s="251">
        <v>3794952</v>
      </c>
      <c r="R48" s="251">
        <v>3794952</v>
      </c>
      <c r="S48" s="251">
        <v>0</v>
      </c>
      <c r="T48" s="251">
        <v>48</v>
      </c>
      <c r="U48" s="252">
        <f t="shared" si="0"/>
        <v>99.998735177865612</v>
      </c>
      <c r="V48" s="252">
        <f>IF(OR(R48="", R150="", R150=0), "", R48/R$150*100)</f>
        <v>2.6448288805083884</v>
      </c>
      <c r="W48" s="251" t="s">
        <v>5</v>
      </c>
      <c r="X48" s="251" t="s">
        <v>5</v>
      </c>
      <c r="Y48" s="251" t="s">
        <v>5</v>
      </c>
      <c r="Z48" s="251" t="s">
        <v>5</v>
      </c>
      <c r="AA48" s="251" t="s">
        <v>5</v>
      </c>
      <c r="AB48" s="251" t="s">
        <v>5</v>
      </c>
      <c r="AC48" s="251" t="s">
        <v>5</v>
      </c>
      <c r="AD48" s="251">
        <v>0</v>
      </c>
      <c r="AE48" s="251" t="s">
        <v>5</v>
      </c>
      <c r="AF48" s="251" t="s">
        <v>5</v>
      </c>
      <c r="AG48" s="252" t="str">
        <f t="shared" si="1"/>
        <v/>
      </c>
      <c r="AH48" s="252">
        <f>IF(OR(AD48="", AD150="", AD150=0), "", AD48/AD$150*100)</f>
        <v>0</v>
      </c>
      <c r="AI48" s="257">
        <v>3794952</v>
      </c>
      <c r="AJ48" s="258" t="str">
        <f t="shared" si="2"/>
        <v>皆増</v>
      </c>
      <c r="AK48" s="258">
        <f t="shared" si="3"/>
        <v>2.6448288805083884</v>
      </c>
      <c r="AL48" s="232"/>
      <c r="AM48" s="232"/>
      <c r="AN48" s="232"/>
      <c r="AO48" s="232"/>
      <c r="AP48" s="232"/>
      <c r="AQ48" s="232"/>
      <c r="AR48" s="232"/>
    </row>
    <row r="49" spans="1:44" s="187" customFormat="1" ht="40.5" customHeight="1">
      <c r="A49" s="255" t="s">
        <v>4</v>
      </c>
      <c r="B49" s="255" t="s">
        <v>7</v>
      </c>
      <c r="C49" s="255" t="s">
        <v>67</v>
      </c>
      <c r="D49" s="255" t="s">
        <v>101</v>
      </c>
      <c r="E49" s="255" t="s">
        <v>56</v>
      </c>
      <c r="F49" s="255" t="s">
        <v>28</v>
      </c>
      <c r="G49" s="255" t="s">
        <v>103</v>
      </c>
      <c r="H49" s="225" t="s">
        <v>104</v>
      </c>
      <c r="I49" s="256" t="s">
        <v>12</v>
      </c>
      <c r="J49" s="256" t="s">
        <v>243</v>
      </c>
      <c r="K49" s="251">
        <v>0</v>
      </c>
      <c r="L49" s="251">
        <v>0</v>
      </c>
      <c r="M49" s="251">
        <v>0</v>
      </c>
      <c r="N49" s="251">
        <v>0</v>
      </c>
      <c r="O49" s="251">
        <v>0</v>
      </c>
      <c r="P49" s="251">
        <v>0</v>
      </c>
      <c r="Q49" s="251">
        <v>0</v>
      </c>
      <c r="R49" s="251">
        <v>0</v>
      </c>
      <c r="S49" s="251">
        <v>0</v>
      </c>
      <c r="T49" s="251">
        <v>0</v>
      </c>
      <c r="U49" s="252" t="str">
        <f t="shared" si="0"/>
        <v/>
      </c>
      <c r="V49" s="252">
        <f>IF(OR(R49="", R150="", R150=0), "", R49/R$150*100)</f>
        <v>0</v>
      </c>
      <c r="W49" s="251">
        <v>3693000</v>
      </c>
      <c r="X49" s="251">
        <v>0</v>
      </c>
      <c r="Y49" s="251">
        <v>0</v>
      </c>
      <c r="Z49" s="251">
        <v>0</v>
      </c>
      <c r="AA49" s="251">
        <v>3693000</v>
      </c>
      <c r="AB49" s="251">
        <v>3691019</v>
      </c>
      <c r="AC49" s="251">
        <v>3691019</v>
      </c>
      <c r="AD49" s="251">
        <v>3691019</v>
      </c>
      <c r="AE49" s="251">
        <v>0</v>
      </c>
      <c r="AF49" s="251">
        <v>1981</v>
      </c>
      <c r="AG49" s="252">
        <f t="shared" si="1"/>
        <v>99.946357974546444</v>
      </c>
      <c r="AH49" s="252">
        <f>IF(OR(AD49="", AD150="", AD150=0), "", AD49/AD$150*100)</f>
        <v>1.5969147748061501</v>
      </c>
      <c r="AI49" s="257">
        <v>-3691019</v>
      </c>
      <c r="AJ49" s="258" t="str">
        <f t="shared" si="2"/>
        <v>皆減</v>
      </c>
      <c r="AK49" s="258">
        <f t="shared" si="3"/>
        <v>-1.5969147748061501</v>
      </c>
      <c r="AL49" s="232"/>
      <c r="AM49" s="232"/>
      <c r="AN49" s="232"/>
      <c r="AO49" s="232"/>
      <c r="AP49" s="232"/>
      <c r="AQ49" s="232"/>
      <c r="AR49" s="232"/>
    </row>
    <row r="50" spans="1:44" s="187" customFormat="1" ht="40.5" customHeight="1">
      <c r="A50" s="255" t="s">
        <v>4</v>
      </c>
      <c r="B50" s="255" t="s">
        <v>7</v>
      </c>
      <c r="C50" s="255" t="s">
        <v>67</v>
      </c>
      <c r="D50" s="255" t="s">
        <v>101</v>
      </c>
      <c r="E50" s="255" t="s">
        <v>46</v>
      </c>
      <c r="F50" s="255" t="s">
        <v>21</v>
      </c>
      <c r="G50" s="255" t="s">
        <v>23</v>
      </c>
      <c r="H50" s="225" t="s">
        <v>278</v>
      </c>
      <c r="I50" s="256" t="s">
        <v>12</v>
      </c>
      <c r="J50" s="256" t="s">
        <v>243</v>
      </c>
      <c r="K50" s="251">
        <v>105000</v>
      </c>
      <c r="L50" s="251">
        <v>0</v>
      </c>
      <c r="M50" s="251">
        <v>0</v>
      </c>
      <c r="N50" s="251">
        <v>0</v>
      </c>
      <c r="O50" s="251">
        <v>105000</v>
      </c>
      <c r="P50" s="251">
        <v>74284</v>
      </c>
      <c r="Q50" s="251">
        <v>74284</v>
      </c>
      <c r="R50" s="251">
        <v>74284</v>
      </c>
      <c r="S50" s="251">
        <v>0</v>
      </c>
      <c r="T50" s="251">
        <v>30716</v>
      </c>
      <c r="U50" s="252">
        <f t="shared" si="0"/>
        <v>70.74666666666667</v>
      </c>
      <c r="V50" s="252">
        <f>IF(OR(R50="", R150="", R150=0), "", R50/R$150*100)</f>
        <v>5.177100225765309E-2</v>
      </c>
      <c r="W50" s="251">
        <v>105000</v>
      </c>
      <c r="X50" s="251">
        <v>0</v>
      </c>
      <c r="Y50" s="251">
        <v>0</v>
      </c>
      <c r="Z50" s="251">
        <v>0</v>
      </c>
      <c r="AA50" s="251">
        <v>105000</v>
      </c>
      <c r="AB50" s="251">
        <v>104284</v>
      </c>
      <c r="AC50" s="251">
        <v>104284</v>
      </c>
      <c r="AD50" s="251">
        <v>104284</v>
      </c>
      <c r="AE50" s="251">
        <v>0</v>
      </c>
      <c r="AF50" s="251">
        <v>716</v>
      </c>
      <c r="AG50" s="252">
        <f t="shared" si="1"/>
        <v>99.318095238095239</v>
      </c>
      <c r="AH50" s="252">
        <f>IF(OR(AD50="", AD150="", AD150=0), "", AD50/AD$150*100)</f>
        <v>4.5118342760057467E-2</v>
      </c>
      <c r="AI50" s="257">
        <v>-30000</v>
      </c>
      <c r="AJ50" s="258">
        <f t="shared" si="2"/>
        <v>-28.767596179663229</v>
      </c>
      <c r="AK50" s="258">
        <f t="shared" si="3"/>
        <v>6.6526594975956227E-3</v>
      </c>
      <c r="AL50" s="225" t="s">
        <v>278</v>
      </c>
      <c r="AM50" s="225"/>
      <c r="AN50" s="225"/>
      <c r="AO50" s="225"/>
      <c r="AP50" s="225"/>
      <c r="AQ50" s="225"/>
      <c r="AR50" s="225"/>
    </row>
    <row r="51" spans="1:44" s="187" customFormat="1" ht="40.5" customHeight="1">
      <c r="A51" s="255" t="s">
        <v>4</v>
      </c>
      <c r="B51" s="255" t="s">
        <v>7</v>
      </c>
      <c r="C51" s="255" t="s">
        <v>67</v>
      </c>
      <c r="D51" s="255" t="s">
        <v>101</v>
      </c>
      <c r="E51" s="255" t="s">
        <v>46</v>
      </c>
      <c r="F51" s="255" t="s">
        <v>21</v>
      </c>
      <c r="G51" s="255" t="s">
        <v>59</v>
      </c>
      <c r="H51" s="225" t="s">
        <v>279</v>
      </c>
      <c r="I51" s="256" t="s">
        <v>12</v>
      </c>
      <c r="J51" s="256" t="s">
        <v>243</v>
      </c>
      <c r="K51" s="251">
        <v>46000</v>
      </c>
      <c r="L51" s="251">
        <v>0</v>
      </c>
      <c r="M51" s="251">
        <v>0</v>
      </c>
      <c r="N51" s="251">
        <v>0</v>
      </c>
      <c r="O51" s="251">
        <v>46000</v>
      </c>
      <c r="P51" s="251">
        <v>36000</v>
      </c>
      <c r="Q51" s="251">
        <v>36000</v>
      </c>
      <c r="R51" s="251">
        <v>36000</v>
      </c>
      <c r="S51" s="251">
        <v>0</v>
      </c>
      <c r="T51" s="251">
        <v>10000</v>
      </c>
      <c r="U51" s="252">
        <f t="shared" si="0"/>
        <v>78.260869565217391</v>
      </c>
      <c r="V51" s="252">
        <f>IF(OR(R51="", R150="", R150=0), "", R51/R$150*100)</f>
        <v>2.5089603161858695E-2</v>
      </c>
      <c r="W51" s="251">
        <v>46000</v>
      </c>
      <c r="X51" s="251">
        <v>0</v>
      </c>
      <c r="Y51" s="251">
        <v>0</v>
      </c>
      <c r="Z51" s="251">
        <v>0</v>
      </c>
      <c r="AA51" s="251">
        <v>46000</v>
      </c>
      <c r="AB51" s="251">
        <v>36000</v>
      </c>
      <c r="AC51" s="251">
        <v>36000</v>
      </c>
      <c r="AD51" s="251">
        <v>36000</v>
      </c>
      <c r="AE51" s="251">
        <v>0</v>
      </c>
      <c r="AF51" s="251">
        <v>10000</v>
      </c>
      <c r="AG51" s="252">
        <f t="shared" si="1"/>
        <v>78.260869565217391</v>
      </c>
      <c r="AH51" s="252">
        <f>IF(OR(AD51="", AD150="", AD150=0), "", AD51/AD$150*100)</f>
        <v>1.5575355177803582E-2</v>
      </c>
      <c r="AI51" s="257">
        <v>0</v>
      </c>
      <c r="AJ51" s="258">
        <f t="shared" si="2"/>
        <v>0</v>
      </c>
      <c r="AK51" s="258">
        <f t="shared" si="3"/>
        <v>9.5142479840551134E-3</v>
      </c>
      <c r="AL51" s="225" t="s">
        <v>279</v>
      </c>
      <c r="AM51" s="225"/>
      <c r="AN51" s="225" t="s">
        <v>316</v>
      </c>
      <c r="AO51" s="225"/>
      <c r="AP51" s="225"/>
      <c r="AQ51" s="225"/>
      <c r="AR51" s="225"/>
    </row>
    <row r="52" spans="1:44" s="187" customFormat="1" ht="40.5" customHeight="1">
      <c r="A52" s="247" t="s">
        <v>4</v>
      </c>
      <c r="B52" s="247" t="s">
        <v>7</v>
      </c>
      <c r="C52" s="247" t="s">
        <v>67</v>
      </c>
      <c r="D52" s="247" t="s">
        <v>101</v>
      </c>
      <c r="E52" s="247" t="s">
        <v>46</v>
      </c>
      <c r="F52" s="247" t="s">
        <v>21</v>
      </c>
      <c r="G52" s="247" t="s">
        <v>88</v>
      </c>
      <c r="H52" s="248" t="s">
        <v>280</v>
      </c>
      <c r="I52" s="249" t="s">
        <v>12</v>
      </c>
      <c r="J52" s="249" t="s">
        <v>243</v>
      </c>
      <c r="K52" s="250">
        <v>58156000</v>
      </c>
      <c r="L52" s="250">
        <v>268000</v>
      </c>
      <c r="M52" s="250">
        <v>0</v>
      </c>
      <c r="N52" s="250">
        <v>0</v>
      </c>
      <c r="O52" s="250">
        <v>58424000</v>
      </c>
      <c r="P52" s="251">
        <v>56571308</v>
      </c>
      <c r="Q52" s="251">
        <v>56571308</v>
      </c>
      <c r="R52" s="250">
        <v>56571308</v>
      </c>
      <c r="S52" s="251">
        <v>0</v>
      </c>
      <c r="T52" s="250">
        <v>1852692</v>
      </c>
      <c r="U52" s="252">
        <f t="shared" si="0"/>
        <v>96.828885389565926</v>
      </c>
      <c r="V52" s="252">
        <f>IF(OR(R52="", R150="", R150=0), "", R52/R$150*100)</f>
        <v>39.426435224091172</v>
      </c>
      <c r="W52" s="251">
        <v>49644000</v>
      </c>
      <c r="X52" s="251">
        <v>1917000</v>
      </c>
      <c r="Y52" s="251">
        <v>0</v>
      </c>
      <c r="Z52" s="251">
        <v>0</v>
      </c>
      <c r="AA52" s="251">
        <v>51561000</v>
      </c>
      <c r="AB52" s="251">
        <v>50091460</v>
      </c>
      <c r="AC52" s="251">
        <v>50091460</v>
      </c>
      <c r="AD52" s="250">
        <v>50091460</v>
      </c>
      <c r="AE52" s="251">
        <v>0</v>
      </c>
      <c r="AF52" s="251">
        <v>1469540</v>
      </c>
      <c r="AG52" s="252">
        <f t="shared" si="1"/>
        <v>97.149900118306476</v>
      </c>
      <c r="AH52" s="252">
        <f>IF(OR(AD52="", AD150="", AD150=0), "", AD52/AD$150*100)</f>
        <v>21.672007802076141</v>
      </c>
      <c r="AI52" s="253">
        <v>6479848</v>
      </c>
      <c r="AJ52" s="258">
        <f t="shared" si="2"/>
        <v>12.936033407690653</v>
      </c>
      <c r="AK52" s="258">
        <f t="shared" si="3"/>
        <v>17.754427422015031</v>
      </c>
      <c r="AL52" s="225" t="s">
        <v>280</v>
      </c>
      <c r="AM52" s="225"/>
      <c r="AN52" s="225"/>
      <c r="AO52" s="225"/>
      <c r="AP52" s="225"/>
      <c r="AQ52" s="225"/>
      <c r="AR52" s="225"/>
    </row>
    <row r="53" spans="1:44" s="187" customFormat="1" ht="40.5" customHeight="1">
      <c r="A53" s="255" t="s">
        <v>4</v>
      </c>
      <c r="B53" s="255" t="s">
        <v>7</v>
      </c>
      <c r="C53" s="255" t="s">
        <v>67</v>
      </c>
      <c r="D53" s="255" t="s">
        <v>101</v>
      </c>
      <c r="E53" s="255" t="s">
        <v>46</v>
      </c>
      <c r="F53" s="255" t="s">
        <v>32</v>
      </c>
      <c r="G53" s="255" t="s">
        <v>34</v>
      </c>
      <c r="H53" s="225" t="s">
        <v>281</v>
      </c>
      <c r="I53" s="256" t="s">
        <v>12</v>
      </c>
      <c r="J53" s="256" t="s">
        <v>243</v>
      </c>
      <c r="K53" s="251">
        <v>2096000</v>
      </c>
      <c r="L53" s="251">
        <v>0</v>
      </c>
      <c r="M53" s="251">
        <v>0</v>
      </c>
      <c r="N53" s="251">
        <v>0</v>
      </c>
      <c r="O53" s="251">
        <v>2096000</v>
      </c>
      <c r="P53" s="251">
        <v>2096000</v>
      </c>
      <c r="Q53" s="251">
        <v>2096000</v>
      </c>
      <c r="R53" s="251">
        <v>2096000</v>
      </c>
      <c r="S53" s="251">
        <v>0</v>
      </c>
      <c r="T53" s="251">
        <v>0</v>
      </c>
      <c r="U53" s="252">
        <f t="shared" si="0"/>
        <v>100</v>
      </c>
      <c r="V53" s="252">
        <f>IF(OR(R53="", R150="", R150=0), "", R53/R$150*100)</f>
        <v>1.4607724507571063</v>
      </c>
      <c r="W53" s="251">
        <v>2096000</v>
      </c>
      <c r="X53" s="251">
        <v>0</v>
      </c>
      <c r="Y53" s="251">
        <v>0</v>
      </c>
      <c r="Z53" s="251">
        <v>0</v>
      </c>
      <c r="AA53" s="251">
        <v>2096000</v>
      </c>
      <c r="AB53" s="251">
        <v>2096000</v>
      </c>
      <c r="AC53" s="251">
        <v>2096000</v>
      </c>
      <c r="AD53" s="251">
        <v>2096000</v>
      </c>
      <c r="AE53" s="251">
        <v>0</v>
      </c>
      <c r="AF53" s="251">
        <v>0</v>
      </c>
      <c r="AG53" s="252">
        <f t="shared" si="1"/>
        <v>100</v>
      </c>
      <c r="AH53" s="252">
        <f>IF(OR(AD53="", AD150="", AD150=0), "", AD53/AD$150*100)</f>
        <v>0.90683179035211969</v>
      </c>
      <c r="AI53" s="257">
        <v>0</v>
      </c>
      <c r="AJ53" s="258">
        <f t="shared" si="2"/>
        <v>0</v>
      </c>
      <c r="AK53" s="258">
        <f t="shared" si="3"/>
        <v>0.55394066040498657</v>
      </c>
      <c r="AL53" s="225" t="s">
        <v>281</v>
      </c>
      <c r="AM53" s="225" t="s">
        <v>329</v>
      </c>
      <c r="AN53" s="225" t="s">
        <v>316</v>
      </c>
      <c r="AO53" s="225"/>
      <c r="AP53" s="225"/>
      <c r="AQ53" s="225"/>
      <c r="AR53" s="225"/>
    </row>
    <row r="54" spans="1:44" s="187" customFormat="1" ht="40.5" customHeight="1">
      <c r="A54" s="247" t="s">
        <v>4</v>
      </c>
      <c r="B54" s="247" t="s">
        <v>7</v>
      </c>
      <c r="C54" s="247" t="s">
        <v>67</v>
      </c>
      <c r="D54" s="247" t="s">
        <v>106</v>
      </c>
      <c r="E54" s="247" t="s">
        <v>5</v>
      </c>
      <c r="F54" s="247" t="s">
        <v>5</v>
      </c>
      <c r="G54" s="247" t="s">
        <v>5</v>
      </c>
      <c r="H54" s="248" t="s">
        <v>107</v>
      </c>
      <c r="I54" s="249" t="s">
        <v>12</v>
      </c>
      <c r="J54" s="249" t="s">
        <v>243</v>
      </c>
      <c r="K54" s="250">
        <v>0</v>
      </c>
      <c r="L54" s="250">
        <v>0</v>
      </c>
      <c r="M54" s="250">
        <v>0</v>
      </c>
      <c r="N54" s="250">
        <v>0</v>
      </c>
      <c r="O54" s="250">
        <v>0</v>
      </c>
      <c r="P54" s="251">
        <v>0</v>
      </c>
      <c r="Q54" s="251">
        <v>0</v>
      </c>
      <c r="R54" s="250">
        <v>0</v>
      </c>
      <c r="S54" s="251">
        <v>0</v>
      </c>
      <c r="T54" s="250">
        <v>0</v>
      </c>
      <c r="U54" s="252" t="str">
        <f t="shared" si="0"/>
        <v/>
      </c>
      <c r="V54" s="252">
        <f>IF(OR(R54="", R150="", R150=0), "", R54/R$150*100)</f>
        <v>0</v>
      </c>
      <c r="W54" s="251">
        <v>0</v>
      </c>
      <c r="X54" s="251">
        <v>10000</v>
      </c>
      <c r="Y54" s="251">
        <v>0</v>
      </c>
      <c r="Z54" s="251">
        <v>0</v>
      </c>
      <c r="AA54" s="251">
        <v>10000</v>
      </c>
      <c r="AB54" s="251">
        <v>10000</v>
      </c>
      <c r="AC54" s="251">
        <v>10000</v>
      </c>
      <c r="AD54" s="250">
        <v>10000</v>
      </c>
      <c r="AE54" s="251">
        <v>0</v>
      </c>
      <c r="AF54" s="251">
        <v>0</v>
      </c>
      <c r="AG54" s="252">
        <f t="shared" si="1"/>
        <v>100</v>
      </c>
      <c r="AH54" s="252">
        <f>IF(OR(AD54="", AD150="", AD150=0), "", AD54/AD$150*100)</f>
        <v>4.3264875493898838E-3</v>
      </c>
      <c r="AI54" s="253">
        <v>-10000</v>
      </c>
      <c r="AJ54" s="258" t="str">
        <f t="shared" si="2"/>
        <v>皆減</v>
      </c>
      <c r="AK54" s="258">
        <f t="shared" si="3"/>
        <v>-4.3264875493898838E-3</v>
      </c>
      <c r="AL54" s="225" t="s">
        <v>269</v>
      </c>
      <c r="AM54" s="230"/>
      <c r="AN54" s="230"/>
      <c r="AO54" s="230"/>
      <c r="AP54" s="230"/>
      <c r="AQ54" s="230"/>
      <c r="AR54" s="230"/>
    </row>
    <row r="55" spans="1:44" s="187" customFormat="1" ht="40.5" customHeight="1">
      <c r="A55" s="255" t="s">
        <v>4</v>
      </c>
      <c r="B55" s="255" t="s">
        <v>7</v>
      </c>
      <c r="C55" s="255" t="s">
        <v>67</v>
      </c>
      <c r="D55" s="255" t="s">
        <v>106</v>
      </c>
      <c r="E55" s="255" t="s">
        <v>108</v>
      </c>
      <c r="F55" s="255" t="s">
        <v>28</v>
      </c>
      <c r="G55" s="255" t="s">
        <v>103</v>
      </c>
      <c r="H55" s="225" t="s">
        <v>111</v>
      </c>
      <c r="I55" s="256" t="s">
        <v>12</v>
      </c>
      <c r="J55" s="256" t="s">
        <v>243</v>
      </c>
      <c r="K55" s="251">
        <v>0</v>
      </c>
      <c r="L55" s="251">
        <v>0</v>
      </c>
      <c r="M55" s="251">
        <v>0</v>
      </c>
      <c r="N55" s="251">
        <v>0</v>
      </c>
      <c r="O55" s="251">
        <v>0</v>
      </c>
      <c r="P55" s="251">
        <v>0</v>
      </c>
      <c r="Q55" s="251">
        <v>0</v>
      </c>
      <c r="R55" s="251">
        <v>0</v>
      </c>
      <c r="S55" s="251">
        <v>0</v>
      </c>
      <c r="T55" s="251">
        <v>0</v>
      </c>
      <c r="U55" s="252" t="str">
        <f t="shared" si="0"/>
        <v/>
      </c>
      <c r="V55" s="252">
        <f>IF(OR(R55="", R150="", R150=0), "", R55/R$150*100)</f>
        <v>0</v>
      </c>
      <c r="W55" s="251">
        <v>0</v>
      </c>
      <c r="X55" s="251">
        <v>10000</v>
      </c>
      <c r="Y55" s="251">
        <v>0</v>
      </c>
      <c r="Z55" s="251">
        <v>0</v>
      </c>
      <c r="AA55" s="251">
        <v>10000</v>
      </c>
      <c r="AB55" s="251">
        <v>10000</v>
      </c>
      <c r="AC55" s="251">
        <v>10000</v>
      </c>
      <c r="AD55" s="251">
        <v>10000</v>
      </c>
      <c r="AE55" s="251">
        <v>0</v>
      </c>
      <c r="AF55" s="251">
        <v>0</v>
      </c>
      <c r="AG55" s="252">
        <f t="shared" si="1"/>
        <v>100</v>
      </c>
      <c r="AH55" s="252">
        <f>IF(OR(AD55="", AD150="", AD150=0), "", AD55/AD$150*100)</f>
        <v>4.3264875493898838E-3</v>
      </c>
      <c r="AI55" s="257">
        <v>-10000</v>
      </c>
      <c r="AJ55" s="252" t="str">
        <f t="shared" si="2"/>
        <v>皆減</v>
      </c>
      <c r="AK55" s="252">
        <f t="shared" si="3"/>
        <v>-4.3264875493898838E-3</v>
      </c>
      <c r="AL55" s="232"/>
      <c r="AM55" s="232"/>
      <c r="AN55" s="232"/>
      <c r="AO55" s="232"/>
      <c r="AP55" s="232"/>
      <c r="AQ55" s="232"/>
      <c r="AR55" s="232"/>
    </row>
    <row r="56" spans="1:44" s="187" customFormat="1" ht="40.5" customHeight="1">
      <c r="A56" s="247" t="s">
        <v>4</v>
      </c>
      <c r="B56" s="247" t="s">
        <v>7</v>
      </c>
      <c r="C56" s="247" t="s">
        <v>67</v>
      </c>
      <c r="D56" s="247" t="s">
        <v>112</v>
      </c>
      <c r="E56" s="247" t="s">
        <v>5</v>
      </c>
      <c r="F56" s="247" t="s">
        <v>5</v>
      </c>
      <c r="G56" s="247" t="s">
        <v>5</v>
      </c>
      <c r="H56" s="248" t="s">
        <v>113</v>
      </c>
      <c r="I56" s="249" t="s">
        <v>12</v>
      </c>
      <c r="J56" s="248"/>
      <c r="K56" s="250">
        <v>55000</v>
      </c>
      <c r="L56" s="250">
        <v>0</v>
      </c>
      <c r="M56" s="250">
        <v>0</v>
      </c>
      <c r="N56" s="250">
        <v>0</v>
      </c>
      <c r="O56" s="250">
        <v>55000</v>
      </c>
      <c r="P56" s="251">
        <v>50850</v>
      </c>
      <c r="Q56" s="251">
        <v>50850</v>
      </c>
      <c r="R56" s="250">
        <v>50850</v>
      </c>
      <c r="S56" s="251">
        <v>0</v>
      </c>
      <c r="T56" s="250">
        <v>4150</v>
      </c>
      <c r="U56" s="252">
        <f t="shared" si="0"/>
        <v>92.454545454545453</v>
      </c>
      <c r="V56" s="252">
        <f>IF(OR(R56="", R150="", R150=0), "", R56/R$150*100)</f>
        <v>3.5439064466125408E-2</v>
      </c>
      <c r="W56" s="251">
        <v>65000</v>
      </c>
      <c r="X56" s="251">
        <v>0</v>
      </c>
      <c r="Y56" s="251">
        <v>0</v>
      </c>
      <c r="Z56" s="251">
        <v>0</v>
      </c>
      <c r="AA56" s="251">
        <v>65000</v>
      </c>
      <c r="AB56" s="251">
        <v>57600</v>
      </c>
      <c r="AC56" s="251">
        <v>57600</v>
      </c>
      <c r="AD56" s="250">
        <v>57600</v>
      </c>
      <c r="AE56" s="251">
        <v>0</v>
      </c>
      <c r="AF56" s="251">
        <v>7400</v>
      </c>
      <c r="AG56" s="252">
        <f t="shared" si="1"/>
        <v>88.615384615384613</v>
      </c>
      <c r="AH56" s="252">
        <f>IF(OR(AD56="", AD150="", AD150=0), "", AD56/AD$150*100)</f>
        <v>2.4920568284485734E-2</v>
      </c>
      <c r="AI56" s="253">
        <v>-6750</v>
      </c>
      <c r="AJ56" s="254">
        <f t="shared" si="2"/>
        <v>-11.71875</v>
      </c>
      <c r="AK56" s="254">
        <f t="shared" si="3"/>
        <v>1.0518496181639674E-2</v>
      </c>
      <c r="AL56" s="225" t="s">
        <v>270</v>
      </c>
      <c r="AM56" s="230"/>
      <c r="AN56" s="230"/>
      <c r="AO56" s="230"/>
      <c r="AP56" s="230"/>
      <c r="AQ56" s="230"/>
      <c r="AR56" s="230"/>
    </row>
    <row r="57" spans="1:44" s="187" customFormat="1" ht="40.5" customHeight="1">
      <c r="A57" s="255" t="s">
        <v>4</v>
      </c>
      <c r="B57" s="255" t="s">
        <v>7</v>
      </c>
      <c r="C57" s="255" t="s">
        <v>67</v>
      </c>
      <c r="D57" s="255" t="s">
        <v>112</v>
      </c>
      <c r="E57" s="255" t="s">
        <v>46</v>
      </c>
      <c r="F57" s="255" t="s">
        <v>21</v>
      </c>
      <c r="G57" s="255" t="s">
        <v>23</v>
      </c>
      <c r="H57" s="225" t="s">
        <v>114</v>
      </c>
      <c r="I57" s="256" t="s">
        <v>12</v>
      </c>
      <c r="J57" s="225"/>
      <c r="K57" s="251">
        <v>55000</v>
      </c>
      <c r="L57" s="251">
        <v>0</v>
      </c>
      <c r="M57" s="251">
        <v>0</v>
      </c>
      <c r="N57" s="251">
        <v>0</v>
      </c>
      <c r="O57" s="251">
        <v>55000</v>
      </c>
      <c r="P57" s="251">
        <v>50850</v>
      </c>
      <c r="Q57" s="251">
        <v>50850</v>
      </c>
      <c r="R57" s="251">
        <v>50850</v>
      </c>
      <c r="S57" s="251">
        <v>0</v>
      </c>
      <c r="T57" s="251">
        <v>4150</v>
      </c>
      <c r="U57" s="252">
        <f t="shared" si="0"/>
        <v>92.454545454545453</v>
      </c>
      <c r="V57" s="252">
        <f>IF(OR(R57="", R150="", R150=0), "", R57/R$150*100)</f>
        <v>3.5439064466125408E-2</v>
      </c>
      <c r="W57" s="251">
        <v>65000</v>
      </c>
      <c r="X57" s="251">
        <v>0</v>
      </c>
      <c r="Y57" s="251">
        <v>0</v>
      </c>
      <c r="Z57" s="251">
        <v>0</v>
      </c>
      <c r="AA57" s="251">
        <v>65000</v>
      </c>
      <c r="AB57" s="251">
        <v>57600</v>
      </c>
      <c r="AC57" s="251">
        <v>57600</v>
      </c>
      <c r="AD57" s="251">
        <v>57600</v>
      </c>
      <c r="AE57" s="251">
        <v>0</v>
      </c>
      <c r="AF57" s="251">
        <v>7400</v>
      </c>
      <c r="AG57" s="252">
        <f t="shared" si="1"/>
        <v>88.615384615384613</v>
      </c>
      <c r="AH57" s="252">
        <f>IF(OR(AD57="", AD150="", AD150=0), "", AD57/AD$150*100)</f>
        <v>2.4920568284485734E-2</v>
      </c>
      <c r="AI57" s="257">
        <v>-6750</v>
      </c>
      <c r="AJ57" s="258">
        <f t="shared" si="2"/>
        <v>-11.71875</v>
      </c>
      <c r="AK57" s="258">
        <f t="shared" si="3"/>
        <v>1.0518496181639674E-2</v>
      </c>
      <c r="AL57" s="232"/>
      <c r="AM57" s="232"/>
      <c r="AN57" s="232"/>
      <c r="AO57" s="232"/>
      <c r="AP57" s="232"/>
      <c r="AQ57" s="232"/>
      <c r="AR57" s="232"/>
    </row>
    <row r="58" spans="1:44" s="187" customFormat="1" ht="40.5" customHeight="1">
      <c r="A58" s="247" t="s">
        <v>4</v>
      </c>
      <c r="B58" s="247" t="s">
        <v>7</v>
      </c>
      <c r="C58" s="247" t="s">
        <v>67</v>
      </c>
      <c r="D58" s="247" t="s">
        <v>115</v>
      </c>
      <c r="E58" s="247" t="s">
        <v>5</v>
      </c>
      <c r="F58" s="247" t="s">
        <v>5</v>
      </c>
      <c r="G58" s="247" t="s">
        <v>5</v>
      </c>
      <c r="H58" s="248" t="s">
        <v>116</v>
      </c>
      <c r="I58" s="249" t="s">
        <v>12</v>
      </c>
      <c r="J58" s="248"/>
      <c r="K58" s="250">
        <v>61000</v>
      </c>
      <c r="L58" s="250">
        <v>0</v>
      </c>
      <c r="M58" s="250">
        <v>0</v>
      </c>
      <c r="N58" s="250">
        <v>0</v>
      </c>
      <c r="O58" s="250">
        <v>61000</v>
      </c>
      <c r="P58" s="251">
        <v>60000</v>
      </c>
      <c r="Q58" s="251">
        <v>60000</v>
      </c>
      <c r="R58" s="250">
        <v>60000</v>
      </c>
      <c r="S58" s="251">
        <v>0</v>
      </c>
      <c r="T58" s="250">
        <v>1000</v>
      </c>
      <c r="U58" s="252">
        <f t="shared" si="0"/>
        <v>98.360655737704917</v>
      </c>
      <c r="V58" s="252">
        <f>IF(OR(R58="", R150="", R150=0), "", R58/R$150*100)</f>
        <v>4.1816005269764492E-2</v>
      </c>
      <c r="W58" s="251">
        <v>31000</v>
      </c>
      <c r="X58" s="251">
        <v>0</v>
      </c>
      <c r="Y58" s="251">
        <v>0</v>
      </c>
      <c r="Z58" s="251">
        <v>0</v>
      </c>
      <c r="AA58" s="251">
        <v>31000</v>
      </c>
      <c r="AB58" s="251">
        <v>30000</v>
      </c>
      <c r="AC58" s="251">
        <v>30000</v>
      </c>
      <c r="AD58" s="250">
        <v>30000</v>
      </c>
      <c r="AE58" s="251">
        <v>0</v>
      </c>
      <c r="AF58" s="251">
        <v>1000</v>
      </c>
      <c r="AG58" s="252">
        <f t="shared" si="1"/>
        <v>96.774193548387103</v>
      </c>
      <c r="AH58" s="252">
        <f>IF(OR(AD58="", AD150="", AD150=0), "", AD58/AD$150*100)</f>
        <v>1.2979462648169651E-2</v>
      </c>
      <c r="AI58" s="253">
        <v>30000</v>
      </c>
      <c r="AJ58" s="254">
        <f t="shared" si="2"/>
        <v>100</v>
      </c>
      <c r="AK58" s="254">
        <f t="shared" si="3"/>
        <v>2.8836542621594841E-2</v>
      </c>
      <c r="AL58" s="231" t="s">
        <v>271</v>
      </c>
      <c r="AM58" s="233"/>
      <c r="AN58" s="233"/>
      <c r="AO58" s="233"/>
      <c r="AP58" s="233"/>
      <c r="AQ58" s="233"/>
      <c r="AR58" s="233"/>
    </row>
    <row r="59" spans="1:44" s="187" customFormat="1" ht="40.5" customHeight="1">
      <c r="A59" s="255" t="s">
        <v>4</v>
      </c>
      <c r="B59" s="255" t="s">
        <v>7</v>
      </c>
      <c r="C59" s="255" t="s">
        <v>67</v>
      </c>
      <c r="D59" s="255" t="s">
        <v>115</v>
      </c>
      <c r="E59" s="255" t="s">
        <v>117</v>
      </c>
      <c r="F59" s="255" t="s">
        <v>21</v>
      </c>
      <c r="G59" s="255" t="s">
        <v>88</v>
      </c>
      <c r="H59" s="225" t="s">
        <v>120</v>
      </c>
      <c r="I59" s="256" t="s">
        <v>12</v>
      </c>
      <c r="J59" s="225"/>
      <c r="K59" s="251">
        <v>30000</v>
      </c>
      <c r="L59" s="251">
        <v>0</v>
      </c>
      <c r="M59" s="251">
        <v>0</v>
      </c>
      <c r="N59" s="251">
        <v>0</v>
      </c>
      <c r="O59" s="251">
        <v>30000</v>
      </c>
      <c r="P59" s="251">
        <v>30000</v>
      </c>
      <c r="Q59" s="251">
        <v>30000</v>
      </c>
      <c r="R59" s="251">
        <v>30000</v>
      </c>
      <c r="S59" s="251">
        <v>0</v>
      </c>
      <c r="T59" s="251">
        <v>0</v>
      </c>
      <c r="U59" s="252">
        <f t="shared" si="0"/>
        <v>100</v>
      </c>
      <c r="V59" s="252">
        <f>IF(OR(R59="", R150="", R150=0), "", R59/R$150*100)</f>
        <v>2.0908002634882246E-2</v>
      </c>
      <c r="W59" s="251">
        <v>30000</v>
      </c>
      <c r="X59" s="251">
        <v>0</v>
      </c>
      <c r="Y59" s="251">
        <v>0</v>
      </c>
      <c r="Z59" s="251">
        <v>0</v>
      </c>
      <c r="AA59" s="251">
        <v>30000</v>
      </c>
      <c r="AB59" s="251">
        <v>30000</v>
      </c>
      <c r="AC59" s="251">
        <v>30000</v>
      </c>
      <c r="AD59" s="251">
        <v>30000</v>
      </c>
      <c r="AE59" s="251">
        <v>0</v>
      </c>
      <c r="AF59" s="251">
        <v>0</v>
      </c>
      <c r="AG59" s="252">
        <f t="shared" si="1"/>
        <v>100</v>
      </c>
      <c r="AH59" s="252">
        <f>IF(OR(AD59="", AD150="", AD150=0), "", AD59/AD$150*100)</f>
        <v>1.2979462648169651E-2</v>
      </c>
      <c r="AI59" s="257">
        <v>0</v>
      </c>
      <c r="AJ59" s="258">
        <f t="shared" si="2"/>
        <v>0</v>
      </c>
      <c r="AK59" s="258">
        <f t="shared" si="3"/>
        <v>7.9285399867125954E-3</v>
      </c>
      <c r="AL59" s="232"/>
      <c r="AM59" s="232"/>
      <c r="AN59" s="232"/>
      <c r="AO59" s="232"/>
      <c r="AP59" s="232"/>
      <c r="AQ59" s="232"/>
      <c r="AR59" s="232"/>
    </row>
    <row r="60" spans="1:44" s="187" customFormat="1" ht="40.5" customHeight="1">
      <c r="A60" s="255" t="s">
        <v>4</v>
      </c>
      <c r="B60" s="255" t="s">
        <v>7</v>
      </c>
      <c r="C60" s="255" t="s">
        <v>67</v>
      </c>
      <c r="D60" s="255" t="s">
        <v>115</v>
      </c>
      <c r="E60" s="255" t="s">
        <v>46</v>
      </c>
      <c r="F60" s="255" t="s">
        <v>21</v>
      </c>
      <c r="G60" s="255" t="s">
        <v>23</v>
      </c>
      <c r="H60" s="225" t="s">
        <v>121</v>
      </c>
      <c r="I60" s="256" t="s">
        <v>12</v>
      </c>
      <c r="J60" s="225"/>
      <c r="K60" s="251">
        <v>30000</v>
      </c>
      <c r="L60" s="251">
        <v>0</v>
      </c>
      <c r="M60" s="251">
        <v>0</v>
      </c>
      <c r="N60" s="251">
        <v>0</v>
      </c>
      <c r="O60" s="251">
        <v>30000</v>
      </c>
      <c r="P60" s="251">
        <v>30000</v>
      </c>
      <c r="Q60" s="251">
        <v>30000</v>
      </c>
      <c r="R60" s="251">
        <v>30000</v>
      </c>
      <c r="S60" s="251">
        <v>0</v>
      </c>
      <c r="T60" s="251">
        <v>0</v>
      </c>
      <c r="U60" s="252">
        <f t="shared" si="0"/>
        <v>100</v>
      </c>
      <c r="V60" s="252">
        <f>IF(OR(R60="", R150="", R150=0), "", R60/R$150*100)</f>
        <v>2.0908002634882246E-2</v>
      </c>
      <c r="W60" s="251">
        <v>0</v>
      </c>
      <c r="X60" s="251">
        <v>0</v>
      </c>
      <c r="Y60" s="251">
        <v>0</v>
      </c>
      <c r="Z60" s="251">
        <v>0</v>
      </c>
      <c r="AA60" s="251">
        <v>0</v>
      </c>
      <c r="AB60" s="251">
        <v>0</v>
      </c>
      <c r="AC60" s="251">
        <v>0</v>
      </c>
      <c r="AD60" s="251">
        <v>0</v>
      </c>
      <c r="AE60" s="251">
        <v>0</v>
      </c>
      <c r="AF60" s="251">
        <v>0</v>
      </c>
      <c r="AG60" s="252" t="str">
        <f t="shared" si="1"/>
        <v/>
      </c>
      <c r="AH60" s="252">
        <f>IF(OR(AD60="", AD150="", AD150=0), "", AD60/AD$150*100)</f>
        <v>0</v>
      </c>
      <c r="AI60" s="257">
        <v>30000</v>
      </c>
      <c r="AJ60" s="258" t="str">
        <f t="shared" si="2"/>
        <v>皆増</v>
      </c>
      <c r="AK60" s="258">
        <f t="shared" si="3"/>
        <v>2.0908002634882246E-2</v>
      </c>
      <c r="AL60" s="225" t="s">
        <v>367</v>
      </c>
      <c r="AM60" s="225" t="s">
        <v>366</v>
      </c>
      <c r="AN60" s="225" t="s">
        <v>396</v>
      </c>
      <c r="AO60" s="225"/>
      <c r="AP60" s="225"/>
      <c r="AQ60" s="225"/>
      <c r="AR60" s="225"/>
    </row>
    <row r="61" spans="1:44" s="187" customFormat="1" ht="40.5" customHeight="1">
      <c r="A61" s="255" t="s">
        <v>4</v>
      </c>
      <c r="B61" s="255" t="s">
        <v>7</v>
      </c>
      <c r="C61" s="255" t="s">
        <v>67</v>
      </c>
      <c r="D61" s="255" t="s">
        <v>115</v>
      </c>
      <c r="E61" s="255" t="s">
        <v>46</v>
      </c>
      <c r="F61" s="255" t="s">
        <v>21</v>
      </c>
      <c r="G61" s="255" t="s">
        <v>122</v>
      </c>
      <c r="H61" s="225" t="s">
        <v>276</v>
      </c>
      <c r="I61" s="256" t="s">
        <v>12</v>
      </c>
      <c r="J61" s="225"/>
      <c r="K61" s="251">
        <v>1000</v>
      </c>
      <c r="L61" s="251">
        <v>0</v>
      </c>
      <c r="M61" s="251">
        <v>0</v>
      </c>
      <c r="N61" s="251">
        <v>0</v>
      </c>
      <c r="O61" s="251">
        <v>1000</v>
      </c>
      <c r="P61" s="251">
        <v>0</v>
      </c>
      <c r="Q61" s="251">
        <v>0</v>
      </c>
      <c r="R61" s="251">
        <v>0</v>
      </c>
      <c r="S61" s="251">
        <v>0</v>
      </c>
      <c r="T61" s="251">
        <v>1000</v>
      </c>
      <c r="U61" s="252">
        <f t="shared" si="0"/>
        <v>0</v>
      </c>
      <c r="V61" s="252">
        <f>IF(OR(R61="", R150="", R150=0), "", R61/R$150*100)</f>
        <v>0</v>
      </c>
      <c r="W61" s="251">
        <v>1000</v>
      </c>
      <c r="X61" s="251">
        <v>0</v>
      </c>
      <c r="Y61" s="251">
        <v>0</v>
      </c>
      <c r="Z61" s="251">
        <v>0</v>
      </c>
      <c r="AA61" s="251">
        <v>1000</v>
      </c>
      <c r="AB61" s="251">
        <v>0</v>
      </c>
      <c r="AC61" s="251">
        <v>0</v>
      </c>
      <c r="AD61" s="251">
        <v>0</v>
      </c>
      <c r="AE61" s="251">
        <v>0</v>
      </c>
      <c r="AF61" s="251">
        <v>1000</v>
      </c>
      <c r="AG61" s="252">
        <f t="shared" si="1"/>
        <v>0</v>
      </c>
      <c r="AH61" s="252">
        <f>IF(OR(AD61="", AD150="", AD150=0), "", AD61/AD$150*100)</f>
        <v>0</v>
      </c>
      <c r="AI61" s="257">
        <v>0</v>
      </c>
      <c r="AJ61" s="258">
        <f t="shared" si="2"/>
        <v>0</v>
      </c>
      <c r="AK61" s="258">
        <f t="shared" si="3"/>
        <v>0</v>
      </c>
      <c r="AL61" s="225" t="s">
        <v>368</v>
      </c>
      <c r="AM61" s="225" t="s">
        <v>369</v>
      </c>
      <c r="AN61" s="225" t="s">
        <v>397</v>
      </c>
      <c r="AO61" s="225"/>
      <c r="AP61" s="225"/>
      <c r="AQ61" s="225"/>
      <c r="AR61" s="225"/>
    </row>
    <row r="62" spans="1:44" s="187" customFormat="1" ht="40.5" customHeight="1">
      <c r="A62" s="247" t="s">
        <v>4</v>
      </c>
      <c r="B62" s="247" t="s">
        <v>7</v>
      </c>
      <c r="C62" s="247" t="s">
        <v>67</v>
      </c>
      <c r="D62" s="247" t="s">
        <v>123</v>
      </c>
      <c r="E62" s="247" t="s">
        <v>5</v>
      </c>
      <c r="F62" s="247" t="s">
        <v>5</v>
      </c>
      <c r="G62" s="247" t="s">
        <v>5</v>
      </c>
      <c r="H62" s="248" t="s">
        <v>124</v>
      </c>
      <c r="I62" s="249" t="s">
        <v>12</v>
      </c>
      <c r="J62" s="248"/>
      <c r="K62" s="250">
        <v>2145000</v>
      </c>
      <c r="L62" s="250">
        <v>-1595000</v>
      </c>
      <c r="M62" s="250">
        <v>0</v>
      </c>
      <c r="N62" s="250">
        <v>0</v>
      </c>
      <c r="O62" s="250">
        <v>550000</v>
      </c>
      <c r="P62" s="251">
        <v>549350</v>
      </c>
      <c r="Q62" s="251">
        <v>549350</v>
      </c>
      <c r="R62" s="250">
        <v>549350</v>
      </c>
      <c r="S62" s="251">
        <v>0</v>
      </c>
      <c r="T62" s="250">
        <v>650</v>
      </c>
      <c r="U62" s="252">
        <f t="shared" si="0"/>
        <v>99.881818181818176</v>
      </c>
      <c r="V62" s="252">
        <f>IF(OR(R62="", R150="", R150=0), "", R62/R$150*100)</f>
        <v>0.38286037491575209</v>
      </c>
      <c r="W62" s="251">
        <v>0</v>
      </c>
      <c r="X62" s="251">
        <v>1378000</v>
      </c>
      <c r="Y62" s="251">
        <v>0</v>
      </c>
      <c r="Z62" s="251">
        <v>0</v>
      </c>
      <c r="AA62" s="251">
        <v>1378000</v>
      </c>
      <c r="AB62" s="251">
        <v>258114</v>
      </c>
      <c r="AC62" s="251">
        <v>258114</v>
      </c>
      <c r="AD62" s="250">
        <v>258114</v>
      </c>
      <c r="AE62" s="251">
        <v>0</v>
      </c>
      <c r="AF62" s="251">
        <v>1119886</v>
      </c>
      <c r="AG62" s="252">
        <f t="shared" si="1"/>
        <v>18.731059506531206</v>
      </c>
      <c r="AH62" s="252">
        <f>IF(OR(AD62="", AD150="", AD150=0), "", AD62/AD$150*100)</f>
        <v>0.11167270073232205</v>
      </c>
      <c r="AI62" s="253">
        <v>291236</v>
      </c>
      <c r="AJ62" s="254">
        <f t="shared" si="2"/>
        <v>112.83231440371308</v>
      </c>
      <c r="AK62" s="254">
        <f t="shared" si="3"/>
        <v>0.27118767418343004</v>
      </c>
      <c r="AL62" s="228" t="s">
        <v>272</v>
      </c>
      <c r="AM62" s="234"/>
      <c r="AN62" s="234"/>
      <c r="AO62" s="234"/>
      <c r="AP62" s="234"/>
      <c r="AQ62" s="234"/>
      <c r="AR62" s="234"/>
    </row>
    <row r="63" spans="1:44" s="187" customFormat="1" ht="40.5" customHeight="1">
      <c r="A63" s="255" t="s">
        <v>4</v>
      </c>
      <c r="B63" s="255" t="s">
        <v>7</v>
      </c>
      <c r="C63" s="255" t="s">
        <v>67</v>
      </c>
      <c r="D63" s="255" t="s">
        <v>123</v>
      </c>
      <c r="E63" s="255" t="s">
        <v>46</v>
      </c>
      <c r="F63" s="255" t="s">
        <v>21</v>
      </c>
      <c r="G63" s="255" t="s">
        <v>23</v>
      </c>
      <c r="H63" s="225" t="s">
        <v>125</v>
      </c>
      <c r="I63" s="256" t="s">
        <v>12</v>
      </c>
      <c r="J63" s="225"/>
      <c r="K63" s="251">
        <v>145000</v>
      </c>
      <c r="L63" s="251">
        <v>0</v>
      </c>
      <c r="M63" s="251">
        <v>0</v>
      </c>
      <c r="N63" s="251">
        <v>4350</v>
      </c>
      <c r="O63" s="251">
        <v>149350</v>
      </c>
      <c r="P63" s="251">
        <v>149350</v>
      </c>
      <c r="Q63" s="251">
        <v>149350</v>
      </c>
      <c r="R63" s="251">
        <v>149350</v>
      </c>
      <c r="S63" s="251">
        <v>0</v>
      </c>
      <c r="T63" s="251">
        <v>0</v>
      </c>
      <c r="U63" s="252">
        <f t="shared" si="0"/>
        <v>100</v>
      </c>
      <c r="V63" s="252">
        <f>IF(OR(R63="", R150="", R150=0), "", R63/R$150*100)</f>
        <v>0.10408700645065545</v>
      </c>
      <c r="W63" s="251">
        <v>0</v>
      </c>
      <c r="X63" s="251">
        <v>35000</v>
      </c>
      <c r="Y63" s="251">
        <v>0</v>
      </c>
      <c r="Z63" s="251">
        <v>0</v>
      </c>
      <c r="AA63" s="251">
        <v>35000</v>
      </c>
      <c r="AB63" s="251">
        <v>16787</v>
      </c>
      <c r="AC63" s="251">
        <v>16787</v>
      </c>
      <c r="AD63" s="251">
        <v>16787</v>
      </c>
      <c r="AE63" s="251">
        <v>0</v>
      </c>
      <c r="AF63" s="251">
        <v>18213</v>
      </c>
      <c r="AG63" s="252">
        <f t="shared" si="1"/>
        <v>47.962857142857139</v>
      </c>
      <c r="AH63" s="252">
        <f>IF(OR(AD63="", AD150="", AD150=0), "", AD63/AD$150*100)</f>
        <v>7.2628746491607988E-3</v>
      </c>
      <c r="AI63" s="257">
        <v>132563</v>
      </c>
      <c r="AJ63" s="258">
        <f t="shared" si="2"/>
        <v>789.67653541430866</v>
      </c>
      <c r="AK63" s="258">
        <f t="shared" si="3"/>
        <v>9.6824131801494656E-2</v>
      </c>
      <c r="AL63" s="232"/>
      <c r="AM63" s="232"/>
      <c r="AN63" s="232"/>
      <c r="AO63" s="232"/>
      <c r="AP63" s="232"/>
      <c r="AQ63" s="232"/>
      <c r="AR63" s="232"/>
    </row>
    <row r="64" spans="1:44" s="187" customFormat="1" ht="40.5" customHeight="1">
      <c r="A64" s="255" t="s">
        <v>4</v>
      </c>
      <c r="B64" s="255" t="s">
        <v>7</v>
      </c>
      <c r="C64" s="255" t="s">
        <v>67</v>
      </c>
      <c r="D64" s="255" t="s">
        <v>123</v>
      </c>
      <c r="E64" s="255" t="s">
        <v>46</v>
      </c>
      <c r="F64" s="255" t="s">
        <v>32</v>
      </c>
      <c r="G64" s="255" t="s">
        <v>34</v>
      </c>
      <c r="H64" s="225" t="s">
        <v>126</v>
      </c>
      <c r="I64" s="256" t="s">
        <v>12</v>
      </c>
      <c r="J64" s="225"/>
      <c r="K64" s="251">
        <v>2000000</v>
      </c>
      <c r="L64" s="251">
        <v>-1595000</v>
      </c>
      <c r="M64" s="251">
        <v>0</v>
      </c>
      <c r="N64" s="251">
        <v>-4350</v>
      </c>
      <c r="O64" s="251">
        <v>400650</v>
      </c>
      <c r="P64" s="251">
        <v>400000</v>
      </c>
      <c r="Q64" s="251">
        <v>400000</v>
      </c>
      <c r="R64" s="251">
        <v>400000</v>
      </c>
      <c r="S64" s="251">
        <v>0</v>
      </c>
      <c r="T64" s="251">
        <v>650</v>
      </c>
      <c r="U64" s="252">
        <f t="shared" si="0"/>
        <v>99.8377636340946</v>
      </c>
      <c r="V64" s="252">
        <f>IF(OR(R64="", R150="", R150=0), "", R64/R$150*100)</f>
        <v>0.27877336846509665</v>
      </c>
      <c r="W64" s="251">
        <v>0</v>
      </c>
      <c r="X64" s="251">
        <v>1100000</v>
      </c>
      <c r="Y64" s="251">
        <v>0</v>
      </c>
      <c r="Z64" s="251">
        <v>0</v>
      </c>
      <c r="AA64" s="251">
        <v>1100000</v>
      </c>
      <c r="AB64" s="251">
        <v>0</v>
      </c>
      <c r="AC64" s="251">
        <v>0</v>
      </c>
      <c r="AD64" s="251">
        <v>0</v>
      </c>
      <c r="AE64" s="251">
        <v>0</v>
      </c>
      <c r="AF64" s="251">
        <v>1100000</v>
      </c>
      <c r="AG64" s="252">
        <f t="shared" si="1"/>
        <v>0</v>
      </c>
      <c r="AH64" s="252">
        <f>IF(OR(AD64="", AD150="", AD150=0), "", AD64/AD$150*100)</f>
        <v>0</v>
      </c>
      <c r="AI64" s="257">
        <v>400000</v>
      </c>
      <c r="AJ64" s="258" t="str">
        <f t="shared" si="2"/>
        <v>皆増</v>
      </c>
      <c r="AK64" s="258">
        <f t="shared" si="3"/>
        <v>0.27877336846509665</v>
      </c>
      <c r="AL64" s="232"/>
      <c r="AM64" s="232"/>
      <c r="AN64" s="232"/>
      <c r="AO64" s="232"/>
      <c r="AP64" s="232"/>
      <c r="AQ64" s="232"/>
      <c r="AR64" s="232"/>
    </row>
    <row r="65" spans="1:44" s="187" customFormat="1" ht="40.5" customHeight="1">
      <c r="A65" s="255" t="s">
        <v>4</v>
      </c>
      <c r="B65" s="255" t="s">
        <v>7</v>
      </c>
      <c r="C65" s="255" t="s">
        <v>67</v>
      </c>
      <c r="D65" s="255" t="s">
        <v>123</v>
      </c>
      <c r="E65" s="255" t="s">
        <v>21</v>
      </c>
      <c r="F65" s="255" t="s">
        <v>127</v>
      </c>
      <c r="G65" s="255" t="s">
        <v>129</v>
      </c>
      <c r="H65" s="225" t="s">
        <v>130</v>
      </c>
      <c r="I65" s="256" t="s">
        <v>12</v>
      </c>
      <c r="J65" s="225"/>
      <c r="K65" s="251" t="s">
        <v>5</v>
      </c>
      <c r="L65" s="251" t="s">
        <v>5</v>
      </c>
      <c r="M65" s="251" t="s">
        <v>5</v>
      </c>
      <c r="N65" s="251" t="s">
        <v>5</v>
      </c>
      <c r="O65" s="251" t="s">
        <v>5</v>
      </c>
      <c r="P65" s="251" t="s">
        <v>5</v>
      </c>
      <c r="Q65" s="251" t="s">
        <v>5</v>
      </c>
      <c r="R65" s="251">
        <v>0</v>
      </c>
      <c r="S65" s="251" t="s">
        <v>5</v>
      </c>
      <c r="T65" s="251" t="s">
        <v>5</v>
      </c>
      <c r="U65" s="252" t="str">
        <f t="shared" si="0"/>
        <v/>
      </c>
      <c r="V65" s="252">
        <f>IF(OR(R65="", R150="", R150=0), "", R65/R$150*100)</f>
        <v>0</v>
      </c>
      <c r="W65" s="251">
        <v>0</v>
      </c>
      <c r="X65" s="251">
        <v>151000</v>
      </c>
      <c r="Y65" s="251">
        <v>0</v>
      </c>
      <c r="Z65" s="251">
        <v>0</v>
      </c>
      <c r="AA65" s="251">
        <v>151000</v>
      </c>
      <c r="AB65" s="251">
        <v>149827</v>
      </c>
      <c r="AC65" s="251">
        <v>149827</v>
      </c>
      <c r="AD65" s="251">
        <v>149827</v>
      </c>
      <c r="AE65" s="251">
        <v>0</v>
      </c>
      <c r="AF65" s="251">
        <v>1173</v>
      </c>
      <c r="AG65" s="252">
        <f t="shared" si="1"/>
        <v>99.223178807947022</v>
      </c>
      <c r="AH65" s="252">
        <f>IF(OR(AD65="", AD150="", AD150=0), "", AD65/AD$150*100)</f>
        <v>6.4822465006243807E-2</v>
      </c>
      <c r="AI65" s="257">
        <v>-149827</v>
      </c>
      <c r="AJ65" s="258" t="str">
        <f t="shared" si="2"/>
        <v>皆減</v>
      </c>
      <c r="AK65" s="258">
        <f t="shared" si="3"/>
        <v>-6.4822465006243807E-2</v>
      </c>
      <c r="AL65" s="232"/>
      <c r="AM65" s="232"/>
      <c r="AN65" s="232"/>
      <c r="AO65" s="232"/>
      <c r="AP65" s="232"/>
      <c r="AQ65" s="232"/>
      <c r="AR65" s="232"/>
    </row>
    <row r="66" spans="1:44" s="187" customFormat="1" ht="40.5" customHeight="1">
      <c r="A66" s="255" t="s">
        <v>4</v>
      </c>
      <c r="B66" s="255" t="s">
        <v>7</v>
      </c>
      <c r="C66" s="255" t="s">
        <v>67</v>
      </c>
      <c r="D66" s="255" t="s">
        <v>123</v>
      </c>
      <c r="E66" s="255" t="s">
        <v>36</v>
      </c>
      <c r="F66" s="255" t="s">
        <v>21</v>
      </c>
      <c r="G66" s="255" t="s">
        <v>23</v>
      </c>
      <c r="H66" s="225" t="s">
        <v>91</v>
      </c>
      <c r="I66" s="256" t="s">
        <v>12</v>
      </c>
      <c r="J66" s="225"/>
      <c r="K66" s="251" t="s">
        <v>5</v>
      </c>
      <c r="L66" s="251" t="s">
        <v>5</v>
      </c>
      <c r="M66" s="251" t="s">
        <v>5</v>
      </c>
      <c r="N66" s="251" t="s">
        <v>5</v>
      </c>
      <c r="O66" s="251" t="s">
        <v>5</v>
      </c>
      <c r="P66" s="251" t="s">
        <v>5</v>
      </c>
      <c r="Q66" s="251" t="s">
        <v>5</v>
      </c>
      <c r="R66" s="251">
        <v>0</v>
      </c>
      <c r="S66" s="251" t="s">
        <v>5</v>
      </c>
      <c r="T66" s="251" t="s">
        <v>5</v>
      </c>
      <c r="U66" s="252" t="str">
        <f t="shared" si="0"/>
        <v/>
      </c>
      <c r="V66" s="252">
        <f>IF(OR(R66="", R150="", R150=0), "", R66/R$150*100)</f>
        <v>0</v>
      </c>
      <c r="W66" s="251">
        <v>0</v>
      </c>
      <c r="X66" s="251">
        <v>92000</v>
      </c>
      <c r="Y66" s="251">
        <v>0</v>
      </c>
      <c r="Z66" s="251">
        <v>0</v>
      </c>
      <c r="AA66" s="251">
        <v>92000</v>
      </c>
      <c r="AB66" s="251">
        <v>91500</v>
      </c>
      <c r="AC66" s="251">
        <v>91500</v>
      </c>
      <c r="AD66" s="251">
        <v>91500</v>
      </c>
      <c r="AE66" s="251">
        <v>0</v>
      </c>
      <c r="AF66" s="251">
        <v>500</v>
      </c>
      <c r="AG66" s="252">
        <f t="shared" si="1"/>
        <v>99.456521739130437</v>
      </c>
      <c r="AH66" s="252">
        <f>IF(OR(AD66="", AD150="", AD150=0), "", AD66/AD$150*100)</f>
        <v>3.9587361076917439E-2</v>
      </c>
      <c r="AI66" s="257">
        <v>-91500</v>
      </c>
      <c r="AJ66" s="258" t="str">
        <f t="shared" si="2"/>
        <v>皆減</v>
      </c>
      <c r="AK66" s="258">
        <f t="shared" si="3"/>
        <v>-3.9587361076917439E-2</v>
      </c>
      <c r="AL66" s="232"/>
      <c r="AM66" s="232"/>
      <c r="AN66" s="232"/>
      <c r="AO66" s="232"/>
      <c r="AP66" s="232"/>
      <c r="AQ66" s="232"/>
      <c r="AR66" s="232"/>
    </row>
    <row r="67" spans="1:44" s="187" customFormat="1" ht="40.5" customHeight="1">
      <c r="A67" s="247" t="s">
        <v>4</v>
      </c>
      <c r="B67" s="247" t="s">
        <v>7</v>
      </c>
      <c r="C67" s="247" t="s">
        <v>19</v>
      </c>
      <c r="D67" s="247" t="s">
        <v>85</v>
      </c>
      <c r="E67" s="247" t="s">
        <v>5</v>
      </c>
      <c r="F67" s="247" t="s">
        <v>5</v>
      </c>
      <c r="G67" s="247" t="s">
        <v>5</v>
      </c>
      <c r="H67" s="248" t="s">
        <v>132</v>
      </c>
      <c r="I67" s="249" t="s">
        <v>12</v>
      </c>
      <c r="J67" s="248"/>
      <c r="K67" s="250">
        <v>15222000</v>
      </c>
      <c r="L67" s="250">
        <v>198000</v>
      </c>
      <c r="M67" s="250">
        <v>0</v>
      </c>
      <c r="N67" s="250">
        <v>0</v>
      </c>
      <c r="O67" s="250">
        <v>15420000</v>
      </c>
      <c r="P67" s="251">
        <v>9924238</v>
      </c>
      <c r="Q67" s="251">
        <v>9924238</v>
      </c>
      <c r="R67" s="250">
        <v>9924238</v>
      </c>
      <c r="S67" s="251">
        <v>0</v>
      </c>
      <c r="T67" s="250">
        <v>5495762</v>
      </c>
      <c r="U67" s="252">
        <f t="shared" si="0"/>
        <v>64.359520103761341</v>
      </c>
      <c r="V67" s="252">
        <f>IF(OR(R67="", R150="", R150=0), "", R67/R$150*100)</f>
        <v>6.916533141773284</v>
      </c>
      <c r="W67" s="251">
        <v>12604000</v>
      </c>
      <c r="X67" s="251">
        <v>0</v>
      </c>
      <c r="Y67" s="251">
        <v>0</v>
      </c>
      <c r="Z67" s="251">
        <v>83600</v>
      </c>
      <c r="AA67" s="251">
        <v>12687600</v>
      </c>
      <c r="AB67" s="251">
        <v>9116263</v>
      </c>
      <c r="AC67" s="251">
        <v>9116263</v>
      </c>
      <c r="AD67" s="250">
        <v>9116263</v>
      </c>
      <c r="AE67" s="251">
        <v>0</v>
      </c>
      <c r="AF67" s="251">
        <v>3571337</v>
      </c>
      <c r="AG67" s="252">
        <f t="shared" si="1"/>
        <v>71.851752892588038</v>
      </c>
      <c r="AH67" s="252">
        <f>IF(OR(AD67="", AD150="", AD150=0), "", AD67/AD$150*100)</f>
        <v>3.9441398366463676</v>
      </c>
      <c r="AI67" s="253">
        <v>807975</v>
      </c>
      <c r="AJ67" s="254">
        <f t="shared" si="2"/>
        <v>8.8630066947388428</v>
      </c>
      <c r="AK67" s="254">
        <f t="shared" si="3"/>
        <v>2.9723933051269165</v>
      </c>
      <c r="AL67" s="225" t="s">
        <v>273</v>
      </c>
      <c r="AM67" s="230"/>
      <c r="AN67" s="230"/>
      <c r="AO67" s="230"/>
      <c r="AP67" s="230"/>
      <c r="AQ67" s="230"/>
      <c r="AR67" s="230"/>
    </row>
    <row r="68" spans="1:44" s="187" customFormat="1" ht="40.5" customHeight="1">
      <c r="A68" s="255" t="s">
        <v>4</v>
      </c>
      <c r="B68" s="255" t="s">
        <v>7</v>
      </c>
      <c r="C68" s="255" t="s">
        <v>19</v>
      </c>
      <c r="D68" s="255" t="s">
        <v>85</v>
      </c>
      <c r="E68" s="255" t="s">
        <v>7</v>
      </c>
      <c r="F68" s="255" t="s">
        <v>72</v>
      </c>
      <c r="G68" s="255" t="s">
        <v>74</v>
      </c>
      <c r="H68" s="225" t="s">
        <v>282</v>
      </c>
      <c r="I68" s="256" t="s">
        <v>12</v>
      </c>
      <c r="J68" s="225"/>
      <c r="K68" s="251">
        <v>4063000</v>
      </c>
      <c r="L68" s="251">
        <v>198000</v>
      </c>
      <c r="M68" s="251">
        <v>0</v>
      </c>
      <c r="N68" s="251">
        <v>0</v>
      </c>
      <c r="O68" s="251">
        <v>4261000</v>
      </c>
      <c r="P68" s="251">
        <v>4052455</v>
      </c>
      <c r="Q68" s="251">
        <v>4052455</v>
      </c>
      <c r="R68" s="251">
        <v>4052455</v>
      </c>
      <c r="S68" s="251">
        <v>0</v>
      </c>
      <c r="T68" s="251">
        <v>208545</v>
      </c>
      <c r="U68" s="252">
        <f t="shared" ref="U68:U131" si="4">IF(OR(R68="", O68="", O68=0), "", R68/O68*100)</f>
        <v>95.105726355315653</v>
      </c>
      <c r="V68" s="252">
        <f>IF(OR(R68="", R150="", R150=0), "", R68/R$150*100)</f>
        <v>2.8242913272580576</v>
      </c>
      <c r="W68" s="251">
        <v>3845000</v>
      </c>
      <c r="X68" s="251">
        <v>0</v>
      </c>
      <c r="Y68" s="251">
        <v>0</v>
      </c>
      <c r="Z68" s="251">
        <v>0</v>
      </c>
      <c r="AA68" s="251">
        <v>3845000</v>
      </c>
      <c r="AB68" s="251">
        <v>3727152</v>
      </c>
      <c r="AC68" s="251">
        <v>3727152</v>
      </c>
      <c r="AD68" s="251">
        <v>3727152</v>
      </c>
      <c r="AE68" s="251">
        <v>0</v>
      </c>
      <c r="AF68" s="251">
        <v>117848</v>
      </c>
      <c r="AG68" s="252">
        <f t="shared" ref="AG68:AG131" si="5">IF(OR(AD68="", AA68="", AA68=0), "", AD68/AA68*100)</f>
        <v>96.935032509752929</v>
      </c>
      <c r="AH68" s="252">
        <f>IF(OR(AD68="", AD150="", AD150=0), "", AD68/AD$150*100)</f>
        <v>1.6125476722683603</v>
      </c>
      <c r="AI68" s="257">
        <v>325303</v>
      </c>
      <c r="AJ68" s="258">
        <f t="shared" ref="AJ68:AJ131" si="6">IF(AI68=0, 0, IF(AND(OR(R68="", R68=0), AD68&lt;&gt;"", AD68&lt;&gt;0), "皆減", IF(AND(OR(AD68="", AD68=0), R68&lt;&gt;"", R68&lt;&gt;0), "皆増", AI68/AD68*100)))</f>
        <v>8.727924163007037</v>
      </c>
      <c r="AK68" s="258">
        <f t="shared" ref="AK68:AK131" si="7">IF(V68="", IF(AH68="", "", 0-AH68), IF(AH68="", V68, V68-AH68))</f>
        <v>1.2117436549896974</v>
      </c>
      <c r="AL68" s="232"/>
      <c r="AM68" s="232"/>
      <c r="AN68" s="232"/>
      <c r="AO68" s="232"/>
      <c r="AP68" s="232"/>
      <c r="AQ68" s="232"/>
      <c r="AR68" s="232"/>
    </row>
    <row r="69" spans="1:44" s="187" customFormat="1" ht="40.5" customHeight="1">
      <c r="A69" s="255" t="s">
        <v>4</v>
      </c>
      <c r="B69" s="255" t="s">
        <v>7</v>
      </c>
      <c r="C69" s="255" t="s">
        <v>19</v>
      </c>
      <c r="D69" s="255" t="s">
        <v>85</v>
      </c>
      <c r="E69" s="255" t="s">
        <v>21</v>
      </c>
      <c r="F69" s="255" t="s">
        <v>21</v>
      </c>
      <c r="G69" s="255" t="s">
        <v>23</v>
      </c>
      <c r="H69" s="225" t="s">
        <v>27</v>
      </c>
      <c r="I69" s="256" t="s">
        <v>12</v>
      </c>
      <c r="J69" s="225"/>
      <c r="K69" s="251">
        <v>169000</v>
      </c>
      <c r="L69" s="251">
        <v>0</v>
      </c>
      <c r="M69" s="251">
        <v>0</v>
      </c>
      <c r="N69" s="251">
        <v>0</v>
      </c>
      <c r="O69" s="251">
        <v>169000</v>
      </c>
      <c r="P69" s="251">
        <v>168563</v>
      </c>
      <c r="Q69" s="251">
        <v>168563</v>
      </c>
      <c r="R69" s="251">
        <v>168563</v>
      </c>
      <c r="S69" s="251">
        <v>0</v>
      </c>
      <c r="T69" s="251">
        <v>437</v>
      </c>
      <c r="U69" s="252">
        <f t="shared" si="4"/>
        <v>99.7414201183432</v>
      </c>
      <c r="V69" s="252">
        <f>IF(OR(R69="", R150="", R150=0), "", R69/R$150*100)</f>
        <v>0.1174771882714552</v>
      </c>
      <c r="W69" s="251">
        <v>162000</v>
      </c>
      <c r="X69" s="251">
        <v>0</v>
      </c>
      <c r="Y69" s="251">
        <v>0</v>
      </c>
      <c r="Z69" s="251">
        <v>0</v>
      </c>
      <c r="AA69" s="251">
        <v>162000</v>
      </c>
      <c r="AB69" s="251">
        <v>124510</v>
      </c>
      <c r="AC69" s="251">
        <v>124510</v>
      </c>
      <c r="AD69" s="251">
        <v>124510</v>
      </c>
      <c r="AE69" s="251">
        <v>0</v>
      </c>
      <c r="AF69" s="251">
        <v>37490</v>
      </c>
      <c r="AG69" s="252">
        <f t="shared" si="5"/>
        <v>76.858024691358025</v>
      </c>
      <c r="AH69" s="252">
        <f>IF(OR(AD69="", AD150="", AD150=0), "", AD69/AD$150*100)</f>
        <v>5.3869096477453443E-2</v>
      </c>
      <c r="AI69" s="257">
        <v>44053</v>
      </c>
      <c r="AJ69" s="258">
        <f t="shared" si="6"/>
        <v>35.381093888041121</v>
      </c>
      <c r="AK69" s="258">
        <f t="shared" si="7"/>
        <v>6.3608091794001759E-2</v>
      </c>
      <c r="AL69" s="232"/>
      <c r="AM69" s="232"/>
      <c r="AN69" s="232"/>
      <c r="AO69" s="232"/>
      <c r="AP69" s="232"/>
      <c r="AQ69" s="232"/>
      <c r="AR69" s="232"/>
    </row>
    <row r="70" spans="1:44" s="187" customFormat="1" ht="40.5" customHeight="1">
      <c r="A70" s="255" t="s">
        <v>4</v>
      </c>
      <c r="B70" s="255" t="s">
        <v>7</v>
      </c>
      <c r="C70" s="255" t="s">
        <v>19</v>
      </c>
      <c r="D70" s="255" t="s">
        <v>85</v>
      </c>
      <c r="E70" s="255" t="s">
        <v>21</v>
      </c>
      <c r="F70" s="255" t="s">
        <v>15</v>
      </c>
      <c r="G70" s="255" t="s">
        <v>17</v>
      </c>
      <c r="H70" s="225" t="s">
        <v>134</v>
      </c>
      <c r="I70" s="256" t="s">
        <v>12</v>
      </c>
      <c r="J70" s="225"/>
      <c r="K70" s="251">
        <v>2868000</v>
      </c>
      <c r="L70" s="251">
        <v>0</v>
      </c>
      <c r="M70" s="251">
        <v>0</v>
      </c>
      <c r="N70" s="251">
        <v>0</v>
      </c>
      <c r="O70" s="251">
        <v>2868000</v>
      </c>
      <c r="P70" s="251">
        <v>1607029</v>
      </c>
      <c r="Q70" s="251">
        <v>1607029</v>
      </c>
      <c r="R70" s="251">
        <v>1607029</v>
      </c>
      <c r="S70" s="251">
        <v>0</v>
      </c>
      <c r="T70" s="251">
        <v>1260971</v>
      </c>
      <c r="U70" s="252">
        <f t="shared" si="4"/>
        <v>56.033089260808921</v>
      </c>
      <c r="V70" s="252">
        <f>IF(OR(R70="", R150="", R150=0), "", R70/R$150*100)</f>
        <v>1.1199922188777394</v>
      </c>
      <c r="W70" s="251">
        <v>1345000</v>
      </c>
      <c r="X70" s="251">
        <v>0</v>
      </c>
      <c r="Y70" s="251">
        <v>0</v>
      </c>
      <c r="Z70" s="251">
        <v>0</v>
      </c>
      <c r="AA70" s="251">
        <v>1345000</v>
      </c>
      <c r="AB70" s="251">
        <v>872699</v>
      </c>
      <c r="AC70" s="251">
        <v>872699</v>
      </c>
      <c r="AD70" s="251">
        <v>872699</v>
      </c>
      <c r="AE70" s="251">
        <v>0</v>
      </c>
      <c r="AF70" s="251">
        <v>472301</v>
      </c>
      <c r="AG70" s="252">
        <f t="shared" si="5"/>
        <v>64.88468401486989</v>
      </c>
      <c r="AH70" s="252">
        <f>IF(OR(AD70="", AD150="", AD150=0), "", AD70/AD$150*100)</f>
        <v>0.37757213578650023</v>
      </c>
      <c r="AI70" s="257">
        <v>734330</v>
      </c>
      <c r="AJ70" s="258">
        <f t="shared" si="6"/>
        <v>84.144705104509114</v>
      </c>
      <c r="AK70" s="258">
        <f t="shared" si="7"/>
        <v>0.74242008309123908</v>
      </c>
      <c r="AL70" s="232"/>
      <c r="AM70" s="232"/>
      <c r="AN70" s="232"/>
      <c r="AO70" s="232"/>
      <c r="AP70" s="232"/>
      <c r="AQ70" s="232"/>
      <c r="AR70" s="232"/>
    </row>
    <row r="71" spans="1:44" s="187" customFormat="1" ht="40.5" customHeight="1">
      <c r="A71" s="255" t="s">
        <v>4</v>
      </c>
      <c r="B71" s="255" t="s">
        <v>7</v>
      </c>
      <c r="C71" s="255" t="s">
        <v>19</v>
      </c>
      <c r="D71" s="255" t="s">
        <v>85</v>
      </c>
      <c r="E71" s="255" t="s">
        <v>21</v>
      </c>
      <c r="F71" s="255" t="s">
        <v>135</v>
      </c>
      <c r="G71" s="255" t="s">
        <v>137</v>
      </c>
      <c r="H71" s="225" t="s">
        <v>138</v>
      </c>
      <c r="I71" s="256" t="s">
        <v>12</v>
      </c>
      <c r="J71" s="225"/>
      <c r="K71" s="251">
        <v>4268000</v>
      </c>
      <c r="L71" s="251">
        <v>0</v>
      </c>
      <c r="M71" s="251">
        <v>0</v>
      </c>
      <c r="N71" s="251">
        <v>0</v>
      </c>
      <c r="O71" s="251">
        <v>4268000</v>
      </c>
      <c r="P71" s="251">
        <v>1530635</v>
      </c>
      <c r="Q71" s="251">
        <v>1530635</v>
      </c>
      <c r="R71" s="251">
        <v>1530635</v>
      </c>
      <c r="S71" s="251">
        <v>0</v>
      </c>
      <c r="T71" s="251">
        <v>2737365</v>
      </c>
      <c r="U71" s="252">
        <f t="shared" si="4"/>
        <v>35.863050609184633</v>
      </c>
      <c r="V71" s="252">
        <f>IF(OR(R71="", R150="", R150=0), "", R71/R$150*100)</f>
        <v>1.0667506871014329</v>
      </c>
      <c r="W71" s="251">
        <v>1940000</v>
      </c>
      <c r="X71" s="251">
        <v>0</v>
      </c>
      <c r="Y71" s="251">
        <v>0</v>
      </c>
      <c r="Z71" s="251">
        <v>0</v>
      </c>
      <c r="AA71" s="251">
        <v>1940000</v>
      </c>
      <c r="AB71" s="251">
        <v>927566</v>
      </c>
      <c r="AC71" s="251">
        <v>927566</v>
      </c>
      <c r="AD71" s="251">
        <v>927566</v>
      </c>
      <c r="AE71" s="251">
        <v>0</v>
      </c>
      <c r="AF71" s="251">
        <v>1012434</v>
      </c>
      <c r="AG71" s="252">
        <f t="shared" si="5"/>
        <v>47.812680412371137</v>
      </c>
      <c r="AH71" s="252">
        <f>IF(OR(AD71="", AD150="", AD150=0), "", AD71/AD$150*100)</f>
        <v>0.40131027502373767</v>
      </c>
      <c r="AI71" s="257">
        <v>603069</v>
      </c>
      <c r="AJ71" s="258">
        <f t="shared" si="6"/>
        <v>65.01628994594455</v>
      </c>
      <c r="AK71" s="258">
        <f t="shared" si="7"/>
        <v>0.66544041207769533</v>
      </c>
      <c r="AL71" s="232"/>
      <c r="AM71" s="232"/>
      <c r="AN71" s="232"/>
      <c r="AO71" s="232"/>
      <c r="AP71" s="232"/>
      <c r="AQ71" s="232"/>
      <c r="AR71" s="232"/>
    </row>
    <row r="72" spans="1:44" s="187" customFormat="1" ht="40.5" customHeight="1">
      <c r="A72" s="255" t="s">
        <v>4</v>
      </c>
      <c r="B72" s="255" t="s">
        <v>7</v>
      </c>
      <c r="C72" s="255" t="s">
        <v>19</v>
      </c>
      <c r="D72" s="255" t="s">
        <v>85</v>
      </c>
      <c r="E72" s="255" t="s">
        <v>21</v>
      </c>
      <c r="F72" s="255" t="s">
        <v>127</v>
      </c>
      <c r="G72" s="255" t="s">
        <v>129</v>
      </c>
      <c r="H72" s="225" t="s">
        <v>130</v>
      </c>
      <c r="I72" s="256" t="s">
        <v>12</v>
      </c>
      <c r="J72" s="225"/>
      <c r="K72" s="251">
        <v>0</v>
      </c>
      <c r="L72" s="251">
        <v>0</v>
      </c>
      <c r="M72" s="251">
        <v>0</v>
      </c>
      <c r="N72" s="251">
        <v>135300</v>
      </c>
      <c r="O72" s="251">
        <v>135300</v>
      </c>
      <c r="P72" s="251">
        <v>135300</v>
      </c>
      <c r="Q72" s="251">
        <v>135300</v>
      </c>
      <c r="R72" s="251">
        <v>135300</v>
      </c>
      <c r="S72" s="251">
        <v>0</v>
      </c>
      <c r="T72" s="251">
        <v>0</v>
      </c>
      <c r="U72" s="252">
        <f t="shared" si="4"/>
        <v>100</v>
      </c>
      <c r="V72" s="252">
        <f>IF(OR(R72="", R150="", R150=0), "", R72/R$150*100)</f>
        <v>9.4295091883318929E-2</v>
      </c>
      <c r="W72" s="251">
        <v>0</v>
      </c>
      <c r="X72" s="251">
        <v>0</v>
      </c>
      <c r="Y72" s="251">
        <v>0</v>
      </c>
      <c r="Z72" s="251">
        <v>0</v>
      </c>
      <c r="AA72" s="251">
        <v>0</v>
      </c>
      <c r="AB72" s="251">
        <v>0</v>
      </c>
      <c r="AC72" s="251">
        <v>0</v>
      </c>
      <c r="AD72" s="251">
        <v>0</v>
      </c>
      <c r="AE72" s="251">
        <v>0</v>
      </c>
      <c r="AF72" s="251">
        <v>0</v>
      </c>
      <c r="AG72" s="252" t="str">
        <f t="shared" si="5"/>
        <v/>
      </c>
      <c r="AH72" s="252">
        <f>IF(OR(AD72="", AD150="", AD150=0), "", AD72/AD$150*100)</f>
        <v>0</v>
      </c>
      <c r="AI72" s="257">
        <v>135300</v>
      </c>
      <c r="AJ72" s="258" t="str">
        <f t="shared" si="6"/>
        <v>皆増</v>
      </c>
      <c r="AK72" s="258">
        <f t="shared" si="7"/>
        <v>9.4295091883318929E-2</v>
      </c>
      <c r="AL72" s="232"/>
      <c r="AM72" s="232"/>
      <c r="AN72" s="232"/>
      <c r="AO72" s="232"/>
      <c r="AP72" s="232"/>
      <c r="AQ72" s="232"/>
      <c r="AR72" s="232"/>
    </row>
    <row r="73" spans="1:44" s="187" customFormat="1" ht="40.5" customHeight="1">
      <c r="A73" s="255" t="s">
        <v>4</v>
      </c>
      <c r="B73" s="255" t="s">
        <v>7</v>
      </c>
      <c r="C73" s="255" t="s">
        <v>19</v>
      </c>
      <c r="D73" s="255" t="s">
        <v>85</v>
      </c>
      <c r="E73" s="255" t="s">
        <v>36</v>
      </c>
      <c r="F73" s="255" t="s">
        <v>21</v>
      </c>
      <c r="G73" s="255" t="s">
        <v>23</v>
      </c>
      <c r="H73" s="225" t="s">
        <v>91</v>
      </c>
      <c r="I73" s="256" t="s">
        <v>12</v>
      </c>
      <c r="J73" s="225"/>
      <c r="K73" s="251">
        <v>147000</v>
      </c>
      <c r="L73" s="251">
        <v>0</v>
      </c>
      <c r="M73" s="251">
        <v>0</v>
      </c>
      <c r="N73" s="251">
        <v>0</v>
      </c>
      <c r="O73" s="251">
        <v>147000</v>
      </c>
      <c r="P73" s="251">
        <v>139830</v>
      </c>
      <c r="Q73" s="251">
        <v>139830</v>
      </c>
      <c r="R73" s="251">
        <v>139830</v>
      </c>
      <c r="S73" s="251">
        <v>0</v>
      </c>
      <c r="T73" s="251">
        <v>7170</v>
      </c>
      <c r="U73" s="252">
        <f t="shared" si="4"/>
        <v>95.122448979591837</v>
      </c>
      <c r="V73" s="252">
        <f>IF(OR(R73="", R150="", R150=0), "", R73/R$150*100)</f>
        <v>9.745220028118616E-2</v>
      </c>
      <c r="W73" s="251">
        <v>147000</v>
      </c>
      <c r="X73" s="251">
        <v>0</v>
      </c>
      <c r="Y73" s="251">
        <v>0</v>
      </c>
      <c r="Z73" s="251">
        <v>0</v>
      </c>
      <c r="AA73" s="251">
        <v>147000</v>
      </c>
      <c r="AB73" s="251">
        <v>141325</v>
      </c>
      <c r="AC73" s="251">
        <v>141325</v>
      </c>
      <c r="AD73" s="251">
        <v>141325</v>
      </c>
      <c r="AE73" s="251">
        <v>0</v>
      </c>
      <c r="AF73" s="251">
        <v>5675</v>
      </c>
      <c r="AG73" s="252">
        <f t="shared" si="5"/>
        <v>96.139455782312922</v>
      </c>
      <c r="AH73" s="252">
        <f>IF(OR(AD73="", AD150="", AD150=0), "", AD73/AD$150*100)</f>
        <v>6.1144085291752533E-2</v>
      </c>
      <c r="AI73" s="257">
        <v>-1495</v>
      </c>
      <c r="AJ73" s="258">
        <f t="shared" si="6"/>
        <v>-1.0578453918273483</v>
      </c>
      <c r="AK73" s="258">
        <f t="shared" si="7"/>
        <v>3.6308114989433628E-2</v>
      </c>
      <c r="AL73" s="232"/>
      <c r="AM73" s="232"/>
      <c r="AN73" s="232"/>
      <c r="AO73" s="232"/>
      <c r="AP73" s="232"/>
      <c r="AQ73" s="232"/>
      <c r="AR73" s="232"/>
    </row>
    <row r="74" spans="1:44" s="187" customFormat="1" ht="40.5" customHeight="1">
      <c r="A74" s="255" t="s">
        <v>4</v>
      </c>
      <c r="B74" s="255" t="s">
        <v>7</v>
      </c>
      <c r="C74" s="255" t="s">
        <v>19</v>
      </c>
      <c r="D74" s="255" t="s">
        <v>85</v>
      </c>
      <c r="E74" s="255" t="s">
        <v>36</v>
      </c>
      <c r="F74" s="255" t="s">
        <v>32</v>
      </c>
      <c r="G74" s="255" t="s">
        <v>34</v>
      </c>
      <c r="H74" s="225" t="s">
        <v>139</v>
      </c>
      <c r="I74" s="256" t="s">
        <v>12</v>
      </c>
      <c r="J74" s="225"/>
      <c r="K74" s="251">
        <v>0</v>
      </c>
      <c r="L74" s="251">
        <v>0</v>
      </c>
      <c r="M74" s="251">
        <v>0</v>
      </c>
      <c r="N74" s="251">
        <v>0</v>
      </c>
      <c r="O74" s="251">
        <v>0</v>
      </c>
      <c r="P74" s="251">
        <v>0</v>
      </c>
      <c r="Q74" s="251">
        <v>0</v>
      </c>
      <c r="R74" s="251">
        <v>0</v>
      </c>
      <c r="S74" s="251">
        <v>0</v>
      </c>
      <c r="T74" s="251">
        <v>0</v>
      </c>
      <c r="U74" s="252" t="str">
        <f t="shared" si="4"/>
        <v/>
      </c>
      <c r="V74" s="252">
        <f>IF(OR(R74="", R150="", R150=0), "", R74/R$150*100)</f>
        <v>0</v>
      </c>
      <c r="W74" s="251">
        <v>0</v>
      </c>
      <c r="X74" s="251">
        <v>0</v>
      </c>
      <c r="Y74" s="251">
        <v>0</v>
      </c>
      <c r="Z74" s="251">
        <v>83600</v>
      </c>
      <c r="AA74" s="251">
        <v>83600</v>
      </c>
      <c r="AB74" s="251">
        <v>83600</v>
      </c>
      <c r="AC74" s="251">
        <v>83600</v>
      </c>
      <c r="AD74" s="251">
        <v>83600</v>
      </c>
      <c r="AE74" s="251">
        <v>0</v>
      </c>
      <c r="AF74" s="251">
        <v>0</v>
      </c>
      <c r="AG74" s="252">
        <f t="shared" si="5"/>
        <v>100</v>
      </c>
      <c r="AH74" s="252">
        <f>IF(OR(AD74="", AD150="", AD150=0), "", AD74/AD$150*100)</f>
        <v>3.6169435912899429E-2</v>
      </c>
      <c r="AI74" s="257">
        <v>-83600</v>
      </c>
      <c r="AJ74" s="258" t="str">
        <f t="shared" si="6"/>
        <v>皆減</v>
      </c>
      <c r="AK74" s="258">
        <f t="shared" si="7"/>
        <v>-3.6169435912899429E-2</v>
      </c>
      <c r="AL74" s="232"/>
      <c r="AM74" s="232"/>
      <c r="AN74" s="232"/>
      <c r="AO74" s="232"/>
      <c r="AP74" s="232"/>
      <c r="AQ74" s="232"/>
      <c r="AR74" s="232"/>
    </row>
    <row r="75" spans="1:44" s="187" customFormat="1" ht="40.5" customHeight="1">
      <c r="A75" s="255" t="s">
        <v>4</v>
      </c>
      <c r="B75" s="255" t="s">
        <v>7</v>
      </c>
      <c r="C75" s="255" t="s">
        <v>19</v>
      </c>
      <c r="D75" s="255" t="s">
        <v>85</v>
      </c>
      <c r="E75" s="255" t="s">
        <v>36</v>
      </c>
      <c r="F75" s="255" t="s">
        <v>32</v>
      </c>
      <c r="G75" s="255" t="s">
        <v>140</v>
      </c>
      <c r="H75" s="225" t="s">
        <v>55</v>
      </c>
      <c r="I75" s="256" t="s">
        <v>12</v>
      </c>
      <c r="J75" s="225"/>
      <c r="K75" s="251">
        <v>9000</v>
      </c>
      <c r="L75" s="251">
        <v>0</v>
      </c>
      <c r="M75" s="251">
        <v>0</v>
      </c>
      <c r="N75" s="251">
        <v>0</v>
      </c>
      <c r="O75" s="251">
        <v>9000</v>
      </c>
      <c r="P75" s="251">
        <v>0</v>
      </c>
      <c r="Q75" s="251">
        <v>0</v>
      </c>
      <c r="R75" s="251">
        <v>0</v>
      </c>
      <c r="S75" s="251">
        <v>0</v>
      </c>
      <c r="T75" s="251">
        <v>9000</v>
      </c>
      <c r="U75" s="252">
        <f t="shared" si="4"/>
        <v>0</v>
      </c>
      <c r="V75" s="252">
        <f>IF(OR(R75="", R150="", R150=0), "", R75/R$150*100)</f>
        <v>0</v>
      </c>
      <c r="W75" s="251">
        <v>0</v>
      </c>
      <c r="X75" s="251">
        <v>0</v>
      </c>
      <c r="Y75" s="251">
        <v>0</v>
      </c>
      <c r="Z75" s="251">
        <v>0</v>
      </c>
      <c r="AA75" s="251">
        <v>0</v>
      </c>
      <c r="AB75" s="251">
        <v>0</v>
      </c>
      <c r="AC75" s="251">
        <v>0</v>
      </c>
      <c r="AD75" s="251">
        <v>0</v>
      </c>
      <c r="AE75" s="251">
        <v>0</v>
      </c>
      <c r="AF75" s="251">
        <v>0</v>
      </c>
      <c r="AG75" s="252" t="str">
        <f t="shared" si="5"/>
        <v/>
      </c>
      <c r="AH75" s="252">
        <f>IF(OR(AD75="", AD150="", AD150=0), "", AD75/AD$150*100)</f>
        <v>0</v>
      </c>
      <c r="AI75" s="257">
        <v>0</v>
      </c>
      <c r="AJ75" s="258">
        <f t="shared" si="6"/>
        <v>0</v>
      </c>
      <c r="AK75" s="258">
        <f t="shared" si="7"/>
        <v>0</v>
      </c>
      <c r="AL75" s="225"/>
      <c r="AM75" s="225"/>
      <c r="AN75" s="225"/>
      <c r="AO75" s="225"/>
      <c r="AP75" s="225"/>
      <c r="AQ75" s="225"/>
      <c r="AR75" s="225"/>
    </row>
    <row r="76" spans="1:44" s="187" customFormat="1" ht="40.5" customHeight="1">
      <c r="A76" s="255" t="s">
        <v>4</v>
      </c>
      <c r="B76" s="255" t="s">
        <v>7</v>
      </c>
      <c r="C76" s="255" t="s">
        <v>19</v>
      </c>
      <c r="D76" s="255" t="s">
        <v>85</v>
      </c>
      <c r="E76" s="255" t="s">
        <v>36</v>
      </c>
      <c r="F76" s="255" t="s">
        <v>141</v>
      </c>
      <c r="G76" s="255" t="s">
        <v>143</v>
      </c>
      <c r="H76" s="225" t="s">
        <v>144</v>
      </c>
      <c r="I76" s="256" t="s">
        <v>12</v>
      </c>
      <c r="J76" s="225"/>
      <c r="K76" s="251">
        <v>123000</v>
      </c>
      <c r="L76" s="251">
        <v>0</v>
      </c>
      <c r="M76" s="251">
        <v>0</v>
      </c>
      <c r="N76" s="251">
        <v>0</v>
      </c>
      <c r="O76" s="251">
        <v>123000</v>
      </c>
      <c r="P76" s="251">
        <v>122609</v>
      </c>
      <c r="Q76" s="251">
        <v>122609</v>
      </c>
      <c r="R76" s="251">
        <v>122609</v>
      </c>
      <c r="S76" s="251">
        <v>0</v>
      </c>
      <c r="T76" s="251">
        <v>391</v>
      </c>
      <c r="U76" s="252">
        <f t="shared" si="4"/>
        <v>99.682113821138202</v>
      </c>
      <c r="V76" s="252">
        <f>IF(OR(R76="", R150="", R150=0), "", R76/R$150*100)</f>
        <v>8.5450309835342589E-2</v>
      </c>
      <c r="W76" s="251">
        <v>123000</v>
      </c>
      <c r="X76" s="251">
        <v>0</v>
      </c>
      <c r="Y76" s="251">
        <v>0</v>
      </c>
      <c r="Z76" s="251">
        <v>0</v>
      </c>
      <c r="AA76" s="251">
        <v>123000</v>
      </c>
      <c r="AB76" s="251">
        <v>122609</v>
      </c>
      <c r="AC76" s="251">
        <v>122609</v>
      </c>
      <c r="AD76" s="251">
        <v>122609</v>
      </c>
      <c r="AE76" s="251">
        <v>0</v>
      </c>
      <c r="AF76" s="251">
        <v>391</v>
      </c>
      <c r="AG76" s="252">
        <f t="shared" si="5"/>
        <v>99.682113821138202</v>
      </c>
      <c r="AH76" s="252">
        <f>IF(OR(AD76="", AD150="", AD150=0), "", AD76/AD$150*100)</f>
        <v>5.3046631194314436E-2</v>
      </c>
      <c r="AI76" s="257">
        <v>0</v>
      </c>
      <c r="AJ76" s="258">
        <f t="shared" si="6"/>
        <v>0</v>
      </c>
      <c r="AK76" s="258">
        <f t="shared" si="7"/>
        <v>3.2403678641028152E-2</v>
      </c>
      <c r="AL76" s="232"/>
      <c r="AM76" s="232"/>
      <c r="AN76" s="232"/>
      <c r="AO76" s="232"/>
      <c r="AP76" s="232"/>
      <c r="AQ76" s="232"/>
      <c r="AR76" s="232"/>
    </row>
    <row r="77" spans="1:44" s="187" customFormat="1" ht="40.5" customHeight="1">
      <c r="A77" s="255" t="s">
        <v>4</v>
      </c>
      <c r="B77" s="255" t="s">
        <v>7</v>
      </c>
      <c r="C77" s="255" t="s">
        <v>19</v>
      </c>
      <c r="D77" s="255" t="s">
        <v>85</v>
      </c>
      <c r="E77" s="255" t="s">
        <v>56</v>
      </c>
      <c r="F77" s="255" t="s">
        <v>28</v>
      </c>
      <c r="G77" s="255" t="s">
        <v>78</v>
      </c>
      <c r="H77" s="225" t="s">
        <v>145</v>
      </c>
      <c r="I77" s="256" t="s">
        <v>12</v>
      </c>
      <c r="J77" s="225"/>
      <c r="K77" s="251">
        <v>614000</v>
      </c>
      <c r="L77" s="251">
        <v>0</v>
      </c>
      <c r="M77" s="251">
        <v>0</v>
      </c>
      <c r="N77" s="251">
        <v>0</v>
      </c>
      <c r="O77" s="251">
        <v>614000</v>
      </c>
      <c r="P77" s="251">
        <v>528678</v>
      </c>
      <c r="Q77" s="251">
        <v>528678</v>
      </c>
      <c r="R77" s="251">
        <v>528678</v>
      </c>
      <c r="S77" s="251">
        <v>0</v>
      </c>
      <c r="T77" s="251">
        <v>85322</v>
      </c>
      <c r="U77" s="252">
        <f t="shared" si="4"/>
        <v>86.103908794788282</v>
      </c>
      <c r="V77" s="252">
        <f>IF(OR(R77="", R150="", R150=0), "", R77/R$150*100)</f>
        <v>0.36845336723347588</v>
      </c>
      <c r="W77" s="251">
        <v>433000</v>
      </c>
      <c r="X77" s="251">
        <v>0</v>
      </c>
      <c r="Y77" s="251">
        <v>0</v>
      </c>
      <c r="Z77" s="251">
        <v>-27720</v>
      </c>
      <c r="AA77" s="251">
        <v>405280</v>
      </c>
      <c r="AB77" s="251">
        <v>405280</v>
      </c>
      <c r="AC77" s="251">
        <v>405280</v>
      </c>
      <c r="AD77" s="251">
        <v>405280</v>
      </c>
      <c r="AE77" s="251">
        <v>0</v>
      </c>
      <c r="AF77" s="251">
        <v>0</v>
      </c>
      <c r="AG77" s="252">
        <f t="shared" si="5"/>
        <v>100</v>
      </c>
      <c r="AH77" s="252">
        <f>IF(OR(AD77="", AD150="", AD150=0), "", AD77/AD$150*100)</f>
        <v>0.17534388740167323</v>
      </c>
      <c r="AI77" s="257">
        <v>123398</v>
      </c>
      <c r="AJ77" s="258">
        <f t="shared" si="6"/>
        <v>30.447591788393208</v>
      </c>
      <c r="AK77" s="258">
        <f t="shared" si="7"/>
        <v>0.19310947983180266</v>
      </c>
      <c r="AL77" s="225"/>
      <c r="AM77" s="225"/>
      <c r="AN77" s="225"/>
      <c r="AO77" s="225"/>
      <c r="AP77" s="225"/>
      <c r="AQ77" s="225"/>
      <c r="AR77" s="225"/>
    </row>
    <row r="78" spans="1:44" s="187" customFormat="1" ht="40.5" customHeight="1">
      <c r="A78" s="255" t="s">
        <v>4</v>
      </c>
      <c r="B78" s="255" t="s">
        <v>7</v>
      </c>
      <c r="C78" s="255" t="s">
        <v>19</v>
      </c>
      <c r="D78" s="255" t="s">
        <v>85</v>
      </c>
      <c r="E78" s="255" t="s">
        <v>56</v>
      </c>
      <c r="F78" s="255" t="s">
        <v>28</v>
      </c>
      <c r="G78" s="255" t="s">
        <v>146</v>
      </c>
      <c r="H78" s="225" t="s">
        <v>147</v>
      </c>
      <c r="I78" s="256" t="s">
        <v>12</v>
      </c>
      <c r="J78" s="225"/>
      <c r="K78" s="251">
        <v>172000</v>
      </c>
      <c r="L78" s="251">
        <v>0</v>
      </c>
      <c r="M78" s="251">
        <v>0</v>
      </c>
      <c r="N78" s="251">
        <v>0</v>
      </c>
      <c r="O78" s="251">
        <v>172000</v>
      </c>
      <c r="P78" s="251">
        <v>171600</v>
      </c>
      <c r="Q78" s="251">
        <v>171600</v>
      </c>
      <c r="R78" s="251">
        <v>171600</v>
      </c>
      <c r="S78" s="251">
        <v>0</v>
      </c>
      <c r="T78" s="251">
        <v>400</v>
      </c>
      <c r="U78" s="252">
        <f t="shared" si="4"/>
        <v>99.767441860465112</v>
      </c>
      <c r="V78" s="252">
        <f>IF(OR(R78="", R150="", R150=0), "", R78/R$150*100)</f>
        <v>0.11959377507152645</v>
      </c>
      <c r="W78" s="251">
        <v>172000</v>
      </c>
      <c r="X78" s="251">
        <v>0</v>
      </c>
      <c r="Y78" s="251">
        <v>0</v>
      </c>
      <c r="Z78" s="251">
        <v>0</v>
      </c>
      <c r="AA78" s="251">
        <v>172000</v>
      </c>
      <c r="AB78" s="251">
        <v>171600</v>
      </c>
      <c r="AC78" s="251">
        <v>171600</v>
      </c>
      <c r="AD78" s="251">
        <v>171600</v>
      </c>
      <c r="AE78" s="251">
        <v>0</v>
      </c>
      <c r="AF78" s="251">
        <v>400</v>
      </c>
      <c r="AG78" s="252">
        <f t="shared" si="5"/>
        <v>99.767441860465112</v>
      </c>
      <c r="AH78" s="252">
        <f>IF(OR(AD78="", AD150="", AD150=0), "", AD78/AD$150*100)</f>
        <v>7.424252634753041E-2</v>
      </c>
      <c r="AI78" s="257">
        <v>0</v>
      </c>
      <c r="AJ78" s="258">
        <f t="shared" si="6"/>
        <v>0</v>
      </c>
      <c r="AK78" s="258">
        <f t="shared" si="7"/>
        <v>4.535124872399604E-2</v>
      </c>
      <c r="AL78" s="225"/>
      <c r="AM78" s="225"/>
      <c r="AN78" s="225"/>
      <c r="AO78" s="225"/>
      <c r="AP78" s="225"/>
      <c r="AQ78" s="225"/>
      <c r="AR78" s="225"/>
    </row>
    <row r="79" spans="1:44" s="187" customFormat="1" ht="40.5" customHeight="1">
      <c r="A79" s="255" t="s">
        <v>4</v>
      </c>
      <c r="B79" s="255" t="s">
        <v>7</v>
      </c>
      <c r="C79" s="255" t="s">
        <v>19</v>
      </c>
      <c r="D79" s="255" t="s">
        <v>85</v>
      </c>
      <c r="E79" s="255" t="s">
        <v>56</v>
      </c>
      <c r="F79" s="255" t="s">
        <v>28</v>
      </c>
      <c r="G79" s="255" t="s">
        <v>103</v>
      </c>
      <c r="H79" s="225" t="s">
        <v>148</v>
      </c>
      <c r="I79" s="256" t="s">
        <v>12</v>
      </c>
      <c r="J79" s="225"/>
      <c r="K79" s="251">
        <v>241000</v>
      </c>
      <c r="L79" s="251">
        <v>0</v>
      </c>
      <c r="M79" s="251">
        <v>0</v>
      </c>
      <c r="N79" s="251">
        <v>0</v>
      </c>
      <c r="O79" s="251">
        <v>241000</v>
      </c>
      <c r="P79" s="251">
        <v>240768</v>
      </c>
      <c r="Q79" s="251">
        <v>240768</v>
      </c>
      <c r="R79" s="251">
        <v>240768</v>
      </c>
      <c r="S79" s="251">
        <v>0</v>
      </c>
      <c r="T79" s="251">
        <v>232</v>
      </c>
      <c r="U79" s="252">
        <f t="shared" si="4"/>
        <v>99.903734439834025</v>
      </c>
      <c r="V79" s="252">
        <f>IF(OR(R79="", R150="", R150=0), "", R79/R$150*100)</f>
        <v>0.16779926594651096</v>
      </c>
      <c r="W79" s="251">
        <v>241000</v>
      </c>
      <c r="X79" s="251">
        <v>0</v>
      </c>
      <c r="Y79" s="251">
        <v>0</v>
      </c>
      <c r="Z79" s="251">
        <v>0</v>
      </c>
      <c r="AA79" s="251">
        <v>241000</v>
      </c>
      <c r="AB79" s="251">
        <v>240768</v>
      </c>
      <c r="AC79" s="251">
        <v>240768</v>
      </c>
      <c r="AD79" s="251">
        <v>240768</v>
      </c>
      <c r="AE79" s="251">
        <v>0</v>
      </c>
      <c r="AF79" s="251">
        <v>232</v>
      </c>
      <c r="AG79" s="252">
        <f t="shared" si="5"/>
        <v>99.903734439834025</v>
      </c>
      <c r="AH79" s="252">
        <f>IF(OR(AD79="", AD150="", AD150=0), "", AD79/AD$150*100)</f>
        <v>0.10416797542915036</v>
      </c>
      <c r="AI79" s="257">
        <v>0</v>
      </c>
      <c r="AJ79" s="258">
        <f t="shared" si="6"/>
        <v>0</v>
      </c>
      <c r="AK79" s="258">
        <f t="shared" si="7"/>
        <v>6.3631290517360592E-2</v>
      </c>
      <c r="AL79" s="225"/>
      <c r="AM79" s="225"/>
      <c r="AN79" s="225"/>
      <c r="AO79" s="225"/>
      <c r="AP79" s="225"/>
      <c r="AQ79" s="225"/>
      <c r="AR79" s="225"/>
    </row>
    <row r="80" spans="1:44" s="187" customFormat="1" ht="40.5" customHeight="1">
      <c r="A80" s="255" t="s">
        <v>4</v>
      </c>
      <c r="B80" s="255" t="s">
        <v>7</v>
      </c>
      <c r="C80" s="255" t="s">
        <v>19</v>
      </c>
      <c r="D80" s="255" t="s">
        <v>85</v>
      </c>
      <c r="E80" s="255" t="s">
        <v>56</v>
      </c>
      <c r="F80" s="255" t="s">
        <v>28</v>
      </c>
      <c r="G80" s="255" t="s">
        <v>149</v>
      </c>
      <c r="H80" s="225" t="s">
        <v>150</v>
      </c>
      <c r="I80" s="256" t="s">
        <v>12</v>
      </c>
      <c r="J80" s="225"/>
      <c r="K80" s="251">
        <v>264000</v>
      </c>
      <c r="L80" s="251">
        <v>0</v>
      </c>
      <c r="M80" s="251">
        <v>0</v>
      </c>
      <c r="N80" s="251">
        <v>0</v>
      </c>
      <c r="O80" s="251">
        <v>264000</v>
      </c>
      <c r="P80" s="251">
        <v>264000</v>
      </c>
      <c r="Q80" s="251">
        <v>264000</v>
      </c>
      <c r="R80" s="251">
        <v>264000</v>
      </c>
      <c r="S80" s="251">
        <v>0</v>
      </c>
      <c r="T80" s="251">
        <v>0</v>
      </c>
      <c r="U80" s="252">
        <f t="shared" si="4"/>
        <v>100</v>
      </c>
      <c r="V80" s="252">
        <f>IF(OR(R80="", R150="", R150=0), "", R80/R$150*100)</f>
        <v>0.18399042318696376</v>
      </c>
      <c r="W80" s="251">
        <v>278000</v>
      </c>
      <c r="X80" s="251">
        <v>0</v>
      </c>
      <c r="Y80" s="251">
        <v>0</v>
      </c>
      <c r="Z80" s="251">
        <v>-560</v>
      </c>
      <c r="AA80" s="251">
        <v>277440</v>
      </c>
      <c r="AB80" s="251">
        <v>264000</v>
      </c>
      <c r="AC80" s="251">
        <v>264000</v>
      </c>
      <c r="AD80" s="251">
        <v>264000</v>
      </c>
      <c r="AE80" s="251">
        <v>0</v>
      </c>
      <c r="AF80" s="251">
        <v>13440</v>
      </c>
      <c r="AG80" s="252">
        <f t="shared" si="5"/>
        <v>95.155709342560556</v>
      </c>
      <c r="AH80" s="252">
        <f>IF(OR(AD80="", AD150="", AD150=0), "", AD80/AD$150*100)</f>
        <v>0.11421927130389294</v>
      </c>
      <c r="AI80" s="257">
        <v>0</v>
      </c>
      <c r="AJ80" s="258">
        <f t="shared" si="6"/>
        <v>0</v>
      </c>
      <c r="AK80" s="258">
        <f t="shared" si="7"/>
        <v>6.9771151883070828E-2</v>
      </c>
      <c r="AL80" s="225"/>
      <c r="AM80" s="225"/>
      <c r="AN80" s="225"/>
      <c r="AO80" s="225"/>
      <c r="AP80" s="225"/>
      <c r="AQ80" s="225"/>
      <c r="AR80" s="225"/>
    </row>
    <row r="81" spans="1:44" s="187" customFormat="1" ht="40.5" customHeight="1">
      <c r="A81" s="255" t="s">
        <v>4</v>
      </c>
      <c r="B81" s="255" t="s">
        <v>7</v>
      </c>
      <c r="C81" s="255" t="s">
        <v>19</v>
      </c>
      <c r="D81" s="255" t="s">
        <v>85</v>
      </c>
      <c r="E81" s="255" t="s">
        <v>56</v>
      </c>
      <c r="F81" s="255" t="s">
        <v>28</v>
      </c>
      <c r="G81" s="255" t="s">
        <v>151</v>
      </c>
      <c r="H81" s="225" t="s">
        <v>152</v>
      </c>
      <c r="I81" s="256" t="s">
        <v>12</v>
      </c>
      <c r="J81" s="225"/>
      <c r="K81" s="251">
        <v>36000</v>
      </c>
      <c r="L81" s="251">
        <v>0</v>
      </c>
      <c r="M81" s="251">
        <v>0</v>
      </c>
      <c r="N81" s="251">
        <v>0</v>
      </c>
      <c r="O81" s="251">
        <v>36000</v>
      </c>
      <c r="P81" s="251">
        <v>35200</v>
      </c>
      <c r="Q81" s="251">
        <v>35200</v>
      </c>
      <c r="R81" s="251">
        <v>35200</v>
      </c>
      <c r="S81" s="251">
        <v>0</v>
      </c>
      <c r="T81" s="251">
        <v>800</v>
      </c>
      <c r="U81" s="252">
        <f t="shared" si="4"/>
        <v>97.777777777777771</v>
      </c>
      <c r="V81" s="252">
        <f>IF(OR(R81="", R150="", R150=0), "", R81/R$150*100)</f>
        <v>2.4532056424928502E-2</v>
      </c>
      <c r="W81" s="251">
        <v>36000</v>
      </c>
      <c r="X81" s="251">
        <v>0</v>
      </c>
      <c r="Y81" s="251">
        <v>0</v>
      </c>
      <c r="Z81" s="251">
        <v>0</v>
      </c>
      <c r="AA81" s="251">
        <v>36000</v>
      </c>
      <c r="AB81" s="251">
        <v>35200</v>
      </c>
      <c r="AC81" s="251">
        <v>35200</v>
      </c>
      <c r="AD81" s="251">
        <v>35200</v>
      </c>
      <c r="AE81" s="251">
        <v>0</v>
      </c>
      <c r="AF81" s="251">
        <v>800</v>
      </c>
      <c r="AG81" s="252">
        <f t="shared" si="5"/>
        <v>97.777777777777771</v>
      </c>
      <c r="AH81" s="252">
        <f>IF(OR(AD81="", AD150="", AD150=0), "", AD81/AD$150*100)</f>
        <v>1.5229236173852393E-2</v>
      </c>
      <c r="AI81" s="257">
        <v>0</v>
      </c>
      <c r="AJ81" s="258">
        <f t="shared" si="6"/>
        <v>0</v>
      </c>
      <c r="AK81" s="258">
        <f t="shared" si="7"/>
        <v>9.3028202510761094E-3</v>
      </c>
      <c r="AL81" s="225"/>
      <c r="AM81" s="225"/>
      <c r="AN81" s="225"/>
      <c r="AO81" s="225"/>
      <c r="AP81" s="225"/>
      <c r="AQ81" s="225"/>
      <c r="AR81" s="225"/>
    </row>
    <row r="82" spans="1:44" s="187" customFormat="1" ht="40.5" customHeight="1">
      <c r="A82" s="255" t="s">
        <v>4</v>
      </c>
      <c r="B82" s="255" t="s">
        <v>7</v>
      </c>
      <c r="C82" s="255" t="s">
        <v>19</v>
      </c>
      <c r="D82" s="255" t="s">
        <v>85</v>
      </c>
      <c r="E82" s="255" t="s">
        <v>56</v>
      </c>
      <c r="F82" s="255" t="s">
        <v>28</v>
      </c>
      <c r="G82" s="255" t="s">
        <v>92</v>
      </c>
      <c r="H82" s="225" t="s">
        <v>153</v>
      </c>
      <c r="I82" s="256" t="s">
        <v>12</v>
      </c>
      <c r="J82" s="225"/>
      <c r="K82" s="251">
        <v>250000</v>
      </c>
      <c r="L82" s="251">
        <v>0</v>
      </c>
      <c r="M82" s="251">
        <v>0</v>
      </c>
      <c r="N82" s="251">
        <v>-135300</v>
      </c>
      <c r="O82" s="251">
        <v>114700</v>
      </c>
      <c r="P82" s="251">
        <v>0</v>
      </c>
      <c r="Q82" s="251">
        <v>0</v>
      </c>
      <c r="R82" s="251">
        <v>0</v>
      </c>
      <c r="S82" s="251">
        <v>0</v>
      </c>
      <c r="T82" s="251">
        <v>114700</v>
      </c>
      <c r="U82" s="252">
        <f t="shared" si="4"/>
        <v>0</v>
      </c>
      <c r="V82" s="252">
        <f>IF(OR(R82="", R150="", R150=0), "", R82/R$150*100)</f>
        <v>0</v>
      </c>
      <c r="W82" s="251">
        <v>250000</v>
      </c>
      <c r="X82" s="251">
        <v>0</v>
      </c>
      <c r="Y82" s="251">
        <v>0</v>
      </c>
      <c r="Z82" s="251">
        <v>0</v>
      </c>
      <c r="AA82" s="251">
        <v>250000</v>
      </c>
      <c r="AB82" s="251">
        <v>0</v>
      </c>
      <c r="AC82" s="251">
        <v>0</v>
      </c>
      <c r="AD82" s="251">
        <v>0</v>
      </c>
      <c r="AE82" s="251">
        <v>0</v>
      </c>
      <c r="AF82" s="251">
        <v>250000</v>
      </c>
      <c r="AG82" s="252">
        <f t="shared" si="5"/>
        <v>0</v>
      </c>
      <c r="AH82" s="252">
        <f>IF(OR(AD82="", AD150="", AD150=0), "", AD82/AD$150*100)</f>
        <v>0</v>
      </c>
      <c r="AI82" s="257">
        <v>0</v>
      </c>
      <c r="AJ82" s="258">
        <f t="shared" si="6"/>
        <v>0</v>
      </c>
      <c r="AK82" s="258">
        <f t="shared" si="7"/>
        <v>0</v>
      </c>
      <c r="AL82" s="225"/>
      <c r="AM82" s="225"/>
      <c r="AN82" s="225"/>
      <c r="AO82" s="225"/>
      <c r="AP82" s="225"/>
      <c r="AQ82" s="225"/>
      <c r="AR82" s="225"/>
    </row>
    <row r="83" spans="1:44" s="187" customFormat="1" ht="40.5" customHeight="1">
      <c r="A83" s="255" t="s">
        <v>4</v>
      </c>
      <c r="B83" s="255" t="s">
        <v>7</v>
      </c>
      <c r="C83" s="255" t="s">
        <v>19</v>
      </c>
      <c r="D83" s="255" t="s">
        <v>85</v>
      </c>
      <c r="E83" s="255" t="s">
        <v>56</v>
      </c>
      <c r="F83" s="255" t="s">
        <v>28</v>
      </c>
      <c r="G83" s="255" t="s">
        <v>154</v>
      </c>
      <c r="H83" s="225" t="s">
        <v>155</v>
      </c>
      <c r="I83" s="256" t="s">
        <v>12</v>
      </c>
      <c r="J83" s="225"/>
      <c r="K83" s="251">
        <v>1598000</v>
      </c>
      <c r="L83" s="251">
        <v>0</v>
      </c>
      <c r="M83" s="251">
        <v>0</v>
      </c>
      <c r="N83" s="251">
        <v>0</v>
      </c>
      <c r="O83" s="251">
        <v>1598000</v>
      </c>
      <c r="P83" s="251">
        <v>547612</v>
      </c>
      <c r="Q83" s="251">
        <v>547612</v>
      </c>
      <c r="R83" s="251">
        <v>547612</v>
      </c>
      <c r="S83" s="251">
        <v>0</v>
      </c>
      <c r="T83" s="251">
        <v>1050388</v>
      </c>
      <c r="U83" s="252">
        <f t="shared" si="4"/>
        <v>34.268585732165207</v>
      </c>
      <c r="V83" s="252">
        <f>IF(OR(R83="", R150="", R150=0), "", R83/R$150*100)</f>
        <v>0.3816491046297712</v>
      </c>
      <c r="W83" s="251">
        <v>1154000</v>
      </c>
      <c r="X83" s="251">
        <v>0</v>
      </c>
      <c r="Y83" s="251">
        <v>0</v>
      </c>
      <c r="Z83" s="251">
        <v>28280</v>
      </c>
      <c r="AA83" s="251">
        <v>1182280</v>
      </c>
      <c r="AB83" s="251">
        <v>0</v>
      </c>
      <c r="AC83" s="251">
        <v>0</v>
      </c>
      <c r="AD83" s="251">
        <v>0</v>
      </c>
      <c r="AE83" s="251">
        <v>0</v>
      </c>
      <c r="AF83" s="251">
        <v>1182280</v>
      </c>
      <c r="AG83" s="252">
        <f t="shared" si="5"/>
        <v>0</v>
      </c>
      <c r="AH83" s="252">
        <f>IF(OR(AD83="", AD150="", AD150=0), "", AD83/AD$150*100)</f>
        <v>0</v>
      </c>
      <c r="AI83" s="257">
        <v>547612</v>
      </c>
      <c r="AJ83" s="258" t="str">
        <f t="shared" si="6"/>
        <v>皆増</v>
      </c>
      <c r="AK83" s="258">
        <f t="shared" si="7"/>
        <v>0.3816491046297712</v>
      </c>
      <c r="AL83" s="225"/>
      <c r="AM83" s="225"/>
      <c r="AN83" s="225"/>
      <c r="AO83" s="225"/>
      <c r="AP83" s="225"/>
      <c r="AQ83" s="225"/>
      <c r="AR83" s="225"/>
    </row>
    <row r="84" spans="1:44" s="187" customFormat="1" ht="40.5" customHeight="1">
      <c r="A84" s="255" t="s">
        <v>4</v>
      </c>
      <c r="B84" s="255" t="s">
        <v>7</v>
      </c>
      <c r="C84" s="255" t="s">
        <v>19</v>
      </c>
      <c r="D84" s="255" t="s">
        <v>85</v>
      </c>
      <c r="E84" s="255" t="s">
        <v>56</v>
      </c>
      <c r="F84" s="255" t="s">
        <v>28</v>
      </c>
      <c r="G84" s="255" t="s">
        <v>156</v>
      </c>
      <c r="H84" s="225" t="s">
        <v>157</v>
      </c>
      <c r="I84" s="256" t="s">
        <v>12</v>
      </c>
      <c r="J84" s="225"/>
      <c r="K84" s="251">
        <v>195000</v>
      </c>
      <c r="L84" s="251">
        <v>0</v>
      </c>
      <c r="M84" s="251">
        <v>0</v>
      </c>
      <c r="N84" s="251">
        <v>0</v>
      </c>
      <c r="O84" s="251">
        <v>195000</v>
      </c>
      <c r="P84" s="251">
        <v>194700</v>
      </c>
      <c r="Q84" s="251">
        <v>194700</v>
      </c>
      <c r="R84" s="251">
        <v>194700</v>
      </c>
      <c r="S84" s="251">
        <v>0</v>
      </c>
      <c r="T84" s="251">
        <v>300</v>
      </c>
      <c r="U84" s="252">
        <f t="shared" si="4"/>
        <v>99.846153846153854</v>
      </c>
      <c r="V84" s="252">
        <f>IF(OR(R84="", R150="", R150=0), "", R84/R$150*100)</f>
        <v>0.1356929371003858</v>
      </c>
      <c r="W84" s="251">
        <v>2288000</v>
      </c>
      <c r="X84" s="251">
        <v>0</v>
      </c>
      <c r="Y84" s="251">
        <v>0</v>
      </c>
      <c r="Z84" s="251">
        <v>0</v>
      </c>
      <c r="AA84" s="251">
        <v>2288000</v>
      </c>
      <c r="AB84" s="251">
        <v>1826000</v>
      </c>
      <c r="AC84" s="251">
        <v>1826000</v>
      </c>
      <c r="AD84" s="251">
        <v>1826000</v>
      </c>
      <c r="AE84" s="251">
        <v>0</v>
      </c>
      <c r="AF84" s="251">
        <v>462000</v>
      </c>
      <c r="AG84" s="252">
        <f t="shared" si="5"/>
        <v>79.807692307692307</v>
      </c>
      <c r="AH84" s="252">
        <f>IF(OR(AD84="", AD150="", AD150=0), "", AD84/AD$150*100)</f>
        <v>0.79001662651859272</v>
      </c>
      <c r="AI84" s="257">
        <v>-1631300</v>
      </c>
      <c r="AJ84" s="258">
        <f t="shared" si="6"/>
        <v>-89.337349397590359</v>
      </c>
      <c r="AK84" s="258">
        <f t="shared" si="7"/>
        <v>-0.65432368941820696</v>
      </c>
      <c r="AL84" s="225"/>
      <c r="AM84" s="225"/>
      <c r="AN84" s="225"/>
      <c r="AO84" s="225"/>
      <c r="AP84" s="225"/>
      <c r="AQ84" s="225"/>
      <c r="AR84" s="225"/>
    </row>
    <row r="85" spans="1:44" s="187" customFormat="1" ht="40.5" customHeight="1">
      <c r="A85" s="255" t="s">
        <v>4</v>
      </c>
      <c r="B85" s="255" t="s">
        <v>7</v>
      </c>
      <c r="C85" s="255" t="s">
        <v>19</v>
      </c>
      <c r="D85" s="255" t="s">
        <v>85</v>
      </c>
      <c r="E85" s="255" t="s">
        <v>56</v>
      </c>
      <c r="F85" s="255" t="s">
        <v>28</v>
      </c>
      <c r="G85" s="255" t="s">
        <v>34</v>
      </c>
      <c r="H85" s="225" t="s">
        <v>158</v>
      </c>
      <c r="I85" s="256" t="s">
        <v>12</v>
      </c>
      <c r="J85" s="225"/>
      <c r="K85" s="251">
        <v>72000</v>
      </c>
      <c r="L85" s="251">
        <v>0</v>
      </c>
      <c r="M85" s="251">
        <v>0</v>
      </c>
      <c r="N85" s="251">
        <v>0</v>
      </c>
      <c r="O85" s="251">
        <v>72000</v>
      </c>
      <c r="P85" s="251">
        <v>71060</v>
      </c>
      <c r="Q85" s="251">
        <v>71060</v>
      </c>
      <c r="R85" s="251">
        <v>71060</v>
      </c>
      <c r="S85" s="251">
        <v>0</v>
      </c>
      <c r="T85" s="251">
        <v>940</v>
      </c>
      <c r="U85" s="252">
        <f t="shared" si="4"/>
        <v>98.694444444444443</v>
      </c>
      <c r="V85" s="252">
        <f>IF(OR(R85="", R150="", R150=0), "", R85/R$150*100)</f>
        <v>4.9524088907824414E-2</v>
      </c>
      <c r="W85" s="251">
        <v>72000</v>
      </c>
      <c r="X85" s="251">
        <v>0</v>
      </c>
      <c r="Y85" s="251">
        <v>0</v>
      </c>
      <c r="Z85" s="251">
        <v>0</v>
      </c>
      <c r="AA85" s="251">
        <v>72000</v>
      </c>
      <c r="AB85" s="251">
        <v>71060</v>
      </c>
      <c r="AC85" s="251">
        <v>71060</v>
      </c>
      <c r="AD85" s="251">
        <v>71060</v>
      </c>
      <c r="AE85" s="251">
        <v>0</v>
      </c>
      <c r="AF85" s="251">
        <v>940</v>
      </c>
      <c r="AG85" s="252">
        <f t="shared" si="5"/>
        <v>98.694444444444443</v>
      </c>
      <c r="AH85" s="252">
        <f>IF(OR(AD85="", AD150="", AD150=0), "", AD85/AD$150*100)</f>
        <v>3.0744020525964512E-2</v>
      </c>
      <c r="AI85" s="257">
        <v>0</v>
      </c>
      <c r="AJ85" s="258">
        <f t="shared" si="6"/>
        <v>0</v>
      </c>
      <c r="AK85" s="258">
        <f t="shared" si="7"/>
        <v>1.8780068381859902E-2</v>
      </c>
      <c r="AL85" s="225"/>
      <c r="AM85" s="225"/>
      <c r="AN85" s="225"/>
      <c r="AO85" s="225"/>
      <c r="AP85" s="225"/>
      <c r="AQ85" s="225"/>
      <c r="AR85" s="225"/>
    </row>
    <row r="86" spans="1:44" s="187" customFormat="1" ht="40.5" customHeight="1">
      <c r="A86" s="255" t="s">
        <v>4</v>
      </c>
      <c r="B86" s="255" t="s">
        <v>7</v>
      </c>
      <c r="C86" s="255" t="s">
        <v>19</v>
      </c>
      <c r="D86" s="255" t="s">
        <v>85</v>
      </c>
      <c r="E86" s="255" t="s">
        <v>40</v>
      </c>
      <c r="F86" s="255" t="s">
        <v>28</v>
      </c>
      <c r="G86" s="255" t="s">
        <v>30</v>
      </c>
      <c r="H86" s="225" t="s">
        <v>285</v>
      </c>
      <c r="I86" s="256" t="s">
        <v>12</v>
      </c>
      <c r="J86" s="225"/>
      <c r="K86" s="251">
        <v>15000</v>
      </c>
      <c r="L86" s="251">
        <v>0</v>
      </c>
      <c r="M86" s="251">
        <v>0</v>
      </c>
      <c r="N86" s="251">
        <v>0</v>
      </c>
      <c r="O86" s="251">
        <v>15000</v>
      </c>
      <c r="P86" s="251">
        <v>13650</v>
      </c>
      <c r="Q86" s="251">
        <v>13650</v>
      </c>
      <c r="R86" s="251">
        <v>13650</v>
      </c>
      <c r="S86" s="251">
        <v>0</v>
      </c>
      <c r="T86" s="251">
        <v>1350</v>
      </c>
      <c r="U86" s="252">
        <f t="shared" si="4"/>
        <v>91</v>
      </c>
      <c r="V86" s="252">
        <f>IF(OR(R86="", R150="", R150=0), "", R86/R$150*100)</f>
        <v>9.5131411988714221E-3</v>
      </c>
      <c r="W86" s="251">
        <v>15000</v>
      </c>
      <c r="X86" s="251">
        <v>0</v>
      </c>
      <c r="Y86" s="251">
        <v>0</v>
      </c>
      <c r="Z86" s="251">
        <v>0</v>
      </c>
      <c r="AA86" s="251">
        <v>15000</v>
      </c>
      <c r="AB86" s="251">
        <v>13650</v>
      </c>
      <c r="AC86" s="251">
        <v>13650</v>
      </c>
      <c r="AD86" s="251">
        <v>13650</v>
      </c>
      <c r="AE86" s="251">
        <v>0</v>
      </c>
      <c r="AF86" s="251">
        <v>1350</v>
      </c>
      <c r="AG86" s="252">
        <f t="shared" si="5"/>
        <v>91</v>
      </c>
      <c r="AH86" s="252">
        <f>IF(OR(AD86="", AD150="", AD150=0), "", AD86/AD$150*100)</f>
        <v>5.9056555049171915E-3</v>
      </c>
      <c r="AI86" s="257">
        <v>0</v>
      </c>
      <c r="AJ86" s="258">
        <f t="shared" si="6"/>
        <v>0</v>
      </c>
      <c r="AK86" s="258">
        <f t="shared" si="7"/>
        <v>3.6074856939542306E-3</v>
      </c>
      <c r="AL86" s="232"/>
      <c r="AM86" s="232"/>
      <c r="AN86" s="232"/>
      <c r="AO86" s="232"/>
      <c r="AP86" s="232"/>
      <c r="AQ86" s="232"/>
      <c r="AR86" s="232"/>
    </row>
    <row r="87" spans="1:44" s="187" customFormat="1" ht="40.5" customHeight="1">
      <c r="A87" s="255" t="s">
        <v>4</v>
      </c>
      <c r="B87" s="255" t="s">
        <v>7</v>
      </c>
      <c r="C87" s="255" t="s">
        <v>19</v>
      </c>
      <c r="D87" s="255" t="s">
        <v>85</v>
      </c>
      <c r="E87" s="255" t="s">
        <v>40</v>
      </c>
      <c r="F87" s="255" t="s">
        <v>127</v>
      </c>
      <c r="G87" s="255" t="s">
        <v>129</v>
      </c>
      <c r="H87" s="225" t="s">
        <v>284</v>
      </c>
      <c r="I87" s="256" t="s">
        <v>12</v>
      </c>
      <c r="J87" s="225"/>
      <c r="K87" s="251">
        <v>37000</v>
      </c>
      <c r="L87" s="251">
        <v>0</v>
      </c>
      <c r="M87" s="251">
        <v>0</v>
      </c>
      <c r="N87" s="251">
        <v>0</v>
      </c>
      <c r="O87" s="251">
        <v>37000</v>
      </c>
      <c r="P87" s="251">
        <v>20029</v>
      </c>
      <c r="Q87" s="251">
        <v>20029</v>
      </c>
      <c r="R87" s="251">
        <v>20029</v>
      </c>
      <c r="S87" s="251">
        <v>0</v>
      </c>
      <c r="T87" s="251">
        <v>16971</v>
      </c>
      <c r="U87" s="252">
        <f t="shared" si="4"/>
        <v>54.132432432432431</v>
      </c>
      <c r="V87" s="252">
        <f>IF(OR(R87="", R150="", R150=0), "", R87/R$150*100)</f>
        <v>1.3958879492468552E-2</v>
      </c>
      <c r="W87" s="251">
        <v>26000</v>
      </c>
      <c r="X87" s="251">
        <v>0</v>
      </c>
      <c r="Y87" s="251">
        <v>0</v>
      </c>
      <c r="Z87" s="251">
        <v>0</v>
      </c>
      <c r="AA87" s="251">
        <v>26000</v>
      </c>
      <c r="AB87" s="251">
        <v>12684</v>
      </c>
      <c r="AC87" s="251">
        <v>12684</v>
      </c>
      <c r="AD87" s="251">
        <v>12684</v>
      </c>
      <c r="AE87" s="251">
        <v>0</v>
      </c>
      <c r="AF87" s="251">
        <v>13316</v>
      </c>
      <c r="AG87" s="252">
        <f t="shared" si="5"/>
        <v>48.784615384615385</v>
      </c>
      <c r="AH87" s="252">
        <f>IF(OR(AD87="", AD150="", AD150=0), "", AD87/AD$150*100)</f>
        <v>5.4877168076461289E-3</v>
      </c>
      <c r="AI87" s="257">
        <v>7345</v>
      </c>
      <c r="AJ87" s="258">
        <f t="shared" si="6"/>
        <v>57.90760012614318</v>
      </c>
      <c r="AK87" s="258">
        <f t="shared" si="7"/>
        <v>8.4711626848224236E-3</v>
      </c>
      <c r="AL87" s="232"/>
      <c r="AM87" s="232"/>
      <c r="AN87" s="232"/>
      <c r="AO87" s="232"/>
      <c r="AP87" s="232"/>
      <c r="AQ87" s="232"/>
      <c r="AR87" s="232"/>
    </row>
    <row r="88" spans="1:44" s="187" customFormat="1" ht="40.5" customHeight="1">
      <c r="A88" s="255" t="s">
        <v>4</v>
      </c>
      <c r="B88" s="255" t="s">
        <v>7</v>
      </c>
      <c r="C88" s="255" t="s">
        <v>19</v>
      </c>
      <c r="D88" s="255" t="s">
        <v>85</v>
      </c>
      <c r="E88" s="255" t="s">
        <v>40</v>
      </c>
      <c r="F88" s="255" t="s">
        <v>161</v>
      </c>
      <c r="G88" s="255" t="s">
        <v>163</v>
      </c>
      <c r="H88" s="225" t="s">
        <v>283</v>
      </c>
      <c r="I88" s="256" t="s">
        <v>12</v>
      </c>
      <c r="J88" s="225"/>
      <c r="K88" s="251">
        <v>45000</v>
      </c>
      <c r="L88" s="251">
        <v>0</v>
      </c>
      <c r="M88" s="251">
        <v>0</v>
      </c>
      <c r="N88" s="251">
        <v>0</v>
      </c>
      <c r="O88" s="251">
        <v>45000</v>
      </c>
      <c r="P88" s="251">
        <v>44880</v>
      </c>
      <c r="Q88" s="251">
        <v>44880</v>
      </c>
      <c r="R88" s="251">
        <v>44880</v>
      </c>
      <c r="S88" s="251">
        <v>0</v>
      </c>
      <c r="T88" s="251">
        <v>120</v>
      </c>
      <c r="U88" s="252">
        <f t="shared" si="4"/>
        <v>99.733333333333334</v>
      </c>
      <c r="V88" s="252">
        <f>IF(OR(R88="", R150="", R150=0), "", R88/R$150*100)</f>
        <v>3.1278371941783845E-2</v>
      </c>
      <c r="W88" s="251">
        <v>41000</v>
      </c>
      <c r="X88" s="251">
        <v>0</v>
      </c>
      <c r="Y88" s="251">
        <v>0</v>
      </c>
      <c r="Z88" s="251">
        <v>0</v>
      </c>
      <c r="AA88" s="251">
        <v>41000</v>
      </c>
      <c r="AB88" s="251">
        <v>40920</v>
      </c>
      <c r="AC88" s="251">
        <v>40920</v>
      </c>
      <c r="AD88" s="251">
        <v>40920</v>
      </c>
      <c r="AE88" s="251">
        <v>0</v>
      </c>
      <c r="AF88" s="251">
        <v>80</v>
      </c>
      <c r="AG88" s="252">
        <f t="shared" si="5"/>
        <v>99.804878048780495</v>
      </c>
      <c r="AH88" s="252">
        <f>IF(OR(AD88="", AD150="", AD150=0), "", AD88/AD$150*100)</f>
        <v>1.7703987052103402E-2</v>
      </c>
      <c r="AI88" s="257">
        <v>3960</v>
      </c>
      <c r="AJ88" s="258">
        <f t="shared" si="6"/>
        <v>9.67741935483871</v>
      </c>
      <c r="AK88" s="258">
        <f t="shared" si="7"/>
        <v>1.3574384889680442E-2</v>
      </c>
      <c r="AL88" s="225" t="s">
        <v>283</v>
      </c>
      <c r="AM88" s="225" t="s">
        <v>366</v>
      </c>
      <c r="AN88" s="225"/>
      <c r="AO88" s="225"/>
      <c r="AP88" s="225"/>
      <c r="AQ88" s="225"/>
      <c r="AR88" s="225"/>
    </row>
    <row r="89" spans="1:44" s="187" customFormat="1" ht="40.5" customHeight="1">
      <c r="A89" s="255" t="s">
        <v>4</v>
      </c>
      <c r="B89" s="255" t="s">
        <v>7</v>
      </c>
      <c r="C89" s="255" t="s">
        <v>19</v>
      </c>
      <c r="D89" s="255" t="s">
        <v>85</v>
      </c>
      <c r="E89" s="255" t="s">
        <v>40</v>
      </c>
      <c r="F89" s="255" t="s">
        <v>161</v>
      </c>
      <c r="G89" s="255" t="s">
        <v>164</v>
      </c>
      <c r="H89" s="225" t="s">
        <v>165</v>
      </c>
      <c r="I89" s="256" t="s">
        <v>12</v>
      </c>
      <c r="J89" s="225"/>
      <c r="K89" s="251">
        <v>16000</v>
      </c>
      <c r="L89" s="251">
        <v>0</v>
      </c>
      <c r="M89" s="251">
        <v>0</v>
      </c>
      <c r="N89" s="251">
        <v>0</v>
      </c>
      <c r="O89" s="251">
        <v>16000</v>
      </c>
      <c r="P89" s="251">
        <v>15840</v>
      </c>
      <c r="Q89" s="251">
        <v>15840</v>
      </c>
      <c r="R89" s="251">
        <v>15840</v>
      </c>
      <c r="S89" s="251">
        <v>0</v>
      </c>
      <c r="T89" s="251">
        <v>160</v>
      </c>
      <c r="U89" s="252">
        <f t="shared" si="4"/>
        <v>99</v>
      </c>
      <c r="V89" s="252">
        <f>IF(OR(R89="", R150="", R150=0), "", R89/R$150*100)</f>
        <v>1.1039425391217826E-2</v>
      </c>
      <c r="W89" s="251">
        <v>16000</v>
      </c>
      <c r="X89" s="251">
        <v>0</v>
      </c>
      <c r="Y89" s="251">
        <v>0</v>
      </c>
      <c r="Z89" s="251">
        <v>0</v>
      </c>
      <c r="AA89" s="251">
        <v>16000</v>
      </c>
      <c r="AB89" s="251">
        <v>15840</v>
      </c>
      <c r="AC89" s="251">
        <v>15840</v>
      </c>
      <c r="AD89" s="251">
        <v>15840</v>
      </c>
      <c r="AE89" s="251">
        <v>0</v>
      </c>
      <c r="AF89" s="251">
        <v>160</v>
      </c>
      <c r="AG89" s="252">
        <f t="shared" si="5"/>
        <v>99</v>
      </c>
      <c r="AH89" s="252">
        <f>IF(OR(AD89="", AD150="", AD150=0), "", AD89/AD$150*100)</f>
        <v>6.8531562782335759E-3</v>
      </c>
      <c r="AI89" s="257">
        <v>0</v>
      </c>
      <c r="AJ89" s="258">
        <f t="shared" si="6"/>
        <v>0</v>
      </c>
      <c r="AK89" s="258">
        <f t="shared" si="7"/>
        <v>4.1862691129842498E-3</v>
      </c>
      <c r="AL89" s="225"/>
      <c r="AM89" s="225" t="s">
        <v>329</v>
      </c>
      <c r="AN89" s="225" t="s">
        <v>316</v>
      </c>
      <c r="AO89" s="225"/>
      <c r="AP89" s="225"/>
      <c r="AQ89" s="225"/>
      <c r="AR89" s="225"/>
    </row>
    <row r="90" spans="1:44" s="187" customFormat="1" ht="40.5" customHeight="1">
      <c r="A90" s="255" t="s">
        <v>4</v>
      </c>
      <c r="B90" s="255" t="s">
        <v>7</v>
      </c>
      <c r="C90" s="255" t="s">
        <v>19</v>
      </c>
      <c r="D90" s="255" t="s">
        <v>85</v>
      </c>
      <c r="E90" s="255" t="s">
        <v>40</v>
      </c>
      <c r="F90" s="255" t="s">
        <v>161</v>
      </c>
      <c r="G90" s="255" t="s">
        <v>166</v>
      </c>
      <c r="H90" s="225" t="s">
        <v>167</v>
      </c>
      <c r="I90" s="256" t="s">
        <v>12</v>
      </c>
      <c r="J90" s="225"/>
      <c r="K90" s="251">
        <v>20000</v>
      </c>
      <c r="L90" s="251">
        <v>0</v>
      </c>
      <c r="M90" s="251">
        <v>0</v>
      </c>
      <c r="N90" s="251">
        <v>0</v>
      </c>
      <c r="O90" s="251">
        <v>20000</v>
      </c>
      <c r="P90" s="251">
        <v>19800</v>
      </c>
      <c r="Q90" s="251">
        <v>19800</v>
      </c>
      <c r="R90" s="251">
        <v>19800</v>
      </c>
      <c r="S90" s="251">
        <v>0</v>
      </c>
      <c r="T90" s="251">
        <v>200</v>
      </c>
      <c r="U90" s="252">
        <f t="shared" si="4"/>
        <v>99</v>
      </c>
      <c r="V90" s="252">
        <f>IF(OR(R90="", R150="", R150=0), "", R90/R$150*100)</f>
        <v>1.3799281739022284E-2</v>
      </c>
      <c r="W90" s="251">
        <v>20000</v>
      </c>
      <c r="X90" s="251">
        <v>0</v>
      </c>
      <c r="Y90" s="251">
        <v>0</v>
      </c>
      <c r="Z90" s="251">
        <v>0</v>
      </c>
      <c r="AA90" s="251">
        <v>20000</v>
      </c>
      <c r="AB90" s="251">
        <v>19800</v>
      </c>
      <c r="AC90" s="251">
        <v>19800</v>
      </c>
      <c r="AD90" s="251">
        <v>19800</v>
      </c>
      <c r="AE90" s="251">
        <v>0</v>
      </c>
      <c r="AF90" s="251">
        <v>200</v>
      </c>
      <c r="AG90" s="252">
        <f t="shared" si="5"/>
        <v>99</v>
      </c>
      <c r="AH90" s="252">
        <f>IF(OR(AD90="", AD150="", AD150=0), "", AD90/AD$150*100)</f>
        <v>8.5664453477919695E-3</v>
      </c>
      <c r="AI90" s="257">
        <v>0</v>
      </c>
      <c r="AJ90" s="258">
        <f t="shared" si="6"/>
        <v>0</v>
      </c>
      <c r="AK90" s="258">
        <f t="shared" si="7"/>
        <v>5.2328363912303149E-3</v>
      </c>
      <c r="AL90" s="225"/>
      <c r="AM90" s="225" t="s">
        <v>329</v>
      </c>
      <c r="AN90" s="225" t="s">
        <v>316</v>
      </c>
      <c r="AO90" s="225"/>
      <c r="AP90" s="225"/>
      <c r="AQ90" s="225"/>
      <c r="AR90" s="225"/>
    </row>
    <row r="91" spans="1:44" s="187" customFormat="1" ht="40.5" customHeight="1">
      <c r="A91" s="247" t="s">
        <v>4</v>
      </c>
      <c r="B91" s="247" t="s">
        <v>7</v>
      </c>
      <c r="C91" s="247" t="s">
        <v>21</v>
      </c>
      <c r="D91" s="247" t="s">
        <v>69</v>
      </c>
      <c r="E91" s="247" t="s">
        <v>5</v>
      </c>
      <c r="F91" s="247" t="s">
        <v>5</v>
      </c>
      <c r="G91" s="247" t="s">
        <v>5</v>
      </c>
      <c r="H91" s="248" t="s">
        <v>169</v>
      </c>
      <c r="I91" s="249" t="s">
        <v>12</v>
      </c>
      <c r="J91" s="248"/>
      <c r="K91" s="250">
        <v>117000</v>
      </c>
      <c r="L91" s="250">
        <v>0</v>
      </c>
      <c r="M91" s="250">
        <v>0</v>
      </c>
      <c r="N91" s="250">
        <v>0</v>
      </c>
      <c r="O91" s="250">
        <v>117000</v>
      </c>
      <c r="P91" s="251">
        <v>62760</v>
      </c>
      <c r="Q91" s="251">
        <v>62760</v>
      </c>
      <c r="R91" s="250">
        <v>62760</v>
      </c>
      <c r="S91" s="251">
        <v>0</v>
      </c>
      <c r="T91" s="250">
        <v>54240</v>
      </c>
      <c r="U91" s="252">
        <f t="shared" si="4"/>
        <v>53.641025641025642</v>
      </c>
      <c r="V91" s="252">
        <f>IF(OR(R91="", R150="", R150=0), "", R91/R$150*100)</f>
        <v>4.3739541512173657E-2</v>
      </c>
      <c r="W91" s="251">
        <v>85000</v>
      </c>
      <c r="X91" s="251">
        <v>0</v>
      </c>
      <c r="Y91" s="251">
        <v>0</v>
      </c>
      <c r="Z91" s="251">
        <v>0</v>
      </c>
      <c r="AA91" s="251">
        <v>85000</v>
      </c>
      <c r="AB91" s="251">
        <v>82556</v>
      </c>
      <c r="AC91" s="251">
        <v>82556</v>
      </c>
      <c r="AD91" s="250">
        <v>82556</v>
      </c>
      <c r="AE91" s="251">
        <v>0</v>
      </c>
      <c r="AF91" s="251">
        <v>2444</v>
      </c>
      <c r="AG91" s="252">
        <f t="shared" si="5"/>
        <v>97.124705882352941</v>
      </c>
      <c r="AH91" s="252">
        <f>IF(OR(AD91="", AD150="", AD150=0), "", AD91/AD$150*100)</f>
        <v>3.5717750612743127E-2</v>
      </c>
      <c r="AI91" s="253">
        <v>-19796</v>
      </c>
      <c r="AJ91" s="254">
        <f t="shared" si="6"/>
        <v>-23.978874945491548</v>
      </c>
      <c r="AK91" s="254">
        <f t="shared" si="7"/>
        <v>8.0217908994305309E-3</v>
      </c>
      <c r="AL91" s="228" t="s">
        <v>274</v>
      </c>
      <c r="AM91" s="234"/>
      <c r="AN91" s="234"/>
      <c r="AO91" s="234"/>
      <c r="AP91" s="234"/>
      <c r="AQ91" s="234"/>
      <c r="AR91" s="234"/>
    </row>
    <row r="92" spans="1:44" s="187" customFormat="1" ht="40.5" customHeight="1">
      <c r="A92" s="255" t="s">
        <v>4</v>
      </c>
      <c r="B92" s="255" t="s">
        <v>7</v>
      </c>
      <c r="C92" s="255" t="s">
        <v>21</v>
      </c>
      <c r="D92" s="255" t="s">
        <v>69</v>
      </c>
      <c r="E92" s="255" t="s">
        <v>117</v>
      </c>
      <c r="F92" s="255" t="s">
        <v>21</v>
      </c>
      <c r="G92" s="255" t="s">
        <v>170</v>
      </c>
      <c r="H92" s="225" t="s">
        <v>171</v>
      </c>
      <c r="I92" s="256" t="s">
        <v>12</v>
      </c>
      <c r="J92" s="225"/>
      <c r="K92" s="251">
        <v>90000</v>
      </c>
      <c r="L92" s="251">
        <v>0</v>
      </c>
      <c r="M92" s="251">
        <v>0</v>
      </c>
      <c r="N92" s="251">
        <v>0</v>
      </c>
      <c r="O92" s="251">
        <v>90000</v>
      </c>
      <c r="P92" s="251">
        <v>60000</v>
      </c>
      <c r="Q92" s="251">
        <v>60000</v>
      </c>
      <c r="R92" s="251">
        <v>60000</v>
      </c>
      <c r="S92" s="251">
        <v>0</v>
      </c>
      <c r="T92" s="251">
        <v>30000</v>
      </c>
      <c r="U92" s="252">
        <f t="shared" si="4"/>
        <v>66.666666666666657</v>
      </c>
      <c r="V92" s="252">
        <f>IF(OR(R92="", R150="", R150=0), "", R92/R$150*100)</f>
        <v>4.1816005269764492E-2</v>
      </c>
      <c r="W92" s="251">
        <v>60000</v>
      </c>
      <c r="X92" s="251">
        <v>0</v>
      </c>
      <c r="Y92" s="251">
        <v>0</v>
      </c>
      <c r="Z92" s="251">
        <v>0</v>
      </c>
      <c r="AA92" s="251">
        <v>60000</v>
      </c>
      <c r="AB92" s="251">
        <v>60000</v>
      </c>
      <c r="AC92" s="251">
        <v>60000</v>
      </c>
      <c r="AD92" s="251">
        <v>60000</v>
      </c>
      <c r="AE92" s="251">
        <v>0</v>
      </c>
      <c r="AF92" s="251">
        <v>0</v>
      </c>
      <c r="AG92" s="252">
        <f t="shared" si="5"/>
        <v>100</v>
      </c>
      <c r="AH92" s="252">
        <f>IF(OR(AD92="", AD150="", AD150=0), "", AD92/AD$150*100)</f>
        <v>2.5958925296339301E-2</v>
      </c>
      <c r="AI92" s="257">
        <v>0</v>
      </c>
      <c r="AJ92" s="258">
        <f t="shared" si="6"/>
        <v>0</v>
      </c>
      <c r="AK92" s="258">
        <f t="shared" si="7"/>
        <v>1.5857079973425191E-2</v>
      </c>
      <c r="AL92" s="232"/>
      <c r="AM92" s="232"/>
      <c r="AN92" s="232"/>
      <c r="AO92" s="232"/>
      <c r="AP92" s="232"/>
      <c r="AQ92" s="232"/>
      <c r="AR92" s="232"/>
    </row>
    <row r="93" spans="1:44" s="187" customFormat="1" ht="40.5" customHeight="1">
      <c r="A93" s="255" t="s">
        <v>4</v>
      </c>
      <c r="B93" s="255" t="s">
        <v>7</v>
      </c>
      <c r="C93" s="255" t="s">
        <v>21</v>
      </c>
      <c r="D93" s="255" t="s">
        <v>69</v>
      </c>
      <c r="E93" s="255" t="s">
        <v>13</v>
      </c>
      <c r="F93" s="255" t="s">
        <v>15</v>
      </c>
      <c r="G93" s="255" t="s">
        <v>17</v>
      </c>
      <c r="H93" s="225" t="s">
        <v>172</v>
      </c>
      <c r="I93" s="256" t="s">
        <v>12</v>
      </c>
      <c r="J93" s="225"/>
      <c r="K93" s="251">
        <v>27000</v>
      </c>
      <c r="L93" s="251">
        <v>0</v>
      </c>
      <c r="M93" s="251">
        <v>0</v>
      </c>
      <c r="N93" s="251">
        <v>0</v>
      </c>
      <c r="O93" s="251">
        <v>27000</v>
      </c>
      <c r="P93" s="251">
        <v>2760</v>
      </c>
      <c r="Q93" s="251">
        <v>2760</v>
      </c>
      <c r="R93" s="251">
        <v>2760</v>
      </c>
      <c r="S93" s="251">
        <v>0</v>
      </c>
      <c r="T93" s="251">
        <v>24240</v>
      </c>
      <c r="U93" s="252">
        <f t="shared" si="4"/>
        <v>10.222222222222223</v>
      </c>
      <c r="V93" s="252">
        <f>IF(OR(R93="", R150="", R150=0), "", R93/R$150*100)</f>
        <v>1.9235362424091667E-3</v>
      </c>
      <c r="W93" s="251">
        <v>25000</v>
      </c>
      <c r="X93" s="251">
        <v>0</v>
      </c>
      <c r="Y93" s="251">
        <v>0</v>
      </c>
      <c r="Z93" s="251">
        <v>0</v>
      </c>
      <c r="AA93" s="251">
        <v>25000</v>
      </c>
      <c r="AB93" s="251">
        <v>22556</v>
      </c>
      <c r="AC93" s="251">
        <v>22556</v>
      </c>
      <c r="AD93" s="251">
        <v>22556</v>
      </c>
      <c r="AE93" s="251">
        <v>0</v>
      </c>
      <c r="AF93" s="251">
        <v>2444</v>
      </c>
      <c r="AG93" s="252">
        <f t="shared" si="5"/>
        <v>90.224000000000004</v>
      </c>
      <c r="AH93" s="252">
        <f>IF(OR(AD93="", AD150="", AD150=0), "", AD93/AD$150*100)</f>
        <v>9.758825316403822E-3</v>
      </c>
      <c r="AI93" s="257">
        <v>-19796</v>
      </c>
      <c r="AJ93" s="258">
        <f t="shared" si="6"/>
        <v>-87.763787905657026</v>
      </c>
      <c r="AK93" s="258">
        <f t="shared" si="7"/>
        <v>-7.8352890739946546E-3</v>
      </c>
      <c r="AL93" s="235"/>
      <c r="AM93" s="235"/>
      <c r="AN93" s="235"/>
      <c r="AO93" s="235"/>
      <c r="AP93" s="235"/>
      <c r="AQ93" s="235"/>
      <c r="AR93" s="235"/>
    </row>
    <row r="94" spans="1:44" s="187" customFormat="1" ht="40.5" customHeight="1">
      <c r="A94" s="247" t="s">
        <v>4</v>
      </c>
      <c r="B94" s="247" t="s">
        <v>7</v>
      </c>
      <c r="C94" s="247" t="s">
        <v>21</v>
      </c>
      <c r="D94" s="247" t="s">
        <v>51</v>
      </c>
      <c r="E94" s="247" t="s">
        <v>5</v>
      </c>
      <c r="F94" s="247" t="s">
        <v>5</v>
      </c>
      <c r="G94" s="247" t="s">
        <v>5</v>
      </c>
      <c r="H94" s="248" t="s">
        <v>173</v>
      </c>
      <c r="I94" s="249" t="s">
        <v>12</v>
      </c>
      <c r="J94" s="248"/>
      <c r="K94" s="250">
        <v>1766000</v>
      </c>
      <c r="L94" s="250">
        <v>0</v>
      </c>
      <c r="M94" s="250">
        <v>0</v>
      </c>
      <c r="N94" s="250">
        <v>0</v>
      </c>
      <c r="O94" s="250">
        <v>1766000</v>
      </c>
      <c r="P94" s="251">
        <v>1265599</v>
      </c>
      <c r="Q94" s="251">
        <v>1265599</v>
      </c>
      <c r="R94" s="250">
        <v>1265599</v>
      </c>
      <c r="S94" s="251">
        <v>0</v>
      </c>
      <c r="T94" s="250">
        <v>500401</v>
      </c>
      <c r="U94" s="252">
        <f t="shared" si="4"/>
        <v>71.664722536806352</v>
      </c>
      <c r="V94" s="252">
        <f>IF(OR(R94="", R150="", R150=0), "", R94/R$150*100)</f>
        <v>0.8820382408901446</v>
      </c>
      <c r="W94" s="251">
        <v>1942000</v>
      </c>
      <c r="X94" s="251">
        <v>-279000</v>
      </c>
      <c r="Y94" s="251">
        <v>0</v>
      </c>
      <c r="Z94" s="251">
        <v>0</v>
      </c>
      <c r="AA94" s="251">
        <v>1663000</v>
      </c>
      <c r="AB94" s="251">
        <v>1566002</v>
      </c>
      <c r="AC94" s="251">
        <v>1566002</v>
      </c>
      <c r="AD94" s="250">
        <v>1566002</v>
      </c>
      <c r="AE94" s="251">
        <v>0</v>
      </c>
      <c r="AF94" s="251">
        <v>96998</v>
      </c>
      <c r="AG94" s="252">
        <f t="shared" si="5"/>
        <v>94.167288033674083</v>
      </c>
      <c r="AH94" s="252">
        <f>IF(OR(AD94="", AD150="", AD150=0), "", AD94/AD$150*100)</f>
        <v>0.67752881553196576</v>
      </c>
      <c r="AI94" s="253">
        <v>-300403</v>
      </c>
      <c r="AJ94" s="254">
        <f t="shared" si="6"/>
        <v>-19.182797978546642</v>
      </c>
      <c r="AK94" s="254">
        <f t="shared" si="7"/>
        <v>0.20450942535817884</v>
      </c>
      <c r="AL94" s="225" t="s">
        <v>275</v>
      </c>
      <c r="AM94" s="230"/>
      <c r="AN94" s="230"/>
      <c r="AO94" s="230"/>
      <c r="AP94" s="230"/>
      <c r="AQ94" s="230"/>
      <c r="AR94" s="230"/>
    </row>
    <row r="95" spans="1:44" s="187" customFormat="1" ht="40.5" customHeight="1">
      <c r="A95" s="255" t="s">
        <v>4</v>
      </c>
      <c r="B95" s="255" t="s">
        <v>7</v>
      </c>
      <c r="C95" s="255" t="s">
        <v>21</v>
      </c>
      <c r="D95" s="255" t="s">
        <v>51</v>
      </c>
      <c r="E95" s="255" t="s">
        <v>21</v>
      </c>
      <c r="F95" s="255" t="s">
        <v>21</v>
      </c>
      <c r="G95" s="255" t="s">
        <v>23</v>
      </c>
      <c r="H95" s="225" t="s">
        <v>174</v>
      </c>
      <c r="I95" s="256" t="s">
        <v>12</v>
      </c>
      <c r="J95" s="225"/>
      <c r="K95" s="251">
        <v>22000</v>
      </c>
      <c r="L95" s="251">
        <v>0</v>
      </c>
      <c r="M95" s="251">
        <v>0</v>
      </c>
      <c r="N95" s="251">
        <v>0</v>
      </c>
      <c r="O95" s="251">
        <v>22000</v>
      </c>
      <c r="P95" s="251">
        <v>19822</v>
      </c>
      <c r="Q95" s="251">
        <v>19822</v>
      </c>
      <c r="R95" s="251">
        <v>19822</v>
      </c>
      <c r="S95" s="251">
        <v>0</v>
      </c>
      <c r="T95" s="251">
        <v>2178</v>
      </c>
      <c r="U95" s="252">
        <f t="shared" si="4"/>
        <v>90.100000000000009</v>
      </c>
      <c r="V95" s="252">
        <f>IF(OR(R95="", R150="", R150=0), "", R95/R$150*100)</f>
        <v>1.3814614274287863E-2</v>
      </c>
      <c r="W95" s="251">
        <v>30000</v>
      </c>
      <c r="X95" s="251">
        <v>0</v>
      </c>
      <c r="Y95" s="251">
        <v>0</v>
      </c>
      <c r="Z95" s="251">
        <v>0</v>
      </c>
      <c r="AA95" s="251">
        <v>30000</v>
      </c>
      <c r="AB95" s="251">
        <v>24041</v>
      </c>
      <c r="AC95" s="251">
        <v>24041</v>
      </c>
      <c r="AD95" s="251">
        <v>24041</v>
      </c>
      <c r="AE95" s="251">
        <v>0</v>
      </c>
      <c r="AF95" s="251">
        <v>5959</v>
      </c>
      <c r="AG95" s="252">
        <f t="shared" si="5"/>
        <v>80.13666666666667</v>
      </c>
      <c r="AH95" s="252">
        <f>IF(OR(AD95="", AD150="", AD150=0), "", AD95/AD$150*100)</f>
        <v>1.040130871748822E-2</v>
      </c>
      <c r="AI95" s="257">
        <v>-4219</v>
      </c>
      <c r="AJ95" s="258">
        <f t="shared" si="6"/>
        <v>-17.549186805873298</v>
      </c>
      <c r="AK95" s="258">
        <f t="shared" si="7"/>
        <v>3.413305556799643E-3</v>
      </c>
      <c r="AL95" s="235"/>
      <c r="AM95" s="235"/>
      <c r="AN95" s="235"/>
      <c r="AO95" s="235"/>
      <c r="AP95" s="235"/>
      <c r="AQ95" s="235"/>
      <c r="AR95" s="235"/>
    </row>
    <row r="96" spans="1:44" s="187" customFormat="1" ht="40.5" customHeight="1">
      <c r="A96" s="255" t="s">
        <v>4</v>
      </c>
      <c r="B96" s="255" t="s">
        <v>7</v>
      </c>
      <c r="C96" s="255" t="s">
        <v>21</v>
      </c>
      <c r="D96" s="255" t="s">
        <v>51</v>
      </c>
      <c r="E96" s="255" t="s">
        <v>21</v>
      </c>
      <c r="F96" s="255" t="s">
        <v>15</v>
      </c>
      <c r="G96" s="255" t="s">
        <v>17</v>
      </c>
      <c r="H96" s="225" t="s">
        <v>175</v>
      </c>
      <c r="I96" s="256" t="s">
        <v>12</v>
      </c>
      <c r="J96" s="225"/>
      <c r="K96" s="251">
        <v>121000</v>
      </c>
      <c r="L96" s="251">
        <v>0</v>
      </c>
      <c r="M96" s="251">
        <v>0</v>
      </c>
      <c r="N96" s="251">
        <v>0</v>
      </c>
      <c r="O96" s="251">
        <v>121000</v>
      </c>
      <c r="P96" s="251">
        <v>36642</v>
      </c>
      <c r="Q96" s="251">
        <v>36642</v>
      </c>
      <c r="R96" s="251">
        <v>36642</v>
      </c>
      <c r="S96" s="251">
        <v>0</v>
      </c>
      <c r="T96" s="251">
        <v>84358</v>
      </c>
      <c r="U96" s="252">
        <f t="shared" si="4"/>
        <v>30.282644628099177</v>
      </c>
      <c r="V96" s="252">
        <f>IF(OR(R96="", R150="", R150=0), "", R96/R$150*100)</f>
        <v>2.5537034418245178E-2</v>
      </c>
      <c r="W96" s="251">
        <v>113000</v>
      </c>
      <c r="X96" s="251">
        <v>-70000</v>
      </c>
      <c r="Y96" s="251">
        <v>0</v>
      </c>
      <c r="Z96" s="251">
        <v>0</v>
      </c>
      <c r="AA96" s="251">
        <v>43000</v>
      </c>
      <c r="AB96" s="251">
        <v>33968</v>
      </c>
      <c r="AC96" s="251">
        <v>33968</v>
      </c>
      <c r="AD96" s="251">
        <v>33968</v>
      </c>
      <c r="AE96" s="251">
        <v>0</v>
      </c>
      <c r="AF96" s="251">
        <v>9032</v>
      </c>
      <c r="AG96" s="252">
        <f t="shared" si="5"/>
        <v>78.995348837209306</v>
      </c>
      <c r="AH96" s="252">
        <f>IF(OR(AD96="", AD150="", AD150=0), "", AD96/AD$150*100)</f>
        <v>1.4696212907767557E-2</v>
      </c>
      <c r="AI96" s="257">
        <v>2674</v>
      </c>
      <c r="AJ96" s="258">
        <f t="shared" si="6"/>
        <v>7.8721149317004233</v>
      </c>
      <c r="AK96" s="258">
        <f t="shared" si="7"/>
        <v>1.0840821510477621E-2</v>
      </c>
      <c r="AL96" s="235"/>
      <c r="AM96" s="235"/>
      <c r="AN96" s="235"/>
      <c r="AO96" s="235"/>
      <c r="AP96" s="235"/>
      <c r="AQ96" s="235"/>
      <c r="AR96" s="235"/>
    </row>
    <row r="97" spans="1:44" s="187" customFormat="1" ht="40.5" customHeight="1">
      <c r="A97" s="255" t="s">
        <v>4</v>
      </c>
      <c r="B97" s="255" t="s">
        <v>7</v>
      </c>
      <c r="C97" s="255" t="s">
        <v>21</v>
      </c>
      <c r="D97" s="255" t="s">
        <v>51</v>
      </c>
      <c r="E97" s="255" t="s">
        <v>21</v>
      </c>
      <c r="F97" s="255" t="s">
        <v>135</v>
      </c>
      <c r="G97" s="255" t="s">
        <v>137</v>
      </c>
      <c r="H97" s="225" t="s">
        <v>176</v>
      </c>
      <c r="I97" s="256" t="s">
        <v>12</v>
      </c>
      <c r="J97" s="225"/>
      <c r="K97" s="251">
        <v>128000</v>
      </c>
      <c r="L97" s="251">
        <v>0</v>
      </c>
      <c r="M97" s="251">
        <v>0</v>
      </c>
      <c r="N97" s="251">
        <v>0</v>
      </c>
      <c r="O97" s="251">
        <v>128000</v>
      </c>
      <c r="P97" s="251">
        <v>99929</v>
      </c>
      <c r="Q97" s="251">
        <v>99929</v>
      </c>
      <c r="R97" s="251">
        <v>99929</v>
      </c>
      <c r="S97" s="251">
        <v>0</v>
      </c>
      <c r="T97" s="251">
        <v>28071</v>
      </c>
      <c r="U97" s="252">
        <f t="shared" si="4"/>
        <v>78.069531249999997</v>
      </c>
      <c r="V97" s="252">
        <f>IF(OR(R97="", R150="", R150=0), "", R97/R$150*100)</f>
        <v>6.9643859843371611E-2</v>
      </c>
      <c r="W97" s="251">
        <v>282000</v>
      </c>
      <c r="X97" s="251">
        <v>-159000</v>
      </c>
      <c r="Y97" s="251">
        <v>0</v>
      </c>
      <c r="Z97" s="251">
        <v>0</v>
      </c>
      <c r="AA97" s="251">
        <v>123000</v>
      </c>
      <c r="AB97" s="251">
        <v>101313</v>
      </c>
      <c r="AC97" s="251">
        <v>101313</v>
      </c>
      <c r="AD97" s="251">
        <v>101313</v>
      </c>
      <c r="AE97" s="251">
        <v>0</v>
      </c>
      <c r="AF97" s="251">
        <v>21687</v>
      </c>
      <c r="AG97" s="252">
        <f t="shared" si="5"/>
        <v>82.368292682926821</v>
      </c>
      <c r="AH97" s="252">
        <f>IF(OR(AD97="", AD150="", AD150=0), "", AD97/AD$150*100)</f>
        <v>4.3832943309133732E-2</v>
      </c>
      <c r="AI97" s="257">
        <v>-1384</v>
      </c>
      <c r="AJ97" s="258">
        <f t="shared" si="6"/>
        <v>-1.3660635851272787</v>
      </c>
      <c r="AK97" s="258">
        <f t="shared" si="7"/>
        <v>2.5810916534237879E-2</v>
      </c>
      <c r="AL97" s="235"/>
      <c r="AM97" s="235"/>
      <c r="AN97" s="235"/>
      <c r="AO97" s="235"/>
      <c r="AP97" s="235"/>
      <c r="AQ97" s="235"/>
      <c r="AR97" s="235"/>
    </row>
    <row r="98" spans="1:44" s="187" customFormat="1" ht="40.5" customHeight="1">
      <c r="A98" s="255" t="s">
        <v>4</v>
      </c>
      <c r="B98" s="255" t="s">
        <v>7</v>
      </c>
      <c r="C98" s="255" t="s">
        <v>21</v>
      </c>
      <c r="D98" s="255" t="s">
        <v>51</v>
      </c>
      <c r="E98" s="255" t="s">
        <v>21</v>
      </c>
      <c r="F98" s="255" t="s">
        <v>127</v>
      </c>
      <c r="G98" s="255" t="s">
        <v>129</v>
      </c>
      <c r="H98" s="225" t="s">
        <v>177</v>
      </c>
      <c r="I98" s="256" t="s">
        <v>12</v>
      </c>
      <c r="J98" s="225"/>
      <c r="K98" s="251">
        <v>50000</v>
      </c>
      <c r="L98" s="251">
        <v>0</v>
      </c>
      <c r="M98" s="251">
        <v>0</v>
      </c>
      <c r="N98" s="251">
        <v>0</v>
      </c>
      <c r="O98" s="251">
        <v>50000</v>
      </c>
      <c r="P98" s="251">
        <v>0</v>
      </c>
      <c r="Q98" s="251">
        <v>0</v>
      </c>
      <c r="R98" s="251">
        <v>0</v>
      </c>
      <c r="S98" s="251">
        <v>0</v>
      </c>
      <c r="T98" s="251">
        <v>50000</v>
      </c>
      <c r="U98" s="252">
        <f t="shared" si="4"/>
        <v>0</v>
      </c>
      <c r="V98" s="252">
        <f>IF(OR(R98="", R150="", R150=0), "", R98/R$150*100)</f>
        <v>0</v>
      </c>
      <c r="W98" s="251">
        <v>50000</v>
      </c>
      <c r="X98" s="251">
        <v>0</v>
      </c>
      <c r="Y98" s="251">
        <v>0</v>
      </c>
      <c r="Z98" s="251">
        <v>0</v>
      </c>
      <c r="AA98" s="251">
        <v>50000</v>
      </c>
      <c r="AB98" s="251">
        <v>0</v>
      </c>
      <c r="AC98" s="251">
        <v>0</v>
      </c>
      <c r="AD98" s="251">
        <v>0</v>
      </c>
      <c r="AE98" s="251">
        <v>0</v>
      </c>
      <c r="AF98" s="251">
        <v>50000</v>
      </c>
      <c r="AG98" s="252">
        <f t="shared" si="5"/>
        <v>0</v>
      </c>
      <c r="AH98" s="252">
        <f>IF(OR(AD98="", AD150="", AD150=0), "", AD98/AD$150*100)</f>
        <v>0</v>
      </c>
      <c r="AI98" s="257">
        <v>0</v>
      </c>
      <c r="AJ98" s="258">
        <f t="shared" si="6"/>
        <v>0</v>
      </c>
      <c r="AK98" s="258">
        <f t="shared" si="7"/>
        <v>0</v>
      </c>
      <c r="AL98" s="235"/>
      <c r="AM98" s="235"/>
      <c r="AN98" s="235"/>
      <c r="AO98" s="235"/>
      <c r="AP98" s="235"/>
      <c r="AQ98" s="235"/>
      <c r="AR98" s="235"/>
    </row>
    <row r="99" spans="1:44" s="187" customFormat="1" ht="40.5" customHeight="1">
      <c r="A99" s="255" t="s">
        <v>4</v>
      </c>
      <c r="B99" s="255" t="s">
        <v>7</v>
      </c>
      <c r="C99" s="255" t="s">
        <v>21</v>
      </c>
      <c r="D99" s="255" t="s">
        <v>51</v>
      </c>
      <c r="E99" s="255" t="s">
        <v>36</v>
      </c>
      <c r="F99" s="255" t="s">
        <v>21</v>
      </c>
      <c r="G99" s="255" t="s">
        <v>23</v>
      </c>
      <c r="H99" s="225" t="s">
        <v>178</v>
      </c>
      <c r="I99" s="256" t="s">
        <v>12</v>
      </c>
      <c r="J99" s="225"/>
      <c r="K99" s="251">
        <v>85000</v>
      </c>
      <c r="L99" s="251">
        <v>0</v>
      </c>
      <c r="M99" s="251">
        <v>0</v>
      </c>
      <c r="N99" s="251">
        <v>0</v>
      </c>
      <c r="O99" s="251">
        <v>85000</v>
      </c>
      <c r="P99" s="251">
        <v>84366</v>
      </c>
      <c r="Q99" s="251">
        <v>84366</v>
      </c>
      <c r="R99" s="251">
        <v>84366</v>
      </c>
      <c r="S99" s="251">
        <v>0</v>
      </c>
      <c r="T99" s="251">
        <v>634</v>
      </c>
      <c r="U99" s="252">
        <f t="shared" si="4"/>
        <v>99.25411764705882</v>
      </c>
      <c r="V99" s="252">
        <f>IF(OR(R99="", R150="", R150=0), "", R99/R$150*100)</f>
        <v>5.8797485009815853E-2</v>
      </c>
      <c r="W99" s="251">
        <v>142000</v>
      </c>
      <c r="X99" s="251">
        <v>-50000</v>
      </c>
      <c r="Y99" s="251">
        <v>0</v>
      </c>
      <c r="Z99" s="251">
        <v>0</v>
      </c>
      <c r="AA99" s="251">
        <v>92000</v>
      </c>
      <c r="AB99" s="251">
        <v>84180</v>
      </c>
      <c r="AC99" s="251">
        <v>84180</v>
      </c>
      <c r="AD99" s="251">
        <v>84180</v>
      </c>
      <c r="AE99" s="251">
        <v>0</v>
      </c>
      <c r="AF99" s="251">
        <v>7820</v>
      </c>
      <c r="AG99" s="252">
        <f t="shared" si="5"/>
        <v>91.5</v>
      </c>
      <c r="AH99" s="252">
        <f>IF(OR(AD99="", AD150="", AD150=0), "", AD99/AD$150*100)</f>
        <v>3.6420372190764043E-2</v>
      </c>
      <c r="AI99" s="257">
        <v>186</v>
      </c>
      <c r="AJ99" s="258">
        <f t="shared" si="6"/>
        <v>0.2209550962223806</v>
      </c>
      <c r="AK99" s="258">
        <f t="shared" si="7"/>
        <v>2.237711281905181E-2</v>
      </c>
      <c r="AL99" s="235"/>
      <c r="AM99" s="235"/>
      <c r="AN99" s="235"/>
      <c r="AO99" s="235"/>
      <c r="AP99" s="235"/>
      <c r="AQ99" s="235"/>
      <c r="AR99" s="235"/>
    </row>
    <row r="100" spans="1:44" s="187" customFormat="1" ht="40.5" customHeight="1">
      <c r="A100" s="255" t="s">
        <v>4</v>
      </c>
      <c r="B100" s="255" t="s">
        <v>7</v>
      </c>
      <c r="C100" s="255" t="s">
        <v>21</v>
      </c>
      <c r="D100" s="255" t="s">
        <v>51</v>
      </c>
      <c r="E100" s="255" t="s">
        <v>36</v>
      </c>
      <c r="F100" s="255" t="s">
        <v>32</v>
      </c>
      <c r="G100" s="255" t="s">
        <v>34</v>
      </c>
      <c r="H100" s="225" t="s">
        <v>179</v>
      </c>
      <c r="I100" s="256" t="s">
        <v>12</v>
      </c>
      <c r="J100" s="225"/>
      <c r="K100" s="251">
        <v>5000</v>
      </c>
      <c r="L100" s="251">
        <v>0</v>
      </c>
      <c r="M100" s="251">
        <v>0</v>
      </c>
      <c r="N100" s="251">
        <v>0</v>
      </c>
      <c r="O100" s="251">
        <v>5000</v>
      </c>
      <c r="P100" s="251">
        <v>0</v>
      </c>
      <c r="Q100" s="251">
        <v>0</v>
      </c>
      <c r="R100" s="251">
        <v>0</v>
      </c>
      <c r="S100" s="251">
        <v>0</v>
      </c>
      <c r="T100" s="251">
        <v>5000</v>
      </c>
      <c r="U100" s="252">
        <f t="shared" si="4"/>
        <v>0</v>
      </c>
      <c r="V100" s="252">
        <f>IF(OR(R100="", R150="", R150=0), "", R100/R$150*100)</f>
        <v>0</v>
      </c>
      <c r="W100" s="251">
        <v>0</v>
      </c>
      <c r="X100" s="251">
        <v>0</v>
      </c>
      <c r="Y100" s="251">
        <v>0</v>
      </c>
      <c r="Z100" s="251">
        <v>0</v>
      </c>
      <c r="AA100" s="251">
        <v>0</v>
      </c>
      <c r="AB100" s="251">
        <v>0</v>
      </c>
      <c r="AC100" s="251">
        <v>0</v>
      </c>
      <c r="AD100" s="251">
        <v>0</v>
      </c>
      <c r="AE100" s="251">
        <v>0</v>
      </c>
      <c r="AF100" s="251">
        <v>0</v>
      </c>
      <c r="AG100" s="252" t="str">
        <f t="shared" si="5"/>
        <v/>
      </c>
      <c r="AH100" s="252">
        <f>IF(OR(AD100="", AD150="", AD150=0), "", AD100/AD$150*100)</f>
        <v>0</v>
      </c>
      <c r="AI100" s="257">
        <v>0</v>
      </c>
      <c r="AJ100" s="258">
        <f t="shared" si="6"/>
        <v>0</v>
      </c>
      <c r="AK100" s="258">
        <f t="shared" si="7"/>
        <v>0</v>
      </c>
      <c r="AL100" s="225"/>
      <c r="AM100" s="225"/>
      <c r="AN100" s="225"/>
      <c r="AO100" s="225"/>
      <c r="AP100" s="225"/>
      <c r="AQ100" s="225"/>
      <c r="AR100" s="225"/>
    </row>
    <row r="101" spans="1:44" s="187" customFormat="1" ht="40.5" customHeight="1">
      <c r="A101" s="255" t="s">
        <v>4</v>
      </c>
      <c r="B101" s="255" t="s">
        <v>7</v>
      </c>
      <c r="C101" s="255" t="s">
        <v>21</v>
      </c>
      <c r="D101" s="255" t="s">
        <v>51</v>
      </c>
      <c r="E101" s="255" t="s">
        <v>36</v>
      </c>
      <c r="F101" s="255" t="s">
        <v>32</v>
      </c>
      <c r="G101" s="255" t="s">
        <v>140</v>
      </c>
      <c r="H101" s="225" t="s">
        <v>180</v>
      </c>
      <c r="I101" s="256" t="s">
        <v>12</v>
      </c>
      <c r="J101" s="225"/>
      <c r="K101" s="251">
        <v>9000</v>
      </c>
      <c r="L101" s="251">
        <v>0</v>
      </c>
      <c r="M101" s="251">
        <v>0</v>
      </c>
      <c r="N101" s="251">
        <v>0</v>
      </c>
      <c r="O101" s="251">
        <v>9000</v>
      </c>
      <c r="P101" s="251">
        <v>0</v>
      </c>
      <c r="Q101" s="251">
        <v>0</v>
      </c>
      <c r="R101" s="251">
        <v>0</v>
      </c>
      <c r="S101" s="251">
        <v>0</v>
      </c>
      <c r="T101" s="251">
        <v>9000</v>
      </c>
      <c r="U101" s="252">
        <f t="shared" si="4"/>
        <v>0</v>
      </c>
      <c r="V101" s="252">
        <f>IF(OR(R101="", R150="", R150=0), "", R101/R$150*100)</f>
        <v>0</v>
      </c>
      <c r="W101" s="251">
        <v>0</v>
      </c>
      <c r="X101" s="251">
        <v>0</v>
      </c>
      <c r="Y101" s="251">
        <v>0</v>
      </c>
      <c r="Z101" s="251">
        <v>0</v>
      </c>
      <c r="AA101" s="251">
        <v>0</v>
      </c>
      <c r="AB101" s="251">
        <v>0</v>
      </c>
      <c r="AC101" s="251">
        <v>0</v>
      </c>
      <c r="AD101" s="251">
        <v>0</v>
      </c>
      <c r="AE101" s="251">
        <v>0</v>
      </c>
      <c r="AF101" s="251">
        <v>0</v>
      </c>
      <c r="AG101" s="252" t="str">
        <f t="shared" si="5"/>
        <v/>
      </c>
      <c r="AH101" s="252">
        <f>IF(OR(AD101="", AD150="", AD150=0), "", AD101/AD$150*100)</f>
        <v>0</v>
      </c>
      <c r="AI101" s="257">
        <v>0</v>
      </c>
      <c r="AJ101" s="258">
        <f t="shared" si="6"/>
        <v>0</v>
      </c>
      <c r="AK101" s="258">
        <f t="shared" si="7"/>
        <v>0</v>
      </c>
      <c r="AL101" s="225"/>
      <c r="AM101" s="225"/>
      <c r="AN101" s="225"/>
      <c r="AO101" s="225"/>
      <c r="AP101" s="225"/>
      <c r="AQ101" s="225"/>
      <c r="AR101" s="225"/>
    </row>
    <row r="102" spans="1:44" s="187" customFormat="1" ht="40.5" customHeight="1">
      <c r="A102" s="255" t="s">
        <v>4</v>
      </c>
      <c r="B102" s="255" t="s">
        <v>7</v>
      </c>
      <c r="C102" s="255" t="s">
        <v>21</v>
      </c>
      <c r="D102" s="255" t="s">
        <v>51</v>
      </c>
      <c r="E102" s="255" t="s">
        <v>56</v>
      </c>
      <c r="F102" s="255" t="s">
        <v>28</v>
      </c>
      <c r="G102" s="255" t="s">
        <v>146</v>
      </c>
      <c r="H102" s="225" t="s">
        <v>181</v>
      </c>
      <c r="I102" s="256" t="s">
        <v>12</v>
      </c>
      <c r="J102" s="225"/>
      <c r="K102" s="251">
        <v>769000</v>
      </c>
      <c r="L102" s="251">
        <v>0</v>
      </c>
      <c r="M102" s="251">
        <v>0</v>
      </c>
      <c r="N102" s="251">
        <v>0</v>
      </c>
      <c r="O102" s="251">
        <v>769000</v>
      </c>
      <c r="P102" s="251">
        <v>448360</v>
      </c>
      <c r="Q102" s="251">
        <v>448360</v>
      </c>
      <c r="R102" s="251">
        <v>448360</v>
      </c>
      <c r="S102" s="251">
        <v>0</v>
      </c>
      <c r="T102" s="251">
        <v>320640</v>
      </c>
      <c r="U102" s="252">
        <f t="shared" si="4"/>
        <v>58.304291287386214</v>
      </c>
      <c r="V102" s="252">
        <f>IF(OR(R102="", R150="", R150=0), "", R102/R$150*100)</f>
        <v>0.31247706871252678</v>
      </c>
      <c r="W102" s="251">
        <v>748000</v>
      </c>
      <c r="X102" s="251">
        <v>0</v>
      </c>
      <c r="Y102" s="251">
        <v>0</v>
      </c>
      <c r="Z102" s="251">
        <v>0</v>
      </c>
      <c r="AA102" s="251">
        <v>748000</v>
      </c>
      <c r="AB102" s="251">
        <v>746020</v>
      </c>
      <c r="AC102" s="251">
        <v>746020</v>
      </c>
      <c r="AD102" s="251">
        <v>746020</v>
      </c>
      <c r="AE102" s="251">
        <v>0</v>
      </c>
      <c r="AF102" s="251">
        <v>1980</v>
      </c>
      <c r="AG102" s="252">
        <f t="shared" si="5"/>
        <v>99.735294117647058</v>
      </c>
      <c r="AH102" s="252">
        <f>IF(OR(AD102="", AD150="", AD150=0), "", AD102/AD$150*100)</f>
        <v>0.32276462415958412</v>
      </c>
      <c r="AI102" s="257">
        <v>-297660</v>
      </c>
      <c r="AJ102" s="258">
        <f t="shared" si="6"/>
        <v>-39.89973459156591</v>
      </c>
      <c r="AK102" s="258">
        <f t="shared" si="7"/>
        <v>-1.0287555447057339E-2</v>
      </c>
      <c r="AL102" s="228"/>
      <c r="AM102" s="228"/>
      <c r="AN102" s="228"/>
      <c r="AO102" s="228"/>
      <c r="AP102" s="228"/>
      <c r="AQ102" s="228"/>
      <c r="AR102" s="228"/>
    </row>
    <row r="103" spans="1:44" s="187" customFormat="1" ht="40.5" customHeight="1">
      <c r="A103" s="255" t="s">
        <v>4</v>
      </c>
      <c r="B103" s="255" t="s">
        <v>7</v>
      </c>
      <c r="C103" s="255" t="s">
        <v>21</v>
      </c>
      <c r="D103" s="255" t="s">
        <v>51</v>
      </c>
      <c r="E103" s="255" t="s">
        <v>56</v>
      </c>
      <c r="F103" s="255" t="s">
        <v>28</v>
      </c>
      <c r="G103" s="255" t="s">
        <v>92</v>
      </c>
      <c r="H103" s="225" t="s">
        <v>182</v>
      </c>
      <c r="I103" s="256" t="s">
        <v>12</v>
      </c>
      <c r="J103" s="225"/>
      <c r="K103" s="251">
        <v>83000</v>
      </c>
      <c r="L103" s="251">
        <v>0</v>
      </c>
      <c r="M103" s="251">
        <v>0</v>
      </c>
      <c r="N103" s="251">
        <v>0</v>
      </c>
      <c r="O103" s="251">
        <v>83000</v>
      </c>
      <c r="P103" s="251">
        <v>82830</v>
      </c>
      <c r="Q103" s="251">
        <v>82830</v>
      </c>
      <c r="R103" s="251">
        <v>82830</v>
      </c>
      <c r="S103" s="251">
        <v>0</v>
      </c>
      <c r="T103" s="251">
        <v>170</v>
      </c>
      <c r="U103" s="252">
        <f t="shared" si="4"/>
        <v>99.795180722891558</v>
      </c>
      <c r="V103" s="252">
        <f>IF(OR(R103="", R150="", R150=0), "", R103/R$150*100)</f>
        <v>5.7726995274909883E-2</v>
      </c>
      <c r="W103" s="251">
        <v>83000</v>
      </c>
      <c r="X103" s="251">
        <v>0</v>
      </c>
      <c r="Y103" s="251">
        <v>0</v>
      </c>
      <c r="Z103" s="251">
        <v>0</v>
      </c>
      <c r="AA103" s="251">
        <v>83000</v>
      </c>
      <c r="AB103" s="251">
        <v>82830</v>
      </c>
      <c r="AC103" s="251">
        <v>82830</v>
      </c>
      <c r="AD103" s="251">
        <v>82830</v>
      </c>
      <c r="AE103" s="251">
        <v>0</v>
      </c>
      <c r="AF103" s="251">
        <v>170</v>
      </c>
      <c r="AG103" s="252">
        <f t="shared" si="5"/>
        <v>99.795180722891558</v>
      </c>
      <c r="AH103" s="252">
        <f>IF(OR(AD103="", AD150="", AD150=0), "", AD103/AD$150*100)</f>
        <v>3.583629637159641E-2</v>
      </c>
      <c r="AI103" s="257">
        <v>0</v>
      </c>
      <c r="AJ103" s="258">
        <f t="shared" si="6"/>
        <v>0</v>
      </c>
      <c r="AK103" s="258">
        <f t="shared" si="7"/>
        <v>2.1890698903313473E-2</v>
      </c>
      <c r="AL103" s="228"/>
      <c r="AM103" s="228"/>
      <c r="AN103" s="228"/>
      <c r="AO103" s="228"/>
      <c r="AP103" s="228"/>
      <c r="AQ103" s="228"/>
      <c r="AR103" s="228"/>
    </row>
    <row r="104" spans="1:44" s="187" customFormat="1" ht="40.5" customHeight="1">
      <c r="A104" s="255" t="s">
        <v>4</v>
      </c>
      <c r="B104" s="255" t="s">
        <v>7</v>
      </c>
      <c r="C104" s="255" t="s">
        <v>21</v>
      </c>
      <c r="D104" s="255" t="s">
        <v>51</v>
      </c>
      <c r="E104" s="255" t="s">
        <v>40</v>
      </c>
      <c r="F104" s="255" t="s">
        <v>28</v>
      </c>
      <c r="G104" s="255" t="s">
        <v>30</v>
      </c>
      <c r="H104" s="225" t="s">
        <v>183</v>
      </c>
      <c r="I104" s="256" t="s">
        <v>12</v>
      </c>
      <c r="J104" s="225"/>
      <c r="K104" s="251">
        <v>14000</v>
      </c>
      <c r="L104" s="251">
        <v>0</v>
      </c>
      <c r="M104" s="251">
        <v>0</v>
      </c>
      <c r="N104" s="251">
        <v>0</v>
      </c>
      <c r="O104" s="251">
        <v>14000</v>
      </c>
      <c r="P104" s="251">
        <v>13650</v>
      </c>
      <c r="Q104" s="251">
        <v>13650</v>
      </c>
      <c r="R104" s="251">
        <v>13650</v>
      </c>
      <c r="S104" s="251">
        <v>0</v>
      </c>
      <c r="T104" s="251">
        <v>350</v>
      </c>
      <c r="U104" s="252">
        <f t="shared" si="4"/>
        <v>97.5</v>
      </c>
      <c r="V104" s="252">
        <f>IF(OR(R104="", R150="", R150=0), "", R104/R$150*100)</f>
        <v>9.5131411988714221E-3</v>
      </c>
      <c r="W104" s="251">
        <v>14000</v>
      </c>
      <c r="X104" s="251">
        <v>0</v>
      </c>
      <c r="Y104" s="251">
        <v>0</v>
      </c>
      <c r="Z104" s="251">
        <v>0</v>
      </c>
      <c r="AA104" s="251">
        <v>14000</v>
      </c>
      <c r="AB104" s="251">
        <v>13650</v>
      </c>
      <c r="AC104" s="251">
        <v>13650</v>
      </c>
      <c r="AD104" s="251">
        <v>13650</v>
      </c>
      <c r="AE104" s="251">
        <v>0</v>
      </c>
      <c r="AF104" s="251">
        <v>350</v>
      </c>
      <c r="AG104" s="252">
        <f t="shared" si="5"/>
        <v>97.5</v>
      </c>
      <c r="AH104" s="252">
        <f>IF(OR(AD104="", AD150="", AD150=0), "", AD104/AD$150*100)</f>
        <v>5.9056555049171915E-3</v>
      </c>
      <c r="AI104" s="257">
        <v>0</v>
      </c>
      <c r="AJ104" s="258">
        <f t="shared" si="6"/>
        <v>0</v>
      </c>
      <c r="AK104" s="258">
        <f t="shared" si="7"/>
        <v>3.6074856939542306E-3</v>
      </c>
      <c r="AL104" s="235"/>
      <c r="AM104" s="235"/>
      <c r="AN104" s="235"/>
      <c r="AO104" s="235"/>
      <c r="AP104" s="235"/>
      <c r="AQ104" s="235"/>
      <c r="AR104" s="235"/>
    </row>
    <row r="105" spans="1:44" s="187" customFormat="1" ht="40.5" customHeight="1">
      <c r="A105" s="255" t="s">
        <v>4</v>
      </c>
      <c r="B105" s="255" t="s">
        <v>7</v>
      </c>
      <c r="C105" s="255" t="s">
        <v>21</v>
      </c>
      <c r="D105" s="255" t="s">
        <v>51</v>
      </c>
      <c r="E105" s="255" t="s">
        <v>40</v>
      </c>
      <c r="F105" s="255" t="s">
        <v>161</v>
      </c>
      <c r="G105" s="255" t="s">
        <v>184</v>
      </c>
      <c r="H105" s="225" t="s">
        <v>185</v>
      </c>
      <c r="I105" s="256" t="s">
        <v>12</v>
      </c>
      <c r="J105" s="225"/>
      <c r="K105" s="251">
        <v>480000</v>
      </c>
      <c r="L105" s="251">
        <v>0</v>
      </c>
      <c r="M105" s="251">
        <v>0</v>
      </c>
      <c r="N105" s="251">
        <v>0</v>
      </c>
      <c r="O105" s="251">
        <v>480000</v>
      </c>
      <c r="P105" s="251">
        <v>480000</v>
      </c>
      <c r="Q105" s="251">
        <v>480000</v>
      </c>
      <c r="R105" s="251">
        <v>480000</v>
      </c>
      <c r="S105" s="251">
        <v>0</v>
      </c>
      <c r="T105" s="251">
        <v>0</v>
      </c>
      <c r="U105" s="252">
        <f t="shared" si="4"/>
        <v>100</v>
      </c>
      <c r="V105" s="252">
        <f>IF(OR(R105="", R150="", R150=0), "", R105/R$150*100)</f>
        <v>0.33452804215811593</v>
      </c>
      <c r="W105" s="251">
        <v>480000</v>
      </c>
      <c r="X105" s="251">
        <v>0</v>
      </c>
      <c r="Y105" s="251">
        <v>0</v>
      </c>
      <c r="Z105" s="251">
        <v>0</v>
      </c>
      <c r="AA105" s="251">
        <v>480000</v>
      </c>
      <c r="AB105" s="251">
        <v>480000</v>
      </c>
      <c r="AC105" s="251">
        <v>480000</v>
      </c>
      <c r="AD105" s="251">
        <v>480000</v>
      </c>
      <c r="AE105" s="251">
        <v>0</v>
      </c>
      <c r="AF105" s="251">
        <v>0</v>
      </c>
      <c r="AG105" s="252">
        <f t="shared" si="5"/>
        <v>100</v>
      </c>
      <c r="AH105" s="252">
        <f>IF(OR(AD105="", AD150="", AD150=0), "", AD105/AD$150*100)</f>
        <v>0.20767140237071441</v>
      </c>
      <c r="AI105" s="257">
        <v>0</v>
      </c>
      <c r="AJ105" s="258">
        <f t="shared" si="6"/>
        <v>0</v>
      </c>
      <c r="AK105" s="258">
        <f t="shared" si="7"/>
        <v>0.12685663978740153</v>
      </c>
      <c r="AL105" s="235"/>
      <c r="AM105" s="235"/>
      <c r="AN105" s="235"/>
      <c r="AO105" s="235"/>
      <c r="AP105" s="235"/>
      <c r="AQ105" s="235"/>
      <c r="AR105" s="235"/>
    </row>
    <row r="106" spans="1:44" s="187" customFormat="1" ht="40.5" customHeight="1">
      <c r="A106" s="247" t="s">
        <v>4</v>
      </c>
      <c r="B106" s="247" t="s">
        <v>7</v>
      </c>
      <c r="C106" s="247" t="s">
        <v>21</v>
      </c>
      <c r="D106" s="247" t="s">
        <v>63</v>
      </c>
      <c r="E106" s="247" t="s">
        <v>5</v>
      </c>
      <c r="F106" s="247" t="s">
        <v>5</v>
      </c>
      <c r="G106" s="247" t="s">
        <v>5</v>
      </c>
      <c r="H106" s="248" t="s">
        <v>186</v>
      </c>
      <c r="I106" s="249" t="s">
        <v>12</v>
      </c>
      <c r="J106" s="248"/>
      <c r="K106" s="250">
        <v>0</v>
      </c>
      <c r="L106" s="250">
        <v>34560000</v>
      </c>
      <c r="M106" s="250">
        <v>7513000</v>
      </c>
      <c r="N106" s="250">
        <v>0</v>
      </c>
      <c r="O106" s="250">
        <v>42073000</v>
      </c>
      <c r="P106" s="251">
        <v>39515949</v>
      </c>
      <c r="Q106" s="251">
        <v>39515949</v>
      </c>
      <c r="R106" s="250">
        <v>39515949</v>
      </c>
      <c r="S106" s="251">
        <v>0</v>
      </c>
      <c r="T106" s="250">
        <v>2557051</v>
      </c>
      <c r="U106" s="252">
        <f t="shared" si="4"/>
        <v>93.922346873291659</v>
      </c>
      <c r="V106" s="252">
        <f>IF(OR(R106="", R150="", R150=0), "", R106/R$150*100)</f>
        <v>27.539985527062417</v>
      </c>
      <c r="W106" s="251">
        <v>77065000</v>
      </c>
      <c r="X106" s="251">
        <v>64403000</v>
      </c>
      <c r="Y106" s="251">
        <v>0</v>
      </c>
      <c r="Z106" s="251">
        <v>0</v>
      </c>
      <c r="AA106" s="251">
        <v>141468000</v>
      </c>
      <c r="AB106" s="251">
        <v>134394720</v>
      </c>
      <c r="AC106" s="251">
        <v>130445720</v>
      </c>
      <c r="AD106" s="250">
        <v>130445720</v>
      </c>
      <c r="AE106" s="251">
        <v>7513000</v>
      </c>
      <c r="AF106" s="251">
        <v>3509280</v>
      </c>
      <c r="AG106" s="252">
        <f t="shared" si="5"/>
        <v>92.208640823366423</v>
      </c>
      <c r="AH106" s="252">
        <f>IF(OR(AD106="", AD150="", AD150=0), "", AD106/AD$150*100)</f>
        <v>56.437178345119897</v>
      </c>
      <c r="AI106" s="253">
        <v>-90929771</v>
      </c>
      <c r="AJ106" s="254">
        <f t="shared" si="6"/>
        <v>-69.706979270764876</v>
      </c>
      <c r="AK106" s="254">
        <f t="shared" si="7"/>
        <v>-28.89719281805748</v>
      </c>
      <c r="AL106" s="228"/>
      <c r="AM106" s="234"/>
      <c r="AN106" s="234"/>
      <c r="AO106" s="234"/>
      <c r="AP106" s="234"/>
      <c r="AQ106" s="234"/>
      <c r="AR106" s="234"/>
    </row>
    <row r="107" spans="1:44" s="187" customFormat="1" ht="40.5" customHeight="1">
      <c r="A107" s="255" t="s">
        <v>4</v>
      </c>
      <c r="B107" s="255" t="s">
        <v>7</v>
      </c>
      <c r="C107" s="255" t="s">
        <v>21</v>
      </c>
      <c r="D107" s="255" t="s">
        <v>63</v>
      </c>
      <c r="E107" s="255" t="s">
        <v>7</v>
      </c>
      <c r="F107" s="255" t="s">
        <v>72</v>
      </c>
      <c r="G107" s="255" t="s">
        <v>74</v>
      </c>
      <c r="H107" s="225" t="s">
        <v>75</v>
      </c>
      <c r="I107" s="256" t="s">
        <v>12</v>
      </c>
      <c r="J107" s="225"/>
      <c r="K107" s="251">
        <v>0</v>
      </c>
      <c r="L107" s="251">
        <v>0</v>
      </c>
      <c r="M107" s="251">
        <v>0</v>
      </c>
      <c r="N107" s="251">
        <v>0</v>
      </c>
      <c r="O107" s="251">
        <v>0</v>
      </c>
      <c r="P107" s="251">
        <v>0</v>
      </c>
      <c r="Q107" s="251">
        <v>0</v>
      </c>
      <c r="R107" s="251">
        <v>0</v>
      </c>
      <c r="S107" s="251">
        <v>0</v>
      </c>
      <c r="T107" s="251">
        <v>0</v>
      </c>
      <c r="U107" s="252" t="str">
        <f t="shared" si="4"/>
        <v/>
      </c>
      <c r="V107" s="252">
        <f>IF(OR(R107="", R150="", R150=0), "", R107/R$150*100)</f>
        <v>0</v>
      </c>
      <c r="W107" s="251">
        <v>315000</v>
      </c>
      <c r="X107" s="251">
        <v>11000</v>
      </c>
      <c r="Y107" s="251">
        <v>0</v>
      </c>
      <c r="Z107" s="251">
        <v>0</v>
      </c>
      <c r="AA107" s="251">
        <v>326000</v>
      </c>
      <c r="AB107" s="251">
        <v>320705</v>
      </c>
      <c r="AC107" s="251">
        <v>320705</v>
      </c>
      <c r="AD107" s="251">
        <v>320705</v>
      </c>
      <c r="AE107" s="251">
        <v>0</v>
      </c>
      <c r="AF107" s="251">
        <v>5295</v>
      </c>
      <c r="AG107" s="252">
        <f t="shared" si="5"/>
        <v>98.375766871165652</v>
      </c>
      <c r="AH107" s="252">
        <f>IF(OR(AD107="", AD150="", AD150=0), "", AD107/AD$150*100)</f>
        <v>0.13875261895270827</v>
      </c>
      <c r="AI107" s="257">
        <v>-320705</v>
      </c>
      <c r="AJ107" s="258" t="str">
        <f t="shared" si="6"/>
        <v>皆減</v>
      </c>
      <c r="AK107" s="258">
        <f t="shared" si="7"/>
        <v>-0.13875261895270827</v>
      </c>
      <c r="AL107" s="228"/>
      <c r="AM107" s="228"/>
      <c r="AN107" s="228"/>
      <c r="AO107" s="228"/>
      <c r="AP107" s="228"/>
      <c r="AQ107" s="228"/>
      <c r="AR107" s="228"/>
    </row>
    <row r="108" spans="1:44" s="187" customFormat="1" ht="40.5" customHeight="1">
      <c r="A108" s="255" t="s">
        <v>4</v>
      </c>
      <c r="B108" s="255" t="s">
        <v>7</v>
      </c>
      <c r="C108" s="255" t="s">
        <v>21</v>
      </c>
      <c r="D108" s="255" t="s">
        <v>63</v>
      </c>
      <c r="E108" s="255" t="s">
        <v>21</v>
      </c>
      <c r="F108" s="255" t="s">
        <v>21</v>
      </c>
      <c r="G108" s="255" t="s">
        <v>23</v>
      </c>
      <c r="H108" s="225" t="s">
        <v>27</v>
      </c>
      <c r="I108" s="256" t="s">
        <v>12</v>
      </c>
      <c r="J108" s="225"/>
      <c r="K108" s="251">
        <v>0</v>
      </c>
      <c r="L108" s="251">
        <v>0</v>
      </c>
      <c r="M108" s="251">
        <v>0</v>
      </c>
      <c r="N108" s="251">
        <v>0</v>
      </c>
      <c r="O108" s="251">
        <v>0</v>
      </c>
      <c r="P108" s="251">
        <v>0</v>
      </c>
      <c r="Q108" s="251">
        <v>0</v>
      </c>
      <c r="R108" s="251">
        <v>0</v>
      </c>
      <c r="S108" s="251">
        <v>0</v>
      </c>
      <c r="T108" s="251">
        <v>0</v>
      </c>
      <c r="U108" s="252" t="str">
        <f t="shared" si="4"/>
        <v/>
      </c>
      <c r="V108" s="252">
        <f>IF(OR(R108="", R150="", R150=0), "", R108/R$150*100)</f>
        <v>0</v>
      </c>
      <c r="W108" s="251">
        <v>1571000</v>
      </c>
      <c r="X108" s="251">
        <v>398000</v>
      </c>
      <c r="Y108" s="251">
        <v>0</v>
      </c>
      <c r="Z108" s="251">
        <v>0</v>
      </c>
      <c r="AA108" s="251">
        <v>1969000</v>
      </c>
      <c r="AB108" s="251">
        <v>1862420</v>
      </c>
      <c r="AC108" s="251">
        <v>1862420</v>
      </c>
      <c r="AD108" s="251">
        <v>1862420</v>
      </c>
      <c r="AE108" s="251">
        <v>0</v>
      </c>
      <c r="AF108" s="251">
        <v>106580</v>
      </c>
      <c r="AG108" s="252">
        <f t="shared" si="5"/>
        <v>94.5871000507872</v>
      </c>
      <c r="AH108" s="252">
        <f>IF(OR(AD108="", AD150="", AD150=0), "", AD108/AD$150*100)</f>
        <v>0.80577369417347067</v>
      </c>
      <c r="AI108" s="257">
        <v>-1862420</v>
      </c>
      <c r="AJ108" s="258" t="str">
        <f t="shared" si="6"/>
        <v>皆減</v>
      </c>
      <c r="AK108" s="258">
        <f t="shared" si="7"/>
        <v>-0.80577369417347067</v>
      </c>
      <c r="AL108" s="228"/>
      <c r="AM108" s="228"/>
      <c r="AN108" s="228"/>
      <c r="AO108" s="228"/>
      <c r="AP108" s="228"/>
      <c r="AQ108" s="228"/>
      <c r="AR108" s="228"/>
    </row>
    <row r="109" spans="1:44" s="187" customFormat="1" ht="40.5" customHeight="1">
      <c r="A109" s="255" t="s">
        <v>4</v>
      </c>
      <c r="B109" s="255" t="s">
        <v>7</v>
      </c>
      <c r="C109" s="255" t="s">
        <v>21</v>
      </c>
      <c r="D109" s="255" t="s">
        <v>63</v>
      </c>
      <c r="E109" s="255" t="s">
        <v>21</v>
      </c>
      <c r="F109" s="255" t="s">
        <v>32</v>
      </c>
      <c r="G109" s="255" t="s">
        <v>34</v>
      </c>
      <c r="H109" s="225" t="s">
        <v>35</v>
      </c>
      <c r="I109" s="256" t="s">
        <v>12</v>
      </c>
      <c r="J109" s="225"/>
      <c r="K109" s="251">
        <v>0</v>
      </c>
      <c r="L109" s="251">
        <v>0</v>
      </c>
      <c r="M109" s="251">
        <v>0</v>
      </c>
      <c r="N109" s="251">
        <v>0</v>
      </c>
      <c r="O109" s="251">
        <v>0</v>
      </c>
      <c r="P109" s="251">
        <v>0</v>
      </c>
      <c r="Q109" s="251">
        <v>0</v>
      </c>
      <c r="R109" s="251">
        <v>0</v>
      </c>
      <c r="S109" s="251">
        <v>0</v>
      </c>
      <c r="T109" s="251">
        <v>0</v>
      </c>
      <c r="U109" s="252" t="str">
        <f t="shared" si="4"/>
        <v/>
      </c>
      <c r="V109" s="252">
        <f>IF(OR(R109="", R150="", R150=0), "", R109/R$150*100)</f>
        <v>0</v>
      </c>
      <c r="W109" s="251">
        <v>0</v>
      </c>
      <c r="X109" s="251">
        <v>0</v>
      </c>
      <c r="Y109" s="251">
        <v>0</v>
      </c>
      <c r="Z109" s="251">
        <v>13200</v>
      </c>
      <c r="AA109" s="251">
        <v>13200</v>
      </c>
      <c r="AB109" s="251">
        <v>13200</v>
      </c>
      <c r="AC109" s="251">
        <v>13200</v>
      </c>
      <c r="AD109" s="251">
        <v>13200</v>
      </c>
      <c r="AE109" s="251">
        <v>0</v>
      </c>
      <c r="AF109" s="251">
        <v>0</v>
      </c>
      <c r="AG109" s="252">
        <f t="shared" si="5"/>
        <v>100</v>
      </c>
      <c r="AH109" s="252">
        <f>IF(OR(AD109="", AD150="", AD150=0), "", AD109/AD$150*100)</f>
        <v>5.7109635651946466E-3</v>
      </c>
      <c r="AI109" s="257">
        <v>-13200</v>
      </c>
      <c r="AJ109" s="258" t="str">
        <f t="shared" si="6"/>
        <v>皆減</v>
      </c>
      <c r="AK109" s="258">
        <f t="shared" si="7"/>
        <v>-5.7109635651946466E-3</v>
      </c>
      <c r="AL109" s="228"/>
      <c r="AM109" s="228"/>
      <c r="AN109" s="228"/>
      <c r="AO109" s="228"/>
      <c r="AP109" s="228"/>
      <c r="AQ109" s="228"/>
      <c r="AR109" s="228"/>
    </row>
    <row r="110" spans="1:44" s="187" customFormat="1" ht="40.5" customHeight="1">
      <c r="A110" s="255" t="s">
        <v>4</v>
      </c>
      <c r="B110" s="255" t="s">
        <v>7</v>
      </c>
      <c r="C110" s="255" t="s">
        <v>21</v>
      </c>
      <c r="D110" s="255" t="s">
        <v>63</v>
      </c>
      <c r="E110" s="255" t="s">
        <v>21</v>
      </c>
      <c r="F110" s="255" t="s">
        <v>127</v>
      </c>
      <c r="G110" s="255" t="s">
        <v>129</v>
      </c>
      <c r="H110" s="225" t="s">
        <v>130</v>
      </c>
      <c r="I110" s="256" t="s">
        <v>12</v>
      </c>
      <c r="J110" s="225"/>
      <c r="K110" s="251">
        <v>0</v>
      </c>
      <c r="L110" s="251">
        <v>0</v>
      </c>
      <c r="M110" s="251">
        <v>0</v>
      </c>
      <c r="N110" s="251">
        <v>0</v>
      </c>
      <c r="O110" s="251">
        <v>0</v>
      </c>
      <c r="P110" s="251">
        <v>0</v>
      </c>
      <c r="Q110" s="251">
        <v>0</v>
      </c>
      <c r="R110" s="251">
        <v>0</v>
      </c>
      <c r="S110" s="251">
        <v>0</v>
      </c>
      <c r="T110" s="251">
        <v>0</v>
      </c>
      <c r="U110" s="252" t="str">
        <f t="shared" si="4"/>
        <v/>
      </c>
      <c r="V110" s="252">
        <f>IF(OR(R110="", R150="", R150=0), "", R110/R$150*100)</f>
        <v>0</v>
      </c>
      <c r="W110" s="251">
        <v>9409000</v>
      </c>
      <c r="X110" s="251">
        <v>-136000</v>
      </c>
      <c r="Y110" s="251">
        <v>0</v>
      </c>
      <c r="Z110" s="251">
        <v>0</v>
      </c>
      <c r="AA110" s="251">
        <v>9273000</v>
      </c>
      <c r="AB110" s="251">
        <v>9272682</v>
      </c>
      <c r="AC110" s="251">
        <v>9272682</v>
      </c>
      <c r="AD110" s="251">
        <v>9272682</v>
      </c>
      <c r="AE110" s="251">
        <v>0</v>
      </c>
      <c r="AF110" s="251">
        <v>318</v>
      </c>
      <c r="AG110" s="252">
        <f t="shared" si="5"/>
        <v>99.996570689097382</v>
      </c>
      <c r="AH110" s="252">
        <f>IF(OR(AD110="", AD150="", AD150=0), "", AD110/AD$150*100)</f>
        <v>4.0118143222451694</v>
      </c>
      <c r="AI110" s="257">
        <v>-9272682</v>
      </c>
      <c r="AJ110" s="258" t="str">
        <f t="shared" si="6"/>
        <v>皆減</v>
      </c>
      <c r="AK110" s="258">
        <f t="shared" si="7"/>
        <v>-4.0118143222451694</v>
      </c>
      <c r="AL110" s="228"/>
      <c r="AM110" s="228"/>
      <c r="AN110" s="228"/>
      <c r="AO110" s="228"/>
      <c r="AP110" s="228"/>
      <c r="AQ110" s="228"/>
      <c r="AR110" s="228"/>
    </row>
    <row r="111" spans="1:44" s="187" customFormat="1" ht="40.5" customHeight="1">
      <c r="A111" s="255" t="s">
        <v>4</v>
      </c>
      <c r="B111" s="255" t="s">
        <v>7</v>
      </c>
      <c r="C111" s="255" t="s">
        <v>21</v>
      </c>
      <c r="D111" s="255" t="s">
        <v>63</v>
      </c>
      <c r="E111" s="255" t="s">
        <v>36</v>
      </c>
      <c r="F111" s="255" t="s">
        <v>21</v>
      </c>
      <c r="G111" s="255" t="s">
        <v>23</v>
      </c>
      <c r="H111" s="225" t="s">
        <v>91</v>
      </c>
      <c r="I111" s="256" t="s">
        <v>12</v>
      </c>
      <c r="J111" s="225"/>
      <c r="K111" s="251">
        <v>0</v>
      </c>
      <c r="L111" s="251">
        <v>0</v>
      </c>
      <c r="M111" s="251">
        <v>0</v>
      </c>
      <c r="N111" s="251">
        <v>0</v>
      </c>
      <c r="O111" s="251">
        <v>0</v>
      </c>
      <c r="P111" s="251">
        <v>0</v>
      </c>
      <c r="Q111" s="251">
        <v>0</v>
      </c>
      <c r="R111" s="251">
        <v>0</v>
      </c>
      <c r="S111" s="251">
        <v>0</v>
      </c>
      <c r="T111" s="251">
        <v>0</v>
      </c>
      <c r="U111" s="252" t="str">
        <f t="shared" si="4"/>
        <v/>
      </c>
      <c r="V111" s="252">
        <f>IF(OR(R111="", R150="", R150=0), "", R111/R$150*100)</f>
        <v>0</v>
      </c>
      <c r="W111" s="251">
        <v>756000</v>
      </c>
      <c r="X111" s="251">
        <v>311000</v>
      </c>
      <c r="Y111" s="251">
        <v>0</v>
      </c>
      <c r="Z111" s="251">
        <v>0</v>
      </c>
      <c r="AA111" s="251">
        <v>1067000</v>
      </c>
      <c r="AB111" s="251">
        <v>1048800</v>
      </c>
      <c r="AC111" s="251">
        <v>1048800</v>
      </c>
      <c r="AD111" s="251">
        <v>1048800</v>
      </c>
      <c r="AE111" s="251">
        <v>0</v>
      </c>
      <c r="AF111" s="251">
        <v>18200</v>
      </c>
      <c r="AG111" s="252">
        <f t="shared" si="5"/>
        <v>98.294283036551079</v>
      </c>
      <c r="AH111" s="252">
        <f>IF(OR(AD111="", AD150="", AD150=0), "", AD111/AD$150*100)</f>
        <v>0.453762014180011</v>
      </c>
      <c r="AI111" s="257">
        <v>-1048800</v>
      </c>
      <c r="AJ111" s="258" t="str">
        <f t="shared" si="6"/>
        <v>皆減</v>
      </c>
      <c r="AK111" s="258">
        <f t="shared" si="7"/>
        <v>-0.453762014180011</v>
      </c>
      <c r="AL111" s="228"/>
      <c r="AM111" s="228"/>
      <c r="AN111" s="228"/>
      <c r="AO111" s="228"/>
      <c r="AP111" s="228"/>
      <c r="AQ111" s="228"/>
      <c r="AR111" s="228"/>
    </row>
    <row r="112" spans="1:44" s="187" customFormat="1" ht="40.5" customHeight="1">
      <c r="A112" s="255" t="s">
        <v>4</v>
      </c>
      <c r="B112" s="255" t="s">
        <v>7</v>
      </c>
      <c r="C112" s="255" t="s">
        <v>21</v>
      </c>
      <c r="D112" s="255" t="s">
        <v>63</v>
      </c>
      <c r="E112" s="255" t="s">
        <v>36</v>
      </c>
      <c r="F112" s="255" t="s">
        <v>32</v>
      </c>
      <c r="G112" s="255" t="s">
        <v>34</v>
      </c>
      <c r="H112" s="225" t="s">
        <v>55</v>
      </c>
      <c r="I112" s="256" t="s">
        <v>12</v>
      </c>
      <c r="J112" s="225"/>
      <c r="K112" s="251">
        <v>0</v>
      </c>
      <c r="L112" s="251">
        <v>0</v>
      </c>
      <c r="M112" s="251">
        <v>0</v>
      </c>
      <c r="N112" s="251">
        <v>0</v>
      </c>
      <c r="O112" s="251">
        <v>0</v>
      </c>
      <c r="P112" s="251">
        <v>0</v>
      </c>
      <c r="Q112" s="251">
        <v>0</v>
      </c>
      <c r="R112" s="251">
        <v>0</v>
      </c>
      <c r="S112" s="251">
        <v>0</v>
      </c>
      <c r="T112" s="251">
        <v>0</v>
      </c>
      <c r="U112" s="252" t="str">
        <f t="shared" si="4"/>
        <v/>
      </c>
      <c r="V112" s="252">
        <f>IF(OR(R112="", R150="", R150=0), "", R112/R$150*100)</f>
        <v>0</v>
      </c>
      <c r="W112" s="251">
        <v>1463000</v>
      </c>
      <c r="X112" s="251">
        <v>-1012000</v>
      </c>
      <c r="Y112" s="251">
        <v>0</v>
      </c>
      <c r="Z112" s="251">
        <v>0</v>
      </c>
      <c r="AA112" s="251">
        <v>451000</v>
      </c>
      <c r="AB112" s="251">
        <v>450648</v>
      </c>
      <c r="AC112" s="251">
        <v>450648</v>
      </c>
      <c r="AD112" s="251">
        <v>450648</v>
      </c>
      <c r="AE112" s="251">
        <v>0</v>
      </c>
      <c r="AF112" s="251">
        <v>352</v>
      </c>
      <c r="AG112" s="252">
        <f t="shared" si="5"/>
        <v>99.921951219512195</v>
      </c>
      <c r="AH112" s="252">
        <f>IF(OR(AD112="", AD150="", AD150=0), "", AD112/AD$150*100)</f>
        <v>0.19497229611574524</v>
      </c>
      <c r="AI112" s="257">
        <v>-450648</v>
      </c>
      <c r="AJ112" s="258" t="str">
        <f t="shared" si="6"/>
        <v>皆減</v>
      </c>
      <c r="AK112" s="258">
        <f t="shared" si="7"/>
        <v>-0.19497229611574524</v>
      </c>
      <c r="AL112" s="228"/>
      <c r="AM112" s="228"/>
      <c r="AN112" s="228"/>
      <c r="AO112" s="228"/>
      <c r="AP112" s="228"/>
      <c r="AQ112" s="228"/>
      <c r="AR112" s="228"/>
    </row>
    <row r="113" spans="1:44" s="187" customFormat="1" ht="40.5" customHeight="1">
      <c r="A113" s="255" t="s">
        <v>4</v>
      </c>
      <c r="B113" s="255" t="s">
        <v>7</v>
      </c>
      <c r="C113" s="255" t="s">
        <v>21</v>
      </c>
      <c r="D113" s="255" t="s">
        <v>63</v>
      </c>
      <c r="E113" s="255" t="s">
        <v>56</v>
      </c>
      <c r="F113" s="255" t="s">
        <v>15</v>
      </c>
      <c r="G113" s="255" t="s">
        <v>17</v>
      </c>
      <c r="H113" s="225" t="s">
        <v>188</v>
      </c>
      <c r="I113" s="256" t="s">
        <v>12</v>
      </c>
      <c r="J113" s="225"/>
      <c r="K113" s="251">
        <v>0</v>
      </c>
      <c r="L113" s="251">
        <v>0</v>
      </c>
      <c r="M113" s="251">
        <v>0</v>
      </c>
      <c r="N113" s="251">
        <v>0</v>
      </c>
      <c r="O113" s="251">
        <v>0</v>
      </c>
      <c r="P113" s="251">
        <v>0</v>
      </c>
      <c r="Q113" s="251">
        <v>0</v>
      </c>
      <c r="R113" s="251">
        <v>0</v>
      </c>
      <c r="S113" s="251">
        <v>0</v>
      </c>
      <c r="T113" s="251">
        <v>0</v>
      </c>
      <c r="U113" s="252" t="str">
        <f t="shared" si="4"/>
        <v/>
      </c>
      <c r="V113" s="252">
        <f>IF(OR(R113="", R150="", R150=0), "", R113/R$150*100)</f>
        <v>0</v>
      </c>
      <c r="W113" s="251">
        <v>12848000</v>
      </c>
      <c r="X113" s="251">
        <v>0</v>
      </c>
      <c r="Y113" s="251">
        <v>0</v>
      </c>
      <c r="Z113" s="251">
        <v>0</v>
      </c>
      <c r="AA113" s="251">
        <v>12848000</v>
      </c>
      <c r="AB113" s="251">
        <v>12848000</v>
      </c>
      <c r="AC113" s="251">
        <v>12848000</v>
      </c>
      <c r="AD113" s="251">
        <v>12848000</v>
      </c>
      <c r="AE113" s="251">
        <v>0</v>
      </c>
      <c r="AF113" s="251">
        <v>0</v>
      </c>
      <c r="AG113" s="252">
        <f t="shared" si="5"/>
        <v>100</v>
      </c>
      <c r="AH113" s="252">
        <f>IF(OR(AD113="", AD150="", AD150=0), "", AD113/AD$150*100)</f>
        <v>5.5586712034561225</v>
      </c>
      <c r="AI113" s="257">
        <v>-12848000</v>
      </c>
      <c r="AJ113" s="258" t="str">
        <f t="shared" si="6"/>
        <v>皆減</v>
      </c>
      <c r="AK113" s="258">
        <f t="shared" si="7"/>
        <v>-5.5586712034561225</v>
      </c>
      <c r="AL113" s="235"/>
      <c r="AM113" s="235"/>
      <c r="AN113" s="235"/>
      <c r="AO113" s="235"/>
      <c r="AP113" s="235"/>
      <c r="AQ113" s="235"/>
      <c r="AR113" s="235"/>
    </row>
    <row r="114" spans="1:44" s="203" customFormat="1" ht="40.5" customHeight="1">
      <c r="A114" s="259" t="s">
        <v>4</v>
      </c>
      <c r="B114" s="259" t="s">
        <v>7</v>
      </c>
      <c r="C114" s="259" t="s">
        <v>21</v>
      </c>
      <c r="D114" s="259" t="s">
        <v>63</v>
      </c>
      <c r="E114" s="259" t="s">
        <v>56</v>
      </c>
      <c r="F114" s="259" t="s">
        <v>28</v>
      </c>
      <c r="G114" s="259" t="s">
        <v>151</v>
      </c>
      <c r="H114" s="260" t="s">
        <v>189</v>
      </c>
      <c r="I114" s="261" t="s">
        <v>12</v>
      </c>
      <c r="J114" s="260"/>
      <c r="K114" s="262">
        <v>0</v>
      </c>
      <c r="L114" s="262">
        <v>0</v>
      </c>
      <c r="M114" s="262">
        <v>0</v>
      </c>
      <c r="N114" s="262">
        <v>0</v>
      </c>
      <c r="O114" s="262">
        <v>0</v>
      </c>
      <c r="P114" s="262">
        <v>0</v>
      </c>
      <c r="Q114" s="262">
        <v>0</v>
      </c>
      <c r="R114" s="262">
        <v>0</v>
      </c>
      <c r="S114" s="262">
        <v>0</v>
      </c>
      <c r="T114" s="262">
        <v>0</v>
      </c>
      <c r="U114" s="263" t="str">
        <f t="shared" si="4"/>
        <v/>
      </c>
      <c r="V114" s="263">
        <f>IF(OR(R114="", R150="", R150=0), "", R114/R$150*100)</f>
        <v>0</v>
      </c>
      <c r="W114" s="262">
        <v>0</v>
      </c>
      <c r="X114" s="262">
        <v>3870000</v>
      </c>
      <c r="Y114" s="262">
        <v>0</v>
      </c>
      <c r="Z114" s="262">
        <v>0</v>
      </c>
      <c r="AA114" s="262">
        <v>3870000</v>
      </c>
      <c r="AB114" s="262">
        <v>3865162</v>
      </c>
      <c r="AC114" s="262">
        <v>3865162</v>
      </c>
      <c r="AD114" s="262">
        <v>3865162</v>
      </c>
      <c r="AE114" s="262">
        <v>0</v>
      </c>
      <c r="AF114" s="262">
        <v>4838</v>
      </c>
      <c r="AG114" s="263">
        <f t="shared" si="5"/>
        <v>99.874987080103367</v>
      </c>
      <c r="AH114" s="263">
        <f>IF(OR(AD114="", AD150="", AD150=0), "", AD114/AD$150*100)</f>
        <v>1.6722575269374902</v>
      </c>
      <c r="AI114" s="264">
        <v>-3865162</v>
      </c>
      <c r="AJ114" s="263" t="str">
        <f t="shared" si="6"/>
        <v>皆減</v>
      </c>
      <c r="AK114" s="263">
        <f t="shared" si="7"/>
        <v>-1.6722575269374902</v>
      </c>
      <c r="AL114" s="236"/>
      <c r="AM114" s="236"/>
      <c r="AN114" s="236"/>
      <c r="AO114" s="236"/>
      <c r="AP114" s="236"/>
      <c r="AQ114" s="236"/>
      <c r="AR114" s="236"/>
    </row>
    <row r="115" spans="1:44" s="203" customFormat="1" ht="40.5" customHeight="1">
      <c r="A115" s="259" t="s">
        <v>4</v>
      </c>
      <c r="B115" s="259" t="s">
        <v>7</v>
      </c>
      <c r="C115" s="259" t="s">
        <v>21</v>
      </c>
      <c r="D115" s="259" t="s">
        <v>63</v>
      </c>
      <c r="E115" s="259" t="s">
        <v>56</v>
      </c>
      <c r="F115" s="259" t="s">
        <v>28</v>
      </c>
      <c r="G115" s="259" t="s">
        <v>92</v>
      </c>
      <c r="H115" s="260" t="s">
        <v>190</v>
      </c>
      <c r="I115" s="261" t="s">
        <v>12</v>
      </c>
      <c r="J115" s="260"/>
      <c r="K115" s="262">
        <v>0</v>
      </c>
      <c r="L115" s="262">
        <v>7360000</v>
      </c>
      <c r="M115" s="262">
        <v>0</v>
      </c>
      <c r="N115" s="262">
        <v>0</v>
      </c>
      <c r="O115" s="262">
        <v>7360000</v>
      </c>
      <c r="P115" s="262">
        <v>6917449</v>
      </c>
      <c r="Q115" s="262">
        <v>6917449</v>
      </c>
      <c r="R115" s="262">
        <v>6917449</v>
      </c>
      <c r="S115" s="262">
        <v>0</v>
      </c>
      <c r="T115" s="262">
        <v>442551</v>
      </c>
      <c r="U115" s="263">
        <f t="shared" si="4"/>
        <v>93.987078804347817</v>
      </c>
      <c r="V115" s="263">
        <f>IF(OR(R115="", R150="", R150=0), "", R115/R$150*100)</f>
        <v>4.8210013972887857</v>
      </c>
      <c r="W115" s="262" t="s">
        <v>5</v>
      </c>
      <c r="X115" s="262" t="s">
        <v>5</v>
      </c>
      <c r="Y115" s="262" t="s">
        <v>5</v>
      </c>
      <c r="Z115" s="262" t="s">
        <v>5</v>
      </c>
      <c r="AA115" s="262" t="s">
        <v>5</v>
      </c>
      <c r="AB115" s="262" t="s">
        <v>5</v>
      </c>
      <c r="AC115" s="262" t="s">
        <v>5</v>
      </c>
      <c r="AD115" s="262">
        <v>0</v>
      </c>
      <c r="AE115" s="262" t="s">
        <v>5</v>
      </c>
      <c r="AF115" s="262" t="s">
        <v>5</v>
      </c>
      <c r="AG115" s="263" t="str">
        <f t="shared" si="5"/>
        <v/>
      </c>
      <c r="AH115" s="263">
        <f>IF(OR(AD115="", AD150="", AD150=0), "", AD115/AD$150*100)</f>
        <v>0</v>
      </c>
      <c r="AI115" s="264">
        <v>6917449</v>
      </c>
      <c r="AJ115" s="263" t="str">
        <f t="shared" si="6"/>
        <v>皆増</v>
      </c>
      <c r="AK115" s="263">
        <f t="shared" si="7"/>
        <v>4.8210013972887857</v>
      </c>
      <c r="AL115" s="236"/>
      <c r="AM115" s="236"/>
      <c r="AN115" s="236"/>
      <c r="AO115" s="236"/>
      <c r="AP115" s="236"/>
      <c r="AQ115" s="236"/>
      <c r="AR115" s="236"/>
    </row>
    <row r="116" spans="1:44" s="187" customFormat="1" ht="40.5" customHeight="1">
      <c r="A116" s="255" t="s">
        <v>4</v>
      </c>
      <c r="B116" s="255" t="s">
        <v>7</v>
      </c>
      <c r="C116" s="255" t="s">
        <v>21</v>
      </c>
      <c r="D116" s="255" t="s">
        <v>63</v>
      </c>
      <c r="E116" s="255" t="s">
        <v>56</v>
      </c>
      <c r="F116" s="255" t="s">
        <v>28</v>
      </c>
      <c r="G116" s="255" t="s">
        <v>92</v>
      </c>
      <c r="H116" s="225" t="s">
        <v>191</v>
      </c>
      <c r="I116" s="256" t="s">
        <v>12</v>
      </c>
      <c r="J116" s="225"/>
      <c r="K116" s="251" t="s">
        <v>5</v>
      </c>
      <c r="L116" s="251" t="s">
        <v>5</v>
      </c>
      <c r="M116" s="251" t="s">
        <v>5</v>
      </c>
      <c r="N116" s="251" t="s">
        <v>5</v>
      </c>
      <c r="O116" s="251" t="s">
        <v>5</v>
      </c>
      <c r="P116" s="251" t="s">
        <v>5</v>
      </c>
      <c r="Q116" s="251" t="s">
        <v>5</v>
      </c>
      <c r="R116" s="251">
        <v>0</v>
      </c>
      <c r="S116" s="251" t="s">
        <v>5</v>
      </c>
      <c r="T116" s="251" t="s">
        <v>5</v>
      </c>
      <c r="U116" s="252" t="str">
        <f t="shared" si="4"/>
        <v/>
      </c>
      <c r="V116" s="252">
        <f>IF(OR(R116="", R150="", R150=0), "", R116/R$150*100)</f>
        <v>0</v>
      </c>
      <c r="W116" s="251">
        <v>0</v>
      </c>
      <c r="X116" s="251">
        <v>146000</v>
      </c>
      <c r="Y116" s="251">
        <v>0</v>
      </c>
      <c r="Z116" s="251">
        <v>0</v>
      </c>
      <c r="AA116" s="251">
        <v>146000</v>
      </c>
      <c r="AB116" s="251">
        <v>143550</v>
      </c>
      <c r="AC116" s="251">
        <v>143550</v>
      </c>
      <c r="AD116" s="251">
        <v>143550</v>
      </c>
      <c r="AE116" s="251">
        <v>0</v>
      </c>
      <c r="AF116" s="251">
        <v>2450</v>
      </c>
      <c r="AG116" s="252">
        <f t="shared" si="5"/>
        <v>98.321917808219183</v>
      </c>
      <c r="AH116" s="252">
        <f>IF(OR(AD116="", AD150="", AD150=0), "", AD116/AD$150*100)</f>
        <v>6.2106728771491787E-2</v>
      </c>
      <c r="AI116" s="257">
        <v>-143550</v>
      </c>
      <c r="AJ116" s="258" t="str">
        <f t="shared" si="6"/>
        <v>皆減</v>
      </c>
      <c r="AK116" s="258">
        <f t="shared" si="7"/>
        <v>-6.2106728771491787E-2</v>
      </c>
      <c r="AL116" s="228"/>
      <c r="AM116" s="228"/>
      <c r="AN116" s="228"/>
      <c r="AO116" s="228"/>
      <c r="AP116" s="228"/>
      <c r="AQ116" s="228"/>
      <c r="AR116" s="228"/>
    </row>
    <row r="117" spans="1:44" s="187" customFormat="1" ht="40.5" customHeight="1">
      <c r="A117" s="255" t="s">
        <v>4</v>
      </c>
      <c r="B117" s="255" t="s">
        <v>7</v>
      </c>
      <c r="C117" s="255" t="s">
        <v>21</v>
      </c>
      <c r="D117" s="255" t="s">
        <v>63</v>
      </c>
      <c r="E117" s="255" t="s">
        <v>192</v>
      </c>
      <c r="F117" s="255" t="s">
        <v>21</v>
      </c>
      <c r="G117" s="255" t="s">
        <v>59</v>
      </c>
      <c r="H117" s="225" t="s">
        <v>195</v>
      </c>
      <c r="I117" s="256" t="s">
        <v>12</v>
      </c>
      <c r="J117" s="225"/>
      <c r="K117" s="251">
        <v>0</v>
      </c>
      <c r="L117" s="251">
        <v>0</v>
      </c>
      <c r="M117" s="251">
        <v>3949000</v>
      </c>
      <c r="N117" s="251">
        <v>0</v>
      </c>
      <c r="O117" s="251">
        <v>3949000</v>
      </c>
      <c r="P117" s="251">
        <v>3949000</v>
      </c>
      <c r="Q117" s="251">
        <v>3949000</v>
      </c>
      <c r="R117" s="251">
        <v>3949000</v>
      </c>
      <c r="S117" s="251">
        <v>0</v>
      </c>
      <c r="T117" s="251">
        <v>0</v>
      </c>
      <c r="U117" s="252">
        <f t="shared" si="4"/>
        <v>100</v>
      </c>
      <c r="V117" s="252">
        <f>IF(OR(R117="", R150="", R150=0), "", R117/R$150*100)</f>
        <v>2.7521900801716663</v>
      </c>
      <c r="W117" s="251">
        <v>4477000</v>
      </c>
      <c r="X117" s="251">
        <v>-528000</v>
      </c>
      <c r="Y117" s="251">
        <v>0</v>
      </c>
      <c r="Z117" s="251">
        <v>0</v>
      </c>
      <c r="AA117" s="251">
        <v>3949000</v>
      </c>
      <c r="AB117" s="251">
        <v>3949000</v>
      </c>
      <c r="AC117" s="251">
        <v>0</v>
      </c>
      <c r="AD117" s="251">
        <v>0</v>
      </c>
      <c r="AE117" s="251">
        <v>3949000</v>
      </c>
      <c r="AF117" s="251">
        <v>0</v>
      </c>
      <c r="AG117" s="252">
        <f t="shared" si="5"/>
        <v>0</v>
      </c>
      <c r="AH117" s="252">
        <f>IF(OR(AD117="", AD150="", AD150=0), "", AD117/AD$150*100)</f>
        <v>0</v>
      </c>
      <c r="AI117" s="257">
        <v>3949000</v>
      </c>
      <c r="AJ117" s="258" t="str">
        <f t="shared" si="6"/>
        <v>皆増</v>
      </c>
      <c r="AK117" s="258">
        <f t="shared" si="7"/>
        <v>2.7521900801716663</v>
      </c>
      <c r="AL117" s="228"/>
      <c r="AM117" s="228"/>
      <c r="AN117" s="228"/>
      <c r="AO117" s="228"/>
      <c r="AP117" s="228"/>
      <c r="AQ117" s="228"/>
      <c r="AR117" s="228"/>
    </row>
    <row r="118" spans="1:44" s="187" customFormat="1" ht="40.5" customHeight="1">
      <c r="A118" s="255" t="s">
        <v>4</v>
      </c>
      <c r="B118" s="255" t="s">
        <v>7</v>
      </c>
      <c r="C118" s="255" t="s">
        <v>21</v>
      </c>
      <c r="D118" s="255" t="s">
        <v>63</v>
      </c>
      <c r="E118" s="255" t="s">
        <v>192</v>
      </c>
      <c r="F118" s="255" t="s">
        <v>21</v>
      </c>
      <c r="G118" s="255" t="s">
        <v>170</v>
      </c>
      <c r="H118" s="225" t="s">
        <v>196</v>
      </c>
      <c r="I118" s="256" t="s">
        <v>12</v>
      </c>
      <c r="J118" s="225"/>
      <c r="K118" s="251">
        <v>0</v>
      </c>
      <c r="L118" s="251">
        <v>0</v>
      </c>
      <c r="M118" s="251">
        <v>0</v>
      </c>
      <c r="N118" s="251">
        <v>0</v>
      </c>
      <c r="O118" s="251">
        <v>0</v>
      </c>
      <c r="P118" s="251">
        <v>0</v>
      </c>
      <c r="Q118" s="251">
        <v>0</v>
      </c>
      <c r="R118" s="251">
        <v>0</v>
      </c>
      <c r="S118" s="251">
        <v>0</v>
      </c>
      <c r="T118" s="251">
        <v>0</v>
      </c>
      <c r="U118" s="252" t="str">
        <f t="shared" si="4"/>
        <v/>
      </c>
      <c r="V118" s="252">
        <f>IF(OR(R118="", R150="", R150=0), "", R118/R$150*100)</f>
        <v>0</v>
      </c>
      <c r="W118" s="251">
        <v>9191000</v>
      </c>
      <c r="X118" s="251">
        <v>-1278000</v>
      </c>
      <c r="Y118" s="251">
        <v>0</v>
      </c>
      <c r="Z118" s="251">
        <v>0</v>
      </c>
      <c r="AA118" s="251">
        <v>7913000</v>
      </c>
      <c r="AB118" s="251">
        <v>7912318</v>
      </c>
      <c r="AC118" s="251">
        <v>7912318</v>
      </c>
      <c r="AD118" s="251">
        <v>7912318</v>
      </c>
      <c r="AE118" s="251">
        <v>0</v>
      </c>
      <c r="AF118" s="251">
        <v>682</v>
      </c>
      <c r="AG118" s="252">
        <f t="shared" si="5"/>
        <v>99.991381271325665</v>
      </c>
      <c r="AH118" s="252">
        <f>IF(OR(AD118="", AD150="", AD150=0), "", AD118/AD$150*100)</f>
        <v>3.4232545313813465</v>
      </c>
      <c r="AI118" s="257">
        <v>-7912318</v>
      </c>
      <c r="AJ118" s="258" t="str">
        <f t="shared" si="6"/>
        <v>皆減</v>
      </c>
      <c r="AK118" s="258">
        <f t="shared" si="7"/>
        <v>-3.4232545313813465</v>
      </c>
      <c r="AL118" s="228"/>
      <c r="AM118" s="228"/>
      <c r="AN118" s="228"/>
      <c r="AO118" s="228"/>
      <c r="AP118" s="228"/>
      <c r="AQ118" s="228"/>
      <c r="AR118" s="228"/>
    </row>
    <row r="119" spans="1:44" s="187" customFormat="1" ht="40.5" customHeight="1">
      <c r="A119" s="255" t="s">
        <v>4</v>
      </c>
      <c r="B119" s="255" t="s">
        <v>7</v>
      </c>
      <c r="C119" s="255" t="s">
        <v>21</v>
      </c>
      <c r="D119" s="255" t="s">
        <v>63</v>
      </c>
      <c r="E119" s="255" t="s">
        <v>98</v>
      </c>
      <c r="F119" s="255" t="s">
        <v>21</v>
      </c>
      <c r="G119" s="255" t="s">
        <v>23</v>
      </c>
      <c r="H119" s="225" t="s">
        <v>99</v>
      </c>
      <c r="I119" s="256" t="s">
        <v>12</v>
      </c>
      <c r="J119" s="225"/>
      <c r="K119" s="251">
        <v>0</v>
      </c>
      <c r="L119" s="251">
        <v>0</v>
      </c>
      <c r="M119" s="251">
        <v>0</v>
      </c>
      <c r="N119" s="251">
        <v>0</v>
      </c>
      <c r="O119" s="251">
        <v>0</v>
      </c>
      <c r="P119" s="251">
        <v>0</v>
      </c>
      <c r="Q119" s="251">
        <v>0</v>
      </c>
      <c r="R119" s="251">
        <v>0</v>
      </c>
      <c r="S119" s="251">
        <v>0</v>
      </c>
      <c r="T119" s="251">
        <v>0</v>
      </c>
      <c r="U119" s="252" t="str">
        <f t="shared" si="4"/>
        <v/>
      </c>
      <c r="V119" s="252">
        <f>IF(OR(R119="", R150="", R150=0), "", R119/R$150*100)</f>
        <v>0</v>
      </c>
      <c r="W119" s="251">
        <v>20427000</v>
      </c>
      <c r="X119" s="251">
        <v>5073000</v>
      </c>
      <c r="Y119" s="251">
        <v>0</v>
      </c>
      <c r="Z119" s="251">
        <v>0</v>
      </c>
      <c r="AA119" s="251">
        <v>25500000</v>
      </c>
      <c r="AB119" s="251">
        <v>24365172</v>
      </c>
      <c r="AC119" s="251">
        <v>24365172</v>
      </c>
      <c r="AD119" s="251">
        <v>24365172</v>
      </c>
      <c r="AE119" s="251">
        <v>0</v>
      </c>
      <c r="AF119" s="251">
        <v>1134828</v>
      </c>
      <c r="AG119" s="252">
        <f t="shared" si="5"/>
        <v>95.54969411764705</v>
      </c>
      <c r="AH119" s="252">
        <f>IF(OR(AD119="", AD150="", AD150=0), "", AD119/AD$150*100)</f>
        <v>10.541561329674302</v>
      </c>
      <c r="AI119" s="257">
        <v>-24365172</v>
      </c>
      <c r="AJ119" s="258" t="str">
        <f t="shared" si="6"/>
        <v>皆減</v>
      </c>
      <c r="AK119" s="258">
        <f t="shared" si="7"/>
        <v>-10.541561329674302</v>
      </c>
      <c r="AL119" s="235"/>
      <c r="AM119" s="235"/>
      <c r="AN119" s="235"/>
      <c r="AO119" s="235"/>
      <c r="AP119" s="235"/>
      <c r="AQ119" s="235"/>
      <c r="AR119" s="235"/>
    </row>
    <row r="120" spans="1:44" s="187" customFormat="1" ht="40.5" customHeight="1">
      <c r="A120" s="255" t="s">
        <v>4</v>
      </c>
      <c r="B120" s="255" t="s">
        <v>7</v>
      </c>
      <c r="C120" s="255" t="s">
        <v>21</v>
      </c>
      <c r="D120" s="255" t="s">
        <v>63</v>
      </c>
      <c r="E120" s="255" t="s">
        <v>46</v>
      </c>
      <c r="F120" s="255" t="s">
        <v>21</v>
      </c>
      <c r="G120" s="255" t="s">
        <v>23</v>
      </c>
      <c r="H120" s="225" t="s">
        <v>197</v>
      </c>
      <c r="I120" s="256" t="s">
        <v>12</v>
      </c>
      <c r="J120" s="225"/>
      <c r="K120" s="251">
        <v>0</v>
      </c>
      <c r="L120" s="251">
        <v>0</v>
      </c>
      <c r="M120" s="251">
        <v>0</v>
      </c>
      <c r="N120" s="251">
        <v>0</v>
      </c>
      <c r="O120" s="251">
        <v>0</v>
      </c>
      <c r="P120" s="251">
        <v>0</v>
      </c>
      <c r="Q120" s="251">
        <v>0</v>
      </c>
      <c r="R120" s="251">
        <v>0</v>
      </c>
      <c r="S120" s="251">
        <v>0</v>
      </c>
      <c r="T120" s="251">
        <v>0</v>
      </c>
      <c r="U120" s="252" t="str">
        <f t="shared" si="4"/>
        <v/>
      </c>
      <c r="V120" s="252">
        <f>IF(OR(R120="", R150="", R150=0), "", R120/R$150*100)</f>
        <v>0</v>
      </c>
      <c r="W120" s="251">
        <v>608000</v>
      </c>
      <c r="X120" s="251">
        <v>-18000</v>
      </c>
      <c r="Y120" s="251">
        <v>0</v>
      </c>
      <c r="Z120" s="251">
        <v>0</v>
      </c>
      <c r="AA120" s="251">
        <v>590000</v>
      </c>
      <c r="AB120" s="251">
        <v>589900</v>
      </c>
      <c r="AC120" s="251">
        <v>589900</v>
      </c>
      <c r="AD120" s="251">
        <v>589900</v>
      </c>
      <c r="AE120" s="251">
        <v>0</v>
      </c>
      <c r="AF120" s="251">
        <v>100</v>
      </c>
      <c r="AG120" s="252">
        <f t="shared" si="5"/>
        <v>99.983050847457619</v>
      </c>
      <c r="AH120" s="252">
        <f>IF(OR(AD120="", AD150="", AD150=0), "", AD120/AD$150*100)</f>
        <v>0.25521950053850928</v>
      </c>
      <c r="AI120" s="257">
        <v>-589900</v>
      </c>
      <c r="AJ120" s="258" t="str">
        <f t="shared" si="6"/>
        <v>皆減</v>
      </c>
      <c r="AK120" s="258">
        <f t="shared" si="7"/>
        <v>-0.25521950053850928</v>
      </c>
      <c r="AL120" s="235"/>
      <c r="AM120" s="235"/>
      <c r="AN120" s="235"/>
      <c r="AO120" s="235"/>
      <c r="AP120" s="235"/>
      <c r="AQ120" s="235"/>
      <c r="AR120" s="235"/>
    </row>
    <row r="121" spans="1:44" s="187" customFormat="1" ht="40.5" customHeight="1">
      <c r="A121" s="255" t="s">
        <v>4</v>
      </c>
      <c r="B121" s="255" t="s">
        <v>7</v>
      </c>
      <c r="C121" s="255" t="s">
        <v>21</v>
      </c>
      <c r="D121" s="255" t="s">
        <v>63</v>
      </c>
      <c r="E121" s="255" t="s">
        <v>46</v>
      </c>
      <c r="F121" s="255" t="s">
        <v>15</v>
      </c>
      <c r="G121" s="255" t="s">
        <v>198</v>
      </c>
      <c r="H121" s="225" t="s">
        <v>199</v>
      </c>
      <c r="I121" s="256" t="s">
        <v>12</v>
      </c>
      <c r="J121" s="225"/>
      <c r="K121" s="251">
        <v>0</v>
      </c>
      <c r="L121" s="251">
        <v>0</v>
      </c>
      <c r="M121" s="251">
        <v>0</v>
      </c>
      <c r="N121" s="251">
        <v>0</v>
      </c>
      <c r="O121" s="251">
        <v>0</v>
      </c>
      <c r="P121" s="251">
        <v>0</v>
      </c>
      <c r="Q121" s="251">
        <v>0</v>
      </c>
      <c r="R121" s="251">
        <v>0</v>
      </c>
      <c r="S121" s="251">
        <v>0</v>
      </c>
      <c r="T121" s="251">
        <v>0</v>
      </c>
      <c r="U121" s="252" t="str">
        <f t="shared" si="4"/>
        <v/>
      </c>
      <c r="V121" s="252">
        <f>IF(OR(R121="", R150="", R150=0), "", R121/R$150*100)</f>
        <v>0</v>
      </c>
      <c r="W121" s="251">
        <v>0</v>
      </c>
      <c r="X121" s="251">
        <v>17682000</v>
      </c>
      <c r="Y121" s="251">
        <v>0</v>
      </c>
      <c r="Z121" s="251">
        <v>0</v>
      </c>
      <c r="AA121" s="251">
        <v>17682000</v>
      </c>
      <c r="AB121" s="251">
        <v>17346200</v>
      </c>
      <c r="AC121" s="251">
        <v>17346200</v>
      </c>
      <c r="AD121" s="251">
        <v>17346200</v>
      </c>
      <c r="AE121" s="251">
        <v>0</v>
      </c>
      <c r="AF121" s="251">
        <v>335800</v>
      </c>
      <c r="AG121" s="252">
        <f t="shared" si="5"/>
        <v>98.100893564076458</v>
      </c>
      <c r="AH121" s="252">
        <f>IF(OR(AD121="", AD150="", AD150=0), "", AD121/AD$150*100)</f>
        <v>7.5048118329226812</v>
      </c>
      <c r="AI121" s="257">
        <v>-17346200</v>
      </c>
      <c r="AJ121" s="258" t="str">
        <f t="shared" si="6"/>
        <v>皆減</v>
      </c>
      <c r="AK121" s="258">
        <f t="shared" si="7"/>
        <v>-7.5048118329226812</v>
      </c>
      <c r="AL121" s="228"/>
      <c r="AM121" s="228"/>
      <c r="AN121" s="228"/>
      <c r="AO121" s="228"/>
      <c r="AP121" s="228"/>
      <c r="AQ121" s="228"/>
      <c r="AR121" s="228"/>
    </row>
    <row r="122" spans="1:44" s="187" customFormat="1" ht="40.5" customHeight="1">
      <c r="A122" s="255" t="s">
        <v>4</v>
      </c>
      <c r="B122" s="255" t="s">
        <v>7</v>
      </c>
      <c r="C122" s="255" t="s">
        <v>21</v>
      </c>
      <c r="D122" s="255" t="s">
        <v>63</v>
      </c>
      <c r="E122" s="255" t="s">
        <v>46</v>
      </c>
      <c r="F122" s="255" t="s">
        <v>15</v>
      </c>
      <c r="G122" s="255" t="s">
        <v>200</v>
      </c>
      <c r="H122" s="225" t="s">
        <v>201</v>
      </c>
      <c r="I122" s="256" t="s">
        <v>12</v>
      </c>
      <c r="J122" s="225"/>
      <c r="K122" s="251">
        <v>0</v>
      </c>
      <c r="L122" s="251">
        <v>0</v>
      </c>
      <c r="M122" s="251">
        <v>0</v>
      </c>
      <c r="N122" s="251">
        <v>0</v>
      </c>
      <c r="O122" s="251">
        <v>0</v>
      </c>
      <c r="P122" s="251">
        <v>0</v>
      </c>
      <c r="Q122" s="251">
        <v>0</v>
      </c>
      <c r="R122" s="251">
        <v>0</v>
      </c>
      <c r="S122" s="251">
        <v>0</v>
      </c>
      <c r="T122" s="251">
        <v>0</v>
      </c>
      <c r="U122" s="252" t="str">
        <f t="shared" si="4"/>
        <v/>
      </c>
      <c r="V122" s="252">
        <f>IF(OR(R122="", R150="", R150=0), "", R122/R$150*100)</f>
        <v>0</v>
      </c>
      <c r="W122" s="251">
        <v>0</v>
      </c>
      <c r="X122" s="251">
        <v>1851000</v>
      </c>
      <c r="Y122" s="251">
        <v>0</v>
      </c>
      <c r="Z122" s="251">
        <v>0</v>
      </c>
      <c r="AA122" s="251">
        <v>1851000</v>
      </c>
      <c r="AB122" s="251">
        <v>1850500</v>
      </c>
      <c r="AC122" s="251">
        <v>1850500</v>
      </c>
      <c r="AD122" s="251">
        <v>1850500</v>
      </c>
      <c r="AE122" s="251">
        <v>0</v>
      </c>
      <c r="AF122" s="251">
        <v>500</v>
      </c>
      <c r="AG122" s="252">
        <f t="shared" si="5"/>
        <v>99.972987574284161</v>
      </c>
      <c r="AH122" s="252">
        <f>IF(OR(AD122="", AD150="", AD150=0), "", AD122/AD$150*100)</f>
        <v>0.8006165210145979</v>
      </c>
      <c r="AI122" s="257">
        <v>-1850500</v>
      </c>
      <c r="AJ122" s="258" t="str">
        <f t="shared" si="6"/>
        <v>皆減</v>
      </c>
      <c r="AK122" s="258">
        <f t="shared" si="7"/>
        <v>-0.8006165210145979</v>
      </c>
      <c r="AL122" s="228"/>
      <c r="AM122" s="228"/>
      <c r="AN122" s="228"/>
      <c r="AO122" s="228"/>
      <c r="AP122" s="228"/>
      <c r="AQ122" s="228"/>
      <c r="AR122" s="228"/>
    </row>
    <row r="123" spans="1:44" s="187" customFormat="1" ht="40.5" customHeight="1">
      <c r="A123" s="255" t="s">
        <v>4</v>
      </c>
      <c r="B123" s="255" t="s">
        <v>7</v>
      </c>
      <c r="C123" s="255" t="s">
        <v>21</v>
      </c>
      <c r="D123" s="255" t="s">
        <v>63</v>
      </c>
      <c r="E123" s="255" t="s">
        <v>46</v>
      </c>
      <c r="F123" s="255" t="s">
        <v>15</v>
      </c>
      <c r="G123" s="255" t="s">
        <v>202</v>
      </c>
      <c r="H123" s="225" t="s">
        <v>203</v>
      </c>
      <c r="I123" s="256" t="s">
        <v>12</v>
      </c>
      <c r="J123" s="225"/>
      <c r="K123" s="251">
        <v>0</v>
      </c>
      <c r="L123" s="251">
        <v>0</v>
      </c>
      <c r="M123" s="251">
        <v>0</v>
      </c>
      <c r="N123" s="251">
        <v>0</v>
      </c>
      <c r="O123" s="251">
        <v>0</v>
      </c>
      <c r="P123" s="251">
        <v>0</v>
      </c>
      <c r="Q123" s="251">
        <v>0</v>
      </c>
      <c r="R123" s="251">
        <v>0</v>
      </c>
      <c r="S123" s="251">
        <v>0</v>
      </c>
      <c r="T123" s="251">
        <v>0</v>
      </c>
      <c r="U123" s="252" t="str">
        <f t="shared" si="4"/>
        <v/>
      </c>
      <c r="V123" s="252">
        <f>IF(OR(R123="", R150="", R150=0), "", R123/R$150*100)</f>
        <v>0</v>
      </c>
      <c r="W123" s="251">
        <v>0</v>
      </c>
      <c r="X123" s="251">
        <v>1200000</v>
      </c>
      <c r="Y123" s="251">
        <v>0</v>
      </c>
      <c r="Z123" s="251">
        <v>0</v>
      </c>
      <c r="AA123" s="251">
        <v>1200000</v>
      </c>
      <c r="AB123" s="251">
        <v>1200000</v>
      </c>
      <c r="AC123" s="251">
        <v>1200000</v>
      </c>
      <c r="AD123" s="251">
        <v>1200000</v>
      </c>
      <c r="AE123" s="251">
        <v>0</v>
      </c>
      <c r="AF123" s="251">
        <v>0</v>
      </c>
      <c r="AG123" s="252">
        <f t="shared" si="5"/>
        <v>100</v>
      </c>
      <c r="AH123" s="252">
        <f>IF(OR(AD123="", AD150="", AD150=0), "", AD123/AD$150*100)</f>
        <v>0.51917850592678605</v>
      </c>
      <c r="AI123" s="257">
        <v>-1200000</v>
      </c>
      <c r="AJ123" s="258" t="str">
        <f t="shared" si="6"/>
        <v>皆減</v>
      </c>
      <c r="AK123" s="258">
        <f t="shared" si="7"/>
        <v>-0.51917850592678605</v>
      </c>
      <c r="AL123" s="228"/>
      <c r="AM123" s="228"/>
      <c r="AN123" s="228"/>
      <c r="AO123" s="228"/>
      <c r="AP123" s="228"/>
      <c r="AQ123" s="228"/>
      <c r="AR123" s="228"/>
    </row>
    <row r="124" spans="1:44" s="187" customFormat="1" ht="40.5" customHeight="1">
      <c r="A124" s="255" t="s">
        <v>4</v>
      </c>
      <c r="B124" s="255" t="s">
        <v>7</v>
      </c>
      <c r="C124" s="255" t="s">
        <v>21</v>
      </c>
      <c r="D124" s="255" t="s">
        <v>63</v>
      </c>
      <c r="E124" s="255" t="s">
        <v>46</v>
      </c>
      <c r="F124" s="255" t="s">
        <v>15</v>
      </c>
      <c r="G124" s="255" t="s">
        <v>204</v>
      </c>
      <c r="H124" s="225" t="s">
        <v>205</v>
      </c>
      <c r="I124" s="256" t="s">
        <v>12</v>
      </c>
      <c r="J124" s="225"/>
      <c r="K124" s="251">
        <v>0</v>
      </c>
      <c r="L124" s="251">
        <v>0</v>
      </c>
      <c r="M124" s="251">
        <v>0</v>
      </c>
      <c r="N124" s="251">
        <v>0</v>
      </c>
      <c r="O124" s="251">
        <v>0</v>
      </c>
      <c r="P124" s="251">
        <v>0</v>
      </c>
      <c r="Q124" s="251">
        <v>0</v>
      </c>
      <c r="R124" s="251">
        <v>0</v>
      </c>
      <c r="S124" s="251">
        <v>0</v>
      </c>
      <c r="T124" s="251">
        <v>0</v>
      </c>
      <c r="U124" s="252" t="str">
        <f t="shared" si="4"/>
        <v/>
      </c>
      <c r="V124" s="252">
        <f>IF(OR(R124="", R150="", R150=0), "", R124/R$150*100)</f>
        <v>0</v>
      </c>
      <c r="W124" s="251">
        <v>0</v>
      </c>
      <c r="X124" s="251">
        <v>3274000</v>
      </c>
      <c r="Y124" s="251">
        <v>0</v>
      </c>
      <c r="Z124" s="251">
        <v>0</v>
      </c>
      <c r="AA124" s="251">
        <v>3274000</v>
      </c>
      <c r="AB124" s="251">
        <v>3065100</v>
      </c>
      <c r="AC124" s="251">
        <v>3065100</v>
      </c>
      <c r="AD124" s="251">
        <v>3065100</v>
      </c>
      <c r="AE124" s="251">
        <v>0</v>
      </c>
      <c r="AF124" s="251">
        <v>208900</v>
      </c>
      <c r="AG124" s="252">
        <f t="shared" si="5"/>
        <v>93.619425778863771</v>
      </c>
      <c r="AH124" s="252">
        <f>IF(OR(AD124="", AD150="", AD150=0), "", AD124/AD$150*100)</f>
        <v>1.3261116987634933</v>
      </c>
      <c r="AI124" s="257">
        <v>-3065100</v>
      </c>
      <c r="AJ124" s="258" t="str">
        <f t="shared" si="6"/>
        <v>皆減</v>
      </c>
      <c r="AK124" s="258">
        <f t="shared" si="7"/>
        <v>-1.3261116987634933</v>
      </c>
      <c r="AL124" s="228"/>
      <c r="AM124" s="228"/>
      <c r="AN124" s="228"/>
      <c r="AO124" s="228"/>
      <c r="AP124" s="228"/>
      <c r="AQ124" s="228"/>
      <c r="AR124" s="228"/>
    </row>
    <row r="125" spans="1:44" s="187" customFormat="1" ht="40.5" customHeight="1">
      <c r="A125" s="255" t="s">
        <v>4</v>
      </c>
      <c r="B125" s="255" t="s">
        <v>7</v>
      </c>
      <c r="C125" s="255" t="s">
        <v>21</v>
      </c>
      <c r="D125" s="255" t="s">
        <v>63</v>
      </c>
      <c r="E125" s="255" t="s">
        <v>46</v>
      </c>
      <c r="F125" s="255" t="s">
        <v>15</v>
      </c>
      <c r="G125" s="255" t="s">
        <v>206</v>
      </c>
      <c r="H125" s="225" t="s">
        <v>207</v>
      </c>
      <c r="I125" s="256" t="s">
        <v>12</v>
      </c>
      <c r="J125" s="225"/>
      <c r="K125" s="251">
        <v>0</v>
      </c>
      <c r="L125" s="251">
        <v>0</v>
      </c>
      <c r="M125" s="251">
        <v>0</v>
      </c>
      <c r="N125" s="251">
        <v>0</v>
      </c>
      <c r="O125" s="251">
        <v>0</v>
      </c>
      <c r="P125" s="251">
        <v>0</v>
      </c>
      <c r="Q125" s="251">
        <v>0</v>
      </c>
      <c r="R125" s="251">
        <v>0</v>
      </c>
      <c r="S125" s="251">
        <v>0</v>
      </c>
      <c r="T125" s="251">
        <v>0</v>
      </c>
      <c r="U125" s="252" t="str">
        <f t="shared" si="4"/>
        <v/>
      </c>
      <c r="V125" s="252">
        <f>IF(OR(R125="", R150="", R150=0), "", R125/R$150*100)</f>
        <v>0</v>
      </c>
      <c r="W125" s="251">
        <v>1000000</v>
      </c>
      <c r="X125" s="251">
        <v>0</v>
      </c>
      <c r="Y125" s="251">
        <v>0</v>
      </c>
      <c r="Z125" s="251">
        <v>0</v>
      </c>
      <c r="AA125" s="251">
        <v>1000000</v>
      </c>
      <c r="AB125" s="251">
        <v>1000000</v>
      </c>
      <c r="AC125" s="251">
        <v>1000000</v>
      </c>
      <c r="AD125" s="251">
        <v>1000000</v>
      </c>
      <c r="AE125" s="251">
        <v>0</v>
      </c>
      <c r="AF125" s="251">
        <v>0</v>
      </c>
      <c r="AG125" s="252">
        <f t="shared" si="5"/>
        <v>100</v>
      </c>
      <c r="AH125" s="252">
        <f>IF(OR(AD125="", AD150="", AD150=0), "", AD125/AD$150*100)</f>
        <v>0.43264875493898836</v>
      </c>
      <c r="AI125" s="257">
        <v>-1000000</v>
      </c>
      <c r="AJ125" s="258" t="str">
        <f t="shared" si="6"/>
        <v>皆減</v>
      </c>
      <c r="AK125" s="258">
        <f t="shared" si="7"/>
        <v>-0.43264875493898836</v>
      </c>
      <c r="AL125" s="228"/>
      <c r="AM125" s="228"/>
      <c r="AN125" s="228"/>
      <c r="AO125" s="228"/>
      <c r="AP125" s="228"/>
      <c r="AQ125" s="228"/>
      <c r="AR125" s="228"/>
    </row>
    <row r="126" spans="1:44" s="187" customFormat="1" ht="40.5" customHeight="1">
      <c r="A126" s="255" t="s">
        <v>4</v>
      </c>
      <c r="B126" s="255" t="s">
        <v>7</v>
      </c>
      <c r="C126" s="255" t="s">
        <v>21</v>
      </c>
      <c r="D126" s="255" t="s">
        <v>63</v>
      </c>
      <c r="E126" s="255" t="s">
        <v>46</v>
      </c>
      <c r="F126" s="255" t="s">
        <v>15</v>
      </c>
      <c r="G126" s="255" t="s">
        <v>208</v>
      </c>
      <c r="H126" s="225" t="s">
        <v>209</v>
      </c>
      <c r="I126" s="256" t="s">
        <v>12</v>
      </c>
      <c r="J126" s="225"/>
      <c r="K126" s="251">
        <v>0</v>
      </c>
      <c r="L126" s="251">
        <v>0</v>
      </c>
      <c r="M126" s="251">
        <v>0</v>
      </c>
      <c r="N126" s="251">
        <v>0</v>
      </c>
      <c r="O126" s="251">
        <v>0</v>
      </c>
      <c r="P126" s="251">
        <v>0</v>
      </c>
      <c r="Q126" s="251">
        <v>0</v>
      </c>
      <c r="R126" s="251">
        <v>0</v>
      </c>
      <c r="S126" s="251">
        <v>0</v>
      </c>
      <c r="T126" s="251">
        <v>0</v>
      </c>
      <c r="U126" s="252" t="str">
        <f t="shared" si="4"/>
        <v/>
      </c>
      <c r="V126" s="252">
        <f>IF(OR(R126="", R150="", R150=0), "", R126/R$150*100)</f>
        <v>0</v>
      </c>
      <c r="W126" s="251">
        <v>2000000</v>
      </c>
      <c r="X126" s="251">
        <v>-500000</v>
      </c>
      <c r="Y126" s="251">
        <v>0</v>
      </c>
      <c r="Z126" s="251">
        <v>0</v>
      </c>
      <c r="AA126" s="251">
        <v>1500000</v>
      </c>
      <c r="AB126" s="251">
        <v>1300000</v>
      </c>
      <c r="AC126" s="251">
        <v>1300000</v>
      </c>
      <c r="AD126" s="251">
        <v>1300000</v>
      </c>
      <c r="AE126" s="251">
        <v>0</v>
      </c>
      <c r="AF126" s="251">
        <v>200000</v>
      </c>
      <c r="AG126" s="252">
        <f t="shared" si="5"/>
        <v>86.666666666666671</v>
      </c>
      <c r="AH126" s="252">
        <f>IF(OR(AD126="", AD150="", AD150=0), "", AD126/AD$150*100)</f>
        <v>0.56244338142068495</v>
      </c>
      <c r="AI126" s="257">
        <v>-1300000</v>
      </c>
      <c r="AJ126" s="258" t="str">
        <f t="shared" si="6"/>
        <v>皆減</v>
      </c>
      <c r="AK126" s="258">
        <f t="shared" si="7"/>
        <v>-0.56244338142068495</v>
      </c>
      <c r="AL126" s="228"/>
      <c r="AM126" s="228"/>
      <c r="AN126" s="228"/>
      <c r="AO126" s="228"/>
      <c r="AP126" s="228"/>
      <c r="AQ126" s="228"/>
      <c r="AR126" s="228"/>
    </row>
    <row r="127" spans="1:44" s="187" customFormat="1" ht="40.5" customHeight="1">
      <c r="A127" s="255" t="s">
        <v>4</v>
      </c>
      <c r="B127" s="255" t="s">
        <v>7</v>
      </c>
      <c r="C127" s="255" t="s">
        <v>21</v>
      </c>
      <c r="D127" s="255" t="s">
        <v>63</v>
      </c>
      <c r="E127" s="255" t="s">
        <v>46</v>
      </c>
      <c r="F127" s="255" t="s">
        <v>15</v>
      </c>
      <c r="G127" s="255" t="s">
        <v>210</v>
      </c>
      <c r="H127" s="225" t="s">
        <v>211</v>
      </c>
      <c r="I127" s="256" t="s">
        <v>12</v>
      </c>
      <c r="J127" s="225"/>
      <c r="K127" s="251">
        <v>0</v>
      </c>
      <c r="L127" s="251">
        <v>0</v>
      </c>
      <c r="M127" s="251">
        <v>0</v>
      </c>
      <c r="N127" s="251">
        <v>0</v>
      </c>
      <c r="O127" s="251">
        <v>0</v>
      </c>
      <c r="P127" s="251">
        <v>0</v>
      </c>
      <c r="Q127" s="251">
        <v>0</v>
      </c>
      <c r="R127" s="251">
        <v>0</v>
      </c>
      <c r="S127" s="251">
        <v>0</v>
      </c>
      <c r="T127" s="251">
        <v>0</v>
      </c>
      <c r="U127" s="252" t="str">
        <f t="shared" si="4"/>
        <v/>
      </c>
      <c r="V127" s="252">
        <f>IF(OR(R127="", R150="", R150=0), "", R127/R$150*100)</f>
        <v>0</v>
      </c>
      <c r="W127" s="251">
        <v>3000000</v>
      </c>
      <c r="X127" s="251">
        <v>0</v>
      </c>
      <c r="Y127" s="251">
        <v>0</v>
      </c>
      <c r="Z127" s="251">
        <v>0</v>
      </c>
      <c r="AA127" s="251">
        <v>3000000</v>
      </c>
      <c r="AB127" s="251">
        <v>2658803</v>
      </c>
      <c r="AC127" s="251">
        <v>2658803</v>
      </c>
      <c r="AD127" s="251">
        <v>2658803</v>
      </c>
      <c r="AE127" s="251">
        <v>0</v>
      </c>
      <c r="AF127" s="251">
        <v>341197</v>
      </c>
      <c r="AG127" s="252">
        <f t="shared" si="5"/>
        <v>88.626766666666668</v>
      </c>
      <c r="AH127" s="252">
        <f>IF(OR(AD127="", AD150="", AD150=0), "", AD127/AD$150*100)</f>
        <v>1.150327807578047</v>
      </c>
      <c r="AI127" s="257">
        <v>-2658803</v>
      </c>
      <c r="AJ127" s="258" t="str">
        <f t="shared" si="6"/>
        <v>皆減</v>
      </c>
      <c r="AK127" s="258">
        <f t="shared" si="7"/>
        <v>-1.150327807578047</v>
      </c>
      <c r="AL127" s="228"/>
      <c r="AM127" s="228"/>
      <c r="AN127" s="228"/>
      <c r="AO127" s="228"/>
      <c r="AP127" s="228"/>
      <c r="AQ127" s="228"/>
      <c r="AR127" s="228"/>
    </row>
    <row r="128" spans="1:44" s="187" customFormat="1" ht="40.5" customHeight="1">
      <c r="A128" s="255" t="s">
        <v>4</v>
      </c>
      <c r="B128" s="255" t="s">
        <v>7</v>
      </c>
      <c r="C128" s="255" t="s">
        <v>21</v>
      </c>
      <c r="D128" s="255" t="s">
        <v>63</v>
      </c>
      <c r="E128" s="255" t="s">
        <v>46</v>
      </c>
      <c r="F128" s="255" t="s">
        <v>15</v>
      </c>
      <c r="G128" s="255" t="s">
        <v>212</v>
      </c>
      <c r="H128" s="225" t="s">
        <v>213</v>
      </c>
      <c r="I128" s="256" t="s">
        <v>12</v>
      </c>
      <c r="J128" s="225"/>
      <c r="K128" s="251">
        <v>0</v>
      </c>
      <c r="L128" s="251">
        <v>0</v>
      </c>
      <c r="M128" s="251">
        <v>0</v>
      </c>
      <c r="N128" s="251">
        <v>0</v>
      </c>
      <c r="O128" s="251">
        <v>0</v>
      </c>
      <c r="P128" s="251">
        <v>0</v>
      </c>
      <c r="Q128" s="251">
        <v>0</v>
      </c>
      <c r="R128" s="251">
        <v>0</v>
      </c>
      <c r="S128" s="251">
        <v>0</v>
      </c>
      <c r="T128" s="251">
        <v>0</v>
      </c>
      <c r="U128" s="252" t="str">
        <f t="shared" si="4"/>
        <v/>
      </c>
      <c r="V128" s="252">
        <f>IF(OR(R128="", R150="", R150=0), "", R128/R$150*100)</f>
        <v>0</v>
      </c>
      <c r="W128" s="251">
        <v>10000000</v>
      </c>
      <c r="X128" s="251">
        <v>-3136000</v>
      </c>
      <c r="Y128" s="251">
        <v>0</v>
      </c>
      <c r="Z128" s="251">
        <v>-13200</v>
      </c>
      <c r="AA128" s="251">
        <v>6850800</v>
      </c>
      <c r="AB128" s="251">
        <v>6850000</v>
      </c>
      <c r="AC128" s="251">
        <v>6850000</v>
      </c>
      <c r="AD128" s="251">
        <v>6850000</v>
      </c>
      <c r="AE128" s="251">
        <v>0</v>
      </c>
      <c r="AF128" s="251">
        <v>800</v>
      </c>
      <c r="AG128" s="252">
        <f t="shared" si="5"/>
        <v>99.988322531675138</v>
      </c>
      <c r="AH128" s="252">
        <f>IF(OR(AD128="", AD150="", AD150=0), "", AD128/AD$150*100)</f>
        <v>2.9636439713320706</v>
      </c>
      <c r="AI128" s="257">
        <v>-6850000</v>
      </c>
      <c r="AJ128" s="258" t="str">
        <f t="shared" si="6"/>
        <v>皆減</v>
      </c>
      <c r="AK128" s="258">
        <f t="shared" si="7"/>
        <v>-2.9636439713320706</v>
      </c>
      <c r="AL128" s="228"/>
      <c r="AM128" s="228"/>
      <c r="AN128" s="228"/>
      <c r="AO128" s="228"/>
      <c r="AP128" s="228"/>
      <c r="AQ128" s="228"/>
      <c r="AR128" s="228"/>
    </row>
    <row r="129" spans="1:44" s="187" customFormat="1" ht="40.5" customHeight="1">
      <c r="A129" s="255" t="s">
        <v>4</v>
      </c>
      <c r="B129" s="255" t="s">
        <v>7</v>
      </c>
      <c r="C129" s="255" t="s">
        <v>21</v>
      </c>
      <c r="D129" s="255" t="s">
        <v>63</v>
      </c>
      <c r="E129" s="255" t="s">
        <v>46</v>
      </c>
      <c r="F129" s="255" t="s">
        <v>15</v>
      </c>
      <c r="G129" s="255" t="s">
        <v>30</v>
      </c>
      <c r="H129" s="225" t="s">
        <v>214</v>
      </c>
      <c r="I129" s="256" t="s">
        <v>12</v>
      </c>
      <c r="J129" s="225"/>
      <c r="K129" s="251">
        <v>0</v>
      </c>
      <c r="L129" s="251">
        <v>0</v>
      </c>
      <c r="M129" s="251">
        <v>0</v>
      </c>
      <c r="N129" s="251">
        <v>0</v>
      </c>
      <c r="O129" s="251">
        <v>0</v>
      </c>
      <c r="P129" s="251">
        <v>0</v>
      </c>
      <c r="Q129" s="251">
        <v>0</v>
      </c>
      <c r="R129" s="251">
        <v>0</v>
      </c>
      <c r="S129" s="251">
        <v>0</v>
      </c>
      <c r="T129" s="251">
        <v>0</v>
      </c>
      <c r="U129" s="252" t="str">
        <f t="shared" si="4"/>
        <v/>
      </c>
      <c r="V129" s="252">
        <f>IF(OR(R129="", R150="", R150=0), "", R129/R$150*100)</f>
        <v>0</v>
      </c>
      <c r="W129" s="251">
        <v>0</v>
      </c>
      <c r="X129" s="251">
        <v>5250000</v>
      </c>
      <c r="Y129" s="251">
        <v>0</v>
      </c>
      <c r="Z129" s="251">
        <v>0</v>
      </c>
      <c r="AA129" s="251">
        <v>5250000</v>
      </c>
      <c r="AB129" s="251">
        <v>5177160</v>
      </c>
      <c r="AC129" s="251">
        <v>5177160</v>
      </c>
      <c r="AD129" s="251">
        <v>5177160</v>
      </c>
      <c r="AE129" s="251">
        <v>0</v>
      </c>
      <c r="AF129" s="251">
        <v>72840</v>
      </c>
      <c r="AG129" s="252">
        <f t="shared" si="5"/>
        <v>98.612571428571428</v>
      </c>
      <c r="AH129" s="252">
        <f>IF(OR(AD129="", AD150="", AD150=0), "", AD129/AD$150*100)</f>
        <v>2.2398918281199331</v>
      </c>
      <c r="AI129" s="257">
        <v>-5177160</v>
      </c>
      <c r="AJ129" s="252" t="str">
        <f t="shared" si="6"/>
        <v>皆減</v>
      </c>
      <c r="AK129" s="252">
        <f t="shared" si="7"/>
        <v>-2.2398918281199331</v>
      </c>
      <c r="AL129" s="228"/>
      <c r="AM129" s="228"/>
      <c r="AN129" s="228"/>
      <c r="AO129" s="228"/>
      <c r="AP129" s="228"/>
      <c r="AQ129" s="228"/>
      <c r="AR129" s="228"/>
    </row>
    <row r="130" spans="1:44" s="187" customFormat="1" ht="40.5" customHeight="1">
      <c r="A130" s="255" t="s">
        <v>4</v>
      </c>
      <c r="B130" s="255" t="s">
        <v>7</v>
      </c>
      <c r="C130" s="255" t="s">
        <v>21</v>
      </c>
      <c r="D130" s="255" t="s">
        <v>63</v>
      </c>
      <c r="E130" s="255" t="s">
        <v>46</v>
      </c>
      <c r="F130" s="255" t="s">
        <v>15</v>
      </c>
      <c r="G130" s="255" t="s">
        <v>78</v>
      </c>
      <c r="H130" s="225" t="s">
        <v>215</v>
      </c>
      <c r="I130" s="256" t="s">
        <v>12</v>
      </c>
      <c r="J130" s="225"/>
      <c r="K130" s="251">
        <v>0</v>
      </c>
      <c r="L130" s="251">
        <v>0</v>
      </c>
      <c r="M130" s="251">
        <v>0</v>
      </c>
      <c r="N130" s="251">
        <v>0</v>
      </c>
      <c r="O130" s="251">
        <v>0</v>
      </c>
      <c r="P130" s="251">
        <v>0</v>
      </c>
      <c r="Q130" s="251">
        <v>0</v>
      </c>
      <c r="R130" s="251">
        <v>0</v>
      </c>
      <c r="S130" s="251">
        <v>0</v>
      </c>
      <c r="T130" s="251">
        <v>0</v>
      </c>
      <c r="U130" s="252" t="str">
        <f t="shared" si="4"/>
        <v/>
      </c>
      <c r="V130" s="252">
        <f>IF(OR(R130="", R150="", R150=0), "", R130/R$150*100)</f>
        <v>0</v>
      </c>
      <c r="W130" s="251">
        <v>0</v>
      </c>
      <c r="X130" s="251">
        <v>941000</v>
      </c>
      <c r="Y130" s="251">
        <v>0</v>
      </c>
      <c r="Z130" s="251">
        <v>0</v>
      </c>
      <c r="AA130" s="251">
        <v>941000</v>
      </c>
      <c r="AB130" s="251">
        <v>941000</v>
      </c>
      <c r="AC130" s="251">
        <v>941000</v>
      </c>
      <c r="AD130" s="251">
        <v>941000</v>
      </c>
      <c r="AE130" s="251">
        <v>0</v>
      </c>
      <c r="AF130" s="251">
        <v>0</v>
      </c>
      <c r="AG130" s="252">
        <f t="shared" si="5"/>
        <v>100</v>
      </c>
      <c r="AH130" s="252">
        <f>IF(OR(AD130="", AD150="", AD150=0), "", AD130/AD$150*100)</f>
        <v>0.40712247839758808</v>
      </c>
      <c r="AI130" s="257">
        <v>-941000</v>
      </c>
      <c r="AJ130" s="252" t="str">
        <f t="shared" si="6"/>
        <v>皆減</v>
      </c>
      <c r="AK130" s="252">
        <f t="shared" si="7"/>
        <v>-0.40712247839758808</v>
      </c>
      <c r="AL130" s="228"/>
      <c r="AM130" s="228"/>
      <c r="AN130" s="228"/>
      <c r="AO130" s="228"/>
      <c r="AP130" s="228"/>
      <c r="AQ130" s="228"/>
      <c r="AR130" s="228"/>
    </row>
    <row r="131" spans="1:44" s="187" customFormat="1" ht="40.5" customHeight="1">
      <c r="A131" s="255" t="s">
        <v>4</v>
      </c>
      <c r="B131" s="255" t="s">
        <v>7</v>
      </c>
      <c r="C131" s="255" t="s">
        <v>21</v>
      </c>
      <c r="D131" s="255" t="s">
        <v>63</v>
      </c>
      <c r="E131" s="255" t="s">
        <v>46</v>
      </c>
      <c r="F131" s="255" t="s">
        <v>15</v>
      </c>
      <c r="G131" s="255" t="s">
        <v>146</v>
      </c>
      <c r="H131" s="225" t="s">
        <v>216</v>
      </c>
      <c r="I131" s="256" t="s">
        <v>12</v>
      </c>
      <c r="J131" s="225"/>
      <c r="K131" s="251">
        <v>0</v>
      </c>
      <c r="L131" s="251">
        <v>0</v>
      </c>
      <c r="M131" s="251">
        <v>0</v>
      </c>
      <c r="N131" s="251">
        <v>0</v>
      </c>
      <c r="O131" s="251">
        <v>0</v>
      </c>
      <c r="P131" s="251">
        <v>0</v>
      </c>
      <c r="Q131" s="251">
        <v>0</v>
      </c>
      <c r="R131" s="251">
        <v>0</v>
      </c>
      <c r="S131" s="251">
        <v>0</v>
      </c>
      <c r="T131" s="251">
        <v>0</v>
      </c>
      <c r="U131" s="252" t="str">
        <f t="shared" si="4"/>
        <v/>
      </c>
      <c r="V131" s="252">
        <f>IF(OR(R131="", R150="", R150=0), "", R131/R$150*100)</f>
        <v>0</v>
      </c>
      <c r="W131" s="251">
        <v>0</v>
      </c>
      <c r="X131" s="251">
        <v>1400000</v>
      </c>
      <c r="Y131" s="251">
        <v>0</v>
      </c>
      <c r="Z131" s="251">
        <v>0</v>
      </c>
      <c r="AA131" s="251">
        <v>1400000</v>
      </c>
      <c r="AB131" s="251">
        <v>1400000</v>
      </c>
      <c r="AC131" s="251">
        <v>1400000</v>
      </c>
      <c r="AD131" s="251">
        <v>1400000</v>
      </c>
      <c r="AE131" s="251">
        <v>0</v>
      </c>
      <c r="AF131" s="251">
        <v>0</v>
      </c>
      <c r="AG131" s="252">
        <f t="shared" si="5"/>
        <v>100</v>
      </c>
      <c r="AH131" s="252">
        <f>IF(OR(AD131="", AD150="", AD150=0), "", AD131/AD$150*100)</f>
        <v>0.60570825691458374</v>
      </c>
      <c r="AI131" s="257">
        <v>-1400000</v>
      </c>
      <c r="AJ131" s="252" t="str">
        <f t="shared" si="6"/>
        <v>皆減</v>
      </c>
      <c r="AK131" s="252">
        <f t="shared" si="7"/>
        <v>-0.60570825691458374</v>
      </c>
      <c r="AL131" s="228"/>
      <c r="AM131" s="228"/>
      <c r="AN131" s="228"/>
      <c r="AO131" s="228"/>
      <c r="AP131" s="228"/>
      <c r="AQ131" s="228"/>
      <c r="AR131" s="228"/>
    </row>
    <row r="132" spans="1:44" s="187" customFormat="1" ht="40.5" customHeight="1">
      <c r="A132" s="255" t="s">
        <v>4</v>
      </c>
      <c r="B132" s="255" t="s">
        <v>7</v>
      </c>
      <c r="C132" s="255" t="s">
        <v>21</v>
      </c>
      <c r="D132" s="255" t="s">
        <v>63</v>
      </c>
      <c r="E132" s="255" t="s">
        <v>46</v>
      </c>
      <c r="F132" s="255" t="s">
        <v>32</v>
      </c>
      <c r="G132" s="255" t="s">
        <v>88</v>
      </c>
      <c r="H132" s="225" t="s">
        <v>217</v>
      </c>
      <c r="I132" s="256" t="s">
        <v>12</v>
      </c>
      <c r="J132" s="225"/>
      <c r="K132" s="251">
        <v>0</v>
      </c>
      <c r="L132" s="251">
        <v>0</v>
      </c>
      <c r="M132" s="251">
        <v>0</v>
      </c>
      <c r="N132" s="251">
        <v>0</v>
      </c>
      <c r="O132" s="251">
        <v>0</v>
      </c>
      <c r="P132" s="251">
        <v>0</v>
      </c>
      <c r="Q132" s="251">
        <v>0</v>
      </c>
      <c r="R132" s="251">
        <v>0</v>
      </c>
      <c r="S132" s="251">
        <v>0</v>
      </c>
      <c r="T132" s="251">
        <v>0</v>
      </c>
      <c r="U132" s="252" t="str">
        <f t="shared" ref="U132:U150" si="8">IF(OR(R132="", O132="", O132=0), "", R132/O132*100)</f>
        <v/>
      </c>
      <c r="V132" s="252">
        <f>IF(OR(R132="", R150="", R150=0), "", R132/R$150*100)</f>
        <v>0</v>
      </c>
      <c r="W132" s="251">
        <v>0</v>
      </c>
      <c r="X132" s="251">
        <v>20000000</v>
      </c>
      <c r="Y132" s="251">
        <v>0</v>
      </c>
      <c r="Z132" s="251">
        <v>0</v>
      </c>
      <c r="AA132" s="251">
        <v>20000000</v>
      </c>
      <c r="AB132" s="251">
        <v>19728000</v>
      </c>
      <c r="AC132" s="251">
        <v>19728000</v>
      </c>
      <c r="AD132" s="251">
        <v>19728000</v>
      </c>
      <c r="AE132" s="251">
        <v>0</v>
      </c>
      <c r="AF132" s="251">
        <v>272000</v>
      </c>
      <c r="AG132" s="252">
        <f t="shared" ref="AG132:AG150" si="9">IF(OR(AD132="", AA132="", AA132=0), "", AD132/AA132*100)</f>
        <v>98.64</v>
      </c>
      <c r="AH132" s="252">
        <f>IF(OR(AD132="", AD150="", AD150=0), "", AD132/AD$150*100)</f>
        <v>8.5352946374363636</v>
      </c>
      <c r="AI132" s="257">
        <v>-19728000</v>
      </c>
      <c r="AJ132" s="252" t="str">
        <f t="shared" ref="AJ132:AJ150" si="10">IF(AI132=0, 0, IF(AND(OR(R132="", R132=0), AD132&lt;&gt;"", AD132&lt;&gt;0), "皆減", IF(AND(OR(AD132="", AD132=0), R132&lt;&gt;"", R132&lt;&gt;0), "皆増", AI132/AD132*100)))</f>
        <v>皆減</v>
      </c>
      <c r="AK132" s="252">
        <f t="shared" ref="AK132:AK150" si="11">IF(V132="", IF(AH132="", "", 0-AH132), IF(AH132="", V132, V132-AH132))</f>
        <v>-8.5352946374363636</v>
      </c>
      <c r="AL132" s="228"/>
      <c r="AM132" s="228"/>
      <c r="AN132" s="228"/>
      <c r="AO132" s="228"/>
      <c r="AP132" s="228"/>
      <c r="AQ132" s="228"/>
      <c r="AR132" s="228"/>
    </row>
    <row r="133" spans="1:44" s="187" customFormat="1" ht="40.5" customHeight="1">
      <c r="A133" s="255" t="s">
        <v>4</v>
      </c>
      <c r="B133" s="255" t="s">
        <v>7</v>
      </c>
      <c r="C133" s="255" t="s">
        <v>21</v>
      </c>
      <c r="D133" s="255" t="s">
        <v>63</v>
      </c>
      <c r="E133" s="255" t="s">
        <v>46</v>
      </c>
      <c r="F133" s="255" t="s">
        <v>32</v>
      </c>
      <c r="G133" s="255" t="s">
        <v>218</v>
      </c>
      <c r="H133" s="225" t="s">
        <v>219</v>
      </c>
      <c r="I133" s="256" t="s">
        <v>12</v>
      </c>
      <c r="J133" s="225"/>
      <c r="K133" s="251">
        <v>0</v>
      </c>
      <c r="L133" s="251">
        <v>0</v>
      </c>
      <c r="M133" s="251">
        <v>0</v>
      </c>
      <c r="N133" s="251">
        <v>0</v>
      </c>
      <c r="O133" s="251">
        <v>0</v>
      </c>
      <c r="P133" s="251">
        <v>0</v>
      </c>
      <c r="Q133" s="251">
        <v>0</v>
      </c>
      <c r="R133" s="251">
        <v>0</v>
      </c>
      <c r="S133" s="251">
        <v>0</v>
      </c>
      <c r="T133" s="251">
        <v>0</v>
      </c>
      <c r="U133" s="252" t="str">
        <f t="shared" si="8"/>
        <v/>
      </c>
      <c r="V133" s="252">
        <f>IF(OR(R133="", R150="", R150=0), "", R133/R$150*100)</f>
        <v>0</v>
      </c>
      <c r="W133" s="251">
        <v>0</v>
      </c>
      <c r="X133" s="251">
        <v>4060000</v>
      </c>
      <c r="Y133" s="251">
        <v>0</v>
      </c>
      <c r="Z133" s="251">
        <v>0</v>
      </c>
      <c r="AA133" s="251">
        <v>4060000</v>
      </c>
      <c r="AB133" s="251">
        <v>3526400</v>
      </c>
      <c r="AC133" s="251">
        <v>3526400</v>
      </c>
      <c r="AD133" s="251">
        <v>3526400</v>
      </c>
      <c r="AE133" s="251">
        <v>0</v>
      </c>
      <c r="AF133" s="251">
        <v>533600</v>
      </c>
      <c r="AG133" s="252">
        <f t="shared" si="9"/>
        <v>86.857142857142861</v>
      </c>
      <c r="AH133" s="252">
        <f>IF(OR(AD133="", AD150="", AD150=0), "", AD133/AD$150*100)</f>
        <v>1.5256925694168486</v>
      </c>
      <c r="AI133" s="257">
        <v>-3526400</v>
      </c>
      <c r="AJ133" s="258" t="str">
        <f t="shared" si="10"/>
        <v>皆減</v>
      </c>
      <c r="AK133" s="258">
        <f t="shared" si="11"/>
        <v>-1.5256925694168486</v>
      </c>
      <c r="AL133" s="228"/>
      <c r="AM133" s="228"/>
      <c r="AN133" s="228"/>
      <c r="AO133" s="228"/>
      <c r="AP133" s="228"/>
      <c r="AQ133" s="228"/>
      <c r="AR133" s="228"/>
    </row>
    <row r="134" spans="1:44" s="187" customFormat="1" ht="40.5" customHeight="1">
      <c r="A134" s="255" t="s">
        <v>4</v>
      </c>
      <c r="B134" s="255" t="s">
        <v>7</v>
      </c>
      <c r="C134" s="255" t="s">
        <v>21</v>
      </c>
      <c r="D134" s="255" t="s">
        <v>63</v>
      </c>
      <c r="E134" s="255" t="s">
        <v>46</v>
      </c>
      <c r="F134" s="255" t="s">
        <v>32</v>
      </c>
      <c r="G134" s="255" t="s">
        <v>220</v>
      </c>
      <c r="H134" s="225" t="s">
        <v>221</v>
      </c>
      <c r="I134" s="256" t="s">
        <v>12</v>
      </c>
      <c r="J134" s="225"/>
      <c r="K134" s="251">
        <v>0</v>
      </c>
      <c r="L134" s="251">
        <v>0</v>
      </c>
      <c r="M134" s="251">
        <v>3564000</v>
      </c>
      <c r="N134" s="251">
        <v>0</v>
      </c>
      <c r="O134" s="251">
        <v>3564000</v>
      </c>
      <c r="P134" s="251">
        <v>3384000</v>
      </c>
      <c r="Q134" s="251">
        <v>3384000</v>
      </c>
      <c r="R134" s="251">
        <v>3384000</v>
      </c>
      <c r="S134" s="251">
        <v>0</v>
      </c>
      <c r="T134" s="251">
        <v>180000</v>
      </c>
      <c r="U134" s="252">
        <f t="shared" si="8"/>
        <v>94.949494949494948</v>
      </c>
      <c r="V134" s="252">
        <f>IF(OR(R134="", R150="", R150=0), "", R134/R$150*100)</f>
        <v>2.3584226972147175</v>
      </c>
      <c r="W134" s="251">
        <v>0</v>
      </c>
      <c r="X134" s="251">
        <v>3564000</v>
      </c>
      <c r="Y134" s="251">
        <v>0</v>
      </c>
      <c r="Z134" s="251">
        <v>0</v>
      </c>
      <c r="AA134" s="251">
        <v>3564000</v>
      </c>
      <c r="AB134" s="251">
        <v>0</v>
      </c>
      <c r="AC134" s="251">
        <v>0</v>
      </c>
      <c r="AD134" s="251">
        <v>0</v>
      </c>
      <c r="AE134" s="251">
        <v>3564000</v>
      </c>
      <c r="AF134" s="251">
        <v>0</v>
      </c>
      <c r="AG134" s="252">
        <f t="shared" si="9"/>
        <v>0</v>
      </c>
      <c r="AH134" s="252">
        <f>IF(OR(AD134="", AD150="", AD150=0), "", AD134/AD$150*100)</f>
        <v>0</v>
      </c>
      <c r="AI134" s="257">
        <v>3384000</v>
      </c>
      <c r="AJ134" s="258" t="str">
        <f t="shared" si="10"/>
        <v>皆増</v>
      </c>
      <c r="AK134" s="258">
        <f t="shared" si="11"/>
        <v>2.3584226972147175</v>
      </c>
      <c r="AL134" s="228"/>
      <c r="AM134" s="228"/>
      <c r="AN134" s="228"/>
      <c r="AO134" s="228"/>
      <c r="AP134" s="228"/>
      <c r="AQ134" s="228"/>
      <c r="AR134" s="228"/>
    </row>
    <row r="135" spans="1:44" s="187" customFormat="1" ht="40.5" customHeight="1">
      <c r="A135" s="255" t="s">
        <v>4</v>
      </c>
      <c r="B135" s="255" t="s">
        <v>7</v>
      </c>
      <c r="C135" s="255" t="s">
        <v>21</v>
      </c>
      <c r="D135" s="255" t="s">
        <v>63</v>
      </c>
      <c r="E135" s="255" t="s">
        <v>46</v>
      </c>
      <c r="F135" s="255" t="s">
        <v>32</v>
      </c>
      <c r="G135" s="255" t="s">
        <v>122</v>
      </c>
      <c r="H135" s="225" t="s">
        <v>222</v>
      </c>
      <c r="I135" s="256" t="s">
        <v>12</v>
      </c>
      <c r="J135" s="225"/>
      <c r="K135" s="251">
        <v>0</v>
      </c>
      <c r="L135" s="251">
        <v>27200000</v>
      </c>
      <c r="M135" s="251">
        <v>0</v>
      </c>
      <c r="N135" s="251">
        <v>0</v>
      </c>
      <c r="O135" s="251">
        <v>27200000</v>
      </c>
      <c r="P135" s="251">
        <v>25265500</v>
      </c>
      <c r="Q135" s="251">
        <v>25265500</v>
      </c>
      <c r="R135" s="251">
        <v>25265500</v>
      </c>
      <c r="S135" s="251">
        <v>0</v>
      </c>
      <c r="T135" s="251">
        <v>1934500</v>
      </c>
      <c r="U135" s="252">
        <f t="shared" si="8"/>
        <v>92.887867647058826</v>
      </c>
      <c r="V135" s="252">
        <f>IF(OR(R135="", R150="", R150=0), "", R135/R$150*100)</f>
        <v>17.608371352387248</v>
      </c>
      <c r="W135" s="251" t="s">
        <v>5</v>
      </c>
      <c r="X135" s="251" t="s">
        <v>5</v>
      </c>
      <c r="Y135" s="251" t="s">
        <v>5</v>
      </c>
      <c r="Z135" s="251" t="s">
        <v>5</v>
      </c>
      <c r="AA135" s="251" t="s">
        <v>5</v>
      </c>
      <c r="AB135" s="251" t="s">
        <v>5</v>
      </c>
      <c r="AC135" s="251" t="s">
        <v>5</v>
      </c>
      <c r="AD135" s="251">
        <v>0</v>
      </c>
      <c r="AE135" s="251" t="s">
        <v>5</v>
      </c>
      <c r="AF135" s="251" t="s">
        <v>5</v>
      </c>
      <c r="AG135" s="252" t="str">
        <f t="shared" si="9"/>
        <v/>
      </c>
      <c r="AH135" s="252">
        <f>IF(OR(AD135="", AD150="", AD150=0), "", AD135/AD$150*100)</f>
        <v>0</v>
      </c>
      <c r="AI135" s="257">
        <v>25265500</v>
      </c>
      <c r="AJ135" s="258" t="str">
        <f t="shared" si="10"/>
        <v>皆増</v>
      </c>
      <c r="AK135" s="258">
        <f t="shared" si="11"/>
        <v>17.608371352387248</v>
      </c>
      <c r="AL135" s="228"/>
      <c r="AM135" s="228"/>
      <c r="AN135" s="228"/>
      <c r="AO135" s="228"/>
      <c r="AP135" s="228"/>
      <c r="AQ135" s="228"/>
      <c r="AR135" s="228"/>
    </row>
    <row r="136" spans="1:44" s="187" customFormat="1" ht="40.5" customHeight="1">
      <c r="A136" s="255" t="s">
        <v>4</v>
      </c>
      <c r="B136" s="255" t="s">
        <v>7</v>
      </c>
      <c r="C136" s="255" t="s">
        <v>21</v>
      </c>
      <c r="D136" s="255" t="s">
        <v>63</v>
      </c>
      <c r="E136" s="255" t="s">
        <v>46</v>
      </c>
      <c r="F136" s="255" t="s">
        <v>32</v>
      </c>
      <c r="G136" s="255" t="s">
        <v>223</v>
      </c>
      <c r="H136" s="225" t="s">
        <v>224</v>
      </c>
      <c r="I136" s="256" t="s">
        <v>12</v>
      </c>
      <c r="J136" s="225"/>
      <c r="K136" s="251" t="s">
        <v>5</v>
      </c>
      <c r="L136" s="251" t="s">
        <v>5</v>
      </c>
      <c r="M136" s="251" t="s">
        <v>5</v>
      </c>
      <c r="N136" s="251" t="s">
        <v>5</v>
      </c>
      <c r="O136" s="251" t="s">
        <v>5</v>
      </c>
      <c r="P136" s="251" t="s">
        <v>5</v>
      </c>
      <c r="Q136" s="251" t="s">
        <v>5</v>
      </c>
      <c r="R136" s="251">
        <v>0</v>
      </c>
      <c r="S136" s="251" t="s">
        <v>5</v>
      </c>
      <c r="T136" s="251" t="s">
        <v>5</v>
      </c>
      <c r="U136" s="252" t="str">
        <f t="shared" si="8"/>
        <v/>
      </c>
      <c r="V136" s="252">
        <f>IF(OR(R136="", R150="", R150=0), "", R136/R$150*100)</f>
        <v>0</v>
      </c>
      <c r="W136" s="251">
        <v>0</v>
      </c>
      <c r="X136" s="251">
        <v>1980000</v>
      </c>
      <c r="Y136" s="251">
        <v>0</v>
      </c>
      <c r="Z136" s="251">
        <v>0</v>
      </c>
      <c r="AA136" s="251">
        <v>1980000</v>
      </c>
      <c r="AB136" s="251">
        <v>1710000</v>
      </c>
      <c r="AC136" s="251">
        <v>1710000</v>
      </c>
      <c r="AD136" s="251">
        <v>1710000</v>
      </c>
      <c r="AE136" s="251">
        <v>0</v>
      </c>
      <c r="AF136" s="251">
        <v>270000</v>
      </c>
      <c r="AG136" s="252">
        <f t="shared" si="9"/>
        <v>86.36363636363636</v>
      </c>
      <c r="AH136" s="252">
        <f>IF(OR(AD136="", AD150="", AD150=0), "", AD136/AD$150*100)</f>
        <v>0.73982937094567014</v>
      </c>
      <c r="AI136" s="257">
        <v>-1710000</v>
      </c>
      <c r="AJ136" s="258" t="str">
        <f t="shared" si="10"/>
        <v>皆減</v>
      </c>
      <c r="AK136" s="258">
        <f t="shared" si="11"/>
        <v>-0.73982937094567014</v>
      </c>
      <c r="AL136" s="228"/>
      <c r="AM136" s="228"/>
      <c r="AN136" s="228"/>
      <c r="AO136" s="228"/>
      <c r="AP136" s="228"/>
      <c r="AQ136" s="228"/>
      <c r="AR136" s="228"/>
    </row>
    <row r="137" spans="1:44" s="187" customFormat="1" ht="40.5" customHeight="1">
      <c r="A137" s="247" t="s">
        <v>4</v>
      </c>
      <c r="B137" s="247" t="s">
        <v>7</v>
      </c>
      <c r="C137" s="247" t="s">
        <v>21</v>
      </c>
      <c r="D137" s="247" t="s">
        <v>225</v>
      </c>
      <c r="E137" s="247" t="s">
        <v>5</v>
      </c>
      <c r="F137" s="247" t="s">
        <v>5</v>
      </c>
      <c r="G137" s="247" t="s">
        <v>5</v>
      </c>
      <c r="H137" s="248" t="s">
        <v>226</v>
      </c>
      <c r="I137" s="249" t="s">
        <v>12</v>
      </c>
      <c r="J137" s="248"/>
      <c r="K137" s="250">
        <v>3063000</v>
      </c>
      <c r="L137" s="250">
        <v>0</v>
      </c>
      <c r="M137" s="250">
        <v>0</v>
      </c>
      <c r="N137" s="250">
        <v>0</v>
      </c>
      <c r="O137" s="250">
        <v>3063000</v>
      </c>
      <c r="P137" s="251">
        <v>2967028</v>
      </c>
      <c r="Q137" s="251">
        <v>2967028</v>
      </c>
      <c r="R137" s="250">
        <v>2967028</v>
      </c>
      <c r="S137" s="251">
        <v>0</v>
      </c>
      <c r="T137" s="250">
        <v>95972</v>
      </c>
      <c r="U137" s="252">
        <f t="shared" si="8"/>
        <v>96.866731962128625</v>
      </c>
      <c r="V137" s="252">
        <f>IF(OR(R137="", R150="", R150=0), "", R137/R$150*100)</f>
        <v>2.0678209747256466</v>
      </c>
      <c r="W137" s="251">
        <v>3008000</v>
      </c>
      <c r="X137" s="251">
        <v>-445000</v>
      </c>
      <c r="Y137" s="251">
        <v>0</v>
      </c>
      <c r="Z137" s="251">
        <v>0</v>
      </c>
      <c r="AA137" s="251">
        <v>2563000</v>
      </c>
      <c r="AB137" s="251">
        <v>2549741</v>
      </c>
      <c r="AC137" s="251">
        <v>2549741</v>
      </c>
      <c r="AD137" s="250">
        <v>2549741</v>
      </c>
      <c r="AE137" s="251">
        <v>0</v>
      </c>
      <c r="AF137" s="251">
        <v>13259</v>
      </c>
      <c r="AG137" s="252">
        <f t="shared" si="9"/>
        <v>99.482676550916892</v>
      </c>
      <c r="AH137" s="252">
        <f>IF(OR(AD137="", AD150="", AD150=0), "", AD137/AD$150*100)</f>
        <v>1.1031422690668913</v>
      </c>
      <c r="AI137" s="253">
        <v>417287</v>
      </c>
      <c r="AJ137" s="254">
        <f t="shared" si="10"/>
        <v>16.365858336199636</v>
      </c>
      <c r="AK137" s="254">
        <f t="shared" si="11"/>
        <v>0.96467870565875535</v>
      </c>
      <c r="AL137" s="228"/>
      <c r="AM137" s="234"/>
      <c r="AN137" s="234"/>
      <c r="AO137" s="234"/>
      <c r="AP137" s="234"/>
      <c r="AQ137" s="234"/>
      <c r="AR137" s="234"/>
    </row>
    <row r="138" spans="1:44" s="187" customFormat="1" ht="40.5" customHeight="1">
      <c r="A138" s="255" t="s">
        <v>4</v>
      </c>
      <c r="B138" s="255" t="s">
        <v>7</v>
      </c>
      <c r="C138" s="255" t="s">
        <v>21</v>
      </c>
      <c r="D138" s="255" t="s">
        <v>225</v>
      </c>
      <c r="E138" s="255" t="s">
        <v>56</v>
      </c>
      <c r="F138" s="255" t="s">
        <v>28</v>
      </c>
      <c r="G138" s="255" t="s">
        <v>30</v>
      </c>
      <c r="H138" s="225" t="s">
        <v>227</v>
      </c>
      <c r="I138" s="256" t="s">
        <v>12</v>
      </c>
      <c r="J138" s="225"/>
      <c r="K138" s="251">
        <v>1320000</v>
      </c>
      <c r="L138" s="251">
        <v>0</v>
      </c>
      <c r="M138" s="251">
        <v>0</v>
      </c>
      <c r="N138" s="251">
        <v>0</v>
      </c>
      <c r="O138" s="251">
        <v>1320000</v>
      </c>
      <c r="P138" s="251">
        <v>1320000</v>
      </c>
      <c r="Q138" s="251">
        <v>1320000</v>
      </c>
      <c r="R138" s="251">
        <v>1320000</v>
      </c>
      <c r="S138" s="251">
        <v>0</v>
      </c>
      <c r="T138" s="251">
        <v>0</v>
      </c>
      <c r="U138" s="252">
        <f t="shared" si="8"/>
        <v>100</v>
      </c>
      <c r="V138" s="252">
        <f>IF(OR(R138="", R150="", R150=0), "", R138/R$150*100)</f>
        <v>0.91995211593481874</v>
      </c>
      <c r="W138" s="251">
        <v>1265000</v>
      </c>
      <c r="X138" s="251">
        <v>0</v>
      </c>
      <c r="Y138" s="251">
        <v>0</v>
      </c>
      <c r="Z138" s="251">
        <v>0</v>
      </c>
      <c r="AA138" s="251">
        <v>1265000</v>
      </c>
      <c r="AB138" s="251">
        <v>1260600</v>
      </c>
      <c r="AC138" s="251">
        <v>1260600</v>
      </c>
      <c r="AD138" s="251">
        <v>1260600</v>
      </c>
      <c r="AE138" s="251">
        <v>0</v>
      </c>
      <c r="AF138" s="251">
        <v>4400</v>
      </c>
      <c r="AG138" s="252">
        <f t="shared" si="9"/>
        <v>99.65217391304347</v>
      </c>
      <c r="AH138" s="252">
        <f>IF(OR(AD138="", AD150="", AD150=0), "", AD138/AD$150*100)</f>
        <v>0.54539702047608873</v>
      </c>
      <c r="AI138" s="257">
        <v>59400</v>
      </c>
      <c r="AJ138" s="258">
        <f t="shared" si="10"/>
        <v>4.7120418848167542</v>
      </c>
      <c r="AK138" s="258">
        <f t="shared" si="11"/>
        <v>0.37455509545873</v>
      </c>
      <c r="AL138" s="235"/>
      <c r="AM138" s="235"/>
      <c r="AN138" s="235"/>
      <c r="AO138" s="235"/>
      <c r="AP138" s="235"/>
      <c r="AQ138" s="235"/>
      <c r="AR138" s="235"/>
    </row>
    <row r="139" spans="1:44" s="187" customFormat="1" ht="40.5" customHeight="1">
      <c r="A139" s="255" t="s">
        <v>4</v>
      </c>
      <c r="B139" s="255" t="s">
        <v>7</v>
      </c>
      <c r="C139" s="255" t="s">
        <v>21</v>
      </c>
      <c r="D139" s="255" t="s">
        <v>225</v>
      </c>
      <c r="E139" s="255" t="s">
        <v>46</v>
      </c>
      <c r="F139" s="255" t="s">
        <v>15</v>
      </c>
      <c r="G139" s="255" t="s">
        <v>17</v>
      </c>
      <c r="H139" s="225" t="s">
        <v>228</v>
      </c>
      <c r="I139" s="256" t="s">
        <v>12</v>
      </c>
      <c r="J139" s="225"/>
      <c r="K139" s="251">
        <v>1743000</v>
      </c>
      <c r="L139" s="251">
        <v>0</v>
      </c>
      <c r="M139" s="251">
        <v>0</v>
      </c>
      <c r="N139" s="251">
        <v>0</v>
      </c>
      <c r="O139" s="251">
        <v>1743000</v>
      </c>
      <c r="P139" s="251">
        <v>1647028</v>
      </c>
      <c r="Q139" s="251">
        <v>1647028</v>
      </c>
      <c r="R139" s="251">
        <v>1647028</v>
      </c>
      <c r="S139" s="251">
        <v>0</v>
      </c>
      <c r="T139" s="251">
        <v>95972</v>
      </c>
      <c r="U139" s="252">
        <f t="shared" si="8"/>
        <v>94.493861158921405</v>
      </c>
      <c r="V139" s="252">
        <f>IF(OR(R139="", R150="", R150=0), "", R139/R$150*100)</f>
        <v>1.1478688587908279</v>
      </c>
      <c r="W139" s="251">
        <v>1743000</v>
      </c>
      <c r="X139" s="251">
        <v>-445000</v>
      </c>
      <c r="Y139" s="251">
        <v>0</v>
      </c>
      <c r="Z139" s="251">
        <v>0</v>
      </c>
      <c r="AA139" s="251">
        <v>1298000</v>
      </c>
      <c r="AB139" s="251">
        <v>1289141</v>
      </c>
      <c r="AC139" s="251">
        <v>1289141</v>
      </c>
      <c r="AD139" s="251">
        <v>1289141</v>
      </c>
      <c r="AE139" s="251">
        <v>0</v>
      </c>
      <c r="AF139" s="251">
        <v>8859</v>
      </c>
      <c r="AG139" s="252">
        <f t="shared" si="9"/>
        <v>99.317488443759629</v>
      </c>
      <c r="AH139" s="252">
        <f>IF(OR(AD139="", AD150="", AD150=0), "", AD139/AD$150*100)</f>
        <v>0.55774524859080243</v>
      </c>
      <c r="AI139" s="257">
        <v>357887</v>
      </c>
      <c r="AJ139" s="258">
        <f t="shared" si="10"/>
        <v>27.7616645502703</v>
      </c>
      <c r="AK139" s="258">
        <f t="shared" si="11"/>
        <v>0.59012361020002546</v>
      </c>
      <c r="AL139" s="235"/>
      <c r="AM139" s="235"/>
      <c r="AN139" s="235"/>
      <c r="AO139" s="235"/>
      <c r="AP139" s="235"/>
      <c r="AQ139" s="235"/>
      <c r="AR139" s="235"/>
    </row>
    <row r="140" spans="1:44" s="187" customFormat="1" ht="40.5" customHeight="1">
      <c r="A140" s="247" t="s">
        <v>4</v>
      </c>
      <c r="B140" s="247" t="s">
        <v>7</v>
      </c>
      <c r="C140" s="247" t="s">
        <v>21</v>
      </c>
      <c r="D140" s="247" t="s">
        <v>115</v>
      </c>
      <c r="E140" s="247" t="s">
        <v>5</v>
      </c>
      <c r="F140" s="247" t="s">
        <v>5</v>
      </c>
      <c r="G140" s="247" t="s">
        <v>5</v>
      </c>
      <c r="H140" s="248" t="s">
        <v>229</v>
      </c>
      <c r="I140" s="249" t="s">
        <v>12</v>
      </c>
      <c r="J140" s="248"/>
      <c r="K140" s="250">
        <v>4730000</v>
      </c>
      <c r="L140" s="250">
        <v>0</v>
      </c>
      <c r="M140" s="250">
        <v>0</v>
      </c>
      <c r="N140" s="250">
        <v>0</v>
      </c>
      <c r="O140" s="250">
        <v>4730000</v>
      </c>
      <c r="P140" s="251">
        <v>4696025</v>
      </c>
      <c r="Q140" s="251">
        <v>4696025</v>
      </c>
      <c r="R140" s="250">
        <v>4696025</v>
      </c>
      <c r="S140" s="251">
        <v>0</v>
      </c>
      <c r="T140" s="250">
        <v>33975</v>
      </c>
      <c r="U140" s="252">
        <f t="shared" si="8"/>
        <v>99.281712473572938</v>
      </c>
      <c r="V140" s="252">
        <f>IF(OR(R140="", R150="", R150=0), "", R140/R$150*100)</f>
        <v>3.2728167691157632</v>
      </c>
      <c r="W140" s="251">
        <v>5237000</v>
      </c>
      <c r="X140" s="251">
        <v>0</v>
      </c>
      <c r="Y140" s="251">
        <v>0</v>
      </c>
      <c r="Z140" s="251">
        <v>0</v>
      </c>
      <c r="AA140" s="251">
        <v>5237000</v>
      </c>
      <c r="AB140" s="251">
        <v>4169000</v>
      </c>
      <c r="AC140" s="251">
        <v>4169000</v>
      </c>
      <c r="AD140" s="250">
        <v>4169000</v>
      </c>
      <c r="AE140" s="251">
        <v>0</v>
      </c>
      <c r="AF140" s="251">
        <v>1068000</v>
      </c>
      <c r="AG140" s="252">
        <f t="shared" si="9"/>
        <v>79.606645025778121</v>
      </c>
      <c r="AH140" s="252">
        <f>IF(OR(AD140="", AD150="", AD150=0), "", AD140/AD$150*100)</f>
        <v>1.8037126593406425</v>
      </c>
      <c r="AI140" s="253">
        <v>527025</v>
      </c>
      <c r="AJ140" s="254">
        <f t="shared" si="10"/>
        <v>12.641520748380907</v>
      </c>
      <c r="AK140" s="254">
        <f t="shared" si="11"/>
        <v>1.4691041097751207</v>
      </c>
      <c r="AL140" s="228"/>
      <c r="AM140" s="228"/>
      <c r="AN140" s="228"/>
      <c r="AO140" s="228"/>
      <c r="AP140" s="228"/>
      <c r="AQ140" s="228"/>
      <c r="AR140" s="228"/>
    </row>
    <row r="141" spans="1:44" s="187" customFormat="1" ht="40.5" customHeight="1">
      <c r="A141" s="255" t="s">
        <v>4</v>
      </c>
      <c r="B141" s="255" t="s">
        <v>7</v>
      </c>
      <c r="C141" s="255" t="s">
        <v>21</v>
      </c>
      <c r="D141" s="255" t="s">
        <v>115</v>
      </c>
      <c r="E141" s="255" t="s">
        <v>56</v>
      </c>
      <c r="F141" s="255" t="s">
        <v>28</v>
      </c>
      <c r="G141" s="255" t="s">
        <v>30</v>
      </c>
      <c r="H141" s="225" t="s">
        <v>230</v>
      </c>
      <c r="I141" s="256" t="s">
        <v>12</v>
      </c>
      <c r="J141" s="225"/>
      <c r="K141" s="251">
        <v>4730000</v>
      </c>
      <c r="L141" s="251">
        <v>0</v>
      </c>
      <c r="M141" s="251">
        <v>0</v>
      </c>
      <c r="N141" s="251">
        <v>0</v>
      </c>
      <c r="O141" s="251">
        <v>4730000</v>
      </c>
      <c r="P141" s="251">
        <v>4696025</v>
      </c>
      <c r="Q141" s="251">
        <v>4696025</v>
      </c>
      <c r="R141" s="251">
        <v>4696025</v>
      </c>
      <c r="S141" s="251">
        <v>0</v>
      </c>
      <c r="T141" s="251">
        <v>33975</v>
      </c>
      <c r="U141" s="252">
        <f t="shared" si="8"/>
        <v>99.281712473572938</v>
      </c>
      <c r="V141" s="252">
        <f>IF(OR(R141="", R150="", R150=0), "", R141/R$150*100)</f>
        <v>3.2728167691157632</v>
      </c>
      <c r="W141" s="251">
        <v>5237000</v>
      </c>
      <c r="X141" s="251">
        <v>0</v>
      </c>
      <c r="Y141" s="251">
        <v>0</v>
      </c>
      <c r="Z141" s="251">
        <v>0</v>
      </c>
      <c r="AA141" s="251">
        <v>5237000</v>
      </c>
      <c r="AB141" s="251">
        <v>4169000</v>
      </c>
      <c r="AC141" s="251">
        <v>4169000</v>
      </c>
      <c r="AD141" s="251">
        <v>4169000</v>
      </c>
      <c r="AE141" s="251">
        <v>0</v>
      </c>
      <c r="AF141" s="251">
        <v>1068000</v>
      </c>
      <c r="AG141" s="252">
        <f t="shared" si="9"/>
        <v>79.606645025778121</v>
      </c>
      <c r="AH141" s="252">
        <f>IF(OR(AD141="", AD150="", AD150=0), "", AD141/AD$150*100)</f>
        <v>1.8037126593406425</v>
      </c>
      <c r="AI141" s="257">
        <v>527025</v>
      </c>
      <c r="AJ141" s="258">
        <f t="shared" si="10"/>
        <v>12.641520748380907</v>
      </c>
      <c r="AK141" s="258">
        <f t="shared" si="11"/>
        <v>1.4691041097751207</v>
      </c>
      <c r="AL141" s="235"/>
      <c r="AM141" s="235"/>
      <c r="AN141" s="235"/>
      <c r="AO141" s="235"/>
      <c r="AP141" s="235"/>
      <c r="AQ141" s="235"/>
      <c r="AR141" s="235"/>
    </row>
    <row r="142" spans="1:44" s="187" customFormat="1" ht="40.5" customHeight="1">
      <c r="A142" s="247" t="s">
        <v>4</v>
      </c>
      <c r="B142" s="247" t="s">
        <v>7</v>
      </c>
      <c r="C142" s="247" t="s">
        <v>21</v>
      </c>
      <c r="D142" s="247" t="s">
        <v>231</v>
      </c>
      <c r="E142" s="247" t="s">
        <v>5</v>
      </c>
      <c r="F142" s="247" t="s">
        <v>5</v>
      </c>
      <c r="G142" s="247" t="s">
        <v>5</v>
      </c>
      <c r="H142" s="248" t="s">
        <v>232</v>
      </c>
      <c r="I142" s="249" t="s">
        <v>12</v>
      </c>
      <c r="J142" s="248"/>
      <c r="K142" s="250">
        <v>2011000</v>
      </c>
      <c r="L142" s="250">
        <v>0</v>
      </c>
      <c r="M142" s="250">
        <v>0</v>
      </c>
      <c r="N142" s="250">
        <v>0</v>
      </c>
      <c r="O142" s="250">
        <v>2011000</v>
      </c>
      <c r="P142" s="251">
        <v>1982200</v>
      </c>
      <c r="Q142" s="251">
        <v>1982200</v>
      </c>
      <c r="R142" s="250">
        <v>1982200</v>
      </c>
      <c r="S142" s="251">
        <v>0</v>
      </c>
      <c r="T142" s="250">
        <v>28800</v>
      </c>
      <c r="U142" s="252">
        <f t="shared" si="8"/>
        <v>98.567876678269513</v>
      </c>
      <c r="V142" s="252">
        <f>IF(OR(R142="", R150="", R150=0), "", R142/R$150*100)</f>
        <v>1.3814614274287862</v>
      </c>
      <c r="W142" s="251">
        <v>7235000</v>
      </c>
      <c r="X142" s="251">
        <v>0</v>
      </c>
      <c r="Y142" s="251">
        <v>0</v>
      </c>
      <c r="Z142" s="251">
        <v>0</v>
      </c>
      <c r="AA142" s="251">
        <v>7235000</v>
      </c>
      <c r="AB142" s="251">
        <v>7233600</v>
      </c>
      <c r="AC142" s="251">
        <v>7233600</v>
      </c>
      <c r="AD142" s="250">
        <v>7233600</v>
      </c>
      <c r="AE142" s="251">
        <v>0</v>
      </c>
      <c r="AF142" s="251">
        <v>1400</v>
      </c>
      <c r="AG142" s="252">
        <f t="shared" si="9"/>
        <v>99.980649619903247</v>
      </c>
      <c r="AH142" s="252">
        <f>IF(OR(AD142="", AD150="", AD150=0), "", AD142/AD$150*100)</f>
        <v>3.1296080337266661</v>
      </c>
      <c r="AI142" s="253">
        <v>-5251400</v>
      </c>
      <c r="AJ142" s="254">
        <f t="shared" si="10"/>
        <v>-72.59732360097324</v>
      </c>
      <c r="AK142" s="254">
        <f t="shared" si="11"/>
        <v>-1.7481466062978799</v>
      </c>
      <c r="AL142" s="228"/>
      <c r="AM142" s="234"/>
      <c r="AN142" s="234"/>
      <c r="AO142" s="234"/>
      <c r="AP142" s="234"/>
      <c r="AQ142" s="234"/>
      <c r="AR142" s="234"/>
    </row>
    <row r="143" spans="1:44" s="187" customFormat="1" ht="40.5" customHeight="1">
      <c r="A143" s="255" t="s">
        <v>4</v>
      </c>
      <c r="B143" s="255" t="s">
        <v>7</v>
      </c>
      <c r="C143" s="255" t="s">
        <v>21</v>
      </c>
      <c r="D143" s="255" t="s">
        <v>231</v>
      </c>
      <c r="E143" s="255" t="s">
        <v>36</v>
      </c>
      <c r="F143" s="255" t="s">
        <v>28</v>
      </c>
      <c r="G143" s="255" t="s">
        <v>30</v>
      </c>
      <c r="H143" s="225" t="s">
        <v>39</v>
      </c>
      <c r="I143" s="256" t="s">
        <v>12</v>
      </c>
      <c r="J143" s="225"/>
      <c r="K143" s="251">
        <v>578000</v>
      </c>
      <c r="L143" s="251">
        <v>0</v>
      </c>
      <c r="M143" s="251">
        <v>0</v>
      </c>
      <c r="N143" s="251">
        <v>0</v>
      </c>
      <c r="O143" s="251">
        <v>578000</v>
      </c>
      <c r="P143" s="251">
        <v>550000</v>
      </c>
      <c r="Q143" s="251">
        <v>550000</v>
      </c>
      <c r="R143" s="251">
        <v>550000</v>
      </c>
      <c r="S143" s="251">
        <v>0</v>
      </c>
      <c r="T143" s="251">
        <v>28000</v>
      </c>
      <c r="U143" s="252">
        <f t="shared" si="8"/>
        <v>95.155709342560556</v>
      </c>
      <c r="V143" s="252">
        <f>IF(OR(R143="", R150="", R150=0), "", R143/R$150*100)</f>
        <v>0.38331338163950784</v>
      </c>
      <c r="W143" s="251">
        <v>578000</v>
      </c>
      <c r="X143" s="251">
        <v>0</v>
      </c>
      <c r="Y143" s="251">
        <v>0</v>
      </c>
      <c r="Z143" s="251">
        <v>0</v>
      </c>
      <c r="AA143" s="251">
        <v>578000</v>
      </c>
      <c r="AB143" s="251">
        <v>577500</v>
      </c>
      <c r="AC143" s="251">
        <v>577500</v>
      </c>
      <c r="AD143" s="251">
        <v>577500</v>
      </c>
      <c r="AE143" s="251">
        <v>0</v>
      </c>
      <c r="AF143" s="251">
        <v>500</v>
      </c>
      <c r="AG143" s="252">
        <f t="shared" si="9"/>
        <v>99.913494809688586</v>
      </c>
      <c r="AH143" s="252">
        <f>IF(OR(AD143="", AD150="", AD150=0), "", AD143/AD$150*100)</f>
        <v>0.24985465597726578</v>
      </c>
      <c r="AI143" s="257">
        <v>-27500</v>
      </c>
      <c r="AJ143" s="258">
        <f t="shared" si="10"/>
        <v>-4.7619047619047619</v>
      </c>
      <c r="AK143" s="258">
        <f t="shared" si="11"/>
        <v>0.13345872566224207</v>
      </c>
      <c r="AL143" s="235"/>
      <c r="AM143" s="235"/>
      <c r="AN143" s="235"/>
      <c r="AO143" s="235"/>
      <c r="AP143" s="235"/>
      <c r="AQ143" s="235"/>
      <c r="AR143" s="235"/>
    </row>
    <row r="144" spans="1:44" s="187" customFormat="1" ht="40.5" customHeight="1">
      <c r="A144" s="255" t="s">
        <v>4</v>
      </c>
      <c r="B144" s="255" t="s">
        <v>7</v>
      </c>
      <c r="C144" s="255" t="s">
        <v>21</v>
      </c>
      <c r="D144" s="255" t="s">
        <v>231</v>
      </c>
      <c r="E144" s="255" t="s">
        <v>56</v>
      </c>
      <c r="F144" s="255" t="s">
        <v>28</v>
      </c>
      <c r="G144" s="255" t="s">
        <v>30</v>
      </c>
      <c r="H144" s="225" t="s">
        <v>233</v>
      </c>
      <c r="I144" s="256" t="s">
        <v>12</v>
      </c>
      <c r="J144" s="225"/>
      <c r="K144" s="251">
        <v>1433000</v>
      </c>
      <c r="L144" s="251">
        <v>0</v>
      </c>
      <c r="M144" s="251">
        <v>0</v>
      </c>
      <c r="N144" s="251">
        <v>0</v>
      </c>
      <c r="O144" s="251">
        <v>1433000</v>
      </c>
      <c r="P144" s="251">
        <v>1432200</v>
      </c>
      <c r="Q144" s="251">
        <v>1432200</v>
      </c>
      <c r="R144" s="251">
        <v>1432200</v>
      </c>
      <c r="S144" s="251">
        <v>0</v>
      </c>
      <c r="T144" s="251">
        <v>800</v>
      </c>
      <c r="U144" s="252">
        <f t="shared" si="8"/>
        <v>99.944173063503143</v>
      </c>
      <c r="V144" s="252">
        <f>IF(OR(R144="", R150="", R150=0), "", R144/R$150*100)</f>
        <v>0.99814804578927852</v>
      </c>
      <c r="W144" s="251">
        <v>6657000</v>
      </c>
      <c r="X144" s="251">
        <v>0</v>
      </c>
      <c r="Y144" s="251">
        <v>0</v>
      </c>
      <c r="Z144" s="251">
        <v>0</v>
      </c>
      <c r="AA144" s="251">
        <v>6657000</v>
      </c>
      <c r="AB144" s="251">
        <v>6656100</v>
      </c>
      <c r="AC144" s="251">
        <v>6656100</v>
      </c>
      <c r="AD144" s="251">
        <v>6656100</v>
      </c>
      <c r="AE144" s="251">
        <v>0</v>
      </c>
      <c r="AF144" s="251">
        <v>900</v>
      </c>
      <c r="AG144" s="252">
        <f t="shared" si="9"/>
        <v>99.986480396575033</v>
      </c>
      <c r="AH144" s="252">
        <f>IF(OR(AD144="", AD150="", AD150=0), "", AD144/AD$150*100)</f>
        <v>2.8797533777494007</v>
      </c>
      <c r="AI144" s="257">
        <v>-5223900</v>
      </c>
      <c r="AJ144" s="258">
        <f t="shared" si="10"/>
        <v>-78.482895389191867</v>
      </c>
      <c r="AK144" s="258">
        <f t="shared" si="11"/>
        <v>-1.881605331960122</v>
      </c>
      <c r="AL144" s="235"/>
      <c r="AM144" s="235"/>
      <c r="AN144" s="235"/>
      <c r="AO144" s="235"/>
      <c r="AP144" s="235"/>
      <c r="AQ144" s="235"/>
      <c r="AR144" s="235"/>
    </row>
    <row r="145" spans="1:44" s="187" customFormat="1" ht="40.5" customHeight="1">
      <c r="A145" s="247" t="s">
        <v>117</v>
      </c>
      <c r="B145" s="247" t="s">
        <v>235</v>
      </c>
      <c r="C145" s="247" t="s">
        <v>7</v>
      </c>
      <c r="D145" s="247" t="s">
        <v>10</v>
      </c>
      <c r="E145" s="247" t="s">
        <v>5</v>
      </c>
      <c r="F145" s="247" t="s">
        <v>5</v>
      </c>
      <c r="G145" s="247" t="s">
        <v>5</v>
      </c>
      <c r="H145" s="248" t="s">
        <v>238</v>
      </c>
      <c r="I145" s="249" t="s">
        <v>12</v>
      </c>
      <c r="J145" s="248"/>
      <c r="K145" s="250">
        <v>3383000</v>
      </c>
      <c r="L145" s="250">
        <v>0</v>
      </c>
      <c r="M145" s="250">
        <v>0</v>
      </c>
      <c r="N145" s="250">
        <v>0</v>
      </c>
      <c r="O145" s="250">
        <v>3383000</v>
      </c>
      <c r="P145" s="251">
        <v>3336820</v>
      </c>
      <c r="Q145" s="251">
        <v>3336820</v>
      </c>
      <c r="R145" s="250">
        <v>3336820</v>
      </c>
      <c r="S145" s="251">
        <v>0</v>
      </c>
      <c r="T145" s="250">
        <v>46180</v>
      </c>
      <c r="U145" s="252">
        <f t="shared" si="8"/>
        <v>98.634939402896833</v>
      </c>
      <c r="V145" s="252">
        <f>IF(OR(R145="", R150="", R150=0), "", R145/R$150*100)</f>
        <v>2.3255413784042593</v>
      </c>
      <c r="W145" s="251">
        <v>3382000</v>
      </c>
      <c r="X145" s="251">
        <v>0</v>
      </c>
      <c r="Y145" s="251">
        <v>0</v>
      </c>
      <c r="Z145" s="251">
        <v>0</v>
      </c>
      <c r="AA145" s="251">
        <v>3382000</v>
      </c>
      <c r="AB145" s="251">
        <v>3324680</v>
      </c>
      <c r="AC145" s="251">
        <v>3324680</v>
      </c>
      <c r="AD145" s="250">
        <v>3324680</v>
      </c>
      <c r="AE145" s="251">
        <v>0</v>
      </c>
      <c r="AF145" s="251">
        <v>57320</v>
      </c>
      <c r="AG145" s="252">
        <f t="shared" si="9"/>
        <v>98.305144884683614</v>
      </c>
      <c r="AH145" s="252">
        <f>IF(OR(AD145="", AD150="", AD150=0), "", AD145/AD$150*100)</f>
        <v>1.438418662570556</v>
      </c>
      <c r="AI145" s="253">
        <v>12140</v>
      </c>
      <c r="AJ145" s="254">
        <f t="shared" si="10"/>
        <v>0.36514792401073187</v>
      </c>
      <c r="AK145" s="254">
        <f t="shared" si="11"/>
        <v>0.88712271583370339</v>
      </c>
      <c r="AL145" s="228"/>
      <c r="AM145" s="234"/>
      <c r="AN145" s="234"/>
      <c r="AO145" s="234"/>
      <c r="AP145" s="234"/>
      <c r="AQ145" s="234"/>
      <c r="AR145" s="234"/>
    </row>
    <row r="146" spans="1:44" s="187" customFormat="1" ht="40.5" customHeight="1">
      <c r="A146" s="255" t="s">
        <v>117</v>
      </c>
      <c r="B146" s="255" t="s">
        <v>235</v>
      </c>
      <c r="C146" s="255" t="s">
        <v>7</v>
      </c>
      <c r="D146" s="255" t="s">
        <v>10</v>
      </c>
      <c r="E146" s="255" t="s">
        <v>117</v>
      </c>
      <c r="F146" s="255" t="s">
        <v>21</v>
      </c>
      <c r="G146" s="255" t="s">
        <v>23</v>
      </c>
      <c r="H146" s="225" t="s">
        <v>239</v>
      </c>
      <c r="I146" s="256" t="s">
        <v>12</v>
      </c>
      <c r="J146" s="225"/>
      <c r="K146" s="251">
        <v>40000</v>
      </c>
      <c r="L146" s="251">
        <v>0</v>
      </c>
      <c r="M146" s="251">
        <v>0</v>
      </c>
      <c r="N146" s="251">
        <v>0</v>
      </c>
      <c r="O146" s="251">
        <v>40000</v>
      </c>
      <c r="P146" s="251">
        <v>0</v>
      </c>
      <c r="Q146" s="251">
        <v>0</v>
      </c>
      <c r="R146" s="251">
        <v>0</v>
      </c>
      <c r="S146" s="251">
        <v>0</v>
      </c>
      <c r="T146" s="251">
        <v>40000</v>
      </c>
      <c r="U146" s="252">
        <f t="shared" si="8"/>
        <v>0</v>
      </c>
      <c r="V146" s="252">
        <f>IF(OR(R146="", R150="", R150=0), "", R146/R$150*100)</f>
        <v>0</v>
      </c>
      <c r="W146" s="251">
        <v>40000</v>
      </c>
      <c r="X146" s="251">
        <v>0</v>
      </c>
      <c r="Y146" s="251">
        <v>0</v>
      </c>
      <c r="Z146" s="251">
        <v>0</v>
      </c>
      <c r="AA146" s="251">
        <v>40000</v>
      </c>
      <c r="AB146" s="251">
        <v>0</v>
      </c>
      <c r="AC146" s="251">
        <v>0</v>
      </c>
      <c r="AD146" s="251">
        <v>0</v>
      </c>
      <c r="AE146" s="251">
        <v>0</v>
      </c>
      <c r="AF146" s="251">
        <v>40000</v>
      </c>
      <c r="AG146" s="252">
        <f t="shared" si="9"/>
        <v>0</v>
      </c>
      <c r="AH146" s="252">
        <f>IF(OR(AD146="", AD150="", AD150=0), "", AD146/AD$150*100)</f>
        <v>0</v>
      </c>
      <c r="AI146" s="257">
        <v>0</v>
      </c>
      <c r="AJ146" s="258">
        <f t="shared" si="10"/>
        <v>0</v>
      </c>
      <c r="AK146" s="258">
        <f t="shared" si="11"/>
        <v>0</v>
      </c>
      <c r="AL146" s="235"/>
      <c r="AM146" s="235"/>
      <c r="AN146" s="235"/>
      <c r="AO146" s="235"/>
      <c r="AP146" s="235"/>
      <c r="AQ146" s="235"/>
      <c r="AR146" s="235"/>
    </row>
    <row r="147" spans="1:44" s="187" customFormat="1" ht="40.5" customHeight="1">
      <c r="A147" s="255" t="s">
        <v>117</v>
      </c>
      <c r="B147" s="255" t="s">
        <v>235</v>
      </c>
      <c r="C147" s="255" t="s">
        <v>7</v>
      </c>
      <c r="D147" s="255" t="s">
        <v>10</v>
      </c>
      <c r="E147" s="255" t="s">
        <v>13</v>
      </c>
      <c r="F147" s="255" t="s">
        <v>15</v>
      </c>
      <c r="G147" s="255" t="s">
        <v>17</v>
      </c>
      <c r="H147" s="225" t="s">
        <v>18</v>
      </c>
      <c r="I147" s="256" t="s">
        <v>12</v>
      </c>
      <c r="J147" s="225"/>
      <c r="K147" s="251">
        <v>10000</v>
      </c>
      <c r="L147" s="251">
        <v>0</v>
      </c>
      <c r="M147" s="251">
        <v>0</v>
      </c>
      <c r="N147" s="251">
        <v>0</v>
      </c>
      <c r="O147" s="251">
        <v>10000</v>
      </c>
      <c r="P147" s="251">
        <v>3924</v>
      </c>
      <c r="Q147" s="251">
        <v>3924</v>
      </c>
      <c r="R147" s="251">
        <v>3924</v>
      </c>
      <c r="S147" s="251">
        <v>0</v>
      </c>
      <c r="T147" s="251">
        <v>6076</v>
      </c>
      <c r="U147" s="252">
        <f t="shared" si="8"/>
        <v>39.24</v>
      </c>
      <c r="V147" s="252">
        <f>IF(OR(R147="", R150="", R150=0), "", R147/R$150*100)</f>
        <v>2.734766744642598E-3</v>
      </c>
      <c r="W147" s="251">
        <v>9000</v>
      </c>
      <c r="X147" s="251">
        <v>0</v>
      </c>
      <c r="Y147" s="251">
        <v>0</v>
      </c>
      <c r="Z147" s="251">
        <v>0</v>
      </c>
      <c r="AA147" s="251">
        <v>9000</v>
      </c>
      <c r="AB147" s="251">
        <v>1580</v>
      </c>
      <c r="AC147" s="251">
        <v>1580</v>
      </c>
      <c r="AD147" s="251">
        <v>1580</v>
      </c>
      <c r="AE147" s="251">
        <v>0</v>
      </c>
      <c r="AF147" s="251">
        <v>7420</v>
      </c>
      <c r="AG147" s="252">
        <f t="shared" si="9"/>
        <v>17.555555555555554</v>
      </c>
      <c r="AH147" s="252">
        <f>IF(OR(AD147="", AD150="", AD150=0), "", AD147/AD$150*100)</f>
        <v>6.8358503280360175E-4</v>
      </c>
      <c r="AI147" s="257">
        <v>2344</v>
      </c>
      <c r="AJ147" s="258">
        <f t="shared" si="10"/>
        <v>148.35443037974682</v>
      </c>
      <c r="AK147" s="258">
        <f t="shared" si="11"/>
        <v>2.0511817118389962E-3</v>
      </c>
      <c r="AL147" s="235"/>
      <c r="AM147" s="235"/>
      <c r="AN147" s="235"/>
      <c r="AO147" s="235"/>
      <c r="AP147" s="235"/>
      <c r="AQ147" s="235"/>
      <c r="AR147" s="235"/>
    </row>
    <row r="148" spans="1:44" s="187" customFormat="1" ht="40.5" customHeight="1">
      <c r="A148" s="255" t="s">
        <v>117</v>
      </c>
      <c r="B148" s="255" t="s">
        <v>235</v>
      </c>
      <c r="C148" s="255" t="s">
        <v>7</v>
      </c>
      <c r="D148" s="255" t="s">
        <v>10</v>
      </c>
      <c r="E148" s="255" t="s">
        <v>56</v>
      </c>
      <c r="F148" s="255" t="s">
        <v>28</v>
      </c>
      <c r="G148" s="255" t="s">
        <v>30</v>
      </c>
      <c r="H148" s="225" t="s">
        <v>240</v>
      </c>
      <c r="I148" s="256" t="s">
        <v>12</v>
      </c>
      <c r="J148" s="225"/>
      <c r="K148" s="251">
        <v>3300000</v>
      </c>
      <c r="L148" s="251">
        <v>0</v>
      </c>
      <c r="M148" s="251">
        <v>0</v>
      </c>
      <c r="N148" s="251">
        <v>0</v>
      </c>
      <c r="O148" s="251">
        <v>3300000</v>
      </c>
      <c r="P148" s="251">
        <v>3299896</v>
      </c>
      <c r="Q148" s="251">
        <v>3299896</v>
      </c>
      <c r="R148" s="251">
        <v>3299896</v>
      </c>
      <c r="S148" s="251">
        <v>0</v>
      </c>
      <c r="T148" s="251">
        <v>104</v>
      </c>
      <c r="U148" s="252">
        <f t="shared" si="8"/>
        <v>99.996848484848485</v>
      </c>
      <c r="V148" s="252">
        <f>IF(OR(R148="", R150="", R150=0), "", R148/R$150*100)</f>
        <v>2.2998078087612459</v>
      </c>
      <c r="W148" s="251">
        <v>3300000</v>
      </c>
      <c r="X148" s="251">
        <v>0</v>
      </c>
      <c r="Y148" s="251">
        <v>0</v>
      </c>
      <c r="Z148" s="251">
        <v>0</v>
      </c>
      <c r="AA148" s="251">
        <v>3300000</v>
      </c>
      <c r="AB148" s="251">
        <v>3290100</v>
      </c>
      <c r="AC148" s="251">
        <v>3290100</v>
      </c>
      <c r="AD148" s="251">
        <v>3290100</v>
      </c>
      <c r="AE148" s="251">
        <v>0</v>
      </c>
      <c r="AF148" s="251">
        <v>9900</v>
      </c>
      <c r="AG148" s="252">
        <f t="shared" si="9"/>
        <v>99.7</v>
      </c>
      <c r="AH148" s="252">
        <f>IF(OR(AD148="", AD150="", AD150=0), "", AD148/AD$150*100)</f>
        <v>1.4234576686247657</v>
      </c>
      <c r="AI148" s="257">
        <v>9796</v>
      </c>
      <c r="AJ148" s="258">
        <f t="shared" si="10"/>
        <v>0.29774170997842014</v>
      </c>
      <c r="AK148" s="258">
        <f t="shared" si="11"/>
        <v>0.87635014013648016</v>
      </c>
      <c r="AL148" s="235"/>
      <c r="AM148" s="235"/>
      <c r="AN148" s="235"/>
      <c r="AO148" s="235"/>
      <c r="AP148" s="235"/>
      <c r="AQ148" s="235"/>
      <c r="AR148" s="235"/>
    </row>
    <row r="149" spans="1:44" s="187" customFormat="1" ht="40.5" customHeight="1">
      <c r="A149" s="255" t="s">
        <v>117</v>
      </c>
      <c r="B149" s="255" t="s">
        <v>235</v>
      </c>
      <c r="C149" s="255" t="s">
        <v>7</v>
      </c>
      <c r="D149" s="255" t="s">
        <v>10</v>
      </c>
      <c r="E149" s="255" t="s">
        <v>46</v>
      </c>
      <c r="F149" s="255" t="s">
        <v>21</v>
      </c>
      <c r="G149" s="255" t="s">
        <v>23</v>
      </c>
      <c r="H149" s="225" t="s">
        <v>241</v>
      </c>
      <c r="I149" s="256" t="s">
        <v>12</v>
      </c>
      <c r="J149" s="225"/>
      <c r="K149" s="251">
        <v>33000</v>
      </c>
      <c r="L149" s="251">
        <v>0</v>
      </c>
      <c r="M149" s="251">
        <v>0</v>
      </c>
      <c r="N149" s="251">
        <v>0</v>
      </c>
      <c r="O149" s="251">
        <v>33000</v>
      </c>
      <c r="P149" s="251">
        <v>33000</v>
      </c>
      <c r="Q149" s="251">
        <v>33000</v>
      </c>
      <c r="R149" s="251">
        <v>33000</v>
      </c>
      <c r="S149" s="251">
        <v>0</v>
      </c>
      <c r="T149" s="251">
        <v>0</v>
      </c>
      <c r="U149" s="252">
        <f t="shared" si="8"/>
        <v>100</v>
      </c>
      <c r="V149" s="252">
        <f>IF(OR(R149="", R150="", R150=0), "", R149/R$150*100)</f>
        <v>2.2998802898370471E-2</v>
      </c>
      <c r="W149" s="251">
        <v>33000</v>
      </c>
      <c r="X149" s="251">
        <v>0</v>
      </c>
      <c r="Y149" s="251">
        <v>0</v>
      </c>
      <c r="Z149" s="251">
        <v>0</v>
      </c>
      <c r="AA149" s="251">
        <v>33000</v>
      </c>
      <c r="AB149" s="251">
        <v>33000</v>
      </c>
      <c r="AC149" s="251">
        <v>33000</v>
      </c>
      <c r="AD149" s="251">
        <v>33000</v>
      </c>
      <c r="AE149" s="251">
        <v>0</v>
      </c>
      <c r="AF149" s="251">
        <v>0</v>
      </c>
      <c r="AG149" s="252">
        <f t="shared" si="9"/>
        <v>100</v>
      </c>
      <c r="AH149" s="252">
        <f>IF(OR(AD149="", AD150="", AD150=0), "", AD149/AD$150*100)</f>
        <v>1.4277408912986617E-2</v>
      </c>
      <c r="AI149" s="257">
        <v>0</v>
      </c>
      <c r="AJ149" s="258">
        <f t="shared" si="10"/>
        <v>0</v>
      </c>
      <c r="AK149" s="258">
        <f t="shared" si="11"/>
        <v>8.7213939853838535E-3</v>
      </c>
      <c r="AL149" s="235"/>
      <c r="AM149" s="235"/>
      <c r="AN149" s="235"/>
      <c r="AO149" s="235"/>
      <c r="AP149" s="235"/>
      <c r="AQ149" s="235"/>
      <c r="AR149" s="235"/>
    </row>
    <row r="150" spans="1:44" s="204" customFormat="1" ht="40.5" customHeight="1">
      <c r="A150" s="354" t="s">
        <v>242</v>
      </c>
      <c r="B150" s="354" t="s">
        <v>5</v>
      </c>
      <c r="C150" s="354" t="s">
        <v>5</v>
      </c>
      <c r="D150" s="354" t="s">
        <v>5</v>
      </c>
      <c r="E150" s="354" t="s">
        <v>5</v>
      </c>
      <c r="F150" s="354" t="s">
        <v>5</v>
      </c>
      <c r="G150" s="354" t="s">
        <v>5</v>
      </c>
      <c r="H150" s="354" t="s">
        <v>5</v>
      </c>
      <c r="I150" s="354" t="s">
        <v>5</v>
      </c>
      <c r="J150" s="265"/>
      <c r="K150" s="266">
        <v>118946000</v>
      </c>
      <c r="L150" s="266">
        <v>32896000</v>
      </c>
      <c r="M150" s="266">
        <v>7513000</v>
      </c>
      <c r="N150" s="266">
        <v>0</v>
      </c>
      <c r="O150" s="266">
        <v>159355000</v>
      </c>
      <c r="P150" s="266">
        <v>143485729</v>
      </c>
      <c r="Q150" s="266">
        <v>143485729</v>
      </c>
      <c r="R150" s="266">
        <v>143485729</v>
      </c>
      <c r="S150" s="266">
        <v>0</v>
      </c>
      <c r="T150" s="266">
        <v>15869271</v>
      </c>
      <c r="U150" s="267">
        <f t="shared" si="8"/>
        <v>90.041560666436567</v>
      </c>
      <c r="V150" s="267">
        <f>IF(OR(R150="", R150="", R150=0), "", R150/R150*100)</f>
        <v>100</v>
      </c>
      <c r="W150" s="266">
        <v>184510000</v>
      </c>
      <c r="X150" s="266">
        <v>65756000</v>
      </c>
      <c r="Y150" s="266">
        <v>0</v>
      </c>
      <c r="Z150" s="266">
        <v>83600</v>
      </c>
      <c r="AA150" s="266">
        <v>250349600</v>
      </c>
      <c r="AB150" s="266">
        <v>235083376</v>
      </c>
      <c r="AC150" s="266">
        <v>231134376</v>
      </c>
      <c r="AD150" s="266">
        <v>231134376</v>
      </c>
      <c r="AE150" s="266">
        <v>7513000</v>
      </c>
      <c r="AF150" s="266">
        <v>11702224</v>
      </c>
      <c r="AG150" s="267">
        <f t="shared" si="9"/>
        <v>92.324643618364078</v>
      </c>
      <c r="AH150" s="267">
        <f>IF(OR(AD150="", AD150="", AD150=0), "", AD150/AD150*100)</f>
        <v>100</v>
      </c>
      <c r="AI150" s="268">
        <v>-87648647</v>
      </c>
      <c r="AJ150" s="269">
        <f t="shared" si="10"/>
        <v>-37.921077996636896</v>
      </c>
      <c r="AK150" s="269">
        <f t="shared" si="11"/>
        <v>0</v>
      </c>
      <c r="AL150" s="237"/>
      <c r="AM150" s="237"/>
      <c r="AN150" s="237"/>
      <c r="AO150" s="237"/>
      <c r="AP150" s="237"/>
      <c r="AQ150" s="237"/>
      <c r="AR150" s="237"/>
    </row>
    <row r="152" spans="1:44" s="186" customFormat="1" ht="40.5" customHeight="1">
      <c r="A152" s="180" t="s">
        <v>424</v>
      </c>
      <c r="B152" s="181" t="s">
        <v>425</v>
      </c>
      <c r="C152" s="181" t="s">
        <v>426</v>
      </c>
      <c r="D152" s="182" t="s">
        <v>439</v>
      </c>
      <c r="E152" s="182" t="s">
        <v>434</v>
      </c>
      <c r="F152" s="182" t="s">
        <v>435</v>
      </c>
      <c r="G152" s="182" t="s">
        <v>436</v>
      </c>
      <c r="H152" s="182" t="s">
        <v>427</v>
      </c>
      <c r="I152" s="181" t="s">
        <v>422</v>
      </c>
      <c r="J152" s="181" t="s">
        <v>423</v>
      </c>
      <c r="K152" s="182" t="s">
        <v>428</v>
      </c>
      <c r="L152" s="182" t="s">
        <v>429</v>
      </c>
      <c r="M152" s="181" t="s">
        <v>430</v>
      </c>
      <c r="N152" s="181" t="s">
        <v>431</v>
      </c>
      <c r="O152" s="182" t="s">
        <v>432</v>
      </c>
      <c r="P152" s="182"/>
      <c r="Q152" s="182"/>
      <c r="R152" s="181" t="s">
        <v>451</v>
      </c>
      <c r="S152" s="182"/>
      <c r="T152" s="181" t="s">
        <v>433</v>
      </c>
      <c r="U152" s="181"/>
      <c r="V152" s="182" t="s">
        <v>0</v>
      </c>
      <c r="W152" s="182"/>
      <c r="X152" s="182"/>
      <c r="Y152" s="182"/>
      <c r="Z152" s="182"/>
      <c r="AA152" s="182"/>
      <c r="AB152" s="182"/>
      <c r="AC152" s="182"/>
      <c r="AD152" s="181" t="s">
        <v>452</v>
      </c>
      <c r="AE152" s="182"/>
      <c r="AF152" s="182"/>
      <c r="AG152" s="181"/>
      <c r="AH152" s="182" t="s">
        <v>1</v>
      </c>
      <c r="AI152" s="181" t="s">
        <v>453</v>
      </c>
      <c r="AJ152" s="182" t="s">
        <v>2</v>
      </c>
      <c r="AK152" s="182" t="s">
        <v>3</v>
      </c>
      <c r="AL152" s="219" t="s">
        <v>457</v>
      </c>
      <c r="AM152" s="219" t="s">
        <v>408</v>
      </c>
      <c r="AN152" s="220" t="s">
        <v>407</v>
      </c>
      <c r="AO152" s="220" t="s">
        <v>420</v>
      </c>
      <c r="AP152" s="220" t="s">
        <v>419</v>
      </c>
      <c r="AQ152" s="220" t="s">
        <v>418</v>
      </c>
      <c r="AR152" s="221" t="s">
        <v>417</v>
      </c>
    </row>
    <row r="153" spans="1:44" s="187" customFormat="1" ht="40.5" customHeight="1">
      <c r="A153" s="206" t="s">
        <v>4</v>
      </c>
      <c r="B153" s="192" t="s">
        <v>67</v>
      </c>
      <c r="C153" s="192" t="s">
        <v>7</v>
      </c>
      <c r="D153" s="192" t="s">
        <v>51</v>
      </c>
      <c r="E153" s="192" t="s">
        <v>5</v>
      </c>
      <c r="F153" s="192" t="s">
        <v>5</v>
      </c>
      <c r="G153" s="192" t="s">
        <v>5</v>
      </c>
      <c r="H153" s="193" t="s">
        <v>248</v>
      </c>
      <c r="I153" s="193" t="s">
        <v>244</v>
      </c>
      <c r="J153" s="194" t="s">
        <v>12</v>
      </c>
      <c r="K153" s="195">
        <v>688000</v>
      </c>
      <c r="L153" s="195">
        <v>15000</v>
      </c>
      <c r="M153" s="195">
        <v>0</v>
      </c>
      <c r="N153" s="195">
        <v>0</v>
      </c>
      <c r="O153" s="195">
        <v>703000</v>
      </c>
      <c r="P153" s="195">
        <v>662478</v>
      </c>
      <c r="Q153" s="195">
        <v>662478</v>
      </c>
      <c r="R153" s="195">
        <v>662478</v>
      </c>
      <c r="S153" s="195">
        <v>0</v>
      </c>
      <c r="T153" s="195">
        <v>40522</v>
      </c>
      <c r="U153" s="207">
        <f t="shared" ref="U153:U159" si="12">IF(OR(R153="", O153="", O153=0), "", R153/O153*100)</f>
        <v>94.235846372688485</v>
      </c>
      <c r="V153" s="207">
        <f>IF(OR(R153="", R159="", R159=0), "", R153/R$10*100)</f>
        <v>4907.2444444444445</v>
      </c>
      <c r="W153" s="195">
        <v>154000</v>
      </c>
      <c r="X153" s="195">
        <v>18000</v>
      </c>
      <c r="Y153" s="195">
        <v>0</v>
      </c>
      <c r="Z153" s="195">
        <v>0</v>
      </c>
      <c r="AA153" s="195">
        <v>172000</v>
      </c>
      <c r="AB153" s="195">
        <v>165790</v>
      </c>
      <c r="AC153" s="195">
        <v>165790</v>
      </c>
      <c r="AD153" s="195">
        <v>165790</v>
      </c>
      <c r="AE153" s="195">
        <v>0</v>
      </c>
      <c r="AF153" s="195">
        <v>6210</v>
      </c>
      <c r="AG153" s="207" t="e">
        <f>IF(OR(AC153="", AC159="", AC159=0), "", AC153/AC$10*100)</f>
        <v>#DIV/0!</v>
      </c>
      <c r="AH153" s="196">
        <v>496688</v>
      </c>
      <c r="AI153" s="207">
        <f t="shared" ref="AI153:AI159" si="13">IF(AH153=0, 0, IF(AND(OR(Q153="", Q153=0), AC153&lt;&gt;"", AC153&lt;&gt;0), "皆減", IF(AND(OR(AC153="", AC153=0), Q153&lt;&gt;"", Q153&lt;&gt;0), "皆増", AH153/AC153*100)))</f>
        <v>299.58863622655167</v>
      </c>
      <c r="AJ153" s="197" t="e">
        <f t="shared" ref="AJ153:AJ159" si="14">IF(U153="", IF(AG153="", "", 0-AG153), IF(AG153="", U153, U153-AG153))</f>
        <v>#DIV/0!</v>
      </c>
      <c r="AK153" s="208"/>
      <c r="AL153" s="228"/>
      <c r="AM153" s="234"/>
      <c r="AN153" s="234"/>
      <c r="AO153" s="234"/>
      <c r="AP153" s="234"/>
      <c r="AQ153" s="234"/>
      <c r="AR153" s="238"/>
    </row>
    <row r="154" spans="1:44" s="187" customFormat="1" ht="40.5" customHeight="1">
      <c r="A154" s="205" t="s">
        <v>4</v>
      </c>
      <c r="B154" s="188" t="s">
        <v>67</v>
      </c>
      <c r="C154" s="188" t="s">
        <v>7</v>
      </c>
      <c r="D154" s="188" t="s">
        <v>51</v>
      </c>
      <c r="E154" s="188" t="s">
        <v>7</v>
      </c>
      <c r="F154" s="188" t="s">
        <v>135</v>
      </c>
      <c r="G154" s="188" t="s">
        <v>137</v>
      </c>
      <c r="H154" s="124" t="s">
        <v>250</v>
      </c>
      <c r="I154" s="124" t="s">
        <v>244</v>
      </c>
      <c r="J154" s="189" t="s">
        <v>12</v>
      </c>
      <c r="K154" s="78">
        <v>341000</v>
      </c>
      <c r="L154" s="78">
        <v>85000</v>
      </c>
      <c r="M154" s="78">
        <v>0</v>
      </c>
      <c r="N154" s="78">
        <v>0</v>
      </c>
      <c r="O154" s="78">
        <v>426000</v>
      </c>
      <c r="P154" s="78">
        <v>402060</v>
      </c>
      <c r="Q154" s="78">
        <v>402060</v>
      </c>
      <c r="R154" s="78">
        <v>402060</v>
      </c>
      <c r="S154" s="78">
        <v>0</v>
      </c>
      <c r="T154" s="78">
        <v>23940</v>
      </c>
      <c r="U154" s="190">
        <f t="shared" si="12"/>
        <v>94.380281690140848</v>
      </c>
      <c r="V154" s="190">
        <f>IF(OR(R154="", R159="", R159=0), "", R154/R$10*100)</f>
        <v>2978.2222222222222</v>
      </c>
      <c r="W154" s="78">
        <v>68000</v>
      </c>
      <c r="X154" s="78">
        <v>6000</v>
      </c>
      <c r="Y154" s="78">
        <v>0</v>
      </c>
      <c r="Z154" s="78">
        <v>0</v>
      </c>
      <c r="AA154" s="78">
        <v>74000</v>
      </c>
      <c r="AB154" s="78">
        <v>73768</v>
      </c>
      <c r="AC154" s="78">
        <v>73768</v>
      </c>
      <c r="AD154" s="78">
        <v>73768</v>
      </c>
      <c r="AE154" s="78">
        <v>0</v>
      </c>
      <c r="AF154" s="78">
        <v>232</v>
      </c>
      <c r="AG154" s="190" t="e">
        <f>IF(OR(AC154="", AC159="", AC159=0), "", AC154/AC$10*100)</f>
        <v>#DIV/0!</v>
      </c>
      <c r="AH154" s="191">
        <v>328292</v>
      </c>
      <c r="AI154" s="190">
        <f t="shared" si="13"/>
        <v>445.033076672812</v>
      </c>
      <c r="AJ154" s="202" t="e">
        <f t="shared" si="14"/>
        <v>#DIV/0!</v>
      </c>
      <c r="AK154" s="203"/>
      <c r="AL154" s="235"/>
      <c r="AM154" s="235"/>
      <c r="AN154" s="235"/>
      <c r="AO154" s="235"/>
      <c r="AP154" s="235"/>
      <c r="AQ154" s="235"/>
      <c r="AR154" s="239"/>
    </row>
    <row r="155" spans="1:44" s="187" customFormat="1" ht="40.5" customHeight="1">
      <c r="A155" s="205" t="s">
        <v>4</v>
      </c>
      <c r="B155" s="188" t="s">
        <v>67</v>
      </c>
      <c r="C155" s="188" t="s">
        <v>7</v>
      </c>
      <c r="D155" s="188" t="s">
        <v>51</v>
      </c>
      <c r="E155" s="188" t="s">
        <v>251</v>
      </c>
      <c r="F155" s="188" t="s">
        <v>253</v>
      </c>
      <c r="G155" s="188" t="s">
        <v>255</v>
      </c>
      <c r="H155" s="124" t="s">
        <v>256</v>
      </c>
      <c r="I155" s="124" t="s">
        <v>244</v>
      </c>
      <c r="J155" s="189" t="s">
        <v>12</v>
      </c>
      <c r="K155" s="78">
        <v>0</v>
      </c>
      <c r="L155" s="78">
        <v>21000</v>
      </c>
      <c r="M155" s="78">
        <v>0</v>
      </c>
      <c r="N155" s="78">
        <v>0</v>
      </c>
      <c r="O155" s="78">
        <v>21000</v>
      </c>
      <c r="P155" s="78">
        <v>20700</v>
      </c>
      <c r="Q155" s="78">
        <v>20700</v>
      </c>
      <c r="R155" s="78">
        <v>20700</v>
      </c>
      <c r="S155" s="78">
        <v>0</v>
      </c>
      <c r="T155" s="78">
        <v>300</v>
      </c>
      <c r="U155" s="190">
        <f t="shared" si="12"/>
        <v>98.571428571428584</v>
      </c>
      <c r="V155" s="190">
        <f>IF(OR(R155="", R159="", R159=0), "", R155/R$10*100)</f>
        <v>153.33333333333334</v>
      </c>
      <c r="W155" s="78">
        <v>0</v>
      </c>
      <c r="X155" s="78">
        <v>2000</v>
      </c>
      <c r="Y155" s="78">
        <v>0</v>
      </c>
      <c r="Z155" s="78">
        <v>0</v>
      </c>
      <c r="AA155" s="78">
        <v>2000</v>
      </c>
      <c r="AB155" s="78">
        <v>1042</v>
      </c>
      <c r="AC155" s="78">
        <v>1042</v>
      </c>
      <c r="AD155" s="78">
        <v>1042</v>
      </c>
      <c r="AE155" s="78">
        <v>0</v>
      </c>
      <c r="AF155" s="78">
        <v>958</v>
      </c>
      <c r="AG155" s="190" t="e">
        <f>IF(OR(AC155="", AC159="", AC159=0), "", AC155/AC$10*100)</f>
        <v>#DIV/0!</v>
      </c>
      <c r="AH155" s="191">
        <v>19658</v>
      </c>
      <c r="AI155" s="190">
        <f t="shared" si="13"/>
        <v>1886.5642994241841</v>
      </c>
      <c r="AJ155" s="202" t="e">
        <f t="shared" si="14"/>
        <v>#DIV/0!</v>
      </c>
      <c r="AK155" s="203"/>
      <c r="AL155" s="235"/>
      <c r="AM155" s="235"/>
      <c r="AN155" s="235"/>
      <c r="AO155" s="235"/>
      <c r="AP155" s="235"/>
      <c r="AQ155" s="235"/>
      <c r="AR155" s="239"/>
    </row>
    <row r="156" spans="1:44" s="187" customFormat="1" ht="40.5" customHeight="1">
      <c r="A156" s="205" t="s">
        <v>4</v>
      </c>
      <c r="B156" s="188" t="s">
        <v>67</v>
      </c>
      <c r="C156" s="188" t="s">
        <v>7</v>
      </c>
      <c r="D156" s="188" t="s">
        <v>51</v>
      </c>
      <c r="E156" s="188" t="s">
        <v>13</v>
      </c>
      <c r="F156" s="188" t="s">
        <v>15</v>
      </c>
      <c r="G156" s="188" t="s">
        <v>17</v>
      </c>
      <c r="H156" s="124" t="s">
        <v>18</v>
      </c>
      <c r="I156" s="124" t="s">
        <v>244</v>
      </c>
      <c r="J156" s="189" t="s">
        <v>12</v>
      </c>
      <c r="K156" s="78">
        <v>10000</v>
      </c>
      <c r="L156" s="78">
        <v>0</v>
      </c>
      <c r="M156" s="78">
        <v>0</v>
      </c>
      <c r="N156" s="78">
        <v>0</v>
      </c>
      <c r="O156" s="78">
        <v>10000</v>
      </c>
      <c r="P156" s="78">
        <v>5060</v>
      </c>
      <c r="Q156" s="78">
        <v>5060</v>
      </c>
      <c r="R156" s="78">
        <v>5060</v>
      </c>
      <c r="S156" s="78">
        <v>0</v>
      </c>
      <c r="T156" s="78">
        <v>4940</v>
      </c>
      <c r="U156" s="190">
        <f t="shared" si="12"/>
        <v>50.6</v>
      </c>
      <c r="V156" s="190">
        <f>IF(OR(R156="", R159="", R159=0), "", R156/R$10*100)</f>
        <v>37.481481481481481</v>
      </c>
      <c r="W156" s="78">
        <v>6000</v>
      </c>
      <c r="X156" s="78">
        <v>-6000</v>
      </c>
      <c r="Y156" s="78">
        <v>0</v>
      </c>
      <c r="Z156" s="78">
        <v>0</v>
      </c>
      <c r="AA156" s="78">
        <v>0</v>
      </c>
      <c r="AB156" s="78">
        <v>0</v>
      </c>
      <c r="AC156" s="78">
        <v>0</v>
      </c>
      <c r="AD156" s="78">
        <v>0</v>
      </c>
      <c r="AE156" s="78">
        <v>0</v>
      </c>
      <c r="AF156" s="78">
        <v>0</v>
      </c>
      <c r="AG156" s="190" t="e">
        <f>IF(OR(AC156="", AC159="", AC159=0), "", AC156/AC$10*100)</f>
        <v>#DIV/0!</v>
      </c>
      <c r="AH156" s="191">
        <v>5060</v>
      </c>
      <c r="AI156" s="190" t="str">
        <f t="shared" si="13"/>
        <v>皆増</v>
      </c>
      <c r="AJ156" s="202" t="e">
        <f t="shared" si="14"/>
        <v>#DIV/0!</v>
      </c>
      <c r="AK156" s="203"/>
      <c r="AL156" s="235"/>
      <c r="AM156" s="235"/>
      <c r="AN156" s="235"/>
      <c r="AO156" s="235"/>
      <c r="AP156" s="235"/>
      <c r="AQ156" s="235"/>
      <c r="AR156" s="239"/>
    </row>
    <row r="157" spans="1:44" s="187" customFormat="1" ht="40.5" customHeight="1">
      <c r="A157" s="205" t="s">
        <v>4</v>
      </c>
      <c r="B157" s="188" t="s">
        <v>67</v>
      </c>
      <c r="C157" s="188" t="s">
        <v>7</v>
      </c>
      <c r="D157" s="188" t="s">
        <v>51</v>
      </c>
      <c r="E157" s="188" t="s">
        <v>21</v>
      </c>
      <c r="F157" s="188" t="s">
        <v>21</v>
      </c>
      <c r="G157" s="188" t="s">
        <v>23</v>
      </c>
      <c r="H157" s="124" t="s">
        <v>27</v>
      </c>
      <c r="I157" s="124" t="s">
        <v>244</v>
      </c>
      <c r="J157" s="189" t="s">
        <v>12</v>
      </c>
      <c r="K157" s="78">
        <v>312000</v>
      </c>
      <c r="L157" s="78">
        <v>-86000</v>
      </c>
      <c r="M157" s="78">
        <v>0</v>
      </c>
      <c r="N157" s="78">
        <v>0</v>
      </c>
      <c r="O157" s="78">
        <v>226000</v>
      </c>
      <c r="P157" s="78">
        <v>223708</v>
      </c>
      <c r="Q157" s="78">
        <v>223708</v>
      </c>
      <c r="R157" s="78">
        <v>223708</v>
      </c>
      <c r="S157" s="78">
        <v>0</v>
      </c>
      <c r="T157" s="78">
        <v>2292</v>
      </c>
      <c r="U157" s="190">
        <f t="shared" si="12"/>
        <v>98.985840707964599</v>
      </c>
      <c r="V157" s="190">
        <f>IF(OR(R157="", R159="", R159=0), "", R157/R$10*100)</f>
        <v>1657.0962962962963</v>
      </c>
      <c r="W157" s="78">
        <v>79000</v>
      </c>
      <c r="X157" s="78">
        <v>17000</v>
      </c>
      <c r="Y157" s="78">
        <v>0</v>
      </c>
      <c r="Z157" s="78">
        <v>0</v>
      </c>
      <c r="AA157" s="78">
        <v>96000</v>
      </c>
      <c r="AB157" s="78">
        <v>90980</v>
      </c>
      <c r="AC157" s="78">
        <v>90980</v>
      </c>
      <c r="AD157" s="78">
        <v>90980</v>
      </c>
      <c r="AE157" s="78">
        <v>0</v>
      </c>
      <c r="AF157" s="78">
        <v>5020</v>
      </c>
      <c r="AG157" s="190" t="e">
        <f>IF(OR(AC157="", AC159="", AC159=0), "", AC157/AC$10*100)</f>
        <v>#DIV/0!</v>
      </c>
      <c r="AH157" s="191">
        <v>132728</v>
      </c>
      <c r="AI157" s="190">
        <f t="shared" si="13"/>
        <v>145.88700813365574</v>
      </c>
      <c r="AJ157" s="202" t="e">
        <f t="shared" si="14"/>
        <v>#DIV/0!</v>
      </c>
      <c r="AK157" s="203"/>
      <c r="AL157" s="235"/>
      <c r="AM157" s="235"/>
      <c r="AN157" s="235"/>
      <c r="AO157" s="235"/>
      <c r="AP157" s="235"/>
      <c r="AQ157" s="235"/>
      <c r="AR157" s="239"/>
    </row>
    <row r="158" spans="1:44" s="187" customFormat="1" ht="40.5" customHeight="1">
      <c r="A158" s="205" t="s">
        <v>4</v>
      </c>
      <c r="B158" s="188" t="s">
        <v>67</v>
      </c>
      <c r="C158" s="188" t="s">
        <v>7</v>
      </c>
      <c r="D158" s="188" t="s">
        <v>51</v>
      </c>
      <c r="E158" s="188" t="s">
        <v>36</v>
      </c>
      <c r="F158" s="188" t="s">
        <v>21</v>
      </c>
      <c r="G158" s="188" t="s">
        <v>23</v>
      </c>
      <c r="H158" s="124" t="s">
        <v>91</v>
      </c>
      <c r="I158" s="124" t="s">
        <v>244</v>
      </c>
      <c r="J158" s="189" t="s">
        <v>12</v>
      </c>
      <c r="K158" s="78">
        <v>25000</v>
      </c>
      <c r="L158" s="78">
        <v>-5000</v>
      </c>
      <c r="M158" s="78">
        <v>0</v>
      </c>
      <c r="N158" s="78">
        <v>0</v>
      </c>
      <c r="O158" s="78">
        <v>20000</v>
      </c>
      <c r="P158" s="78">
        <v>10950</v>
      </c>
      <c r="Q158" s="78">
        <v>10950</v>
      </c>
      <c r="R158" s="78">
        <v>10950</v>
      </c>
      <c r="S158" s="78">
        <v>0</v>
      </c>
      <c r="T158" s="78">
        <v>9050</v>
      </c>
      <c r="U158" s="190">
        <f t="shared" si="12"/>
        <v>54.75</v>
      </c>
      <c r="V158" s="190">
        <f>IF(OR(R158="", R159="", R159=0), "", R158/R$10*100)</f>
        <v>81.111111111111114</v>
      </c>
      <c r="W158" s="78">
        <v>1000</v>
      </c>
      <c r="X158" s="78">
        <v>-1000</v>
      </c>
      <c r="Y158" s="78">
        <v>0</v>
      </c>
      <c r="Z158" s="78">
        <v>0</v>
      </c>
      <c r="AA158" s="78">
        <v>0</v>
      </c>
      <c r="AB158" s="78">
        <v>0</v>
      </c>
      <c r="AC158" s="78">
        <v>0</v>
      </c>
      <c r="AD158" s="78">
        <v>0</v>
      </c>
      <c r="AE158" s="78">
        <v>0</v>
      </c>
      <c r="AF158" s="78">
        <v>0</v>
      </c>
      <c r="AG158" s="190" t="e">
        <f>IF(OR(AC158="", AC159="", AC159=0), "", AC158/AC$10*100)</f>
        <v>#DIV/0!</v>
      </c>
      <c r="AH158" s="191">
        <v>10950</v>
      </c>
      <c r="AI158" s="190" t="str">
        <f t="shared" si="13"/>
        <v>皆増</v>
      </c>
      <c r="AJ158" s="202" t="e">
        <f t="shared" si="14"/>
        <v>#DIV/0!</v>
      </c>
      <c r="AK158" s="203"/>
      <c r="AL158" s="235"/>
      <c r="AM158" s="235"/>
      <c r="AN158" s="235"/>
      <c r="AO158" s="235"/>
      <c r="AP158" s="235"/>
      <c r="AQ158" s="235"/>
      <c r="AR158" s="239"/>
    </row>
    <row r="159" spans="1:44" s="187" customFormat="1" ht="40.5" customHeight="1">
      <c r="A159" s="349" t="s">
        <v>242</v>
      </c>
      <c r="B159" s="350" t="s">
        <v>5</v>
      </c>
      <c r="C159" s="350" t="s">
        <v>5</v>
      </c>
      <c r="D159" s="350" t="s">
        <v>5</v>
      </c>
      <c r="E159" s="350" t="s">
        <v>5</v>
      </c>
      <c r="F159" s="350" t="s">
        <v>5</v>
      </c>
      <c r="G159" s="350" t="s">
        <v>5</v>
      </c>
      <c r="H159" s="350" t="s">
        <v>5</v>
      </c>
      <c r="I159" s="350" t="s">
        <v>5</v>
      </c>
      <c r="J159" s="209"/>
      <c r="K159" s="209">
        <v>688000</v>
      </c>
      <c r="L159" s="209">
        <v>15000</v>
      </c>
      <c r="M159" s="209">
        <v>0</v>
      </c>
      <c r="N159" s="209">
        <v>0</v>
      </c>
      <c r="O159" s="209">
        <v>703000</v>
      </c>
      <c r="P159" s="209">
        <v>662478</v>
      </c>
      <c r="Q159" s="209">
        <v>662478</v>
      </c>
      <c r="R159" s="209">
        <v>662478</v>
      </c>
      <c r="S159" s="209">
        <v>0</v>
      </c>
      <c r="T159" s="209">
        <v>40522</v>
      </c>
      <c r="U159" s="210">
        <f t="shared" si="12"/>
        <v>94.235846372688485</v>
      </c>
      <c r="V159" s="210">
        <f>IF(OR(R159="", R159="", R159=0), "", R159/R159*100)</f>
        <v>100</v>
      </c>
      <c r="W159" s="209">
        <v>154000</v>
      </c>
      <c r="X159" s="209">
        <v>18000</v>
      </c>
      <c r="Y159" s="209">
        <v>0</v>
      </c>
      <c r="Z159" s="209">
        <v>0</v>
      </c>
      <c r="AA159" s="209">
        <v>172000</v>
      </c>
      <c r="AB159" s="209">
        <v>165790</v>
      </c>
      <c r="AC159" s="209">
        <v>165790</v>
      </c>
      <c r="AD159" s="209">
        <v>165790</v>
      </c>
      <c r="AE159" s="209">
        <v>0</v>
      </c>
      <c r="AF159" s="209">
        <v>6210</v>
      </c>
      <c r="AG159" s="210">
        <f>IF(OR(AC159="", AC159="", AC159=0), "", AC159/AC159*100)</f>
        <v>100</v>
      </c>
      <c r="AH159" s="211">
        <v>496688</v>
      </c>
      <c r="AI159" s="210">
        <f t="shared" si="13"/>
        <v>299.58863622655167</v>
      </c>
      <c r="AJ159" s="212">
        <f t="shared" si="14"/>
        <v>-5.764153627311515</v>
      </c>
      <c r="AK159" s="213"/>
      <c r="AL159" s="240"/>
      <c r="AM159" s="240"/>
      <c r="AN159" s="240"/>
      <c r="AO159" s="240"/>
      <c r="AP159" s="240"/>
      <c r="AQ159" s="240"/>
      <c r="AR159" s="241"/>
    </row>
  </sheetData>
  <autoFilter ref="A3:AR150" xr:uid="{00000000-0009-0000-0000-000000000000}"/>
  <mergeCells count="6">
    <mergeCell ref="A159:I159"/>
    <mergeCell ref="A1:AK1"/>
    <mergeCell ref="K2:V2"/>
    <mergeCell ref="W2:AH2"/>
    <mergeCell ref="AI2:AK2"/>
    <mergeCell ref="A150:I150"/>
  </mergeCells>
  <phoneticPr fontId="3"/>
  <pageMargins left="0.25" right="0.25" top="0.75" bottom="0.75" header="0.3" footer="0.3"/>
  <pageSetup paperSize="8" scale="65"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2237"/>
  <sheetViews>
    <sheetView tabSelected="1" view="pageBreakPreview" zoomScale="80" zoomScaleNormal="100" zoomScaleSheetLayoutView="80" workbookViewId="0">
      <pane xSplit="8" ySplit="1" topLeftCell="I2" activePane="bottomRight" state="frozen"/>
      <selection pane="topRight" activeCell="I1" sqref="I1"/>
      <selection pane="bottomLeft" activeCell="A2" sqref="A2"/>
      <selection pane="bottomRight" activeCell="A77" sqref="A77"/>
    </sheetView>
  </sheetViews>
  <sheetFormatPr defaultColWidth="9" defaultRowHeight="22.5" customHeight="1" outlineLevelRow="1" outlineLevelCol="1"/>
  <cols>
    <col min="1" max="1" width="8.375" style="293" bestFit="1" customWidth="1"/>
    <col min="2" max="7" width="2.625" style="293" customWidth="1"/>
    <col min="8" max="8" width="26.75" style="294" customWidth="1"/>
    <col min="9" max="9" width="8.625" style="294" customWidth="1"/>
    <col min="10" max="10" width="2.625" style="294" hidden="1" customWidth="1" outlineLevel="1"/>
    <col min="11" max="11" width="10.625" style="293" customWidth="1" collapsed="1"/>
    <col min="12" max="20" width="10.625" style="293" customWidth="1"/>
    <col min="21" max="21" width="9" style="293" customWidth="1"/>
    <col min="22" max="23" width="40.625" style="330" customWidth="1"/>
    <col min="24" max="24" width="36.625" style="330" customWidth="1"/>
    <col min="25" max="25" width="10.75" style="293" bestFit="1" customWidth="1"/>
    <col min="26" max="28" width="9.25" style="293" bestFit="1" customWidth="1"/>
    <col min="29" max="29" width="5.625" style="293" customWidth="1"/>
    <col min="30" max="16384" width="9" style="292"/>
  </cols>
  <sheetData>
    <row r="1" spans="1:29" s="297" customFormat="1" ht="22.5" customHeight="1">
      <c r="A1" s="295" t="s">
        <v>479</v>
      </c>
      <c r="B1" s="295" t="s">
        <v>424</v>
      </c>
      <c r="C1" s="295" t="s">
        <v>425</v>
      </c>
      <c r="D1" s="295" t="s">
        <v>426</v>
      </c>
      <c r="E1" s="295" t="s">
        <v>434</v>
      </c>
      <c r="F1" s="295" t="s">
        <v>435</v>
      </c>
      <c r="G1" s="295" t="s">
        <v>436</v>
      </c>
      <c r="H1" s="295" t="s">
        <v>427</v>
      </c>
      <c r="I1" s="295" t="s">
        <v>614</v>
      </c>
      <c r="J1" s="295" t="s">
        <v>614</v>
      </c>
      <c r="K1" s="296" t="s">
        <v>615</v>
      </c>
      <c r="L1" s="334" t="s">
        <v>616</v>
      </c>
      <c r="M1" s="339" t="s">
        <v>617</v>
      </c>
      <c r="N1" s="335" t="s">
        <v>618</v>
      </c>
      <c r="O1" s="334" t="s">
        <v>619</v>
      </c>
      <c r="P1" s="334" t="s">
        <v>620</v>
      </c>
      <c r="Q1" s="334" t="s">
        <v>621</v>
      </c>
      <c r="R1" s="334" t="s">
        <v>622</v>
      </c>
      <c r="S1" s="334" t="s">
        <v>591</v>
      </c>
      <c r="T1" s="334" t="s">
        <v>599</v>
      </c>
      <c r="U1" s="334" t="s">
        <v>623</v>
      </c>
      <c r="V1" s="336" t="s">
        <v>497</v>
      </c>
      <c r="W1" s="336" t="s">
        <v>498</v>
      </c>
      <c r="X1" s="336" t="s">
        <v>600</v>
      </c>
      <c r="Y1" s="337" t="s">
        <v>499</v>
      </c>
      <c r="Z1" s="337" t="s">
        <v>500</v>
      </c>
      <c r="AA1" s="337" t="s">
        <v>501</v>
      </c>
      <c r="AB1" s="337" t="s">
        <v>502</v>
      </c>
      <c r="AC1" s="338" t="s">
        <v>503</v>
      </c>
    </row>
    <row r="2" spans="1:29" ht="22.5" customHeight="1">
      <c r="A2" s="308">
        <v>25800000</v>
      </c>
      <c r="B2" s="312" t="s">
        <v>7</v>
      </c>
      <c r="C2" s="312"/>
      <c r="D2" s="312"/>
      <c r="E2" s="312" t="s">
        <v>5</v>
      </c>
      <c r="F2" s="312" t="s">
        <v>5</v>
      </c>
      <c r="G2" s="312" t="s">
        <v>5</v>
      </c>
      <c r="H2" s="313" t="s">
        <v>527</v>
      </c>
      <c r="I2" s="313" t="s">
        <v>624</v>
      </c>
      <c r="J2" s="313" t="s">
        <v>587</v>
      </c>
      <c r="K2" s="321">
        <f t="shared" ref="K2:S2" si="0">K3+K60+K65+K67</f>
        <v>218908000</v>
      </c>
      <c r="L2" s="321">
        <f t="shared" si="0"/>
        <v>-2037000</v>
      </c>
      <c r="M2" s="322">
        <f t="shared" si="0"/>
        <v>21994910</v>
      </c>
      <c r="N2" s="322">
        <f t="shared" si="0"/>
        <v>0</v>
      </c>
      <c r="O2" s="321">
        <f t="shared" si="0"/>
        <v>238865910</v>
      </c>
      <c r="P2" s="321">
        <f t="shared" si="0"/>
        <v>230154522</v>
      </c>
      <c r="Q2" s="321">
        <f t="shared" si="0"/>
        <v>208189082</v>
      </c>
      <c r="R2" s="321">
        <f t="shared" si="0"/>
        <v>8711388</v>
      </c>
      <c r="S2" s="322">
        <f t="shared" si="0"/>
        <v>215976358</v>
      </c>
      <c r="T2" s="321">
        <f t="shared" ref="T2:T3" si="1">P2-S2</f>
        <v>14178164</v>
      </c>
      <c r="U2" s="314">
        <f>IFERROR(P2/O2,"-")</f>
        <v>0.96353021659725324</v>
      </c>
      <c r="V2" s="329"/>
      <c r="W2" s="329"/>
      <c r="X2" s="329"/>
      <c r="Y2" s="315"/>
      <c r="Z2" s="315"/>
      <c r="AA2" s="315"/>
      <c r="AB2" s="315"/>
      <c r="AC2" s="333" t="e">
        <f>Q2/AA2</f>
        <v>#DIV/0!</v>
      </c>
    </row>
    <row r="3" spans="1:29" ht="22.5" customHeight="1">
      <c r="A3" s="308">
        <v>25800001</v>
      </c>
      <c r="B3" s="312" t="s">
        <v>7</v>
      </c>
      <c r="C3" s="312" t="s">
        <v>7</v>
      </c>
      <c r="D3" s="312"/>
      <c r="E3" s="312"/>
      <c r="F3" s="312"/>
      <c r="G3" s="312"/>
      <c r="H3" s="313" t="s">
        <v>505</v>
      </c>
      <c r="I3" s="313" t="s">
        <v>624</v>
      </c>
      <c r="J3" s="313" t="s">
        <v>587</v>
      </c>
      <c r="K3" s="321">
        <f>SUM(K4:K59)</f>
        <v>200053000</v>
      </c>
      <c r="L3" s="321">
        <f t="shared" ref="L3:S3" si="2">SUM(L4:L59)</f>
        <v>-8017000</v>
      </c>
      <c r="M3" s="322">
        <f t="shared" si="2"/>
        <v>21994910</v>
      </c>
      <c r="N3" s="321">
        <f t="shared" si="2"/>
        <v>0</v>
      </c>
      <c r="O3" s="321">
        <f t="shared" si="2"/>
        <v>214030910</v>
      </c>
      <c r="P3" s="321">
        <f t="shared" si="2"/>
        <v>205644061</v>
      </c>
      <c r="Q3" s="321">
        <f t="shared" si="2"/>
        <v>183927517</v>
      </c>
      <c r="R3" s="321">
        <f t="shared" si="2"/>
        <v>8386849</v>
      </c>
      <c r="S3" s="322">
        <f t="shared" si="2"/>
        <v>196112659</v>
      </c>
      <c r="T3" s="323">
        <f t="shared" si="1"/>
        <v>9531402</v>
      </c>
      <c r="U3" s="314">
        <f t="shared" ref="U3:U71" si="3">IFERROR(P3/O3,"-")</f>
        <v>0.96081477670678506</v>
      </c>
      <c r="V3" s="329"/>
      <c r="W3" s="329"/>
      <c r="X3" s="329"/>
      <c r="Y3" s="315"/>
      <c r="Z3" s="315"/>
      <c r="AA3" s="315"/>
      <c r="AB3" s="315"/>
      <c r="AC3" s="333" t="e">
        <f t="shared" ref="AC3:AC61" si="4">Q3/AA3</f>
        <v>#DIV/0!</v>
      </c>
    </row>
    <row r="4" spans="1:29" ht="22.5" customHeight="1">
      <c r="A4" s="308">
        <v>25800002</v>
      </c>
      <c r="B4" s="311" t="s">
        <v>7</v>
      </c>
      <c r="C4" s="311" t="s">
        <v>7</v>
      </c>
      <c r="D4" s="311" t="s">
        <v>7</v>
      </c>
      <c r="E4" s="311" t="s">
        <v>506</v>
      </c>
      <c r="F4" s="311"/>
      <c r="G4" s="311"/>
      <c r="H4" s="310" t="s">
        <v>528</v>
      </c>
      <c r="I4" s="310" t="s">
        <v>624</v>
      </c>
      <c r="J4" s="318" t="s">
        <v>504</v>
      </c>
      <c r="K4" s="345">
        <v>2937000</v>
      </c>
      <c r="L4" s="341">
        <v>-2937000</v>
      </c>
      <c r="M4" s="341">
        <v>0</v>
      </c>
      <c r="N4" s="341">
        <v>0</v>
      </c>
      <c r="O4" s="340">
        <f>K4+L4+M4+N4</f>
        <v>0</v>
      </c>
      <c r="P4" s="341">
        <v>0</v>
      </c>
      <c r="Q4" s="341">
        <v>0</v>
      </c>
      <c r="R4" s="341">
        <f>O4-P4</f>
        <v>0</v>
      </c>
      <c r="S4" s="341">
        <v>2234000</v>
      </c>
      <c r="T4" s="342">
        <f>P4-S4</f>
        <v>-2234000</v>
      </c>
      <c r="U4" s="343" t="str">
        <f>IFERROR(P4/O4,"-")</f>
        <v>-</v>
      </c>
      <c r="V4" s="328"/>
      <c r="W4" s="328"/>
      <c r="X4" s="346" t="s">
        <v>670</v>
      </c>
      <c r="Y4" s="311"/>
      <c r="Z4" s="311"/>
      <c r="AA4" s="311"/>
      <c r="AB4" s="311"/>
      <c r="AC4" s="311" t="e">
        <f t="shared" si="4"/>
        <v>#DIV/0!</v>
      </c>
    </row>
    <row r="5" spans="1:29" ht="22.5" customHeight="1">
      <c r="A5" s="308">
        <v>25800003</v>
      </c>
      <c r="B5" s="311" t="s">
        <v>7</v>
      </c>
      <c r="C5" s="311" t="s">
        <v>7</v>
      </c>
      <c r="D5" s="311" t="s">
        <v>7</v>
      </c>
      <c r="E5" s="311" t="s">
        <v>507</v>
      </c>
      <c r="F5" s="311" t="s">
        <v>506</v>
      </c>
      <c r="G5" s="311"/>
      <c r="H5" s="310" t="s">
        <v>529</v>
      </c>
      <c r="I5" s="310" t="s">
        <v>624</v>
      </c>
      <c r="J5" s="318" t="s">
        <v>504</v>
      </c>
      <c r="K5" s="345">
        <v>330000</v>
      </c>
      <c r="L5" s="341">
        <v>-330000</v>
      </c>
      <c r="M5" s="341">
        <v>0</v>
      </c>
      <c r="N5" s="341">
        <v>0</v>
      </c>
      <c r="O5" s="340">
        <f t="shared" ref="O5:O28" si="5">K5+L5+M5+N5</f>
        <v>0</v>
      </c>
      <c r="P5" s="341">
        <v>0</v>
      </c>
      <c r="Q5" s="341">
        <v>0</v>
      </c>
      <c r="R5" s="341">
        <f>O5-P5</f>
        <v>0</v>
      </c>
      <c r="S5" s="341">
        <v>256404</v>
      </c>
      <c r="T5" s="342">
        <f t="shared" ref="T5:T73" si="6">P5-S5</f>
        <v>-256404</v>
      </c>
      <c r="U5" s="343" t="str">
        <f t="shared" si="3"/>
        <v>-</v>
      </c>
      <c r="V5" s="328"/>
      <c r="W5" s="328"/>
      <c r="X5" s="346" t="s">
        <v>670</v>
      </c>
      <c r="Y5" s="311"/>
      <c r="Z5" s="311"/>
      <c r="AA5" s="311"/>
      <c r="AB5" s="311"/>
      <c r="AC5" s="311" t="e">
        <f t="shared" si="4"/>
        <v>#DIV/0!</v>
      </c>
    </row>
    <row r="6" spans="1:29" ht="22.5" customHeight="1">
      <c r="A6" s="308">
        <v>25800004</v>
      </c>
      <c r="B6" s="311" t="s">
        <v>7</v>
      </c>
      <c r="C6" s="311" t="s">
        <v>7</v>
      </c>
      <c r="D6" s="311" t="s">
        <v>7</v>
      </c>
      <c r="E6" s="311" t="s">
        <v>507</v>
      </c>
      <c r="F6" s="311" t="s">
        <v>507</v>
      </c>
      <c r="G6" s="311"/>
      <c r="H6" s="310" t="s">
        <v>530</v>
      </c>
      <c r="I6" s="310" t="s">
        <v>624</v>
      </c>
      <c r="J6" s="318" t="s">
        <v>504</v>
      </c>
      <c r="K6" s="345">
        <v>155000</v>
      </c>
      <c r="L6" s="341">
        <v>-60000</v>
      </c>
      <c r="M6" s="341">
        <v>0</v>
      </c>
      <c r="N6" s="345">
        <v>0</v>
      </c>
      <c r="O6" s="340">
        <f t="shared" si="5"/>
        <v>95000</v>
      </c>
      <c r="P6" s="341">
        <v>72958</v>
      </c>
      <c r="Q6" s="341">
        <v>72958</v>
      </c>
      <c r="R6" s="341">
        <f t="shared" ref="R6:R68" si="7">O6-P6</f>
        <v>22042</v>
      </c>
      <c r="S6" s="341">
        <v>104419</v>
      </c>
      <c r="T6" s="342">
        <f t="shared" si="6"/>
        <v>-31461</v>
      </c>
      <c r="U6" s="343">
        <f t="shared" si="3"/>
        <v>0.76797894736842109</v>
      </c>
      <c r="V6" s="328" t="s">
        <v>659</v>
      </c>
      <c r="W6" s="328" t="s">
        <v>640</v>
      </c>
      <c r="X6" s="346"/>
      <c r="Y6" s="311"/>
      <c r="Z6" s="311"/>
      <c r="AA6" s="311"/>
      <c r="AB6" s="311"/>
      <c r="AC6" s="311" t="e">
        <f t="shared" si="4"/>
        <v>#DIV/0!</v>
      </c>
    </row>
    <row r="7" spans="1:29" ht="22.5" customHeight="1">
      <c r="A7" s="308">
        <v>25800005</v>
      </c>
      <c r="B7" s="311" t="s">
        <v>7</v>
      </c>
      <c r="C7" s="311" t="s">
        <v>7</v>
      </c>
      <c r="D7" s="311" t="s">
        <v>7</v>
      </c>
      <c r="E7" s="311" t="s">
        <v>507</v>
      </c>
      <c r="F7" s="311" t="s">
        <v>508</v>
      </c>
      <c r="G7" s="311"/>
      <c r="H7" s="310" t="s">
        <v>531</v>
      </c>
      <c r="I7" s="310" t="s">
        <v>624</v>
      </c>
      <c r="J7" s="318" t="s">
        <v>504</v>
      </c>
      <c r="K7" s="345">
        <v>406000</v>
      </c>
      <c r="L7" s="341">
        <v>-406000</v>
      </c>
      <c r="M7" s="341">
        <v>0</v>
      </c>
      <c r="N7" s="345">
        <v>0</v>
      </c>
      <c r="O7" s="340">
        <f t="shared" si="5"/>
        <v>0</v>
      </c>
      <c r="P7" s="341">
        <v>0</v>
      </c>
      <c r="Q7" s="341">
        <v>0</v>
      </c>
      <c r="R7" s="341">
        <f t="shared" si="7"/>
        <v>0</v>
      </c>
      <c r="S7" s="341">
        <v>327859</v>
      </c>
      <c r="T7" s="342">
        <f t="shared" si="6"/>
        <v>-327859</v>
      </c>
      <c r="U7" s="343" t="str">
        <f t="shared" si="3"/>
        <v>-</v>
      </c>
      <c r="V7" s="328"/>
      <c r="W7" s="328"/>
      <c r="X7" s="346" t="s">
        <v>670</v>
      </c>
      <c r="Y7" s="311"/>
      <c r="Z7" s="311"/>
      <c r="AA7" s="311"/>
      <c r="AB7" s="311"/>
      <c r="AC7" s="311" t="e">
        <f t="shared" si="4"/>
        <v>#DIV/0!</v>
      </c>
    </row>
    <row r="8" spans="1:29" ht="22.5" customHeight="1">
      <c r="A8" s="308">
        <v>25800006</v>
      </c>
      <c r="B8" s="311" t="s">
        <v>7</v>
      </c>
      <c r="C8" s="311" t="s">
        <v>7</v>
      </c>
      <c r="D8" s="311" t="s">
        <v>7</v>
      </c>
      <c r="E8" s="311" t="s">
        <v>507</v>
      </c>
      <c r="F8" s="311" t="s">
        <v>509</v>
      </c>
      <c r="G8" s="311"/>
      <c r="H8" s="310" t="s">
        <v>532</v>
      </c>
      <c r="I8" s="310" t="s">
        <v>624</v>
      </c>
      <c r="J8" s="318" t="s">
        <v>504</v>
      </c>
      <c r="K8" s="345">
        <v>341000</v>
      </c>
      <c r="L8" s="341">
        <v>-341000</v>
      </c>
      <c r="M8" s="341">
        <v>0</v>
      </c>
      <c r="N8" s="345">
        <v>0</v>
      </c>
      <c r="O8" s="340">
        <f t="shared" si="5"/>
        <v>0</v>
      </c>
      <c r="P8" s="341">
        <v>0</v>
      </c>
      <c r="Q8" s="341">
        <v>0</v>
      </c>
      <c r="R8" s="341">
        <f t="shared" si="7"/>
        <v>0</v>
      </c>
      <c r="S8" s="341">
        <v>12474</v>
      </c>
      <c r="T8" s="342">
        <f t="shared" si="6"/>
        <v>-12474</v>
      </c>
      <c r="U8" s="343" t="str">
        <f t="shared" si="3"/>
        <v>-</v>
      </c>
      <c r="V8" s="328"/>
      <c r="W8" s="328"/>
      <c r="X8" s="346" t="s">
        <v>670</v>
      </c>
      <c r="Y8" s="311"/>
      <c r="Z8" s="311"/>
      <c r="AA8" s="311"/>
      <c r="AB8" s="311"/>
      <c r="AC8" s="311" t="e">
        <f t="shared" si="4"/>
        <v>#DIV/0!</v>
      </c>
    </row>
    <row r="9" spans="1:29" ht="22.5" customHeight="1">
      <c r="A9" s="308">
        <v>25800007</v>
      </c>
      <c r="B9" s="311" t="s">
        <v>7</v>
      </c>
      <c r="C9" s="311" t="s">
        <v>7</v>
      </c>
      <c r="D9" s="311" t="s">
        <v>7</v>
      </c>
      <c r="E9" s="311" t="s">
        <v>507</v>
      </c>
      <c r="F9" s="311" t="s">
        <v>533</v>
      </c>
      <c r="G9" s="311"/>
      <c r="H9" s="310" t="s">
        <v>534</v>
      </c>
      <c r="I9" s="310" t="s">
        <v>624</v>
      </c>
      <c r="J9" s="318" t="s">
        <v>504</v>
      </c>
      <c r="K9" s="345">
        <v>412000</v>
      </c>
      <c r="L9" s="341">
        <v>-412000</v>
      </c>
      <c r="M9" s="341">
        <v>0</v>
      </c>
      <c r="N9" s="345">
        <v>0</v>
      </c>
      <c r="O9" s="340">
        <f t="shared" si="5"/>
        <v>0</v>
      </c>
      <c r="P9" s="341">
        <v>0</v>
      </c>
      <c r="Q9" s="341">
        <v>0</v>
      </c>
      <c r="R9" s="341">
        <f t="shared" si="7"/>
        <v>0</v>
      </c>
      <c r="S9" s="341">
        <v>408912</v>
      </c>
      <c r="T9" s="342">
        <f t="shared" si="6"/>
        <v>-408912</v>
      </c>
      <c r="U9" s="343" t="str">
        <f t="shared" si="3"/>
        <v>-</v>
      </c>
      <c r="V9" s="328"/>
      <c r="W9" s="328"/>
      <c r="X9" s="346" t="s">
        <v>670</v>
      </c>
      <c r="Y9" s="311"/>
      <c r="Z9" s="311"/>
      <c r="AA9" s="311"/>
      <c r="AB9" s="311"/>
      <c r="AC9" s="311" t="e">
        <f t="shared" si="4"/>
        <v>#DIV/0!</v>
      </c>
    </row>
    <row r="10" spans="1:29" ht="22.5" customHeight="1">
      <c r="A10" s="308">
        <v>25800008</v>
      </c>
      <c r="B10" s="311" t="s">
        <v>7</v>
      </c>
      <c r="C10" s="311" t="s">
        <v>7</v>
      </c>
      <c r="D10" s="311" t="s">
        <v>7</v>
      </c>
      <c r="E10" s="311" t="s">
        <v>507</v>
      </c>
      <c r="F10" s="309" t="s">
        <v>627</v>
      </c>
      <c r="G10" s="311"/>
      <c r="H10" s="310" t="s">
        <v>626</v>
      </c>
      <c r="I10" s="310" t="s">
        <v>624</v>
      </c>
      <c r="J10" s="318" t="s">
        <v>504</v>
      </c>
      <c r="K10" s="345">
        <v>118000</v>
      </c>
      <c r="L10" s="341">
        <v>-118000</v>
      </c>
      <c r="M10" s="341">
        <v>0</v>
      </c>
      <c r="N10" s="345">
        <v>0</v>
      </c>
      <c r="O10" s="340">
        <f t="shared" ref="O10" si="8">K10+L10+M10+N10</f>
        <v>0</v>
      </c>
      <c r="P10" s="341">
        <v>0</v>
      </c>
      <c r="Q10" s="341">
        <v>0</v>
      </c>
      <c r="R10" s="341">
        <f t="shared" ref="R10" si="9">O10-P10</f>
        <v>0</v>
      </c>
      <c r="S10" s="341">
        <v>0</v>
      </c>
      <c r="T10" s="342">
        <f t="shared" ref="T10" si="10">P10-S10</f>
        <v>0</v>
      </c>
      <c r="U10" s="343" t="str">
        <f t="shared" ref="U10" si="11">IFERROR(P10/O10,"-")</f>
        <v>-</v>
      </c>
      <c r="V10" s="328"/>
      <c r="W10" s="328"/>
      <c r="X10" s="346"/>
      <c r="Y10" s="311"/>
      <c r="Z10" s="311"/>
      <c r="AA10" s="311"/>
      <c r="AB10" s="311"/>
      <c r="AC10" s="311" t="e">
        <f t="shared" ref="AC10" si="12">Q10/AA10</f>
        <v>#DIV/0!</v>
      </c>
    </row>
    <row r="11" spans="1:29" ht="22.15" customHeight="1">
      <c r="A11" s="308">
        <v>25800009</v>
      </c>
      <c r="B11" s="311" t="s">
        <v>7</v>
      </c>
      <c r="C11" s="311" t="s">
        <v>7</v>
      </c>
      <c r="D11" s="311" t="s">
        <v>7</v>
      </c>
      <c r="E11" s="311" t="s">
        <v>508</v>
      </c>
      <c r="F11" s="311" t="s">
        <v>506</v>
      </c>
      <c r="G11" s="311"/>
      <c r="H11" s="348" t="s">
        <v>702</v>
      </c>
      <c r="I11" s="310" t="s">
        <v>624</v>
      </c>
      <c r="J11" s="318" t="s">
        <v>504</v>
      </c>
      <c r="K11" s="345">
        <v>374000</v>
      </c>
      <c r="L11" s="341">
        <v>376000</v>
      </c>
      <c r="M11" s="341">
        <v>0</v>
      </c>
      <c r="N11" s="341">
        <v>0</v>
      </c>
      <c r="O11" s="340">
        <f t="shared" si="5"/>
        <v>750000</v>
      </c>
      <c r="P11" s="341">
        <v>630649</v>
      </c>
      <c r="Q11" s="341">
        <v>630649</v>
      </c>
      <c r="R11" s="341">
        <f t="shared" si="7"/>
        <v>119351</v>
      </c>
      <c r="S11" s="341">
        <v>0</v>
      </c>
      <c r="T11" s="342">
        <f t="shared" si="6"/>
        <v>630649</v>
      </c>
      <c r="U11" s="343">
        <f t="shared" si="3"/>
        <v>0.84086533333333335</v>
      </c>
      <c r="V11" s="328" t="s">
        <v>716</v>
      </c>
      <c r="W11" s="328" t="s">
        <v>640</v>
      </c>
      <c r="X11" s="348" t="s">
        <v>673</v>
      </c>
      <c r="Y11" s="311"/>
      <c r="Z11" s="311"/>
      <c r="AA11" s="311"/>
      <c r="AB11" s="311"/>
      <c r="AC11" s="311" t="e">
        <f t="shared" si="4"/>
        <v>#DIV/0!</v>
      </c>
    </row>
    <row r="12" spans="1:29" ht="31.9" customHeight="1">
      <c r="A12" s="308">
        <v>25800010</v>
      </c>
      <c r="B12" s="311" t="s">
        <v>7</v>
      </c>
      <c r="C12" s="311" t="s">
        <v>7</v>
      </c>
      <c r="D12" s="311" t="s">
        <v>7</v>
      </c>
      <c r="E12" s="311" t="s">
        <v>508</v>
      </c>
      <c r="F12" s="311" t="s">
        <v>507</v>
      </c>
      <c r="G12" s="311"/>
      <c r="H12" s="348" t="s">
        <v>703</v>
      </c>
      <c r="I12" s="310" t="s">
        <v>624</v>
      </c>
      <c r="J12" s="318" t="s">
        <v>504</v>
      </c>
      <c r="K12" s="345">
        <v>71000</v>
      </c>
      <c r="L12" s="341">
        <v>87000</v>
      </c>
      <c r="M12" s="341">
        <v>0</v>
      </c>
      <c r="N12" s="341">
        <v>0</v>
      </c>
      <c r="O12" s="340">
        <f t="shared" si="5"/>
        <v>158000</v>
      </c>
      <c r="P12" s="341">
        <v>133059</v>
      </c>
      <c r="Q12" s="341">
        <v>133059</v>
      </c>
      <c r="R12" s="341">
        <f t="shared" si="7"/>
        <v>24941</v>
      </c>
      <c r="S12" s="341">
        <v>0</v>
      </c>
      <c r="T12" s="342">
        <f t="shared" si="6"/>
        <v>133059</v>
      </c>
      <c r="U12" s="343">
        <f t="shared" si="3"/>
        <v>0.84214556962025311</v>
      </c>
      <c r="V12" s="328" t="s">
        <v>715</v>
      </c>
      <c r="W12" s="328" t="s">
        <v>640</v>
      </c>
      <c r="X12" s="348" t="s">
        <v>673</v>
      </c>
      <c r="Y12" s="311"/>
      <c r="Z12" s="311"/>
      <c r="AA12" s="311"/>
      <c r="AB12" s="311"/>
      <c r="AC12" s="311" t="e">
        <f t="shared" si="4"/>
        <v>#DIV/0!</v>
      </c>
    </row>
    <row r="13" spans="1:29" ht="22.5" customHeight="1">
      <c r="A13" s="308">
        <v>25800011</v>
      </c>
      <c r="B13" s="311" t="s">
        <v>7</v>
      </c>
      <c r="C13" s="311" t="s">
        <v>7</v>
      </c>
      <c r="D13" s="311" t="s">
        <v>7</v>
      </c>
      <c r="E13" s="311" t="s">
        <v>509</v>
      </c>
      <c r="F13" s="311"/>
      <c r="G13" s="311"/>
      <c r="H13" s="310" t="s">
        <v>535</v>
      </c>
      <c r="I13" s="310" t="s">
        <v>624</v>
      </c>
      <c r="J13" s="318" t="s">
        <v>504</v>
      </c>
      <c r="K13" s="345">
        <v>803000</v>
      </c>
      <c r="L13" s="341">
        <v>-803000</v>
      </c>
      <c r="M13" s="341">
        <v>0</v>
      </c>
      <c r="N13" s="341">
        <v>0</v>
      </c>
      <c r="O13" s="340">
        <f t="shared" si="5"/>
        <v>0</v>
      </c>
      <c r="P13" s="341">
        <v>0</v>
      </c>
      <c r="Q13" s="341">
        <v>0</v>
      </c>
      <c r="R13" s="341">
        <f t="shared" si="7"/>
        <v>0</v>
      </c>
      <c r="S13" s="341">
        <v>677690</v>
      </c>
      <c r="T13" s="342">
        <f t="shared" si="6"/>
        <v>-677690</v>
      </c>
      <c r="U13" s="343" t="str">
        <f t="shared" si="3"/>
        <v>-</v>
      </c>
      <c r="V13" s="328"/>
      <c r="W13" s="328"/>
      <c r="X13" s="328" t="s">
        <v>680</v>
      </c>
      <c r="Y13" s="311"/>
      <c r="Z13" s="311"/>
      <c r="AA13" s="311"/>
      <c r="AB13" s="311"/>
      <c r="AC13" s="311" t="e">
        <f t="shared" si="4"/>
        <v>#DIV/0!</v>
      </c>
    </row>
    <row r="14" spans="1:29" ht="22.5" customHeight="1">
      <c r="A14" s="308">
        <v>25800012</v>
      </c>
      <c r="B14" s="311" t="s">
        <v>7</v>
      </c>
      <c r="C14" s="311" t="s">
        <v>7</v>
      </c>
      <c r="D14" s="311" t="s">
        <v>7</v>
      </c>
      <c r="E14" s="311" t="s">
        <v>533</v>
      </c>
      <c r="F14" s="311"/>
      <c r="G14" s="311"/>
      <c r="H14" s="310" t="s">
        <v>536</v>
      </c>
      <c r="I14" s="310" t="s">
        <v>624</v>
      </c>
      <c r="J14" s="318" t="s">
        <v>504</v>
      </c>
      <c r="K14" s="345">
        <v>0</v>
      </c>
      <c r="L14" s="341">
        <v>8000</v>
      </c>
      <c r="M14" s="341">
        <v>0</v>
      </c>
      <c r="N14" s="341">
        <v>0</v>
      </c>
      <c r="O14" s="340">
        <f t="shared" si="5"/>
        <v>8000</v>
      </c>
      <c r="P14" s="341">
        <v>4900</v>
      </c>
      <c r="Q14" s="341">
        <v>4900</v>
      </c>
      <c r="R14" s="341">
        <f t="shared" si="7"/>
        <v>3100</v>
      </c>
      <c r="S14" s="341">
        <v>0</v>
      </c>
      <c r="T14" s="342">
        <f t="shared" si="6"/>
        <v>4900</v>
      </c>
      <c r="U14" s="343">
        <f t="shared" si="3"/>
        <v>0.61250000000000004</v>
      </c>
      <c r="V14" s="328" t="s">
        <v>658</v>
      </c>
      <c r="W14" s="328" t="s">
        <v>640</v>
      </c>
      <c r="X14" s="328" t="s">
        <v>672</v>
      </c>
      <c r="Y14" s="311"/>
      <c r="Z14" s="311"/>
      <c r="AA14" s="311"/>
      <c r="AB14" s="311"/>
      <c r="AC14" s="311" t="e">
        <f t="shared" si="4"/>
        <v>#DIV/0!</v>
      </c>
    </row>
    <row r="15" spans="1:29" ht="22.5" customHeight="1">
      <c r="A15" s="308">
        <v>25800013</v>
      </c>
      <c r="B15" s="311" t="s">
        <v>7</v>
      </c>
      <c r="C15" s="311" t="s">
        <v>7</v>
      </c>
      <c r="D15" s="311" t="s">
        <v>7</v>
      </c>
      <c r="E15" s="311" t="s">
        <v>255</v>
      </c>
      <c r="F15" s="311"/>
      <c r="G15" s="311"/>
      <c r="H15" s="310" t="s">
        <v>537</v>
      </c>
      <c r="I15" s="310" t="s">
        <v>624</v>
      </c>
      <c r="J15" s="318" t="s">
        <v>504</v>
      </c>
      <c r="K15" s="345">
        <v>74000</v>
      </c>
      <c r="L15" s="341">
        <v>0</v>
      </c>
      <c r="M15" s="341">
        <v>0</v>
      </c>
      <c r="N15" s="341">
        <v>0</v>
      </c>
      <c r="O15" s="340">
        <f t="shared" si="5"/>
        <v>74000</v>
      </c>
      <c r="P15" s="341">
        <v>73370</v>
      </c>
      <c r="Q15" s="341">
        <v>73370</v>
      </c>
      <c r="R15" s="341">
        <f t="shared" si="7"/>
        <v>630</v>
      </c>
      <c r="S15" s="341">
        <v>91879</v>
      </c>
      <c r="T15" s="342">
        <f t="shared" si="6"/>
        <v>-18509</v>
      </c>
      <c r="U15" s="343">
        <f t="shared" si="3"/>
        <v>0.99148648648648652</v>
      </c>
      <c r="V15" s="328" t="s">
        <v>637</v>
      </c>
      <c r="W15" s="328"/>
      <c r="X15" s="328"/>
      <c r="Y15" s="311"/>
      <c r="Z15" s="311"/>
      <c r="AA15" s="311"/>
      <c r="AB15" s="311"/>
      <c r="AC15" s="311" t="e">
        <f t="shared" si="4"/>
        <v>#DIV/0!</v>
      </c>
    </row>
    <row r="16" spans="1:29" ht="22.5" hidden="1" customHeight="1" outlineLevel="1">
      <c r="A16" s="308">
        <v>25800014</v>
      </c>
      <c r="B16" s="311" t="s">
        <v>7</v>
      </c>
      <c r="C16" s="311" t="s">
        <v>7</v>
      </c>
      <c r="D16" s="311" t="s">
        <v>7</v>
      </c>
      <c r="E16" s="311" t="s">
        <v>510</v>
      </c>
      <c r="F16" s="311"/>
      <c r="G16" s="311"/>
      <c r="H16" s="310" t="s">
        <v>538</v>
      </c>
      <c r="I16" s="310" t="s">
        <v>624</v>
      </c>
      <c r="J16" s="318" t="s">
        <v>504</v>
      </c>
      <c r="K16" s="345"/>
      <c r="L16" s="341"/>
      <c r="M16" s="341">
        <v>0</v>
      </c>
      <c r="N16" s="345">
        <v>0</v>
      </c>
      <c r="O16" s="340">
        <f t="shared" si="5"/>
        <v>0</v>
      </c>
      <c r="P16" s="341"/>
      <c r="Q16" s="341"/>
      <c r="R16" s="341">
        <f t="shared" si="7"/>
        <v>0</v>
      </c>
      <c r="S16" s="341">
        <v>0</v>
      </c>
      <c r="T16" s="342">
        <f t="shared" si="6"/>
        <v>0</v>
      </c>
      <c r="U16" s="343" t="str">
        <f t="shared" si="3"/>
        <v>-</v>
      </c>
      <c r="V16" s="328"/>
      <c r="W16" s="328"/>
      <c r="X16" s="328" t="s">
        <v>598</v>
      </c>
      <c r="Y16" s="311"/>
      <c r="Z16" s="311"/>
      <c r="AA16" s="311"/>
      <c r="AB16" s="311"/>
      <c r="AC16" s="327" t="e">
        <f t="shared" si="4"/>
        <v>#DIV/0!</v>
      </c>
    </row>
    <row r="17" spans="1:29" ht="22.5" customHeight="1" collapsed="1">
      <c r="A17" s="308">
        <v>25800015</v>
      </c>
      <c r="B17" s="311" t="s">
        <v>7</v>
      </c>
      <c r="C17" s="311" t="s">
        <v>7</v>
      </c>
      <c r="D17" s="311" t="s">
        <v>7</v>
      </c>
      <c r="E17" s="311" t="s">
        <v>511</v>
      </c>
      <c r="F17" s="311"/>
      <c r="G17" s="311"/>
      <c r="H17" s="310" t="s">
        <v>571</v>
      </c>
      <c r="I17" s="310" t="s">
        <v>624</v>
      </c>
      <c r="J17" s="318" t="s">
        <v>504</v>
      </c>
      <c r="K17" s="341">
        <v>726000</v>
      </c>
      <c r="L17" s="341">
        <v>97000</v>
      </c>
      <c r="M17" s="341">
        <v>0</v>
      </c>
      <c r="N17" s="345">
        <v>0</v>
      </c>
      <c r="O17" s="340">
        <f t="shared" si="5"/>
        <v>823000</v>
      </c>
      <c r="P17" s="341">
        <v>822800</v>
      </c>
      <c r="Q17" s="341">
        <v>323400</v>
      </c>
      <c r="R17" s="341">
        <f>O17-P17</f>
        <v>200</v>
      </c>
      <c r="S17" s="341">
        <v>605000</v>
      </c>
      <c r="T17" s="342">
        <f>P17-S17</f>
        <v>217800</v>
      </c>
      <c r="U17" s="343">
        <f t="shared" si="3"/>
        <v>0.99975698663426493</v>
      </c>
      <c r="V17" s="328" t="s">
        <v>638</v>
      </c>
      <c r="W17" s="328"/>
      <c r="X17" s="328" t="s">
        <v>639</v>
      </c>
      <c r="Y17" s="311"/>
      <c r="Z17" s="311"/>
      <c r="AA17" s="311"/>
      <c r="AB17" s="311"/>
      <c r="AC17" s="311" t="e">
        <f t="shared" si="4"/>
        <v>#DIV/0!</v>
      </c>
    </row>
    <row r="18" spans="1:29" ht="22.5" customHeight="1">
      <c r="A18" s="308">
        <v>25800016</v>
      </c>
      <c r="B18" s="311" t="s">
        <v>7</v>
      </c>
      <c r="C18" s="311" t="s">
        <v>7</v>
      </c>
      <c r="D18" s="311" t="s">
        <v>7</v>
      </c>
      <c r="E18" s="311" t="s">
        <v>515</v>
      </c>
      <c r="F18" s="311"/>
      <c r="G18" s="311"/>
      <c r="H18" s="310" t="s">
        <v>539</v>
      </c>
      <c r="I18" s="310" t="s">
        <v>624</v>
      </c>
      <c r="J18" s="318" t="s">
        <v>504</v>
      </c>
      <c r="K18" s="341">
        <v>0</v>
      </c>
      <c r="L18" s="341">
        <v>0</v>
      </c>
      <c r="M18" s="341">
        <v>21994910</v>
      </c>
      <c r="N18" s="341">
        <v>0</v>
      </c>
      <c r="O18" s="340">
        <f t="shared" si="5"/>
        <v>21994910</v>
      </c>
      <c r="P18" s="341">
        <v>16872900</v>
      </c>
      <c r="Q18" s="341">
        <v>16872900</v>
      </c>
      <c r="R18" s="341">
        <f>O18-P18</f>
        <v>5122010</v>
      </c>
      <c r="S18" s="341">
        <v>5183090</v>
      </c>
      <c r="T18" s="342">
        <f t="shared" si="6"/>
        <v>11689810</v>
      </c>
      <c r="U18" s="343">
        <f t="shared" si="3"/>
        <v>0.76712748540457765</v>
      </c>
      <c r="V18" s="328" t="s">
        <v>602</v>
      </c>
      <c r="W18" s="328" t="s">
        <v>640</v>
      </c>
      <c r="X18" s="328" t="s">
        <v>641</v>
      </c>
      <c r="Y18" s="311"/>
      <c r="Z18" s="311"/>
      <c r="AA18" s="311"/>
      <c r="AB18" s="311"/>
      <c r="AC18" s="311" t="e">
        <f t="shared" si="4"/>
        <v>#DIV/0!</v>
      </c>
    </row>
    <row r="19" spans="1:29" ht="22.5" customHeight="1">
      <c r="A19" s="308">
        <v>25800017</v>
      </c>
      <c r="B19" s="311" t="s">
        <v>7</v>
      </c>
      <c r="C19" s="311" t="s">
        <v>7</v>
      </c>
      <c r="D19" s="311" t="s">
        <v>7</v>
      </c>
      <c r="E19" s="311" t="s">
        <v>540</v>
      </c>
      <c r="F19" s="311"/>
      <c r="G19" s="311"/>
      <c r="H19" s="310" t="s">
        <v>541</v>
      </c>
      <c r="I19" s="310" t="s">
        <v>624</v>
      </c>
      <c r="J19" s="318" t="s">
        <v>504</v>
      </c>
      <c r="K19" s="345">
        <v>0</v>
      </c>
      <c r="L19" s="341">
        <v>0</v>
      </c>
      <c r="M19" s="341">
        <v>0</v>
      </c>
      <c r="N19" s="341">
        <v>0</v>
      </c>
      <c r="O19" s="340">
        <f t="shared" si="5"/>
        <v>0</v>
      </c>
      <c r="P19" s="341">
        <v>0</v>
      </c>
      <c r="Q19" s="341">
        <v>0</v>
      </c>
      <c r="R19" s="341">
        <f t="shared" si="7"/>
        <v>0</v>
      </c>
      <c r="S19" s="341">
        <v>442257</v>
      </c>
      <c r="T19" s="342">
        <f t="shared" si="6"/>
        <v>-442257</v>
      </c>
      <c r="U19" s="343" t="str">
        <f t="shared" si="3"/>
        <v>-</v>
      </c>
      <c r="V19" s="328"/>
      <c r="W19" s="328"/>
      <c r="X19" s="328" t="s">
        <v>642</v>
      </c>
      <c r="Y19" s="311"/>
      <c r="Z19" s="311"/>
      <c r="AA19" s="311"/>
      <c r="AB19" s="311"/>
      <c r="AC19" s="311" t="e">
        <f t="shared" si="4"/>
        <v>#DIV/0!</v>
      </c>
    </row>
    <row r="20" spans="1:29" ht="22.5" customHeight="1">
      <c r="A20" s="308">
        <v>25800018</v>
      </c>
      <c r="B20" s="311" t="s">
        <v>7</v>
      </c>
      <c r="C20" s="311" t="s">
        <v>7</v>
      </c>
      <c r="D20" s="311" t="s">
        <v>7</v>
      </c>
      <c r="E20" s="309" t="s">
        <v>629</v>
      </c>
      <c r="F20" s="311"/>
      <c r="G20" s="311"/>
      <c r="H20" s="310" t="s">
        <v>630</v>
      </c>
      <c r="I20" s="310" t="s">
        <v>624</v>
      </c>
      <c r="J20" s="318" t="s">
        <v>504</v>
      </c>
      <c r="K20" s="345">
        <v>567000</v>
      </c>
      <c r="L20" s="341">
        <v>9839000</v>
      </c>
      <c r="M20" s="341">
        <v>0</v>
      </c>
      <c r="N20" s="341">
        <v>0</v>
      </c>
      <c r="O20" s="340">
        <f t="shared" ref="O20" si="13">K20+L20+M20+N20</f>
        <v>10406000</v>
      </c>
      <c r="P20" s="341">
        <v>10103125</v>
      </c>
      <c r="Q20" s="341">
        <v>567160</v>
      </c>
      <c r="R20" s="341">
        <f t="shared" ref="R20" si="14">O20-P20</f>
        <v>302875</v>
      </c>
      <c r="S20" s="341">
        <v>0</v>
      </c>
      <c r="T20" s="342">
        <f t="shared" ref="T20" si="15">P20-S20</f>
        <v>10103125</v>
      </c>
      <c r="U20" s="343">
        <f t="shared" ref="U20" si="16">IFERROR(P20/O20,"-")</f>
        <v>0.97089419565635215</v>
      </c>
      <c r="V20" s="328" t="s">
        <v>664</v>
      </c>
      <c r="W20" s="328"/>
      <c r="X20" s="328" t="s">
        <v>643</v>
      </c>
      <c r="Y20" s="311"/>
      <c r="Z20" s="311"/>
      <c r="AA20" s="311"/>
      <c r="AB20" s="311"/>
      <c r="AC20" s="311" t="e">
        <f t="shared" ref="AC20" si="17">Q20/AA20</f>
        <v>#DIV/0!</v>
      </c>
    </row>
    <row r="21" spans="1:29" ht="22.5" customHeight="1">
      <c r="A21" s="308">
        <v>25800019</v>
      </c>
      <c r="B21" s="311" t="s">
        <v>7</v>
      </c>
      <c r="C21" s="311" t="s">
        <v>7</v>
      </c>
      <c r="D21" s="311" t="s">
        <v>7</v>
      </c>
      <c r="E21" s="309" t="s">
        <v>628</v>
      </c>
      <c r="F21" s="311"/>
      <c r="G21" s="311"/>
      <c r="H21" s="310" t="s">
        <v>593</v>
      </c>
      <c r="I21" s="310" t="s">
        <v>624</v>
      </c>
      <c r="J21" s="318" t="s">
        <v>504</v>
      </c>
      <c r="K21" s="345">
        <v>10660000</v>
      </c>
      <c r="L21" s="341">
        <v>-1387000</v>
      </c>
      <c r="M21" s="341">
        <v>0</v>
      </c>
      <c r="N21" s="341">
        <v>0</v>
      </c>
      <c r="O21" s="340">
        <f t="shared" ref="O21" si="18">K21+L21+M21+N21</f>
        <v>9273000</v>
      </c>
      <c r="P21" s="341">
        <v>9176064</v>
      </c>
      <c r="Q21" s="341">
        <v>9176064</v>
      </c>
      <c r="R21" s="341">
        <f t="shared" ref="R21" si="19">O21-P21</f>
        <v>96936</v>
      </c>
      <c r="S21" s="341">
        <v>1389374</v>
      </c>
      <c r="T21" s="342">
        <f t="shared" si="6"/>
        <v>7786690</v>
      </c>
      <c r="U21" s="343">
        <f t="shared" si="3"/>
        <v>0.98954642510514401</v>
      </c>
      <c r="V21" s="328" t="s">
        <v>601</v>
      </c>
      <c r="W21" s="328"/>
      <c r="X21" s="328" t="s">
        <v>644</v>
      </c>
      <c r="Y21" s="311"/>
      <c r="Z21" s="311"/>
      <c r="AA21" s="311"/>
      <c r="AB21" s="311"/>
      <c r="AC21" s="311" t="e">
        <f t="shared" ref="AC21" si="20">Q21/AA21</f>
        <v>#DIV/0!</v>
      </c>
    </row>
    <row r="22" spans="1:29" ht="22.5" customHeight="1">
      <c r="A22" s="308">
        <v>25800020</v>
      </c>
      <c r="B22" s="311" t="s">
        <v>7</v>
      </c>
      <c r="C22" s="311" t="s">
        <v>7</v>
      </c>
      <c r="D22" s="311" t="s">
        <v>4</v>
      </c>
      <c r="E22" s="311" t="s">
        <v>506</v>
      </c>
      <c r="F22" s="311"/>
      <c r="G22" s="311"/>
      <c r="H22" s="310" t="s">
        <v>542</v>
      </c>
      <c r="I22" s="310" t="s">
        <v>624</v>
      </c>
      <c r="J22" s="318" t="s">
        <v>504</v>
      </c>
      <c r="K22" s="345">
        <v>76000</v>
      </c>
      <c r="L22" s="341">
        <v>-8000</v>
      </c>
      <c r="M22" s="341">
        <v>0</v>
      </c>
      <c r="N22" s="341">
        <v>0</v>
      </c>
      <c r="O22" s="340">
        <f t="shared" si="5"/>
        <v>68000</v>
      </c>
      <c r="P22" s="341">
        <v>67533</v>
      </c>
      <c r="Q22" s="341">
        <v>67533</v>
      </c>
      <c r="R22" s="341">
        <f t="shared" si="7"/>
        <v>467</v>
      </c>
      <c r="S22" s="341">
        <v>46635</v>
      </c>
      <c r="T22" s="342">
        <f t="shared" si="6"/>
        <v>20898</v>
      </c>
      <c r="U22" s="343">
        <f t="shared" si="3"/>
        <v>0.99313235294117652</v>
      </c>
      <c r="V22" s="328" t="s">
        <v>578</v>
      </c>
      <c r="W22" s="328"/>
      <c r="X22" s="328"/>
      <c r="Y22" s="311"/>
      <c r="Z22" s="311"/>
      <c r="AA22" s="311"/>
      <c r="AB22" s="311"/>
      <c r="AC22" s="311" t="e">
        <f t="shared" si="4"/>
        <v>#DIV/0!</v>
      </c>
    </row>
    <row r="23" spans="1:29" ht="22.5" customHeight="1">
      <c r="A23" s="308">
        <v>25800021</v>
      </c>
      <c r="B23" s="311" t="s">
        <v>7</v>
      </c>
      <c r="C23" s="311" t="s">
        <v>7</v>
      </c>
      <c r="D23" s="311" t="s">
        <v>4</v>
      </c>
      <c r="E23" s="311" t="s">
        <v>507</v>
      </c>
      <c r="F23" s="311"/>
      <c r="G23" s="311"/>
      <c r="H23" s="310" t="s">
        <v>543</v>
      </c>
      <c r="I23" s="310" t="s">
        <v>624</v>
      </c>
      <c r="J23" s="318" t="s">
        <v>504</v>
      </c>
      <c r="K23" s="345">
        <v>1000</v>
      </c>
      <c r="L23" s="341">
        <v>0</v>
      </c>
      <c r="M23" s="341">
        <v>0</v>
      </c>
      <c r="N23" s="341">
        <v>0</v>
      </c>
      <c r="O23" s="340">
        <f t="shared" si="5"/>
        <v>1000</v>
      </c>
      <c r="P23" s="341">
        <v>0</v>
      </c>
      <c r="Q23" s="341">
        <v>0</v>
      </c>
      <c r="R23" s="341">
        <f t="shared" si="7"/>
        <v>1000</v>
      </c>
      <c r="S23" s="341">
        <v>0</v>
      </c>
      <c r="T23" s="342">
        <f t="shared" si="6"/>
        <v>0</v>
      </c>
      <c r="U23" s="343">
        <f t="shared" si="3"/>
        <v>0</v>
      </c>
      <c r="V23" s="328" t="s">
        <v>570</v>
      </c>
      <c r="W23" s="328" t="s">
        <v>603</v>
      </c>
      <c r="X23" s="328"/>
      <c r="Y23" s="311"/>
      <c r="Z23" s="311"/>
      <c r="AA23" s="311"/>
      <c r="AB23" s="311"/>
      <c r="AC23" s="311" t="e">
        <f t="shared" si="4"/>
        <v>#DIV/0!</v>
      </c>
    </row>
    <row r="24" spans="1:29" ht="22.5" customHeight="1">
      <c r="A24" s="308">
        <v>25800022</v>
      </c>
      <c r="B24" s="311" t="s">
        <v>7</v>
      </c>
      <c r="C24" s="311" t="s">
        <v>7</v>
      </c>
      <c r="D24" s="311" t="s">
        <v>4</v>
      </c>
      <c r="E24" s="311" t="s">
        <v>508</v>
      </c>
      <c r="F24" s="311"/>
      <c r="G24" s="311"/>
      <c r="H24" s="310" t="s">
        <v>544</v>
      </c>
      <c r="I24" s="310" t="s">
        <v>624</v>
      </c>
      <c r="J24" s="318" t="s">
        <v>504</v>
      </c>
      <c r="K24" s="345">
        <v>168000</v>
      </c>
      <c r="L24" s="341">
        <v>0</v>
      </c>
      <c r="M24" s="341">
        <v>0</v>
      </c>
      <c r="N24" s="341">
        <v>0</v>
      </c>
      <c r="O24" s="340">
        <f t="shared" si="5"/>
        <v>168000</v>
      </c>
      <c r="P24" s="341">
        <v>154317</v>
      </c>
      <c r="Q24" s="341">
        <v>154317</v>
      </c>
      <c r="R24" s="341">
        <f t="shared" si="7"/>
        <v>13683</v>
      </c>
      <c r="S24" s="341">
        <v>138974</v>
      </c>
      <c r="T24" s="342">
        <f t="shared" si="6"/>
        <v>15343</v>
      </c>
      <c r="U24" s="343">
        <f t="shared" si="3"/>
        <v>0.91855357142857141</v>
      </c>
      <c r="V24" s="328" t="s">
        <v>579</v>
      </c>
      <c r="W24" s="328"/>
      <c r="X24" s="328"/>
      <c r="Y24" s="311"/>
      <c r="Z24" s="311"/>
      <c r="AA24" s="311"/>
      <c r="AB24" s="311"/>
      <c r="AC24" s="311" t="e">
        <f t="shared" si="4"/>
        <v>#DIV/0!</v>
      </c>
    </row>
    <row r="25" spans="1:29" ht="22.5" customHeight="1">
      <c r="A25" s="308">
        <v>25800023</v>
      </c>
      <c r="B25" s="311" t="s">
        <v>7</v>
      </c>
      <c r="C25" s="311" t="s">
        <v>7</v>
      </c>
      <c r="D25" s="311" t="s">
        <v>4</v>
      </c>
      <c r="E25" s="311" t="s">
        <v>509</v>
      </c>
      <c r="F25" s="311"/>
      <c r="G25" s="311"/>
      <c r="H25" s="310" t="s">
        <v>572</v>
      </c>
      <c r="I25" s="310" t="s">
        <v>624</v>
      </c>
      <c r="J25" s="318" t="s">
        <v>504</v>
      </c>
      <c r="K25" s="341">
        <v>4970000</v>
      </c>
      <c r="L25" s="341">
        <v>-73000</v>
      </c>
      <c r="M25" s="341">
        <v>0</v>
      </c>
      <c r="N25" s="341">
        <v>0</v>
      </c>
      <c r="O25" s="340">
        <f t="shared" si="5"/>
        <v>4897000</v>
      </c>
      <c r="P25" s="341">
        <v>4896414</v>
      </c>
      <c r="Q25" s="341">
        <v>4278263</v>
      </c>
      <c r="R25" s="341">
        <f t="shared" si="7"/>
        <v>586</v>
      </c>
      <c r="S25" s="341">
        <v>4843484</v>
      </c>
      <c r="T25" s="342">
        <f t="shared" si="6"/>
        <v>52930</v>
      </c>
      <c r="U25" s="343">
        <f t="shared" si="3"/>
        <v>0.9998803348989177</v>
      </c>
      <c r="V25" s="328" t="s">
        <v>604</v>
      </c>
      <c r="W25" s="328"/>
      <c r="X25" s="328" t="s">
        <v>610</v>
      </c>
      <c r="Y25" s="311"/>
      <c r="Z25" s="311"/>
      <c r="AA25" s="311"/>
      <c r="AB25" s="311"/>
      <c r="AC25" s="311" t="e">
        <f t="shared" si="4"/>
        <v>#DIV/0!</v>
      </c>
    </row>
    <row r="26" spans="1:29" ht="22.5" customHeight="1">
      <c r="A26" s="308">
        <v>25800024</v>
      </c>
      <c r="B26" s="311" t="s">
        <v>7</v>
      </c>
      <c r="C26" s="311" t="s">
        <v>7</v>
      </c>
      <c r="D26" s="311" t="s">
        <v>4</v>
      </c>
      <c r="E26" s="311" t="s">
        <v>533</v>
      </c>
      <c r="F26" s="311"/>
      <c r="G26" s="311"/>
      <c r="H26" s="310" t="s">
        <v>545</v>
      </c>
      <c r="I26" s="310" t="s">
        <v>624</v>
      </c>
      <c r="J26" s="318" t="s">
        <v>504</v>
      </c>
      <c r="K26" s="341">
        <v>3235000</v>
      </c>
      <c r="L26" s="341">
        <v>-374000</v>
      </c>
      <c r="M26" s="341">
        <v>0</v>
      </c>
      <c r="N26" s="341">
        <v>0</v>
      </c>
      <c r="O26" s="340">
        <f t="shared" si="5"/>
        <v>2861000</v>
      </c>
      <c r="P26" s="341">
        <v>2762743</v>
      </c>
      <c r="Q26" s="341">
        <v>2762743</v>
      </c>
      <c r="R26" s="341">
        <f t="shared" si="7"/>
        <v>98257</v>
      </c>
      <c r="S26" s="341">
        <v>2722615</v>
      </c>
      <c r="T26" s="342">
        <f t="shared" si="6"/>
        <v>40128</v>
      </c>
      <c r="U26" s="343">
        <f t="shared" si="3"/>
        <v>0.96565641384131418</v>
      </c>
      <c r="V26" s="328" t="s">
        <v>605</v>
      </c>
      <c r="W26" s="328"/>
      <c r="X26" s="328"/>
      <c r="Y26" s="311"/>
      <c r="Z26" s="311"/>
      <c r="AA26" s="311"/>
      <c r="AB26" s="311"/>
      <c r="AC26" s="311" t="e">
        <f t="shared" si="4"/>
        <v>#DIV/0!</v>
      </c>
    </row>
    <row r="27" spans="1:29" ht="22.5" customHeight="1">
      <c r="A27" s="308">
        <v>25800025</v>
      </c>
      <c r="B27" s="311" t="s">
        <v>7</v>
      </c>
      <c r="C27" s="311" t="s">
        <v>7</v>
      </c>
      <c r="D27" s="311" t="s">
        <v>4</v>
      </c>
      <c r="E27" s="311" t="s">
        <v>255</v>
      </c>
      <c r="F27" s="311"/>
      <c r="G27" s="311"/>
      <c r="H27" s="310" t="s">
        <v>546</v>
      </c>
      <c r="I27" s="310" t="s">
        <v>624</v>
      </c>
      <c r="J27" s="318" t="s">
        <v>504</v>
      </c>
      <c r="K27" s="345">
        <v>400000</v>
      </c>
      <c r="L27" s="341">
        <v>-299000</v>
      </c>
      <c r="M27" s="341">
        <v>0</v>
      </c>
      <c r="N27" s="341">
        <v>0</v>
      </c>
      <c r="O27" s="340">
        <f t="shared" si="5"/>
        <v>101000</v>
      </c>
      <c r="P27" s="341">
        <v>100100</v>
      </c>
      <c r="Q27" s="341">
        <v>100100</v>
      </c>
      <c r="R27" s="341">
        <f t="shared" si="7"/>
        <v>900</v>
      </c>
      <c r="S27" s="341">
        <v>1179200</v>
      </c>
      <c r="T27" s="342">
        <f t="shared" si="6"/>
        <v>-1079100</v>
      </c>
      <c r="U27" s="343">
        <f t="shared" si="3"/>
        <v>0.99108910891089108</v>
      </c>
      <c r="V27" s="328" t="s">
        <v>678</v>
      </c>
      <c r="W27" s="328"/>
      <c r="X27" s="328" t="s">
        <v>645</v>
      </c>
      <c r="Y27" s="311"/>
      <c r="Z27" s="311"/>
      <c r="AA27" s="311"/>
      <c r="AB27" s="311"/>
      <c r="AC27" s="311" t="e">
        <f t="shared" si="4"/>
        <v>#DIV/0!</v>
      </c>
    </row>
    <row r="28" spans="1:29" ht="22.5" customHeight="1">
      <c r="A28" s="308">
        <v>25800026</v>
      </c>
      <c r="B28" s="311" t="s">
        <v>7</v>
      </c>
      <c r="C28" s="311" t="s">
        <v>7</v>
      </c>
      <c r="D28" s="311" t="s">
        <v>4</v>
      </c>
      <c r="E28" s="311" t="s">
        <v>510</v>
      </c>
      <c r="F28" s="311"/>
      <c r="G28" s="311"/>
      <c r="H28" s="310" t="s">
        <v>547</v>
      </c>
      <c r="I28" s="310" t="s">
        <v>624</v>
      </c>
      <c r="J28" s="318" t="s">
        <v>504</v>
      </c>
      <c r="K28" s="345">
        <v>33000</v>
      </c>
      <c r="L28" s="341">
        <v>0</v>
      </c>
      <c r="M28" s="341">
        <v>0</v>
      </c>
      <c r="N28" s="341">
        <v>0</v>
      </c>
      <c r="O28" s="340">
        <f t="shared" si="5"/>
        <v>33000</v>
      </c>
      <c r="P28" s="341">
        <v>31721</v>
      </c>
      <c r="Q28" s="341">
        <v>29078</v>
      </c>
      <c r="R28" s="341">
        <f t="shared" si="7"/>
        <v>1279</v>
      </c>
      <c r="S28" s="341">
        <v>31715</v>
      </c>
      <c r="T28" s="342">
        <f t="shared" si="6"/>
        <v>6</v>
      </c>
      <c r="U28" s="343">
        <f t="shared" si="3"/>
        <v>0.96124242424242423</v>
      </c>
      <c r="V28" s="328" t="s">
        <v>565</v>
      </c>
      <c r="W28" s="328"/>
      <c r="X28" s="328"/>
      <c r="Y28" s="311"/>
      <c r="Z28" s="311"/>
      <c r="AA28" s="311"/>
      <c r="AB28" s="311"/>
      <c r="AC28" s="311" t="e">
        <f t="shared" si="4"/>
        <v>#DIV/0!</v>
      </c>
    </row>
    <row r="29" spans="1:29" ht="22.5" customHeight="1">
      <c r="A29" s="308">
        <v>25800027</v>
      </c>
      <c r="B29" s="311" t="s">
        <v>7</v>
      </c>
      <c r="C29" s="311" t="s">
        <v>7</v>
      </c>
      <c r="D29" s="311" t="s">
        <v>4</v>
      </c>
      <c r="E29" s="311" t="s">
        <v>511</v>
      </c>
      <c r="F29" s="311"/>
      <c r="G29" s="311"/>
      <c r="H29" s="310" t="s">
        <v>548</v>
      </c>
      <c r="I29" s="310" t="s">
        <v>624</v>
      </c>
      <c r="J29" s="318" t="s">
        <v>504</v>
      </c>
      <c r="K29" s="345">
        <v>280000</v>
      </c>
      <c r="L29" s="341">
        <v>0</v>
      </c>
      <c r="M29" s="341">
        <v>0</v>
      </c>
      <c r="N29" s="341">
        <v>0</v>
      </c>
      <c r="O29" s="340">
        <f>K29+L29+M29+N29</f>
        <v>280000</v>
      </c>
      <c r="P29" s="341">
        <v>165792</v>
      </c>
      <c r="Q29" s="341">
        <v>0</v>
      </c>
      <c r="R29" s="341">
        <f t="shared" si="7"/>
        <v>114208</v>
      </c>
      <c r="S29" s="341">
        <v>165792</v>
      </c>
      <c r="T29" s="342">
        <f t="shared" si="6"/>
        <v>0</v>
      </c>
      <c r="U29" s="343">
        <f t="shared" si="3"/>
        <v>0.5921142857142857</v>
      </c>
      <c r="V29" s="328" t="s">
        <v>608</v>
      </c>
      <c r="W29" s="328" t="s">
        <v>609</v>
      </c>
      <c r="X29" s="328"/>
      <c r="Y29" s="311"/>
      <c r="Z29" s="311"/>
      <c r="AA29" s="311"/>
      <c r="AB29" s="311"/>
      <c r="AC29" s="311" t="e">
        <f t="shared" si="4"/>
        <v>#DIV/0!</v>
      </c>
    </row>
    <row r="30" spans="1:29" ht="22.5" customHeight="1">
      <c r="A30" s="308">
        <v>25800028</v>
      </c>
      <c r="B30" s="311" t="s">
        <v>7</v>
      </c>
      <c r="C30" s="311" t="s">
        <v>7</v>
      </c>
      <c r="D30" s="311" t="s">
        <v>4</v>
      </c>
      <c r="E30" s="311" t="s">
        <v>515</v>
      </c>
      <c r="F30" s="311"/>
      <c r="G30" s="311"/>
      <c r="H30" s="310" t="s">
        <v>549</v>
      </c>
      <c r="I30" s="310" t="s">
        <v>624</v>
      </c>
      <c r="J30" s="318" t="s">
        <v>504</v>
      </c>
      <c r="K30" s="341">
        <v>74000</v>
      </c>
      <c r="L30" s="341">
        <v>0</v>
      </c>
      <c r="M30" s="341">
        <v>0</v>
      </c>
      <c r="N30" s="341">
        <v>0</v>
      </c>
      <c r="O30" s="340">
        <f t="shared" ref="O30:O44" si="21">K30+L30+M30+N30</f>
        <v>74000</v>
      </c>
      <c r="P30" s="341">
        <v>73853</v>
      </c>
      <c r="Q30" s="341">
        <v>73853</v>
      </c>
      <c r="R30" s="341">
        <f t="shared" si="7"/>
        <v>147</v>
      </c>
      <c r="S30" s="341">
        <v>73743</v>
      </c>
      <c r="T30" s="342">
        <f t="shared" si="6"/>
        <v>110</v>
      </c>
      <c r="U30" s="343">
        <f t="shared" si="3"/>
        <v>0.99801351351351353</v>
      </c>
      <c r="V30" s="328" t="s">
        <v>580</v>
      </c>
      <c r="W30" s="328"/>
      <c r="X30" s="328"/>
      <c r="Y30" s="311"/>
      <c r="Z30" s="311"/>
      <c r="AA30" s="311"/>
      <c r="AB30" s="311"/>
      <c r="AC30" s="311" t="e">
        <f t="shared" si="4"/>
        <v>#DIV/0!</v>
      </c>
    </row>
    <row r="31" spans="1:29" ht="22.5" customHeight="1">
      <c r="A31" s="308">
        <v>25800029</v>
      </c>
      <c r="B31" s="311" t="s">
        <v>7</v>
      </c>
      <c r="C31" s="311" t="s">
        <v>7</v>
      </c>
      <c r="D31" s="311" t="s">
        <v>4</v>
      </c>
      <c r="E31" s="311" t="s">
        <v>540</v>
      </c>
      <c r="F31" s="311" t="s">
        <v>506</v>
      </c>
      <c r="G31" s="311"/>
      <c r="H31" s="348" t="s">
        <v>704</v>
      </c>
      <c r="I31" s="310" t="s">
        <v>624</v>
      </c>
      <c r="J31" s="318" t="s">
        <v>504</v>
      </c>
      <c r="K31" s="345">
        <v>6556000</v>
      </c>
      <c r="L31" s="341">
        <v>-193000</v>
      </c>
      <c r="M31" s="341">
        <v>0</v>
      </c>
      <c r="N31" s="341">
        <v>0</v>
      </c>
      <c r="O31" s="340">
        <f t="shared" si="21"/>
        <v>6363000</v>
      </c>
      <c r="P31" s="341">
        <v>6362972</v>
      </c>
      <c r="Q31" s="341">
        <v>6362972</v>
      </c>
      <c r="R31" s="341">
        <f t="shared" si="7"/>
        <v>28</v>
      </c>
      <c r="S31" s="341">
        <v>10394953</v>
      </c>
      <c r="T31" s="342">
        <f t="shared" si="6"/>
        <v>-4031981</v>
      </c>
      <c r="U31" s="343">
        <f t="shared" si="3"/>
        <v>0.99999559955995598</v>
      </c>
      <c r="V31" s="328" t="s">
        <v>588</v>
      </c>
      <c r="W31" s="328"/>
      <c r="X31" s="328" t="s">
        <v>714</v>
      </c>
      <c r="Y31" s="311"/>
      <c r="Z31" s="311"/>
      <c r="AA31" s="311"/>
      <c r="AB31" s="311"/>
      <c r="AC31" s="311" t="e">
        <f t="shared" si="4"/>
        <v>#DIV/0!</v>
      </c>
    </row>
    <row r="32" spans="1:29" ht="22.5" customHeight="1">
      <c r="A32" s="308">
        <v>25800030</v>
      </c>
      <c r="B32" s="311" t="s">
        <v>7</v>
      </c>
      <c r="C32" s="311" t="s">
        <v>7</v>
      </c>
      <c r="D32" s="311" t="s">
        <v>251</v>
      </c>
      <c r="E32" s="311" t="s">
        <v>506</v>
      </c>
      <c r="F32" s="311"/>
      <c r="G32" s="311"/>
      <c r="H32" s="310" t="s">
        <v>512</v>
      </c>
      <c r="I32" s="310" t="s">
        <v>624</v>
      </c>
      <c r="J32" s="318" t="s">
        <v>504</v>
      </c>
      <c r="K32" s="345">
        <v>12617000</v>
      </c>
      <c r="L32" s="341">
        <v>-8259000</v>
      </c>
      <c r="M32" s="341">
        <v>0</v>
      </c>
      <c r="N32" s="341">
        <v>-26000</v>
      </c>
      <c r="O32" s="340">
        <f t="shared" si="21"/>
        <v>4332000</v>
      </c>
      <c r="P32" s="341">
        <v>4149700</v>
      </c>
      <c r="Q32" s="341">
        <v>4149700</v>
      </c>
      <c r="R32" s="341">
        <f t="shared" si="7"/>
        <v>182300</v>
      </c>
      <c r="S32" s="341">
        <v>12528900</v>
      </c>
      <c r="T32" s="342">
        <f t="shared" si="6"/>
        <v>-8379200</v>
      </c>
      <c r="U32" s="343">
        <f t="shared" si="3"/>
        <v>0.9579178208679594</v>
      </c>
      <c r="V32" s="328" t="s">
        <v>660</v>
      </c>
      <c r="W32" s="328"/>
      <c r="X32" s="328" t="s">
        <v>667</v>
      </c>
      <c r="Y32" s="311"/>
      <c r="Z32" s="311"/>
      <c r="AA32" s="311"/>
      <c r="AB32" s="311"/>
      <c r="AC32" s="311" t="e">
        <f t="shared" si="4"/>
        <v>#DIV/0!</v>
      </c>
    </row>
    <row r="33" spans="1:29" ht="22.5" customHeight="1">
      <c r="A33" s="308">
        <v>25800031</v>
      </c>
      <c r="B33" s="311" t="s">
        <v>7</v>
      </c>
      <c r="C33" s="311" t="s">
        <v>7</v>
      </c>
      <c r="D33" s="311" t="s">
        <v>251</v>
      </c>
      <c r="E33" s="311" t="s">
        <v>507</v>
      </c>
      <c r="F33" s="311" t="s">
        <v>506</v>
      </c>
      <c r="G33" s="311"/>
      <c r="H33" s="310" t="s">
        <v>550</v>
      </c>
      <c r="I33" s="310" t="s">
        <v>624</v>
      </c>
      <c r="J33" s="318" t="s">
        <v>504</v>
      </c>
      <c r="K33" s="345">
        <v>258000</v>
      </c>
      <c r="L33" s="341">
        <v>-160000</v>
      </c>
      <c r="M33" s="341">
        <v>0</v>
      </c>
      <c r="N33" s="341">
        <v>0</v>
      </c>
      <c r="O33" s="340">
        <f t="shared" si="21"/>
        <v>98000</v>
      </c>
      <c r="P33" s="341">
        <v>97500</v>
      </c>
      <c r="Q33" s="341">
        <v>97500</v>
      </c>
      <c r="R33" s="341">
        <f t="shared" si="7"/>
        <v>500</v>
      </c>
      <c r="S33" s="341">
        <v>258000</v>
      </c>
      <c r="T33" s="342">
        <f t="shared" si="6"/>
        <v>-160500</v>
      </c>
      <c r="U33" s="343">
        <f t="shared" si="3"/>
        <v>0.99489795918367352</v>
      </c>
      <c r="V33" s="328" t="s">
        <v>566</v>
      </c>
      <c r="W33" s="328"/>
      <c r="X33" s="328"/>
      <c r="Y33" s="311"/>
      <c r="Z33" s="311"/>
      <c r="AA33" s="311"/>
      <c r="AB33" s="311"/>
      <c r="AC33" s="311" t="e">
        <f t="shared" si="4"/>
        <v>#DIV/0!</v>
      </c>
    </row>
    <row r="34" spans="1:29" ht="22.5" customHeight="1">
      <c r="A34" s="308">
        <v>25800032</v>
      </c>
      <c r="B34" s="309" t="s">
        <v>7</v>
      </c>
      <c r="C34" s="309" t="s">
        <v>7</v>
      </c>
      <c r="D34" s="309" t="s">
        <v>251</v>
      </c>
      <c r="E34" s="309" t="s">
        <v>507</v>
      </c>
      <c r="F34" s="309" t="s">
        <v>507</v>
      </c>
      <c r="G34" s="309"/>
      <c r="H34" s="310" t="s">
        <v>551</v>
      </c>
      <c r="I34" s="310" t="s">
        <v>624</v>
      </c>
      <c r="J34" s="318" t="s">
        <v>504</v>
      </c>
      <c r="K34" s="345">
        <v>486000</v>
      </c>
      <c r="L34" s="341">
        <v>-283000</v>
      </c>
      <c r="M34" s="341">
        <v>0</v>
      </c>
      <c r="N34" s="341">
        <v>0</v>
      </c>
      <c r="O34" s="344">
        <f>K34+L34+M34+N34</f>
        <v>203000</v>
      </c>
      <c r="P34" s="342">
        <v>202500</v>
      </c>
      <c r="Q34" s="342">
        <v>202500</v>
      </c>
      <c r="R34" s="341">
        <f t="shared" si="7"/>
        <v>500</v>
      </c>
      <c r="S34" s="341">
        <v>486000</v>
      </c>
      <c r="T34" s="342">
        <f t="shared" si="6"/>
        <v>-283500</v>
      </c>
      <c r="U34" s="343">
        <f t="shared" si="3"/>
        <v>0.99753694581280783</v>
      </c>
      <c r="V34" s="328" t="s">
        <v>566</v>
      </c>
      <c r="W34" s="328"/>
      <c r="X34" s="328"/>
      <c r="Y34" s="311"/>
      <c r="Z34" s="311"/>
      <c r="AA34" s="311"/>
      <c r="AB34" s="311"/>
      <c r="AC34" s="311" t="e">
        <f t="shared" si="4"/>
        <v>#DIV/0!</v>
      </c>
    </row>
    <row r="35" spans="1:29" ht="22.5" customHeight="1">
      <c r="A35" s="308">
        <v>25800033</v>
      </c>
      <c r="B35" s="309" t="s">
        <v>7</v>
      </c>
      <c r="C35" s="309" t="s">
        <v>7</v>
      </c>
      <c r="D35" s="309" t="s">
        <v>251</v>
      </c>
      <c r="E35" s="309" t="s">
        <v>507</v>
      </c>
      <c r="F35" s="309" t="s">
        <v>508</v>
      </c>
      <c r="G35" s="309"/>
      <c r="H35" s="310" t="s">
        <v>552</v>
      </c>
      <c r="I35" s="310" t="s">
        <v>624</v>
      </c>
      <c r="J35" s="318" t="s">
        <v>504</v>
      </c>
      <c r="K35" s="345">
        <v>246000</v>
      </c>
      <c r="L35" s="341">
        <v>-246000</v>
      </c>
      <c r="M35" s="341">
        <v>0</v>
      </c>
      <c r="N35" s="341">
        <v>0</v>
      </c>
      <c r="O35" s="344">
        <f>K35+L35+M35+N35</f>
        <v>0</v>
      </c>
      <c r="P35" s="342">
        <v>0</v>
      </c>
      <c r="Q35" s="342">
        <v>0</v>
      </c>
      <c r="R35" s="341">
        <f t="shared" si="7"/>
        <v>0</v>
      </c>
      <c r="S35" s="341">
        <v>246000</v>
      </c>
      <c r="T35" s="342">
        <f t="shared" si="6"/>
        <v>-246000</v>
      </c>
      <c r="U35" s="343" t="str">
        <f t="shared" si="3"/>
        <v>-</v>
      </c>
      <c r="V35" s="328"/>
      <c r="W35" s="328"/>
      <c r="X35" s="328"/>
      <c r="Y35" s="311"/>
      <c r="Z35" s="311"/>
      <c r="AA35" s="311"/>
      <c r="AB35" s="311"/>
      <c r="AC35" s="311" t="e">
        <f t="shared" si="4"/>
        <v>#DIV/0!</v>
      </c>
    </row>
    <row r="36" spans="1:29" ht="22.5" customHeight="1">
      <c r="A36" s="308">
        <v>25800034</v>
      </c>
      <c r="B36" s="309" t="s">
        <v>7</v>
      </c>
      <c r="C36" s="309" t="s">
        <v>7</v>
      </c>
      <c r="D36" s="309" t="s">
        <v>251</v>
      </c>
      <c r="E36" s="309" t="s">
        <v>507</v>
      </c>
      <c r="F36" s="309" t="s">
        <v>509</v>
      </c>
      <c r="G36" s="309"/>
      <c r="H36" s="310" t="s">
        <v>553</v>
      </c>
      <c r="I36" s="310" t="s">
        <v>624</v>
      </c>
      <c r="J36" s="318" t="s">
        <v>504</v>
      </c>
      <c r="K36" s="345">
        <v>175000</v>
      </c>
      <c r="L36" s="342">
        <v>291000</v>
      </c>
      <c r="M36" s="341">
        <v>0</v>
      </c>
      <c r="N36" s="341">
        <v>0</v>
      </c>
      <c r="O36" s="344">
        <f t="shared" si="21"/>
        <v>466000</v>
      </c>
      <c r="P36" s="342">
        <v>465520</v>
      </c>
      <c r="Q36" s="342">
        <v>465520</v>
      </c>
      <c r="R36" s="341">
        <f t="shared" si="7"/>
        <v>480</v>
      </c>
      <c r="S36" s="341">
        <v>402480</v>
      </c>
      <c r="T36" s="342">
        <f t="shared" si="6"/>
        <v>63040</v>
      </c>
      <c r="U36" s="343">
        <f t="shared" si="3"/>
        <v>0.99896995708154501</v>
      </c>
      <c r="V36" s="328" t="s">
        <v>606</v>
      </c>
      <c r="W36" s="328"/>
      <c r="X36" s="328"/>
      <c r="Y36" s="311"/>
      <c r="Z36" s="311"/>
      <c r="AA36" s="311"/>
      <c r="AB36" s="311"/>
      <c r="AC36" s="311" t="e">
        <f t="shared" si="4"/>
        <v>#DIV/0!</v>
      </c>
    </row>
    <row r="37" spans="1:29" ht="22.5" customHeight="1">
      <c r="A37" s="308">
        <v>25800035</v>
      </c>
      <c r="B37" s="309" t="s">
        <v>7</v>
      </c>
      <c r="C37" s="309" t="s">
        <v>7</v>
      </c>
      <c r="D37" s="309" t="s">
        <v>251</v>
      </c>
      <c r="E37" s="309" t="s">
        <v>507</v>
      </c>
      <c r="F37" s="309" t="s">
        <v>533</v>
      </c>
      <c r="G37" s="309"/>
      <c r="H37" s="310" t="s">
        <v>554</v>
      </c>
      <c r="I37" s="310" t="s">
        <v>624</v>
      </c>
      <c r="J37" s="318" t="s">
        <v>504</v>
      </c>
      <c r="K37" s="345">
        <v>726000</v>
      </c>
      <c r="L37" s="342">
        <v>949000</v>
      </c>
      <c r="M37" s="341">
        <v>0</v>
      </c>
      <c r="N37" s="341">
        <v>0</v>
      </c>
      <c r="O37" s="344">
        <f>K37+L37+M37+N37</f>
        <v>1675000</v>
      </c>
      <c r="P37" s="342">
        <v>1341445</v>
      </c>
      <c r="Q37" s="342">
        <v>1298549</v>
      </c>
      <c r="R37" s="341">
        <f>O37-P37</f>
        <v>333555</v>
      </c>
      <c r="S37" s="341">
        <v>921624</v>
      </c>
      <c r="T37" s="342">
        <f t="shared" si="6"/>
        <v>419821</v>
      </c>
      <c r="U37" s="343">
        <f t="shared" si="3"/>
        <v>0.80086268656716419</v>
      </c>
      <c r="V37" s="328" t="s">
        <v>661</v>
      </c>
      <c r="W37" s="328" t="s">
        <v>640</v>
      </c>
      <c r="X37" s="328"/>
      <c r="Y37" s="311"/>
      <c r="Z37" s="311"/>
      <c r="AA37" s="311"/>
      <c r="AB37" s="311"/>
      <c r="AC37" s="311" t="e">
        <f t="shared" si="4"/>
        <v>#DIV/0!</v>
      </c>
    </row>
    <row r="38" spans="1:29" ht="22.5" customHeight="1">
      <c r="A38" s="308">
        <v>25800036</v>
      </c>
      <c r="B38" s="309" t="s">
        <v>7</v>
      </c>
      <c r="C38" s="309" t="s">
        <v>7</v>
      </c>
      <c r="D38" s="309" t="s">
        <v>251</v>
      </c>
      <c r="E38" s="309" t="s">
        <v>507</v>
      </c>
      <c r="F38" s="309" t="s">
        <v>255</v>
      </c>
      <c r="G38" s="309"/>
      <c r="H38" s="310" t="s">
        <v>555</v>
      </c>
      <c r="I38" s="310" t="s">
        <v>624</v>
      </c>
      <c r="J38" s="318" t="s">
        <v>504</v>
      </c>
      <c r="K38" s="345">
        <v>1759000</v>
      </c>
      <c r="L38" s="341">
        <v>-1396000</v>
      </c>
      <c r="M38" s="341">
        <v>0</v>
      </c>
      <c r="N38" s="341">
        <v>0</v>
      </c>
      <c r="O38" s="344">
        <f>K38+L38+M38+N38</f>
        <v>363000</v>
      </c>
      <c r="P38" s="342">
        <v>362864</v>
      </c>
      <c r="Q38" s="342">
        <v>362864</v>
      </c>
      <c r="R38" s="341">
        <f t="shared" si="7"/>
        <v>136</v>
      </c>
      <c r="S38" s="341">
        <v>1755649</v>
      </c>
      <c r="T38" s="342">
        <f t="shared" si="6"/>
        <v>-1392785</v>
      </c>
      <c r="U38" s="343">
        <f t="shared" si="3"/>
        <v>0.99962534435261707</v>
      </c>
      <c r="V38" s="328" t="s">
        <v>660</v>
      </c>
      <c r="W38" s="328"/>
      <c r="X38" s="328"/>
      <c r="Y38" s="311"/>
      <c r="Z38" s="311"/>
      <c r="AA38" s="311"/>
      <c r="AB38" s="311"/>
      <c r="AC38" s="311" t="e">
        <f t="shared" si="4"/>
        <v>#DIV/0!</v>
      </c>
    </row>
    <row r="39" spans="1:29" ht="22.5" customHeight="1">
      <c r="A39" s="308">
        <v>25800037</v>
      </c>
      <c r="B39" s="309" t="s">
        <v>7</v>
      </c>
      <c r="C39" s="309" t="s">
        <v>7</v>
      </c>
      <c r="D39" s="309" t="s">
        <v>251</v>
      </c>
      <c r="E39" s="309" t="s">
        <v>507</v>
      </c>
      <c r="F39" s="309" t="s">
        <v>510</v>
      </c>
      <c r="G39" s="309"/>
      <c r="H39" s="310" t="s">
        <v>556</v>
      </c>
      <c r="I39" s="310" t="s">
        <v>624</v>
      </c>
      <c r="J39" s="318" t="s">
        <v>504</v>
      </c>
      <c r="K39" s="345">
        <v>1669000</v>
      </c>
      <c r="L39" s="342">
        <v>-1313000</v>
      </c>
      <c r="M39" s="341">
        <v>0</v>
      </c>
      <c r="N39" s="341">
        <v>0</v>
      </c>
      <c r="O39" s="344">
        <f>K39+L39+M39+N39</f>
        <v>356000</v>
      </c>
      <c r="P39" s="342">
        <v>355656</v>
      </c>
      <c r="Q39" s="342">
        <v>355656</v>
      </c>
      <c r="R39" s="341">
        <f t="shared" si="7"/>
        <v>344</v>
      </c>
      <c r="S39" s="341">
        <v>1596280</v>
      </c>
      <c r="T39" s="342">
        <f t="shared" si="6"/>
        <v>-1240624</v>
      </c>
      <c r="U39" s="343">
        <f t="shared" si="3"/>
        <v>0.99903370786516854</v>
      </c>
      <c r="V39" s="328" t="s">
        <v>660</v>
      </c>
      <c r="W39" s="328"/>
      <c r="X39" s="328"/>
      <c r="Y39" s="311"/>
      <c r="Z39" s="311"/>
      <c r="AA39" s="311"/>
      <c r="AB39" s="311"/>
      <c r="AC39" s="311" t="e">
        <f t="shared" si="4"/>
        <v>#DIV/0!</v>
      </c>
    </row>
    <row r="40" spans="1:29" ht="22.5" customHeight="1">
      <c r="A40" s="308">
        <v>25800038</v>
      </c>
      <c r="B40" s="309" t="s">
        <v>7</v>
      </c>
      <c r="C40" s="309" t="s">
        <v>7</v>
      </c>
      <c r="D40" s="309" t="s">
        <v>251</v>
      </c>
      <c r="E40" s="309" t="s">
        <v>507</v>
      </c>
      <c r="F40" s="309" t="s">
        <v>511</v>
      </c>
      <c r="G40" s="309"/>
      <c r="H40" s="310" t="s">
        <v>557</v>
      </c>
      <c r="I40" s="310" t="s">
        <v>624</v>
      </c>
      <c r="J40" s="318" t="s">
        <v>504</v>
      </c>
      <c r="K40" s="345">
        <v>1768000</v>
      </c>
      <c r="L40" s="341">
        <v>-1187000</v>
      </c>
      <c r="M40" s="341">
        <v>0</v>
      </c>
      <c r="N40" s="341">
        <v>0</v>
      </c>
      <c r="O40" s="344">
        <f t="shared" si="21"/>
        <v>581000</v>
      </c>
      <c r="P40" s="342">
        <v>580958</v>
      </c>
      <c r="Q40" s="342">
        <v>580958</v>
      </c>
      <c r="R40" s="341">
        <f t="shared" si="7"/>
        <v>42</v>
      </c>
      <c r="S40" s="341">
        <v>1754046</v>
      </c>
      <c r="T40" s="342">
        <f t="shared" si="6"/>
        <v>-1173088</v>
      </c>
      <c r="U40" s="343">
        <f t="shared" si="3"/>
        <v>0.99992771084337351</v>
      </c>
      <c r="V40" s="328" t="s">
        <v>660</v>
      </c>
      <c r="W40" s="328"/>
      <c r="X40" s="328"/>
      <c r="Y40" s="311"/>
      <c r="Z40" s="311"/>
      <c r="AA40" s="311"/>
      <c r="AB40" s="311"/>
      <c r="AC40" s="311" t="e">
        <f t="shared" si="4"/>
        <v>#DIV/0!</v>
      </c>
    </row>
    <row r="41" spans="1:29" ht="22.5" customHeight="1">
      <c r="A41" s="308">
        <v>25800039</v>
      </c>
      <c r="B41" s="309" t="s">
        <v>7</v>
      </c>
      <c r="C41" s="309" t="s">
        <v>7</v>
      </c>
      <c r="D41" s="309" t="s">
        <v>251</v>
      </c>
      <c r="E41" s="309" t="s">
        <v>507</v>
      </c>
      <c r="F41" s="309" t="s">
        <v>631</v>
      </c>
      <c r="G41" s="309"/>
      <c r="H41" s="310" t="s">
        <v>632</v>
      </c>
      <c r="I41" s="310" t="s">
        <v>624</v>
      </c>
      <c r="J41" s="318" t="s">
        <v>504</v>
      </c>
      <c r="K41" s="345">
        <v>535000</v>
      </c>
      <c r="L41" s="341">
        <v>-357000</v>
      </c>
      <c r="M41" s="341">
        <v>0</v>
      </c>
      <c r="N41" s="341">
        <v>0</v>
      </c>
      <c r="O41" s="344">
        <f t="shared" ref="O41" si="22">K41+L41+M41+N41</f>
        <v>178000</v>
      </c>
      <c r="P41" s="342">
        <v>177988</v>
      </c>
      <c r="Q41" s="342">
        <v>177988</v>
      </c>
      <c r="R41" s="341">
        <f t="shared" ref="R41" si="23">O41-P41</f>
        <v>12</v>
      </c>
      <c r="S41" s="341">
        <v>0</v>
      </c>
      <c r="T41" s="342">
        <f t="shared" ref="T41" si="24">P41-S41</f>
        <v>177988</v>
      </c>
      <c r="U41" s="343">
        <f t="shared" ref="U41" si="25">IFERROR(P41/O41,"-")</f>
        <v>0.99993258426966292</v>
      </c>
      <c r="V41" s="328" t="s">
        <v>660</v>
      </c>
      <c r="W41" s="328"/>
      <c r="X41" s="328"/>
      <c r="Y41" s="311"/>
      <c r="Z41" s="311"/>
      <c r="AA41" s="311"/>
      <c r="AB41" s="311"/>
      <c r="AC41" s="311" t="e">
        <f t="shared" ref="AC41" si="26">Q41/AA41</f>
        <v>#DIV/0!</v>
      </c>
    </row>
    <row r="42" spans="1:29" ht="31.9" customHeight="1">
      <c r="A42" s="308">
        <v>25800040</v>
      </c>
      <c r="B42" s="309" t="s">
        <v>7</v>
      </c>
      <c r="C42" s="309" t="s">
        <v>7</v>
      </c>
      <c r="D42" s="309" t="s">
        <v>251</v>
      </c>
      <c r="E42" s="309" t="s">
        <v>508</v>
      </c>
      <c r="F42" s="309" t="s">
        <v>506</v>
      </c>
      <c r="G42" s="309"/>
      <c r="H42" s="348" t="s">
        <v>705</v>
      </c>
      <c r="I42" s="310" t="s">
        <v>624</v>
      </c>
      <c r="J42" s="318" t="s">
        <v>504</v>
      </c>
      <c r="K42" s="345">
        <v>1714000</v>
      </c>
      <c r="L42" s="341">
        <v>-849000</v>
      </c>
      <c r="M42" s="341">
        <v>0</v>
      </c>
      <c r="N42" s="341">
        <v>0</v>
      </c>
      <c r="O42" s="344">
        <f t="shared" si="21"/>
        <v>865000</v>
      </c>
      <c r="P42" s="342">
        <v>864459</v>
      </c>
      <c r="Q42" s="342">
        <v>864459</v>
      </c>
      <c r="R42" s="341">
        <f t="shared" si="7"/>
        <v>541</v>
      </c>
      <c r="S42" s="341">
        <v>1109730</v>
      </c>
      <c r="T42" s="342">
        <f t="shared" si="6"/>
        <v>-245271</v>
      </c>
      <c r="U42" s="343">
        <f t="shared" si="3"/>
        <v>0.99937456647398848</v>
      </c>
      <c r="V42" s="328" t="s">
        <v>712</v>
      </c>
      <c r="W42" s="328"/>
      <c r="X42" s="328" t="s">
        <v>667</v>
      </c>
      <c r="Y42" s="311"/>
      <c r="Z42" s="311"/>
      <c r="AA42" s="311"/>
      <c r="AB42" s="311"/>
      <c r="AC42" s="311" t="e">
        <f t="shared" si="4"/>
        <v>#DIV/0!</v>
      </c>
    </row>
    <row r="43" spans="1:29" ht="32.450000000000003" customHeight="1">
      <c r="A43" s="308">
        <v>25800041</v>
      </c>
      <c r="B43" s="309" t="s">
        <v>7</v>
      </c>
      <c r="C43" s="309" t="s">
        <v>7</v>
      </c>
      <c r="D43" s="309" t="s">
        <v>251</v>
      </c>
      <c r="E43" s="309" t="s">
        <v>508</v>
      </c>
      <c r="F43" s="309" t="s">
        <v>507</v>
      </c>
      <c r="G43" s="309"/>
      <c r="H43" s="348" t="s">
        <v>706</v>
      </c>
      <c r="I43" s="310" t="s">
        <v>624</v>
      </c>
      <c r="J43" s="318" t="s">
        <v>504</v>
      </c>
      <c r="K43" s="345">
        <v>326000</v>
      </c>
      <c r="L43" s="341">
        <v>-148000</v>
      </c>
      <c r="M43" s="341">
        <v>0</v>
      </c>
      <c r="N43" s="341">
        <v>0</v>
      </c>
      <c r="O43" s="344">
        <f t="shared" si="21"/>
        <v>178000</v>
      </c>
      <c r="P43" s="342">
        <v>177133</v>
      </c>
      <c r="Q43" s="342">
        <v>177133</v>
      </c>
      <c r="R43" s="341">
        <f t="shared" si="7"/>
        <v>867</v>
      </c>
      <c r="S43" s="341">
        <v>231117</v>
      </c>
      <c r="T43" s="342">
        <f t="shared" si="6"/>
        <v>-53984</v>
      </c>
      <c r="U43" s="343">
        <f t="shared" si="3"/>
        <v>0.99512921348314609</v>
      </c>
      <c r="V43" s="328" t="s">
        <v>713</v>
      </c>
      <c r="W43" s="328"/>
      <c r="X43" s="328"/>
      <c r="Y43" s="311"/>
      <c r="Z43" s="311"/>
      <c r="AA43" s="311"/>
      <c r="AB43" s="311"/>
      <c r="AC43" s="311" t="e">
        <f t="shared" si="4"/>
        <v>#DIV/0!</v>
      </c>
    </row>
    <row r="44" spans="1:29" ht="22.5" customHeight="1">
      <c r="A44" s="308">
        <v>25800042</v>
      </c>
      <c r="B44" s="309" t="s">
        <v>7</v>
      </c>
      <c r="C44" s="309" t="s">
        <v>7</v>
      </c>
      <c r="D44" s="309" t="s">
        <v>251</v>
      </c>
      <c r="E44" s="309" t="s">
        <v>509</v>
      </c>
      <c r="F44" s="309"/>
      <c r="G44" s="309"/>
      <c r="H44" s="310" t="s">
        <v>513</v>
      </c>
      <c r="I44" s="310" t="s">
        <v>624</v>
      </c>
      <c r="J44" s="318" t="s">
        <v>504</v>
      </c>
      <c r="K44" s="342">
        <v>3781000</v>
      </c>
      <c r="L44" s="341">
        <v>-2694000</v>
      </c>
      <c r="M44" s="341">
        <v>0</v>
      </c>
      <c r="N44" s="341">
        <v>26000</v>
      </c>
      <c r="O44" s="344">
        <f t="shared" si="21"/>
        <v>1113000</v>
      </c>
      <c r="P44" s="342">
        <v>1112099</v>
      </c>
      <c r="Q44" s="342">
        <v>1112099</v>
      </c>
      <c r="R44" s="341">
        <f t="shared" si="7"/>
        <v>901</v>
      </c>
      <c r="S44" s="341">
        <v>3580422</v>
      </c>
      <c r="T44" s="342">
        <f t="shared" si="6"/>
        <v>-2468323</v>
      </c>
      <c r="U44" s="343">
        <f t="shared" si="3"/>
        <v>0.99919047619047618</v>
      </c>
      <c r="V44" s="328" t="s">
        <v>660</v>
      </c>
      <c r="W44" s="328"/>
      <c r="X44" s="328"/>
      <c r="Y44" s="311"/>
      <c r="Z44" s="311"/>
      <c r="AA44" s="311"/>
      <c r="AB44" s="311"/>
      <c r="AC44" s="311" t="e">
        <f t="shared" si="4"/>
        <v>#DIV/0!</v>
      </c>
    </row>
    <row r="45" spans="1:29" ht="22.5" customHeight="1">
      <c r="A45" s="308">
        <v>25800043</v>
      </c>
      <c r="B45" s="311" t="s">
        <v>7</v>
      </c>
      <c r="C45" s="311" t="s">
        <v>7</v>
      </c>
      <c r="D45" s="311" t="s">
        <v>251</v>
      </c>
      <c r="E45" s="311" t="s">
        <v>533</v>
      </c>
      <c r="F45" s="311"/>
      <c r="G45" s="311"/>
      <c r="H45" s="310" t="s">
        <v>514</v>
      </c>
      <c r="I45" s="310" t="s">
        <v>624</v>
      </c>
      <c r="J45" s="318" t="s">
        <v>504</v>
      </c>
      <c r="K45" s="345">
        <v>28000</v>
      </c>
      <c r="L45" s="341">
        <v>0</v>
      </c>
      <c r="M45" s="341">
        <v>0</v>
      </c>
      <c r="N45" s="341">
        <v>0</v>
      </c>
      <c r="O45" s="340">
        <f>K45+L45+M45+N45</f>
        <v>28000</v>
      </c>
      <c r="P45" s="341">
        <v>10276</v>
      </c>
      <c r="Q45" s="341">
        <v>10276</v>
      </c>
      <c r="R45" s="341">
        <f t="shared" si="7"/>
        <v>17724</v>
      </c>
      <c r="S45" s="341">
        <v>12320</v>
      </c>
      <c r="T45" s="342">
        <f t="shared" si="6"/>
        <v>-2044</v>
      </c>
      <c r="U45" s="343">
        <f t="shared" si="3"/>
        <v>0.36699999999999999</v>
      </c>
      <c r="V45" s="328" t="s">
        <v>581</v>
      </c>
      <c r="W45" s="328"/>
      <c r="X45" s="328"/>
      <c r="Y45" s="311"/>
      <c r="Z45" s="311"/>
      <c r="AA45" s="311"/>
      <c r="AB45" s="311"/>
      <c r="AC45" s="311" t="e">
        <f t="shared" si="4"/>
        <v>#DIV/0!</v>
      </c>
    </row>
    <row r="46" spans="1:29" ht="22.5" customHeight="1">
      <c r="A46" s="308">
        <v>25800044</v>
      </c>
      <c r="B46" s="311" t="s">
        <v>7</v>
      </c>
      <c r="C46" s="311" t="s">
        <v>7</v>
      </c>
      <c r="D46" s="311" t="s">
        <v>251</v>
      </c>
      <c r="E46" s="311" t="s">
        <v>255</v>
      </c>
      <c r="F46" s="311"/>
      <c r="G46" s="311"/>
      <c r="H46" s="310" t="s">
        <v>633</v>
      </c>
      <c r="I46" s="310" t="s">
        <v>624</v>
      </c>
      <c r="J46" s="318" t="s">
        <v>504</v>
      </c>
      <c r="K46" s="345">
        <v>0</v>
      </c>
      <c r="L46" s="341">
        <v>90000</v>
      </c>
      <c r="M46" s="341">
        <v>0</v>
      </c>
      <c r="N46" s="341">
        <v>0</v>
      </c>
      <c r="O46" s="340">
        <f>K46+L46+M46+N46</f>
        <v>90000</v>
      </c>
      <c r="P46" s="341">
        <v>30000</v>
      </c>
      <c r="Q46" s="341">
        <v>30000</v>
      </c>
      <c r="R46" s="341">
        <f t="shared" ref="R46" si="27">O46-P46</f>
        <v>60000</v>
      </c>
      <c r="S46" s="341">
        <v>0</v>
      </c>
      <c r="T46" s="342">
        <f t="shared" ref="T46" si="28">P46-S46</f>
        <v>30000</v>
      </c>
      <c r="U46" s="343">
        <f t="shared" ref="U46" si="29">IFERROR(P46/O46,"-")</f>
        <v>0.33333333333333331</v>
      </c>
      <c r="V46" s="328" t="s">
        <v>646</v>
      </c>
      <c r="W46" s="328" t="s">
        <v>668</v>
      </c>
      <c r="X46" s="328" t="s">
        <v>647</v>
      </c>
      <c r="Y46" s="311"/>
      <c r="Z46" s="311"/>
      <c r="AA46" s="311"/>
      <c r="AB46" s="311"/>
      <c r="AC46" s="311" t="e">
        <f t="shared" ref="AC46" si="30">Q46/AA46</f>
        <v>#DIV/0!</v>
      </c>
    </row>
    <row r="47" spans="1:29" ht="22.5" customHeight="1">
      <c r="A47" s="308">
        <v>25800045</v>
      </c>
      <c r="B47" s="311" t="s">
        <v>7</v>
      </c>
      <c r="C47" s="311" t="s">
        <v>7</v>
      </c>
      <c r="D47" s="311" t="s">
        <v>251</v>
      </c>
      <c r="E47" s="311" t="s">
        <v>510</v>
      </c>
      <c r="F47" s="311"/>
      <c r="G47" s="311"/>
      <c r="H47" s="310" t="s">
        <v>516</v>
      </c>
      <c r="I47" s="310" t="s">
        <v>624</v>
      </c>
      <c r="J47" s="318" t="s">
        <v>504</v>
      </c>
      <c r="K47" s="345">
        <v>42000</v>
      </c>
      <c r="L47" s="341">
        <v>0</v>
      </c>
      <c r="M47" s="341">
        <v>0</v>
      </c>
      <c r="N47" s="341">
        <v>0</v>
      </c>
      <c r="O47" s="340">
        <f t="shared" ref="O47:O59" si="31">K47+L47+M47+N47</f>
        <v>42000</v>
      </c>
      <c r="P47" s="341">
        <v>39650</v>
      </c>
      <c r="Q47" s="341">
        <v>39650</v>
      </c>
      <c r="R47" s="341">
        <f t="shared" si="7"/>
        <v>2350</v>
      </c>
      <c r="S47" s="341">
        <v>39650</v>
      </c>
      <c r="T47" s="342">
        <f t="shared" si="6"/>
        <v>0</v>
      </c>
      <c r="U47" s="343">
        <f t="shared" si="3"/>
        <v>0.94404761904761902</v>
      </c>
      <c r="V47" s="328" t="s">
        <v>582</v>
      </c>
      <c r="W47" s="328"/>
      <c r="X47" s="328"/>
      <c r="Y47" s="311"/>
      <c r="Z47" s="311"/>
      <c r="AA47" s="311"/>
      <c r="AB47" s="311"/>
      <c r="AC47" s="311" t="e">
        <f t="shared" si="4"/>
        <v>#DIV/0!</v>
      </c>
    </row>
    <row r="48" spans="1:29" ht="22.5" customHeight="1">
      <c r="A48" s="308">
        <v>25800046</v>
      </c>
      <c r="B48" s="311" t="s">
        <v>7</v>
      </c>
      <c r="C48" s="311" t="s">
        <v>7</v>
      </c>
      <c r="D48" s="311" t="s">
        <v>251</v>
      </c>
      <c r="E48" s="311" t="s">
        <v>511</v>
      </c>
      <c r="F48" s="311"/>
      <c r="G48" s="311"/>
      <c r="H48" s="310" t="s">
        <v>592</v>
      </c>
      <c r="I48" s="310" t="s">
        <v>624</v>
      </c>
      <c r="J48" s="318" t="s">
        <v>504</v>
      </c>
      <c r="K48" s="345">
        <v>0</v>
      </c>
      <c r="L48" s="341">
        <v>0</v>
      </c>
      <c r="M48" s="341">
        <v>0</v>
      </c>
      <c r="N48" s="341">
        <v>0</v>
      </c>
      <c r="O48" s="340">
        <f t="shared" ref="O48" si="32">K48+L48+M48+N48</f>
        <v>0</v>
      </c>
      <c r="P48" s="341">
        <v>0</v>
      </c>
      <c r="Q48" s="341">
        <v>0</v>
      </c>
      <c r="R48" s="341">
        <f t="shared" ref="R48" si="33">O48-P48</f>
        <v>0</v>
      </c>
      <c r="S48" s="341">
        <v>20636</v>
      </c>
      <c r="T48" s="342">
        <f t="shared" si="6"/>
        <v>-20636</v>
      </c>
      <c r="U48" s="343" t="str">
        <f t="shared" si="3"/>
        <v>-</v>
      </c>
      <c r="V48" s="328"/>
      <c r="W48" s="328"/>
      <c r="X48" s="328" t="s">
        <v>648</v>
      </c>
      <c r="Y48" s="311"/>
      <c r="Z48" s="311"/>
      <c r="AA48" s="311"/>
      <c r="AB48" s="311"/>
      <c r="AC48" s="311" t="e">
        <f t="shared" ref="AC48" si="34">Q48/AA48</f>
        <v>#DIV/0!</v>
      </c>
    </row>
    <row r="49" spans="1:29" ht="22.5" customHeight="1">
      <c r="A49" s="308">
        <v>25800047</v>
      </c>
      <c r="B49" s="311" t="s">
        <v>7</v>
      </c>
      <c r="C49" s="311" t="s">
        <v>7</v>
      </c>
      <c r="D49" s="311" t="s">
        <v>251</v>
      </c>
      <c r="E49" s="311" t="s">
        <v>515</v>
      </c>
      <c r="F49" s="311"/>
      <c r="G49" s="311"/>
      <c r="H49" s="310" t="s">
        <v>517</v>
      </c>
      <c r="I49" s="310" t="s">
        <v>624</v>
      </c>
      <c r="J49" s="318" t="s">
        <v>504</v>
      </c>
      <c r="K49" s="345">
        <v>14000</v>
      </c>
      <c r="L49" s="341">
        <v>0</v>
      </c>
      <c r="M49" s="341">
        <v>0</v>
      </c>
      <c r="N49" s="341">
        <v>0</v>
      </c>
      <c r="O49" s="340">
        <f t="shared" si="31"/>
        <v>14000</v>
      </c>
      <c r="P49" s="341">
        <v>0</v>
      </c>
      <c r="Q49" s="341">
        <v>0</v>
      </c>
      <c r="R49" s="341">
        <f t="shared" si="7"/>
        <v>14000</v>
      </c>
      <c r="S49" s="341">
        <v>1100</v>
      </c>
      <c r="T49" s="342">
        <f t="shared" si="6"/>
        <v>-1100</v>
      </c>
      <c r="U49" s="343">
        <f t="shared" si="3"/>
        <v>0</v>
      </c>
      <c r="V49" s="328" t="s">
        <v>583</v>
      </c>
      <c r="W49" s="328" t="s">
        <v>650</v>
      </c>
      <c r="X49" s="328" t="s">
        <v>649</v>
      </c>
      <c r="Y49" s="311"/>
      <c r="Z49" s="311"/>
      <c r="AA49" s="311"/>
      <c r="AB49" s="311"/>
      <c r="AC49" s="311" t="e">
        <f t="shared" si="4"/>
        <v>#DIV/0!</v>
      </c>
    </row>
    <row r="50" spans="1:29" ht="22.5" customHeight="1">
      <c r="A50" s="308">
        <v>25800048</v>
      </c>
      <c r="B50" s="311" t="s">
        <v>7</v>
      </c>
      <c r="C50" s="311" t="s">
        <v>7</v>
      </c>
      <c r="D50" s="311" t="s">
        <v>251</v>
      </c>
      <c r="E50" s="311" t="s">
        <v>540</v>
      </c>
      <c r="F50" s="311"/>
      <c r="G50" s="311"/>
      <c r="H50" s="310" t="s">
        <v>573</v>
      </c>
      <c r="I50" s="310" t="s">
        <v>624</v>
      </c>
      <c r="J50" s="318" t="s">
        <v>504</v>
      </c>
      <c r="K50" s="341">
        <v>11653000</v>
      </c>
      <c r="L50" s="341">
        <v>0</v>
      </c>
      <c r="M50" s="341">
        <v>0</v>
      </c>
      <c r="N50" s="341">
        <v>0</v>
      </c>
      <c r="O50" s="340">
        <f t="shared" si="31"/>
        <v>11653000</v>
      </c>
      <c r="P50" s="341">
        <v>10324542</v>
      </c>
      <c r="Q50" s="341">
        <v>752342</v>
      </c>
      <c r="R50" s="341">
        <f t="shared" si="7"/>
        <v>1328458</v>
      </c>
      <c r="S50" s="341">
        <v>3242761</v>
      </c>
      <c r="T50" s="342">
        <f t="shared" si="6"/>
        <v>7081781</v>
      </c>
      <c r="U50" s="343">
        <f t="shared" si="3"/>
        <v>0.88599862696301379</v>
      </c>
      <c r="V50" s="328" t="s">
        <v>662</v>
      </c>
      <c r="W50" s="328" t="s">
        <v>651</v>
      </c>
      <c r="X50" s="328" t="s">
        <v>681</v>
      </c>
      <c r="Y50" s="311"/>
      <c r="Z50" s="311"/>
      <c r="AA50" s="311"/>
      <c r="AB50" s="311"/>
      <c r="AC50" s="311" t="e">
        <f t="shared" si="4"/>
        <v>#DIV/0!</v>
      </c>
    </row>
    <row r="51" spans="1:29" ht="22.5" customHeight="1">
      <c r="A51" s="308">
        <v>25800049</v>
      </c>
      <c r="B51" s="311" t="s">
        <v>7</v>
      </c>
      <c r="C51" s="311" t="s">
        <v>7</v>
      </c>
      <c r="D51" s="311" t="s">
        <v>251</v>
      </c>
      <c r="E51" s="311" t="s">
        <v>23</v>
      </c>
      <c r="F51" s="311"/>
      <c r="G51" s="311"/>
      <c r="H51" s="310" t="s">
        <v>595</v>
      </c>
      <c r="I51" s="310" t="s">
        <v>624</v>
      </c>
      <c r="J51" s="318" t="s">
        <v>504</v>
      </c>
      <c r="K51" s="341">
        <v>14000</v>
      </c>
      <c r="L51" s="341">
        <v>0</v>
      </c>
      <c r="M51" s="341">
        <v>0</v>
      </c>
      <c r="N51" s="341">
        <v>0</v>
      </c>
      <c r="O51" s="340">
        <f t="shared" ref="O51" si="35">K51+L51+M51+N51</f>
        <v>14000</v>
      </c>
      <c r="P51" s="341">
        <v>9600</v>
      </c>
      <c r="Q51" s="341">
        <v>8580</v>
      </c>
      <c r="R51" s="341">
        <f t="shared" ref="R51" si="36">O51-P51</f>
        <v>4400</v>
      </c>
      <c r="S51" s="341">
        <v>52994</v>
      </c>
      <c r="T51" s="342">
        <f t="shared" si="6"/>
        <v>-43394</v>
      </c>
      <c r="U51" s="343">
        <f t="shared" si="3"/>
        <v>0.68571428571428572</v>
      </c>
      <c r="V51" s="328" t="s">
        <v>663</v>
      </c>
      <c r="W51" s="328"/>
      <c r="X51" s="328" t="s">
        <v>652</v>
      </c>
      <c r="Y51" s="311"/>
      <c r="Z51" s="311"/>
      <c r="AA51" s="311"/>
      <c r="AB51" s="311"/>
      <c r="AC51" s="311" t="e">
        <f t="shared" ref="AC51" si="37">Q51/AA51</f>
        <v>#DIV/0!</v>
      </c>
    </row>
    <row r="52" spans="1:29" ht="22.5" hidden="1" customHeight="1" outlineLevel="1">
      <c r="A52" s="308">
        <v>25800050</v>
      </c>
      <c r="B52" s="311" t="s">
        <v>7</v>
      </c>
      <c r="C52" s="311" t="s">
        <v>7</v>
      </c>
      <c r="D52" s="311" t="s">
        <v>251</v>
      </c>
      <c r="E52" s="309" t="s">
        <v>59</v>
      </c>
      <c r="F52" s="311"/>
      <c r="G52" s="311"/>
      <c r="H52" s="310" t="s">
        <v>584</v>
      </c>
      <c r="I52" s="310" t="s">
        <v>624</v>
      </c>
      <c r="J52" s="318" t="s">
        <v>504</v>
      </c>
      <c r="K52" s="345"/>
      <c r="L52" s="341"/>
      <c r="M52" s="341">
        <v>0</v>
      </c>
      <c r="N52" s="341">
        <v>0</v>
      </c>
      <c r="O52" s="340">
        <f t="shared" si="31"/>
        <v>0</v>
      </c>
      <c r="P52" s="341"/>
      <c r="Q52" s="341"/>
      <c r="R52" s="341">
        <f t="shared" si="7"/>
        <v>0</v>
      </c>
      <c r="S52" s="341">
        <v>0</v>
      </c>
      <c r="T52" s="342">
        <f t="shared" si="6"/>
        <v>0</v>
      </c>
      <c r="U52" s="343" t="str">
        <f t="shared" si="3"/>
        <v>-</v>
      </c>
      <c r="V52" s="328"/>
      <c r="W52" s="328"/>
      <c r="X52" s="328"/>
      <c r="Y52" s="311"/>
      <c r="Z52" s="311"/>
      <c r="AA52" s="311"/>
      <c r="AB52" s="311"/>
      <c r="AC52" s="327" t="e">
        <f t="shared" si="4"/>
        <v>#DIV/0!</v>
      </c>
    </row>
    <row r="53" spans="1:29" ht="22.5" customHeight="1" collapsed="1">
      <c r="A53" s="308">
        <v>25800051</v>
      </c>
      <c r="B53" s="311" t="s">
        <v>7</v>
      </c>
      <c r="C53" s="311" t="s">
        <v>7</v>
      </c>
      <c r="D53" s="311" t="s">
        <v>251</v>
      </c>
      <c r="E53" s="309" t="s">
        <v>594</v>
      </c>
      <c r="F53" s="311"/>
      <c r="G53" s="311"/>
      <c r="H53" s="320" t="s">
        <v>585</v>
      </c>
      <c r="I53" s="310" t="s">
        <v>624</v>
      </c>
      <c r="J53" s="318" t="s">
        <v>504</v>
      </c>
      <c r="K53" s="341">
        <v>85000</v>
      </c>
      <c r="L53" s="341">
        <v>4559000</v>
      </c>
      <c r="M53" s="341">
        <v>0</v>
      </c>
      <c r="N53" s="341">
        <v>0</v>
      </c>
      <c r="O53" s="340">
        <f t="shared" si="31"/>
        <v>4644000</v>
      </c>
      <c r="P53" s="341">
        <v>4130474</v>
      </c>
      <c r="Q53" s="341">
        <v>2851997</v>
      </c>
      <c r="R53" s="341">
        <f t="shared" si="7"/>
        <v>513526</v>
      </c>
      <c r="S53" s="341">
        <v>8158012</v>
      </c>
      <c r="T53" s="342">
        <f t="shared" si="6"/>
        <v>-4027538</v>
      </c>
      <c r="U53" s="343">
        <f t="shared" si="3"/>
        <v>0.88942161929371233</v>
      </c>
      <c r="V53" s="328" t="s">
        <v>665</v>
      </c>
      <c r="W53" s="328"/>
      <c r="X53" s="328" t="s">
        <v>674</v>
      </c>
      <c r="Y53" s="311"/>
      <c r="Z53" s="311"/>
      <c r="AA53" s="311"/>
      <c r="AB53" s="311"/>
      <c r="AC53" s="311" t="e">
        <f t="shared" si="4"/>
        <v>#DIV/0!</v>
      </c>
    </row>
    <row r="54" spans="1:29" ht="22.5" customHeight="1">
      <c r="A54" s="308">
        <v>25800052</v>
      </c>
      <c r="B54" s="311" t="s">
        <v>7</v>
      </c>
      <c r="C54" s="311" t="s">
        <v>7</v>
      </c>
      <c r="D54" s="311" t="s">
        <v>251</v>
      </c>
      <c r="E54" s="309" t="s">
        <v>634</v>
      </c>
      <c r="F54" s="311"/>
      <c r="G54" s="311"/>
      <c r="H54" s="310" t="s">
        <v>586</v>
      </c>
      <c r="I54" s="310" t="s">
        <v>624</v>
      </c>
      <c r="J54" s="318" t="s">
        <v>504</v>
      </c>
      <c r="K54" s="345">
        <v>0</v>
      </c>
      <c r="L54" s="341">
        <v>7000</v>
      </c>
      <c r="M54" s="341">
        <v>0</v>
      </c>
      <c r="N54" s="341">
        <v>0</v>
      </c>
      <c r="O54" s="340">
        <f t="shared" si="31"/>
        <v>7000</v>
      </c>
      <c r="P54" s="341">
        <v>6076</v>
      </c>
      <c r="Q54" s="341">
        <v>6076</v>
      </c>
      <c r="R54" s="341">
        <f t="shared" si="7"/>
        <v>924</v>
      </c>
      <c r="S54" s="341">
        <v>0</v>
      </c>
      <c r="T54" s="342">
        <f t="shared" si="6"/>
        <v>6076</v>
      </c>
      <c r="U54" s="343">
        <f t="shared" si="3"/>
        <v>0.86799999999999999</v>
      </c>
      <c r="V54" s="328" t="s">
        <v>679</v>
      </c>
      <c r="W54" s="328"/>
      <c r="X54" s="328" t="s">
        <v>675</v>
      </c>
      <c r="Y54" s="311"/>
      <c r="Z54" s="311"/>
      <c r="AA54" s="311"/>
      <c r="AB54" s="311"/>
      <c r="AC54" s="311" t="e">
        <f t="shared" si="4"/>
        <v>#DIV/0!</v>
      </c>
    </row>
    <row r="55" spans="1:29" ht="22.5" customHeight="1">
      <c r="A55" s="308">
        <v>25800053</v>
      </c>
      <c r="B55" s="311" t="s">
        <v>7</v>
      </c>
      <c r="C55" s="311" t="s">
        <v>7</v>
      </c>
      <c r="D55" s="311" t="s">
        <v>235</v>
      </c>
      <c r="E55" s="311" t="s">
        <v>506</v>
      </c>
      <c r="F55" s="311"/>
      <c r="G55" s="311"/>
      <c r="H55" s="310" t="s">
        <v>518</v>
      </c>
      <c r="I55" s="310" t="s">
        <v>624</v>
      </c>
      <c r="J55" s="318" t="s">
        <v>504</v>
      </c>
      <c r="K55" s="345">
        <v>9259000</v>
      </c>
      <c r="L55" s="341">
        <v>0</v>
      </c>
      <c r="M55" s="341">
        <v>0</v>
      </c>
      <c r="N55" s="341">
        <v>0</v>
      </c>
      <c r="O55" s="340">
        <f t="shared" si="31"/>
        <v>9259000</v>
      </c>
      <c r="P55" s="341">
        <v>9258913</v>
      </c>
      <c r="Q55" s="341">
        <v>9258913</v>
      </c>
      <c r="R55" s="341">
        <f t="shared" si="7"/>
        <v>87</v>
      </c>
      <c r="S55" s="341">
        <v>9258913</v>
      </c>
      <c r="T55" s="342">
        <f t="shared" si="6"/>
        <v>0</v>
      </c>
      <c r="U55" s="343">
        <f t="shared" si="3"/>
        <v>0.99999060373690463</v>
      </c>
      <c r="V55" s="328" t="s">
        <v>653</v>
      </c>
      <c r="W55" s="328"/>
      <c r="X55" s="328"/>
      <c r="Y55" s="311"/>
      <c r="Z55" s="311"/>
      <c r="AA55" s="311"/>
      <c r="AB55" s="311"/>
      <c r="AC55" s="311" t="e">
        <f t="shared" si="4"/>
        <v>#DIV/0!</v>
      </c>
    </row>
    <row r="56" spans="1:29" ht="22.5" customHeight="1">
      <c r="A56" s="308">
        <v>25800054</v>
      </c>
      <c r="B56" s="311" t="s">
        <v>7</v>
      </c>
      <c r="C56" s="311" t="s">
        <v>7</v>
      </c>
      <c r="D56" s="311" t="s">
        <v>235</v>
      </c>
      <c r="E56" s="311" t="s">
        <v>507</v>
      </c>
      <c r="F56" s="311"/>
      <c r="G56" s="311"/>
      <c r="H56" s="310" t="s">
        <v>519</v>
      </c>
      <c r="I56" s="310" t="s">
        <v>624</v>
      </c>
      <c r="J56" s="318" t="s">
        <v>504</v>
      </c>
      <c r="K56" s="345">
        <v>56443000</v>
      </c>
      <c r="L56" s="341">
        <v>0</v>
      </c>
      <c r="M56" s="341">
        <v>0</v>
      </c>
      <c r="N56" s="341">
        <v>0</v>
      </c>
      <c r="O56" s="340">
        <f t="shared" si="31"/>
        <v>56443000</v>
      </c>
      <c r="P56" s="341">
        <v>56442111</v>
      </c>
      <c r="Q56" s="341">
        <v>56442111</v>
      </c>
      <c r="R56" s="341">
        <f t="shared" si="7"/>
        <v>889</v>
      </c>
      <c r="S56" s="341">
        <v>56442111</v>
      </c>
      <c r="T56" s="342">
        <f t="shared" si="6"/>
        <v>0</v>
      </c>
      <c r="U56" s="343">
        <f t="shared" si="3"/>
        <v>0.99998424959693855</v>
      </c>
      <c r="V56" s="328" t="s">
        <v>567</v>
      </c>
      <c r="W56" s="328"/>
      <c r="X56" s="328"/>
      <c r="Y56" s="311"/>
      <c r="Z56" s="311"/>
      <c r="AA56" s="311"/>
      <c r="AB56" s="311"/>
      <c r="AC56" s="311" t="e">
        <f t="shared" si="4"/>
        <v>#DIV/0!</v>
      </c>
    </row>
    <row r="57" spans="1:29" ht="22.5" customHeight="1">
      <c r="A57" s="308">
        <v>25800055</v>
      </c>
      <c r="B57" s="311" t="s">
        <v>7</v>
      </c>
      <c r="C57" s="311" t="s">
        <v>7</v>
      </c>
      <c r="D57" s="311" t="s">
        <v>235</v>
      </c>
      <c r="E57" s="311" t="s">
        <v>508</v>
      </c>
      <c r="F57" s="311"/>
      <c r="G57" s="311"/>
      <c r="H57" s="310" t="s">
        <v>520</v>
      </c>
      <c r="I57" s="310" t="s">
        <v>624</v>
      </c>
      <c r="J57" s="318" t="s">
        <v>504</v>
      </c>
      <c r="K57" s="345">
        <v>10588000</v>
      </c>
      <c r="L57" s="341">
        <v>-67000</v>
      </c>
      <c r="M57" s="341">
        <v>0</v>
      </c>
      <c r="N57" s="341">
        <v>0</v>
      </c>
      <c r="O57" s="340">
        <f t="shared" si="31"/>
        <v>10521000</v>
      </c>
      <c r="P57" s="341">
        <v>10520100</v>
      </c>
      <c r="Q57" s="341">
        <v>10520100</v>
      </c>
      <c r="R57" s="341">
        <f t="shared" si="7"/>
        <v>900</v>
      </c>
      <c r="S57" s="341">
        <v>10901351</v>
      </c>
      <c r="T57" s="342">
        <f t="shared" si="6"/>
        <v>-381251</v>
      </c>
      <c r="U57" s="343">
        <f t="shared" si="3"/>
        <v>0.99991445680068436</v>
      </c>
      <c r="V57" s="328" t="s">
        <v>568</v>
      </c>
      <c r="W57" s="328"/>
      <c r="X57" s="328" t="s">
        <v>611</v>
      </c>
      <c r="Y57" s="311"/>
      <c r="Z57" s="311"/>
      <c r="AA57" s="311"/>
      <c r="AB57" s="311"/>
      <c r="AC57" s="311" t="e">
        <f t="shared" si="4"/>
        <v>#DIV/0!</v>
      </c>
    </row>
    <row r="58" spans="1:29" ht="22.5" customHeight="1">
      <c r="A58" s="308">
        <v>25800056</v>
      </c>
      <c r="B58" s="311" t="s">
        <v>7</v>
      </c>
      <c r="C58" s="311" t="s">
        <v>7</v>
      </c>
      <c r="D58" s="311" t="s">
        <v>235</v>
      </c>
      <c r="E58" s="311" t="s">
        <v>509</v>
      </c>
      <c r="F58" s="311"/>
      <c r="G58" s="311"/>
      <c r="H58" s="310" t="s">
        <v>558</v>
      </c>
      <c r="I58" s="310" t="s">
        <v>624</v>
      </c>
      <c r="J58" s="318" t="s">
        <v>504</v>
      </c>
      <c r="K58" s="345">
        <v>52100000</v>
      </c>
      <c r="L58" s="341">
        <v>-59000</v>
      </c>
      <c r="M58" s="341">
        <v>0</v>
      </c>
      <c r="N58" s="341">
        <v>0</v>
      </c>
      <c r="O58" s="340">
        <f t="shared" ref="O58" si="38">K58+L58+M58+N58</f>
        <v>52041000</v>
      </c>
      <c r="P58" s="341">
        <v>52040512</v>
      </c>
      <c r="Q58" s="341">
        <v>52040512</v>
      </c>
      <c r="R58" s="341">
        <f t="shared" ref="R58" si="39">O58-P58</f>
        <v>488</v>
      </c>
      <c r="S58" s="341">
        <v>51782094</v>
      </c>
      <c r="T58" s="342">
        <f t="shared" ref="T58" si="40">P58-S58</f>
        <v>258418</v>
      </c>
      <c r="U58" s="343">
        <f t="shared" ref="U58" si="41">IFERROR(P58/O58,"-")</f>
        <v>0.99999062277819417</v>
      </c>
      <c r="V58" s="328" t="s">
        <v>569</v>
      </c>
      <c r="W58" s="328"/>
      <c r="X58" s="328" t="s">
        <v>612</v>
      </c>
      <c r="Y58" s="311"/>
      <c r="Z58" s="311"/>
      <c r="AA58" s="311"/>
      <c r="AB58" s="311"/>
      <c r="AC58" s="311" t="e">
        <f t="shared" ref="AC58" si="42">Q58/AA58</f>
        <v>#DIV/0!</v>
      </c>
    </row>
    <row r="59" spans="1:29" ht="22.5" customHeight="1">
      <c r="A59" s="308">
        <v>25800057</v>
      </c>
      <c r="B59" s="311" t="s">
        <v>7</v>
      </c>
      <c r="C59" s="311" t="s">
        <v>7</v>
      </c>
      <c r="D59" s="309" t="s">
        <v>636</v>
      </c>
      <c r="E59" s="311" t="s">
        <v>506</v>
      </c>
      <c r="F59" s="311"/>
      <c r="G59" s="311"/>
      <c r="H59" s="310" t="s">
        <v>625</v>
      </c>
      <c r="I59" s="310" t="s">
        <v>624</v>
      </c>
      <c r="J59" s="318" t="s">
        <v>504</v>
      </c>
      <c r="K59" s="345">
        <v>0</v>
      </c>
      <c r="L59" s="341">
        <v>439000</v>
      </c>
      <c r="M59" s="341">
        <v>0</v>
      </c>
      <c r="N59" s="341">
        <v>0</v>
      </c>
      <c r="O59" s="340">
        <f t="shared" si="31"/>
        <v>439000</v>
      </c>
      <c r="P59" s="341">
        <v>438715</v>
      </c>
      <c r="Q59" s="341">
        <v>438715</v>
      </c>
      <c r="R59" s="341">
        <f t="shared" si="7"/>
        <v>285</v>
      </c>
      <c r="S59" s="341">
        <v>0</v>
      </c>
      <c r="T59" s="342">
        <f t="shared" si="6"/>
        <v>438715</v>
      </c>
      <c r="U59" s="343">
        <f t="shared" si="3"/>
        <v>0.99935079726651477</v>
      </c>
      <c r="V59" s="328" t="s">
        <v>654</v>
      </c>
      <c r="W59" s="328"/>
      <c r="X59" s="328" t="s">
        <v>655</v>
      </c>
      <c r="Y59" s="311"/>
      <c r="Z59" s="311"/>
      <c r="AA59" s="311"/>
      <c r="AB59" s="311"/>
      <c r="AC59" s="311" t="e">
        <f t="shared" si="4"/>
        <v>#DIV/0!</v>
      </c>
    </row>
    <row r="60" spans="1:29" ht="22.5" customHeight="1">
      <c r="A60" s="308">
        <v>25800058</v>
      </c>
      <c r="B60" s="316" t="s">
        <v>7</v>
      </c>
      <c r="C60" s="316" t="s">
        <v>4</v>
      </c>
      <c r="D60" s="316"/>
      <c r="E60" s="316"/>
      <c r="F60" s="316"/>
      <c r="G60" s="316"/>
      <c r="H60" s="313" t="s">
        <v>521</v>
      </c>
      <c r="I60" s="313" t="s">
        <v>624</v>
      </c>
      <c r="J60" s="319" t="s">
        <v>587</v>
      </c>
      <c r="K60" s="322">
        <f>SUM(K61:K64)</f>
        <v>17819000</v>
      </c>
      <c r="L60" s="322">
        <f t="shared" ref="L60:S60" si="43">SUM(L61:L64)</f>
        <v>5901000</v>
      </c>
      <c r="M60" s="322">
        <f t="shared" si="43"/>
        <v>0</v>
      </c>
      <c r="N60" s="322">
        <f t="shared" si="43"/>
        <v>0</v>
      </c>
      <c r="O60" s="326">
        <f>SUM(O61:O64)</f>
        <v>23720000</v>
      </c>
      <c r="P60" s="322">
        <f>SUM(P61:P64)</f>
        <v>23499987</v>
      </c>
      <c r="Q60" s="322">
        <f t="shared" si="43"/>
        <v>23251091</v>
      </c>
      <c r="R60" s="325">
        <f t="shared" si="43"/>
        <v>220013</v>
      </c>
      <c r="S60" s="322">
        <f t="shared" si="43"/>
        <v>19863699</v>
      </c>
      <c r="T60" s="323">
        <f t="shared" si="6"/>
        <v>3636288</v>
      </c>
      <c r="U60" s="317">
        <f t="shared" si="3"/>
        <v>0.99072457841483985</v>
      </c>
      <c r="V60" s="329"/>
      <c r="W60" s="329"/>
      <c r="X60" s="329"/>
      <c r="Y60" s="315"/>
      <c r="Z60" s="315"/>
      <c r="AA60" s="315"/>
      <c r="AB60" s="315"/>
      <c r="AC60" s="333" t="e">
        <f t="shared" si="4"/>
        <v>#DIV/0!</v>
      </c>
    </row>
    <row r="61" spans="1:29" ht="22.5" customHeight="1">
      <c r="A61" s="308">
        <v>25800059</v>
      </c>
      <c r="B61" s="311" t="s">
        <v>7</v>
      </c>
      <c r="C61" s="311" t="s">
        <v>4</v>
      </c>
      <c r="D61" s="311" t="s">
        <v>7</v>
      </c>
      <c r="E61" s="311" t="s">
        <v>506</v>
      </c>
      <c r="F61" s="311"/>
      <c r="G61" s="311"/>
      <c r="H61" s="310" t="s">
        <v>559</v>
      </c>
      <c r="I61" s="310" t="s">
        <v>624</v>
      </c>
      <c r="J61" s="318" t="s">
        <v>504</v>
      </c>
      <c r="K61" s="345">
        <v>17578000</v>
      </c>
      <c r="L61" s="341">
        <v>291000</v>
      </c>
      <c r="M61" s="341">
        <v>0</v>
      </c>
      <c r="N61" s="341">
        <v>1000</v>
      </c>
      <c r="O61" s="340">
        <f t="shared" ref="O61:O62" si="44">K61+L61+M61+N61</f>
        <v>17870000</v>
      </c>
      <c r="P61" s="341">
        <v>17869951</v>
      </c>
      <c r="Q61" s="341">
        <v>17621055</v>
      </c>
      <c r="R61" s="341">
        <f t="shared" si="7"/>
        <v>49</v>
      </c>
      <c r="S61" s="341">
        <v>18443542</v>
      </c>
      <c r="T61" s="342">
        <f t="shared" si="6"/>
        <v>-573591</v>
      </c>
      <c r="U61" s="343">
        <f t="shared" si="3"/>
        <v>0.99999725797425854</v>
      </c>
      <c r="V61" s="328" t="s">
        <v>574</v>
      </c>
      <c r="W61" s="328"/>
      <c r="X61" s="328" t="s">
        <v>613</v>
      </c>
      <c r="Y61" s="311"/>
      <c r="Z61" s="311"/>
      <c r="AA61" s="311"/>
      <c r="AB61" s="311"/>
      <c r="AC61" s="311" t="e">
        <f t="shared" si="4"/>
        <v>#DIV/0!</v>
      </c>
    </row>
    <row r="62" spans="1:29" ht="22.5" customHeight="1">
      <c r="A62" s="308">
        <v>25800060</v>
      </c>
      <c r="B62" s="311" t="s">
        <v>7</v>
      </c>
      <c r="C62" s="311" t="s">
        <v>4</v>
      </c>
      <c r="D62" s="311" t="s">
        <v>7</v>
      </c>
      <c r="E62" s="311" t="s">
        <v>507</v>
      </c>
      <c r="F62" s="311"/>
      <c r="G62" s="311"/>
      <c r="H62" s="310" t="s">
        <v>560</v>
      </c>
      <c r="I62" s="310" t="s">
        <v>624</v>
      </c>
      <c r="J62" s="318" t="s">
        <v>504</v>
      </c>
      <c r="K62" s="345">
        <v>240000</v>
      </c>
      <c r="L62" s="341">
        <v>0</v>
      </c>
      <c r="M62" s="341">
        <v>0</v>
      </c>
      <c r="N62" s="341">
        <v>-1000</v>
      </c>
      <c r="O62" s="340">
        <f t="shared" si="44"/>
        <v>239000</v>
      </c>
      <c r="P62" s="341">
        <v>19178</v>
      </c>
      <c r="Q62" s="341">
        <v>19178</v>
      </c>
      <c r="R62" s="341">
        <f t="shared" si="7"/>
        <v>219822</v>
      </c>
      <c r="S62" s="341">
        <v>24657</v>
      </c>
      <c r="T62" s="342">
        <f t="shared" si="6"/>
        <v>-5479</v>
      </c>
      <c r="U62" s="343">
        <f t="shared" si="3"/>
        <v>8.0242677824267777E-2</v>
      </c>
      <c r="V62" s="328" t="s">
        <v>607</v>
      </c>
      <c r="W62" s="328" t="s">
        <v>669</v>
      </c>
      <c r="X62" s="328"/>
      <c r="Y62" s="311"/>
      <c r="Z62" s="311"/>
      <c r="AA62" s="311"/>
      <c r="AB62" s="311"/>
      <c r="AC62" s="311" t="e">
        <f t="shared" ref="AC62:AC76" si="45">Q62/AA62</f>
        <v>#DIV/0!</v>
      </c>
    </row>
    <row r="63" spans="1:29" ht="22.5" customHeight="1">
      <c r="A63" s="308">
        <v>25800061</v>
      </c>
      <c r="B63" s="311" t="s">
        <v>7</v>
      </c>
      <c r="C63" s="311" t="s">
        <v>4</v>
      </c>
      <c r="D63" s="311" t="s">
        <v>4</v>
      </c>
      <c r="E63" s="311" t="s">
        <v>506</v>
      </c>
      <c r="F63" s="311"/>
      <c r="G63" s="311"/>
      <c r="H63" s="310" t="s">
        <v>561</v>
      </c>
      <c r="I63" s="310" t="s">
        <v>624</v>
      </c>
      <c r="J63" s="318" t="s">
        <v>504</v>
      </c>
      <c r="K63" s="345">
        <v>1000</v>
      </c>
      <c r="L63" s="341">
        <v>5610000</v>
      </c>
      <c r="M63" s="341">
        <v>0</v>
      </c>
      <c r="N63" s="341">
        <v>0</v>
      </c>
      <c r="O63" s="340">
        <f>K63+L63+M63+N63</f>
        <v>5611000</v>
      </c>
      <c r="P63" s="341">
        <v>5610858</v>
      </c>
      <c r="Q63" s="341">
        <v>5610858</v>
      </c>
      <c r="R63" s="341">
        <f t="shared" ref="R63" si="46">O63-P63</f>
        <v>142</v>
      </c>
      <c r="S63" s="341">
        <v>0</v>
      </c>
      <c r="T63" s="342">
        <f t="shared" si="6"/>
        <v>5610858</v>
      </c>
      <c r="U63" s="343">
        <f t="shared" si="3"/>
        <v>0.99997469256816962</v>
      </c>
      <c r="V63" s="328" t="s">
        <v>711</v>
      </c>
      <c r="W63" s="328"/>
      <c r="X63" s="328" t="s">
        <v>676</v>
      </c>
      <c r="Y63" s="311"/>
      <c r="Z63" s="311"/>
      <c r="AA63" s="311"/>
      <c r="AB63" s="311"/>
      <c r="AC63" s="311" t="e">
        <f t="shared" ref="AC63" si="47">Q63/AA63</f>
        <v>#DIV/0!</v>
      </c>
    </row>
    <row r="64" spans="1:29" ht="22.5" customHeight="1">
      <c r="A64" s="308">
        <v>25800062</v>
      </c>
      <c r="B64" s="311" t="s">
        <v>7</v>
      </c>
      <c r="C64" s="311" t="s">
        <v>4</v>
      </c>
      <c r="D64" s="309" t="s">
        <v>596</v>
      </c>
      <c r="E64" s="311" t="s">
        <v>506</v>
      </c>
      <c r="F64" s="311"/>
      <c r="G64" s="311"/>
      <c r="H64" s="310" t="s">
        <v>597</v>
      </c>
      <c r="I64" s="310" t="s">
        <v>624</v>
      </c>
      <c r="J64" s="318" t="s">
        <v>504</v>
      </c>
      <c r="K64" s="345">
        <v>0</v>
      </c>
      <c r="L64" s="341">
        <v>0</v>
      </c>
      <c r="M64" s="341">
        <v>0</v>
      </c>
      <c r="N64" s="341">
        <v>0</v>
      </c>
      <c r="O64" s="340">
        <f>K64+L64+M64+N64</f>
        <v>0</v>
      </c>
      <c r="P64" s="341">
        <v>0</v>
      </c>
      <c r="Q64" s="341">
        <v>0</v>
      </c>
      <c r="R64" s="341">
        <f t="shared" si="7"/>
        <v>0</v>
      </c>
      <c r="S64" s="341">
        <v>1395500</v>
      </c>
      <c r="T64" s="342">
        <f t="shared" si="6"/>
        <v>-1395500</v>
      </c>
      <c r="U64" s="343" t="str">
        <f t="shared" si="3"/>
        <v>-</v>
      </c>
      <c r="V64" s="328"/>
      <c r="W64" s="328"/>
      <c r="X64" s="328" t="s">
        <v>710</v>
      </c>
      <c r="Y64" s="311"/>
      <c r="Z64" s="311"/>
      <c r="AA64" s="311"/>
      <c r="AB64" s="311"/>
      <c r="AC64" s="311" t="e">
        <f t="shared" si="45"/>
        <v>#DIV/0!</v>
      </c>
    </row>
    <row r="65" spans="1:29" ht="22.5" customHeight="1">
      <c r="A65" s="308">
        <v>25800063</v>
      </c>
      <c r="B65" s="316" t="s">
        <v>7</v>
      </c>
      <c r="C65" s="316" t="s">
        <v>251</v>
      </c>
      <c r="D65" s="316"/>
      <c r="E65" s="316"/>
      <c r="F65" s="316"/>
      <c r="G65" s="316"/>
      <c r="H65" s="313" t="s">
        <v>522</v>
      </c>
      <c r="I65" s="313" t="s">
        <v>624</v>
      </c>
      <c r="J65" s="319" t="s">
        <v>587</v>
      </c>
      <c r="K65" s="322">
        <f>SUM(K66:K66)</f>
        <v>936000</v>
      </c>
      <c r="L65" s="322">
        <f t="shared" ref="L65:S65" si="48">SUM(L66:L66)</f>
        <v>79000</v>
      </c>
      <c r="M65" s="322">
        <f t="shared" si="48"/>
        <v>0</v>
      </c>
      <c r="N65" s="322">
        <f t="shared" si="48"/>
        <v>0</v>
      </c>
      <c r="O65" s="324">
        <f t="shared" si="48"/>
        <v>1015000</v>
      </c>
      <c r="P65" s="322">
        <f t="shared" si="48"/>
        <v>1010474</v>
      </c>
      <c r="Q65" s="322">
        <f t="shared" si="48"/>
        <v>1010474</v>
      </c>
      <c r="R65" s="325">
        <f t="shared" si="48"/>
        <v>4526</v>
      </c>
      <c r="S65" s="322">
        <f t="shared" si="48"/>
        <v>0</v>
      </c>
      <c r="T65" s="323">
        <f t="shared" si="6"/>
        <v>1010474</v>
      </c>
      <c r="U65" s="317">
        <f t="shared" si="3"/>
        <v>0.99554088669950735</v>
      </c>
      <c r="V65" s="329"/>
      <c r="W65" s="329"/>
      <c r="X65" s="329"/>
      <c r="Y65" s="315"/>
      <c r="Z65" s="315"/>
      <c r="AA65" s="315"/>
      <c r="AB65" s="315"/>
      <c r="AC65" s="333" t="e">
        <f t="shared" si="45"/>
        <v>#DIV/0!</v>
      </c>
    </row>
    <row r="66" spans="1:29" ht="22.5" customHeight="1">
      <c r="A66" s="308">
        <v>25800064</v>
      </c>
      <c r="B66" s="311" t="s">
        <v>7</v>
      </c>
      <c r="C66" s="311" t="s">
        <v>251</v>
      </c>
      <c r="D66" s="311" t="s">
        <v>251</v>
      </c>
      <c r="E66" s="311" t="s">
        <v>506</v>
      </c>
      <c r="F66" s="311"/>
      <c r="G66" s="311"/>
      <c r="H66" s="310" t="s">
        <v>575</v>
      </c>
      <c r="I66" s="310" t="s">
        <v>624</v>
      </c>
      <c r="J66" s="318" t="s">
        <v>504</v>
      </c>
      <c r="K66" s="341">
        <v>936000</v>
      </c>
      <c r="L66" s="341">
        <v>79000</v>
      </c>
      <c r="M66" s="341">
        <v>0</v>
      </c>
      <c r="N66" s="341">
        <v>0</v>
      </c>
      <c r="O66" s="340">
        <f>K66+L66+M66+N66</f>
        <v>1015000</v>
      </c>
      <c r="P66" s="341">
        <v>1010474</v>
      </c>
      <c r="Q66" s="341">
        <v>1010474</v>
      </c>
      <c r="R66" s="341">
        <f t="shared" si="7"/>
        <v>4526</v>
      </c>
      <c r="S66" s="341">
        <v>0</v>
      </c>
      <c r="T66" s="342">
        <f t="shared" si="6"/>
        <v>1010474</v>
      </c>
      <c r="U66" s="343">
        <f t="shared" si="3"/>
        <v>0.99554088669950735</v>
      </c>
      <c r="V66" s="328" t="s">
        <v>656</v>
      </c>
      <c r="W66" s="328"/>
      <c r="X66" s="348" t="s">
        <v>677</v>
      </c>
      <c r="Y66" s="311"/>
      <c r="Z66" s="311"/>
      <c r="AA66" s="311"/>
      <c r="AB66" s="311"/>
      <c r="AC66" s="311" t="e">
        <f t="shared" si="45"/>
        <v>#DIV/0!</v>
      </c>
    </row>
    <row r="67" spans="1:29" ht="22.5" customHeight="1">
      <c r="A67" s="308">
        <v>25800065</v>
      </c>
      <c r="B67" s="316" t="s">
        <v>7</v>
      </c>
      <c r="C67" s="316" t="s">
        <v>235</v>
      </c>
      <c r="D67" s="316"/>
      <c r="E67" s="316"/>
      <c r="F67" s="316"/>
      <c r="G67" s="316"/>
      <c r="H67" s="313" t="s">
        <v>562</v>
      </c>
      <c r="I67" s="313" t="s">
        <v>624</v>
      </c>
      <c r="J67" s="319" t="s">
        <v>587</v>
      </c>
      <c r="K67" s="322">
        <f>SUM(K68:K68)</f>
        <v>100000</v>
      </c>
      <c r="L67" s="322">
        <f t="shared" ref="L67:S67" si="49">SUM(L68:L68)</f>
        <v>0</v>
      </c>
      <c r="M67" s="322">
        <f t="shared" si="49"/>
        <v>0</v>
      </c>
      <c r="N67" s="322">
        <f t="shared" si="49"/>
        <v>0</v>
      </c>
      <c r="O67" s="324">
        <f t="shared" si="49"/>
        <v>100000</v>
      </c>
      <c r="P67" s="322">
        <f t="shared" si="49"/>
        <v>0</v>
      </c>
      <c r="Q67" s="322">
        <f t="shared" si="49"/>
        <v>0</v>
      </c>
      <c r="R67" s="325">
        <f t="shared" si="49"/>
        <v>100000</v>
      </c>
      <c r="S67" s="322">
        <f t="shared" si="49"/>
        <v>0</v>
      </c>
      <c r="T67" s="323">
        <f t="shared" si="6"/>
        <v>0</v>
      </c>
      <c r="U67" s="317">
        <f t="shared" si="3"/>
        <v>0</v>
      </c>
      <c r="V67" s="329"/>
      <c r="W67" s="329"/>
      <c r="X67" s="329"/>
      <c r="Y67" s="315"/>
      <c r="Z67" s="315"/>
      <c r="AA67" s="315"/>
      <c r="AB67" s="315"/>
      <c r="AC67" s="333" t="e">
        <f t="shared" si="45"/>
        <v>#DIV/0!</v>
      </c>
    </row>
    <row r="68" spans="1:29" ht="22.5" customHeight="1">
      <c r="A68" s="308">
        <v>25800066</v>
      </c>
      <c r="B68" s="311" t="s">
        <v>7</v>
      </c>
      <c r="C68" s="311" t="s">
        <v>235</v>
      </c>
      <c r="D68" s="311" t="s">
        <v>7</v>
      </c>
      <c r="E68" s="311" t="s">
        <v>506</v>
      </c>
      <c r="F68" s="311"/>
      <c r="G68" s="311"/>
      <c r="H68" s="310" t="s">
        <v>523</v>
      </c>
      <c r="I68" s="310" t="s">
        <v>624</v>
      </c>
      <c r="J68" s="318" t="s">
        <v>504</v>
      </c>
      <c r="K68" s="341">
        <v>100000</v>
      </c>
      <c r="L68" s="341">
        <v>0</v>
      </c>
      <c r="M68" s="341">
        <v>0</v>
      </c>
      <c r="N68" s="345">
        <v>0</v>
      </c>
      <c r="O68" s="340">
        <f t="shared" ref="O68" si="50">K68+L68+M68+N68</f>
        <v>100000</v>
      </c>
      <c r="P68" s="341">
        <v>0</v>
      </c>
      <c r="Q68" s="341">
        <v>0</v>
      </c>
      <c r="R68" s="341">
        <f t="shared" si="7"/>
        <v>100000</v>
      </c>
      <c r="S68" s="341">
        <v>0</v>
      </c>
      <c r="T68" s="342">
        <f t="shared" si="6"/>
        <v>0</v>
      </c>
      <c r="U68" s="343">
        <f t="shared" si="3"/>
        <v>0</v>
      </c>
      <c r="V68" s="328"/>
      <c r="W68" s="328"/>
      <c r="X68" s="328"/>
      <c r="Y68" s="311"/>
      <c r="Z68" s="311"/>
      <c r="AA68" s="311"/>
      <c r="AB68" s="311"/>
      <c r="AC68" s="311" t="e">
        <f>Q68/AA68</f>
        <v>#DIV/0!</v>
      </c>
    </row>
    <row r="69" spans="1:29" ht="22.5" customHeight="1">
      <c r="A69" s="308">
        <v>25800067</v>
      </c>
      <c r="B69" s="316" t="s">
        <v>7</v>
      </c>
      <c r="C69" s="316"/>
      <c r="D69" s="316"/>
      <c r="E69" s="316"/>
      <c r="F69" s="316"/>
      <c r="G69" s="316"/>
      <c r="H69" s="313" t="s">
        <v>524</v>
      </c>
      <c r="I69" s="313" t="s">
        <v>624</v>
      </c>
      <c r="J69" s="319" t="s">
        <v>587</v>
      </c>
      <c r="K69" s="322">
        <f>K70+K75+K77</f>
        <v>145657000</v>
      </c>
      <c r="L69" s="322">
        <f t="shared" ref="L69:S69" si="51">L70+L75+L77</f>
        <v>1566000</v>
      </c>
      <c r="M69" s="322">
        <f t="shared" si="51"/>
        <v>5500000</v>
      </c>
      <c r="N69" s="322">
        <f t="shared" si="51"/>
        <v>0</v>
      </c>
      <c r="O69" s="324">
        <f t="shared" si="51"/>
        <v>152723000</v>
      </c>
      <c r="P69" s="322">
        <f t="shared" si="51"/>
        <v>144469388</v>
      </c>
      <c r="Q69" s="322">
        <f t="shared" si="51"/>
        <v>130389388</v>
      </c>
      <c r="R69" s="325">
        <f t="shared" si="51"/>
        <v>8253612</v>
      </c>
      <c r="S69" s="322">
        <f t="shared" si="51"/>
        <v>132869503</v>
      </c>
      <c r="T69" s="323">
        <f t="shared" si="6"/>
        <v>11599885</v>
      </c>
      <c r="U69" s="317">
        <f t="shared" si="3"/>
        <v>0.94595698093934766</v>
      </c>
      <c r="V69" s="329"/>
      <c r="W69" s="329"/>
      <c r="X69" s="329"/>
      <c r="Y69" s="315"/>
      <c r="Z69" s="315"/>
      <c r="AA69" s="315"/>
      <c r="AB69" s="315"/>
      <c r="AC69" s="333" t="e">
        <f t="shared" si="45"/>
        <v>#DIV/0!</v>
      </c>
    </row>
    <row r="70" spans="1:29" ht="22.5" customHeight="1">
      <c r="A70" s="308">
        <v>25800068</v>
      </c>
      <c r="B70" s="316" t="s">
        <v>7</v>
      </c>
      <c r="C70" s="316" t="s">
        <v>7</v>
      </c>
      <c r="D70" s="316"/>
      <c r="E70" s="316"/>
      <c r="F70" s="316"/>
      <c r="G70" s="316"/>
      <c r="H70" s="313" t="s">
        <v>525</v>
      </c>
      <c r="I70" s="313" t="s">
        <v>624</v>
      </c>
      <c r="J70" s="319" t="s">
        <v>587</v>
      </c>
      <c r="K70" s="322">
        <f>SUM(K71:K74)</f>
        <v>30476000</v>
      </c>
      <c r="L70" s="322">
        <f t="shared" ref="L70:S70" si="52">SUM(L71:L74)</f>
        <v>1785000</v>
      </c>
      <c r="M70" s="322">
        <f t="shared" si="52"/>
        <v>5500000</v>
      </c>
      <c r="N70" s="322">
        <f t="shared" si="52"/>
        <v>0</v>
      </c>
      <c r="O70" s="324">
        <f t="shared" si="52"/>
        <v>37761000</v>
      </c>
      <c r="P70" s="322">
        <f t="shared" si="52"/>
        <v>29808000</v>
      </c>
      <c r="Q70" s="322">
        <f t="shared" si="52"/>
        <v>15728000</v>
      </c>
      <c r="R70" s="325">
        <f t="shared" si="52"/>
        <v>7953000</v>
      </c>
      <c r="S70" s="322">
        <f t="shared" si="52"/>
        <v>15256000</v>
      </c>
      <c r="T70" s="323">
        <f t="shared" si="6"/>
        <v>14552000</v>
      </c>
      <c r="U70" s="317">
        <f t="shared" si="3"/>
        <v>0.78938587431476925</v>
      </c>
      <c r="V70" s="329"/>
      <c r="W70" s="329"/>
      <c r="X70" s="329"/>
      <c r="Y70" s="315"/>
      <c r="Z70" s="315"/>
      <c r="AA70" s="315"/>
      <c r="AB70" s="315"/>
      <c r="AC70" s="333" t="e">
        <f t="shared" si="45"/>
        <v>#DIV/0!</v>
      </c>
    </row>
    <row r="71" spans="1:29" ht="22.5" customHeight="1">
      <c r="A71" s="308">
        <v>25800069</v>
      </c>
      <c r="B71" s="311" t="s">
        <v>7</v>
      </c>
      <c r="C71" s="311" t="s">
        <v>7</v>
      </c>
      <c r="D71" s="311" t="s">
        <v>7</v>
      </c>
      <c r="E71" s="311" t="s">
        <v>506</v>
      </c>
      <c r="F71" s="311" t="s">
        <v>506</v>
      </c>
      <c r="G71" s="311"/>
      <c r="H71" s="310" t="s">
        <v>589</v>
      </c>
      <c r="I71" s="310" t="s">
        <v>624</v>
      </c>
      <c r="J71" s="318" t="s">
        <v>504</v>
      </c>
      <c r="K71" s="341">
        <v>0</v>
      </c>
      <c r="L71" s="341">
        <v>0</v>
      </c>
      <c r="M71" s="341">
        <v>5500000</v>
      </c>
      <c r="N71" s="341">
        <v>-5500000</v>
      </c>
      <c r="O71" s="340">
        <f t="shared" ref="O71:O76" si="53">K71+L71+M71+N71</f>
        <v>0</v>
      </c>
      <c r="P71" s="341">
        <v>0</v>
      </c>
      <c r="Q71" s="341">
        <v>0</v>
      </c>
      <c r="R71" s="341">
        <f>O71-P71</f>
        <v>0</v>
      </c>
      <c r="S71" s="341">
        <v>0</v>
      </c>
      <c r="T71" s="342">
        <f t="shared" si="6"/>
        <v>0</v>
      </c>
      <c r="U71" s="343" t="str">
        <f t="shared" si="3"/>
        <v>-</v>
      </c>
      <c r="V71" s="328"/>
      <c r="W71" s="328"/>
      <c r="X71" s="328"/>
      <c r="Y71" s="311"/>
      <c r="Z71" s="311"/>
      <c r="AA71" s="311"/>
      <c r="AB71" s="311"/>
      <c r="AC71" s="311" t="e">
        <f t="shared" si="45"/>
        <v>#DIV/0!</v>
      </c>
    </row>
    <row r="72" spans="1:29" ht="22.5" customHeight="1">
      <c r="A72" s="308">
        <v>25800070</v>
      </c>
      <c r="B72" s="311" t="s">
        <v>7</v>
      </c>
      <c r="C72" s="311" t="s">
        <v>7</v>
      </c>
      <c r="D72" s="311" t="s">
        <v>7</v>
      </c>
      <c r="E72" s="311" t="s">
        <v>507</v>
      </c>
      <c r="F72" s="311"/>
      <c r="G72" s="311"/>
      <c r="H72" s="310" t="s">
        <v>563</v>
      </c>
      <c r="I72" s="310" t="s">
        <v>624</v>
      </c>
      <c r="J72" s="318" t="s">
        <v>504</v>
      </c>
      <c r="K72" s="341">
        <v>0</v>
      </c>
      <c r="L72" s="341">
        <v>0</v>
      </c>
      <c r="M72" s="341">
        <v>0</v>
      </c>
      <c r="N72" s="341">
        <v>0</v>
      </c>
      <c r="O72" s="340">
        <f t="shared" si="53"/>
        <v>0</v>
      </c>
      <c r="P72" s="341">
        <v>0</v>
      </c>
      <c r="Q72" s="341">
        <v>0</v>
      </c>
      <c r="R72" s="341">
        <f>O72-P72</f>
        <v>0</v>
      </c>
      <c r="S72" s="341">
        <v>0</v>
      </c>
      <c r="T72" s="342">
        <f t="shared" si="6"/>
        <v>0</v>
      </c>
      <c r="U72" s="343" t="str">
        <f t="shared" ref="U72:U78" si="54">IFERROR(P72/O72,"-")</f>
        <v>-</v>
      </c>
      <c r="V72" s="328"/>
      <c r="W72" s="347"/>
      <c r="X72" s="328"/>
      <c r="Y72" s="311"/>
      <c r="Z72" s="311"/>
      <c r="AA72" s="311"/>
      <c r="AB72" s="311"/>
      <c r="AC72" s="311" t="e">
        <f t="shared" si="45"/>
        <v>#DIV/0!</v>
      </c>
    </row>
    <row r="73" spans="1:29" ht="34.15" customHeight="1">
      <c r="A73" s="308">
        <v>25800071</v>
      </c>
      <c r="B73" s="311" t="s">
        <v>7</v>
      </c>
      <c r="C73" s="311" t="s">
        <v>7</v>
      </c>
      <c r="D73" s="311" t="s">
        <v>7</v>
      </c>
      <c r="E73" s="311" t="s">
        <v>508</v>
      </c>
      <c r="F73" s="311" t="s">
        <v>506</v>
      </c>
      <c r="G73" s="311"/>
      <c r="H73" s="348" t="s">
        <v>707</v>
      </c>
      <c r="I73" s="310" t="s">
        <v>624</v>
      </c>
      <c r="J73" s="318" t="s">
        <v>504</v>
      </c>
      <c r="K73" s="341">
        <v>18976000</v>
      </c>
      <c r="L73" s="341">
        <v>2445000</v>
      </c>
      <c r="M73" s="341">
        <v>0</v>
      </c>
      <c r="N73" s="341">
        <v>0</v>
      </c>
      <c r="O73" s="340">
        <f t="shared" si="53"/>
        <v>21421000</v>
      </c>
      <c r="P73" s="341">
        <v>13968000</v>
      </c>
      <c r="Q73" s="341">
        <v>13968000</v>
      </c>
      <c r="R73" s="341">
        <f t="shared" ref="R73:R76" si="55">O73-P73</f>
        <v>7453000</v>
      </c>
      <c r="S73" s="341">
        <v>15256000</v>
      </c>
      <c r="T73" s="342">
        <f t="shared" si="6"/>
        <v>-1288000</v>
      </c>
      <c r="U73" s="343">
        <f t="shared" si="54"/>
        <v>0.65207039820736656</v>
      </c>
      <c r="V73" s="328" t="s">
        <v>576</v>
      </c>
      <c r="W73" s="328" t="s">
        <v>708</v>
      </c>
      <c r="X73" s="328" t="s">
        <v>709</v>
      </c>
      <c r="Y73" s="311"/>
      <c r="Z73" s="311"/>
      <c r="AA73" s="311"/>
      <c r="AB73" s="311"/>
      <c r="AC73" s="311" t="e">
        <f t="shared" si="45"/>
        <v>#DIV/0!</v>
      </c>
    </row>
    <row r="74" spans="1:29" ht="31.9" customHeight="1">
      <c r="A74" s="308">
        <v>25800072</v>
      </c>
      <c r="B74" s="311" t="s">
        <v>7</v>
      </c>
      <c r="C74" s="311" t="s">
        <v>7</v>
      </c>
      <c r="D74" s="311" t="s">
        <v>7</v>
      </c>
      <c r="E74" s="311" t="s">
        <v>509</v>
      </c>
      <c r="F74" s="311"/>
      <c r="G74" s="311"/>
      <c r="H74" s="310" t="s">
        <v>564</v>
      </c>
      <c r="I74" s="310" t="s">
        <v>624</v>
      </c>
      <c r="J74" s="318" t="s">
        <v>504</v>
      </c>
      <c r="K74" s="341">
        <v>11500000</v>
      </c>
      <c r="L74" s="341">
        <v>-660000</v>
      </c>
      <c r="M74" s="341">
        <v>0</v>
      </c>
      <c r="N74" s="341">
        <v>5500000</v>
      </c>
      <c r="O74" s="340">
        <f t="shared" si="53"/>
        <v>16340000</v>
      </c>
      <c r="P74" s="341">
        <v>15840000</v>
      </c>
      <c r="Q74" s="341">
        <v>1760000</v>
      </c>
      <c r="R74" s="341">
        <f>O74-P74</f>
        <v>500000</v>
      </c>
      <c r="S74" s="341">
        <v>0</v>
      </c>
      <c r="T74" s="342">
        <f t="shared" ref="T74:T78" si="56">P74-S74</f>
        <v>15840000</v>
      </c>
      <c r="U74" s="343">
        <f t="shared" si="54"/>
        <v>0.96940024479804165</v>
      </c>
      <c r="V74" s="328" t="s">
        <v>666</v>
      </c>
      <c r="W74" s="347"/>
      <c r="X74" s="328" t="s">
        <v>671</v>
      </c>
      <c r="Y74" s="311"/>
      <c r="Z74" s="311"/>
      <c r="AA74" s="311"/>
      <c r="AB74" s="311"/>
      <c r="AC74" s="311" t="e">
        <f t="shared" si="45"/>
        <v>#DIV/0!</v>
      </c>
    </row>
    <row r="75" spans="1:29" ht="22.5" customHeight="1">
      <c r="A75" s="308">
        <v>25800073</v>
      </c>
      <c r="B75" s="316" t="s">
        <v>7</v>
      </c>
      <c r="C75" s="316" t="s">
        <v>4</v>
      </c>
      <c r="D75" s="316"/>
      <c r="E75" s="316"/>
      <c r="F75" s="316"/>
      <c r="G75" s="316"/>
      <c r="H75" s="313" t="s">
        <v>590</v>
      </c>
      <c r="I75" s="313" t="s">
        <v>624</v>
      </c>
      <c r="J75" s="319" t="s">
        <v>587</v>
      </c>
      <c r="K75" s="322">
        <f>SUM(K76)</f>
        <v>114881000</v>
      </c>
      <c r="L75" s="322">
        <f t="shared" ref="L75:S75" si="57">SUM(L76)</f>
        <v>-219000</v>
      </c>
      <c r="M75" s="322">
        <f t="shared" si="57"/>
        <v>0</v>
      </c>
      <c r="N75" s="322">
        <f t="shared" si="57"/>
        <v>0</v>
      </c>
      <c r="O75" s="324">
        <f t="shared" si="57"/>
        <v>114662000</v>
      </c>
      <c r="P75" s="322">
        <f t="shared" si="57"/>
        <v>114661388</v>
      </c>
      <c r="Q75" s="322">
        <f t="shared" si="57"/>
        <v>114661388</v>
      </c>
      <c r="R75" s="325">
        <f t="shared" si="57"/>
        <v>612</v>
      </c>
      <c r="S75" s="322">
        <f t="shared" si="57"/>
        <v>117613503</v>
      </c>
      <c r="T75" s="323">
        <f t="shared" si="56"/>
        <v>-2952115</v>
      </c>
      <c r="U75" s="317">
        <f t="shared" si="54"/>
        <v>0.9999946625734768</v>
      </c>
      <c r="V75" s="329"/>
      <c r="W75" s="329"/>
      <c r="X75" s="329"/>
      <c r="Y75" s="315"/>
      <c r="Z75" s="315"/>
      <c r="AA75" s="315"/>
      <c r="AB75" s="315"/>
      <c r="AC75" s="333" t="e">
        <f t="shared" si="45"/>
        <v>#DIV/0!</v>
      </c>
    </row>
    <row r="76" spans="1:29" ht="22.5" customHeight="1">
      <c r="A76" s="308">
        <v>25800074</v>
      </c>
      <c r="B76" s="311" t="s">
        <v>7</v>
      </c>
      <c r="C76" s="311" t="s">
        <v>4</v>
      </c>
      <c r="D76" s="311" t="s">
        <v>7</v>
      </c>
      <c r="E76" s="311" t="s">
        <v>506</v>
      </c>
      <c r="F76" s="311"/>
      <c r="G76" s="311"/>
      <c r="H76" s="310" t="s">
        <v>526</v>
      </c>
      <c r="I76" s="310" t="s">
        <v>624</v>
      </c>
      <c r="J76" s="310" t="s">
        <v>504</v>
      </c>
      <c r="K76" s="341">
        <v>114881000</v>
      </c>
      <c r="L76" s="341">
        <v>-219000</v>
      </c>
      <c r="M76" s="341">
        <v>0</v>
      </c>
      <c r="N76" s="341">
        <v>0</v>
      </c>
      <c r="O76" s="341">
        <f t="shared" si="53"/>
        <v>114662000</v>
      </c>
      <c r="P76" s="341">
        <v>114661388</v>
      </c>
      <c r="Q76" s="341">
        <v>114661388</v>
      </c>
      <c r="R76" s="341">
        <f t="shared" si="55"/>
        <v>612</v>
      </c>
      <c r="S76" s="341">
        <v>117613503</v>
      </c>
      <c r="T76" s="342">
        <f t="shared" si="56"/>
        <v>-2952115</v>
      </c>
      <c r="U76" s="343">
        <f t="shared" si="54"/>
        <v>0.9999946625734768</v>
      </c>
      <c r="V76" s="328" t="s">
        <v>577</v>
      </c>
      <c r="W76" s="328"/>
      <c r="X76" s="328" t="s">
        <v>657</v>
      </c>
      <c r="Y76" s="311"/>
      <c r="Z76" s="311"/>
      <c r="AA76" s="311"/>
      <c r="AB76" s="311"/>
      <c r="AC76" s="311" t="e">
        <f t="shared" si="45"/>
        <v>#DIV/0!</v>
      </c>
    </row>
    <row r="77" spans="1:29" ht="22.5" customHeight="1">
      <c r="A77" s="308">
        <v>25800075</v>
      </c>
      <c r="B77" s="316" t="s">
        <v>7</v>
      </c>
      <c r="C77" s="312" t="s">
        <v>635</v>
      </c>
      <c r="D77" s="316"/>
      <c r="E77" s="316"/>
      <c r="F77" s="316"/>
      <c r="G77" s="316"/>
      <c r="H77" s="313" t="s">
        <v>562</v>
      </c>
      <c r="I77" s="313" t="s">
        <v>624</v>
      </c>
      <c r="J77" s="319" t="s">
        <v>587</v>
      </c>
      <c r="K77" s="322">
        <f>SUM(K78:K78)</f>
        <v>300000</v>
      </c>
      <c r="L77" s="322">
        <f t="shared" ref="L77:S77" si="58">SUM(L78:L78)</f>
        <v>0</v>
      </c>
      <c r="M77" s="322">
        <f t="shared" si="58"/>
        <v>0</v>
      </c>
      <c r="N77" s="322">
        <f t="shared" si="58"/>
        <v>0</v>
      </c>
      <c r="O77" s="324">
        <f t="shared" si="58"/>
        <v>300000</v>
      </c>
      <c r="P77" s="322">
        <f t="shared" si="58"/>
        <v>0</v>
      </c>
      <c r="Q77" s="322">
        <f t="shared" si="58"/>
        <v>0</v>
      </c>
      <c r="R77" s="325">
        <f t="shared" si="58"/>
        <v>300000</v>
      </c>
      <c r="S77" s="322">
        <f t="shared" si="58"/>
        <v>0</v>
      </c>
      <c r="T77" s="323">
        <f t="shared" si="56"/>
        <v>0</v>
      </c>
      <c r="U77" s="317">
        <f t="shared" si="54"/>
        <v>0</v>
      </c>
      <c r="V77" s="329"/>
      <c r="W77" s="329"/>
      <c r="X77" s="329"/>
      <c r="Y77" s="315"/>
      <c r="Z77" s="315"/>
      <c r="AA77" s="315"/>
      <c r="AB77" s="315"/>
      <c r="AC77" s="333" t="e">
        <f t="shared" ref="AC77" si="59">Q77/AA77</f>
        <v>#DIV/0!</v>
      </c>
    </row>
    <row r="78" spans="1:29" ht="22.5" customHeight="1">
      <c r="A78" s="308">
        <v>25800076</v>
      </c>
      <c r="B78" s="311" t="s">
        <v>7</v>
      </c>
      <c r="C78" s="309" t="s">
        <v>635</v>
      </c>
      <c r="D78" s="311" t="s">
        <v>7</v>
      </c>
      <c r="E78" s="311" t="s">
        <v>506</v>
      </c>
      <c r="F78" s="311"/>
      <c r="G78" s="311"/>
      <c r="H78" s="310" t="s">
        <v>523</v>
      </c>
      <c r="I78" s="310" t="s">
        <v>624</v>
      </c>
      <c r="J78" s="318" t="s">
        <v>504</v>
      </c>
      <c r="K78" s="341">
        <v>300000</v>
      </c>
      <c r="L78" s="341">
        <v>0</v>
      </c>
      <c r="M78" s="341">
        <v>0</v>
      </c>
      <c r="N78" s="345">
        <v>0</v>
      </c>
      <c r="O78" s="340">
        <f t="shared" ref="O78" si="60">K78+L78+M78+N78</f>
        <v>300000</v>
      </c>
      <c r="P78" s="341">
        <v>0</v>
      </c>
      <c r="Q78" s="341">
        <v>0</v>
      </c>
      <c r="R78" s="341">
        <f t="shared" ref="R78" si="61">O78-P78</f>
        <v>300000</v>
      </c>
      <c r="S78" s="341">
        <v>0</v>
      </c>
      <c r="T78" s="342">
        <f t="shared" si="56"/>
        <v>0</v>
      </c>
      <c r="U78" s="343">
        <f t="shared" si="54"/>
        <v>0</v>
      </c>
      <c r="V78" s="328"/>
      <c r="W78" s="328"/>
      <c r="X78" s="328"/>
      <c r="Y78" s="311"/>
      <c r="Z78" s="311"/>
      <c r="AA78" s="311"/>
      <c r="AB78" s="311"/>
      <c r="AC78" s="311" t="e">
        <f>Q78/AA78</f>
        <v>#DIV/0!</v>
      </c>
    </row>
    <row r="79" spans="1:29" ht="22.5" customHeight="1">
      <c r="A79" s="298"/>
      <c r="K79" s="303"/>
      <c r="L79" s="303"/>
      <c r="M79" s="303"/>
      <c r="N79" s="303"/>
      <c r="O79" s="303"/>
      <c r="P79" s="303"/>
      <c r="Q79" s="303"/>
      <c r="R79" s="303"/>
      <c r="S79" s="303"/>
      <c r="T79" s="301"/>
      <c r="U79" s="302"/>
    </row>
    <row r="80" spans="1:29" ht="22.5" customHeight="1">
      <c r="A80" s="298"/>
      <c r="K80" s="303"/>
      <c r="L80" s="303"/>
      <c r="M80" s="303"/>
      <c r="N80" s="303"/>
      <c r="O80" s="303"/>
      <c r="P80" s="303"/>
      <c r="Q80" s="303"/>
      <c r="R80" s="303"/>
      <c r="S80" s="303"/>
      <c r="T80" s="301"/>
      <c r="U80" s="302"/>
    </row>
    <row r="81" spans="1:21" ht="22.5" customHeight="1">
      <c r="A81" s="298"/>
      <c r="K81" s="303"/>
      <c r="L81" s="303"/>
      <c r="M81" s="303"/>
      <c r="N81" s="303"/>
      <c r="O81" s="303"/>
      <c r="P81" s="303"/>
      <c r="Q81" s="303"/>
      <c r="R81" s="303"/>
      <c r="S81" s="303"/>
      <c r="T81" s="301"/>
      <c r="U81" s="302"/>
    </row>
    <row r="82" spans="1:21" ht="22.5" customHeight="1">
      <c r="A82" s="298"/>
      <c r="K82" s="303"/>
      <c r="L82" s="303"/>
      <c r="M82" s="303"/>
      <c r="N82" s="303"/>
      <c r="O82" s="303"/>
      <c r="P82" s="303"/>
      <c r="Q82" s="303"/>
      <c r="R82" s="303"/>
      <c r="S82" s="303"/>
      <c r="T82" s="301"/>
      <c r="U82" s="302"/>
    </row>
    <row r="83" spans="1:21" ht="22.5" customHeight="1">
      <c r="A83" s="298"/>
      <c r="K83" s="303"/>
      <c r="L83" s="303"/>
      <c r="M83" s="303"/>
      <c r="N83" s="303"/>
      <c r="O83" s="303"/>
      <c r="P83" s="303"/>
      <c r="Q83" s="303"/>
      <c r="R83" s="303"/>
      <c r="S83" s="303"/>
      <c r="T83" s="301"/>
      <c r="U83" s="302"/>
    </row>
    <row r="84" spans="1:21" ht="22.5" customHeight="1">
      <c r="A84" s="298"/>
      <c r="K84" s="303"/>
      <c r="L84" s="303"/>
      <c r="M84" s="303"/>
      <c r="N84" s="303"/>
      <c r="O84" s="303"/>
      <c r="P84" s="303"/>
      <c r="Q84" s="303"/>
      <c r="R84" s="303"/>
      <c r="S84" s="303"/>
      <c r="T84" s="301"/>
      <c r="U84" s="302"/>
    </row>
    <row r="85" spans="1:21" ht="22.5" customHeight="1">
      <c r="A85" s="298"/>
      <c r="K85" s="303"/>
      <c r="L85" s="303"/>
      <c r="M85" s="303"/>
      <c r="N85" s="303"/>
      <c r="O85" s="303"/>
      <c r="P85" s="303"/>
      <c r="Q85" s="303"/>
      <c r="R85" s="303"/>
      <c r="S85" s="303"/>
      <c r="T85" s="301"/>
      <c r="U85" s="302"/>
    </row>
    <row r="86" spans="1:21" ht="22.5" customHeight="1">
      <c r="A86" s="298"/>
      <c r="K86" s="303"/>
      <c r="L86" s="303"/>
      <c r="M86" s="303"/>
      <c r="N86" s="303"/>
      <c r="O86" s="303"/>
      <c r="P86" s="303"/>
      <c r="Q86" s="303"/>
      <c r="R86" s="303"/>
      <c r="S86" s="303"/>
      <c r="T86" s="301"/>
      <c r="U86" s="302"/>
    </row>
    <row r="87" spans="1:21" ht="22.5" customHeight="1">
      <c r="A87" s="298"/>
      <c r="K87" s="303"/>
      <c r="L87" s="303"/>
      <c r="M87" s="303"/>
      <c r="N87" s="303"/>
      <c r="O87" s="303"/>
      <c r="P87" s="303"/>
      <c r="Q87" s="303"/>
      <c r="R87" s="303"/>
      <c r="S87" s="303"/>
      <c r="T87" s="301"/>
      <c r="U87" s="302"/>
    </row>
    <row r="88" spans="1:21" ht="22.5" customHeight="1">
      <c r="A88" s="298"/>
      <c r="K88" s="303"/>
      <c r="L88" s="303"/>
      <c r="M88" s="303"/>
      <c r="N88" s="303"/>
      <c r="O88" s="303"/>
      <c r="P88" s="303"/>
      <c r="Q88" s="303"/>
      <c r="R88" s="303"/>
      <c r="S88" s="303"/>
      <c r="T88" s="301"/>
      <c r="U88" s="302"/>
    </row>
    <row r="89" spans="1:21" ht="22.5" customHeight="1">
      <c r="A89" s="298"/>
      <c r="K89" s="303"/>
      <c r="L89" s="303"/>
      <c r="M89" s="303"/>
      <c r="N89" s="303"/>
      <c r="O89" s="303"/>
      <c r="P89" s="303"/>
      <c r="Q89" s="303"/>
      <c r="R89" s="303"/>
      <c r="S89" s="303"/>
      <c r="T89" s="301"/>
      <c r="U89" s="302"/>
    </row>
    <row r="90" spans="1:21" ht="22.5" customHeight="1">
      <c r="A90" s="298"/>
      <c r="K90" s="303"/>
      <c r="L90" s="303"/>
      <c r="M90" s="303"/>
      <c r="N90" s="303"/>
      <c r="O90" s="303"/>
      <c r="P90" s="303"/>
      <c r="Q90" s="303"/>
      <c r="R90" s="303"/>
      <c r="S90" s="303"/>
      <c r="T90" s="301"/>
      <c r="U90" s="302"/>
    </row>
    <row r="91" spans="1:21" ht="22.5" customHeight="1">
      <c r="A91" s="298"/>
      <c r="K91" s="303"/>
      <c r="L91" s="303"/>
      <c r="M91" s="303"/>
      <c r="N91" s="303"/>
      <c r="O91" s="303"/>
      <c r="P91" s="303"/>
      <c r="Q91" s="303"/>
      <c r="R91" s="303"/>
      <c r="S91" s="303"/>
      <c r="T91" s="301"/>
      <c r="U91" s="302"/>
    </row>
    <row r="92" spans="1:21" ht="22.5" customHeight="1">
      <c r="A92" s="298"/>
      <c r="K92" s="303"/>
      <c r="L92" s="303"/>
      <c r="M92" s="303"/>
      <c r="N92" s="303"/>
      <c r="O92" s="303"/>
      <c r="P92" s="303"/>
      <c r="Q92" s="303"/>
      <c r="R92" s="303"/>
      <c r="S92" s="303"/>
      <c r="T92" s="301"/>
      <c r="U92" s="302"/>
    </row>
    <row r="93" spans="1:21" ht="22.5" customHeight="1">
      <c r="A93" s="298"/>
      <c r="K93" s="303"/>
      <c r="L93" s="303"/>
      <c r="M93" s="303"/>
      <c r="N93" s="303"/>
      <c r="O93" s="303"/>
      <c r="P93" s="303"/>
      <c r="Q93" s="303"/>
      <c r="R93" s="303"/>
      <c r="S93" s="303"/>
      <c r="T93" s="301"/>
      <c r="U93" s="302"/>
    </row>
    <row r="94" spans="1:21" ht="22.5" customHeight="1">
      <c r="A94" s="298"/>
      <c r="K94" s="303"/>
      <c r="L94" s="303"/>
      <c r="M94" s="303"/>
      <c r="N94" s="303"/>
      <c r="O94" s="303"/>
      <c r="P94" s="303"/>
      <c r="Q94" s="303"/>
      <c r="R94" s="303"/>
      <c r="S94" s="303"/>
      <c r="T94" s="301"/>
      <c r="U94" s="302"/>
    </row>
    <row r="95" spans="1:21" ht="22.5" customHeight="1">
      <c r="A95" s="298"/>
      <c r="K95" s="303"/>
      <c r="L95" s="303"/>
      <c r="M95" s="303"/>
      <c r="N95" s="303"/>
      <c r="O95" s="303"/>
      <c r="P95" s="303"/>
      <c r="Q95" s="303"/>
      <c r="R95" s="303"/>
      <c r="S95" s="303"/>
      <c r="T95" s="301"/>
      <c r="U95" s="302"/>
    </row>
    <row r="96" spans="1:21" ht="22.5" customHeight="1">
      <c r="A96" s="298"/>
      <c r="K96" s="303"/>
      <c r="L96" s="303"/>
      <c r="M96" s="303"/>
      <c r="N96" s="303"/>
      <c r="O96" s="303"/>
      <c r="P96" s="303"/>
      <c r="Q96" s="303"/>
      <c r="R96" s="303"/>
      <c r="S96" s="303"/>
      <c r="T96" s="301"/>
      <c r="U96" s="302"/>
    </row>
    <row r="97" spans="1:27" ht="22.5" customHeight="1">
      <c r="A97" s="298"/>
      <c r="K97" s="303"/>
      <c r="L97" s="303"/>
      <c r="M97" s="303"/>
      <c r="N97" s="303"/>
      <c r="O97" s="303"/>
      <c r="P97" s="303"/>
      <c r="Q97" s="303"/>
      <c r="R97" s="303"/>
      <c r="S97" s="303"/>
      <c r="T97" s="301"/>
      <c r="U97" s="302"/>
    </row>
    <row r="98" spans="1:27" ht="22.5" customHeight="1">
      <c r="A98" s="298"/>
      <c r="K98" s="303"/>
      <c r="L98" s="303"/>
      <c r="M98" s="303"/>
      <c r="N98" s="303"/>
      <c r="O98" s="303"/>
      <c r="P98" s="303"/>
      <c r="Q98" s="303"/>
      <c r="R98" s="303"/>
      <c r="S98" s="303"/>
      <c r="T98" s="301"/>
      <c r="U98" s="302"/>
    </row>
    <row r="99" spans="1:27" ht="22.5" customHeight="1">
      <c r="A99" s="298"/>
      <c r="K99" s="303"/>
      <c r="L99" s="303"/>
      <c r="M99" s="303"/>
      <c r="N99" s="303"/>
      <c r="O99" s="303"/>
      <c r="P99" s="303"/>
      <c r="Q99" s="303"/>
      <c r="R99" s="303"/>
      <c r="S99" s="303"/>
      <c r="T99" s="301"/>
      <c r="U99" s="302"/>
    </row>
    <row r="100" spans="1:27" ht="22.5" customHeight="1">
      <c r="A100" s="298"/>
      <c r="K100" s="303"/>
      <c r="L100" s="303"/>
      <c r="M100" s="303"/>
      <c r="N100" s="303"/>
      <c r="O100" s="303"/>
      <c r="P100" s="303"/>
      <c r="Q100" s="303"/>
      <c r="R100" s="303"/>
      <c r="S100" s="303"/>
      <c r="T100" s="301"/>
      <c r="U100" s="302"/>
    </row>
    <row r="101" spans="1:27" ht="22.5" customHeight="1">
      <c r="A101" s="298"/>
      <c r="K101" s="303"/>
      <c r="L101" s="303"/>
      <c r="M101" s="303"/>
      <c r="N101" s="303"/>
      <c r="O101" s="303"/>
      <c r="P101" s="303"/>
      <c r="Q101" s="303"/>
      <c r="R101" s="303"/>
      <c r="S101" s="303"/>
      <c r="T101" s="301"/>
      <c r="U101" s="302"/>
    </row>
    <row r="102" spans="1:27" ht="22.5" customHeight="1">
      <c r="A102" s="298"/>
      <c r="K102" s="303"/>
      <c r="L102" s="303"/>
      <c r="M102" s="303"/>
      <c r="N102" s="303"/>
      <c r="O102" s="303"/>
      <c r="P102" s="303"/>
      <c r="Q102" s="303"/>
      <c r="R102" s="303"/>
      <c r="S102" s="303"/>
      <c r="T102" s="301"/>
      <c r="U102" s="302"/>
    </row>
    <row r="103" spans="1:27" ht="22.5" customHeight="1">
      <c r="A103" s="298"/>
      <c r="K103" s="303"/>
      <c r="L103" s="303"/>
      <c r="M103" s="303"/>
      <c r="N103" s="303"/>
      <c r="O103" s="303"/>
      <c r="P103" s="303"/>
      <c r="Q103" s="303"/>
      <c r="R103" s="303"/>
      <c r="S103" s="303"/>
      <c r="T103" s="301"/>
      <c r="U103" s="302"/>
    </row>
    <row r="104" spans="1:27" ht="22.5" customHeight="1">
      <c r="A104" s="298"/>
      <c r="K104" s="303"/>
      <c r="L104" s="303"/>
      <c r="M104" s="303"/>
      <c r="N104" s="303"/>
      <c r="O104" s="303"/>
      <c r="P104" s="303"/>
      <c r="Q104" s="303"/>
      <c r="R104" s="303"/>
      <c r="S104" s="303"/>
      <c r="T104" s="301"/>
      <c r="U104" s="302"/>
    </row>
    <row r="105" spans="1:27" ht="22.5" customHeight="1">
      <c r="A105" s="298"/>
      <c r="K105" s="303"/>
      <c r="L105" s="303"/>
      <c r="M105" s="303"/>
      <c r="N105" s="303"/>
      <c r="O105" s="303"/>
      <c r="P105" s="303"/>
      <c r="Q105" s="303"/>
      <c r="R105" s="303"/>
      <c r="S105" s="303"/>
      <c r="T105" s="301"/>
      <c r="U105" s="302"/>
    </row>
    <row r="106" spans="1:27" ht="22.5" customHeight="1">
      <c r="A106" s="298"/>
      <c r="K106" s="303"/>
      <c r="L106" s="303"/>
      <c r="M106" s="303"/>
      <c r="N106" s="303"/>
      <c r="O106" s="303"/>
      <c r="P106" s="303"/>
      <c r="Q106" s="303"/>
      <c r="R106" s="303"/>
      <c r="S106" s="303"/>
      <c r="T106" s="301"/>
      <c r="U106" s="302"/>
    </row>
    <row r="107" spans="1:27" ht="22.5" customHeight="1">
      <c r="A107" s="298"/>
      <c r="K107" s="303"/>
      <c r="L107" s="303"/>
      <c r="M107" s="303"/>
      <c r="N107" s="303"/>
      <c r="O107" s="303"/>
      <c r="P107" s="303"/>
      <c r="Q107" s="303"/>
      <c r="R107" s="303"/>
      <c r="S107" s="303"/>
      <c r="T107" s="301"/>
      <c r="U107" s="302"/>
    </row>
    <row r="108" spans="1:27" ht="22.5" customHeight="1">
      <c r="A108" s="298"/>
      <c r="B108" s="299"/>
      <c r="C108" s="299"/>
      <c r="D108" s="299"/>
      <c r="E108" s="299"/>
      <c r="F108" s="299"/>
      <c r="G108" s="299"/>
      <c r="K108" s="300"/>
      <c r="L108" s="300"/>
      <c r="M108" s="300"/>
      <c r="N108" s="300"/>
      <c r="O108" s="300"/>
      <c r="P108" s="300"/>
      <c r="Q108" s="300"/>
      <c r="R108" s="300"/>
      <c r="S108" s="300"/>
      <c r="T108" s="301"/>
      <c r="U108" s="302"/>
    </row>
    <row r="109" spans="1:27" ht="22.5" customHeight="1">
      <c r="A109" s="298"/>
      <c r="B109" s="299"/>
      <c r="C109" s="299"/>
      <c r="D109" s="299"/>
      <c r="E109" s="299"/>
      <c r="F109" s="299"/>
      <c r="G109" s="299"/>
      <c r="K109" s="300"/>
      <c r="L109" s="300"/>
      <c r="M109" s="300"/>
      <c r="N109" s="300"/>
      <c r="O109" s="300"/>
      <c r="P109" s="300"/>
      <c r="Q109" s="300"/>
      <c r="R109" s="300"/>
      <c r="S109" s="300"/>
      <c r="T109" s="301"/>
      <c r="U109" s="302"/>
    </row>
    <row r="110" spans="1:27" ht="22.5" customHeight="1">
      <c r="A110" s="298"/>
      <c r="B110" s="299"/>
      <c r="C110" s="299"/>
      <c r="D110" s="299"/>
      <c r="E110" s="299"/>
      <c r="F110" s="299"/>
      <c r="G110" s="299"/>
      <c r="K110" s="300"/>
      <c r="L110" s="300"/>
      <c r="M110" s="300"/>
      <c r="N110" s="300"/>
      <c r="O110" s="300"/>
      <c r="P110" s="300"/>
      <c r="Q110" s="300"/>
      <c r="R110" s="300"/>
      <c r="S110" s="300"/>
      <c r="T110" s="301"/>
      <c r="U110" s="302"/>
    </row>
    <row r="111" spans="1:27" ht="22.5" customHeight="1">
      <c r="A111" s="298"/>
      <c r="B111" s="299"/>
      <c r="C111" s="299"/>
      <c r="D111" s="299"/>
      <c r="E111" s="299"/>
      <c r="F111" s="299"/>
      <c r="G111" s="299"/>
      <c r="K111" s="300"/>
      <c r="L111" s="300"/>
      <c r="M111" s="300"/>
      <c r="N111" s="300"/>
      <c r="O111" s="300"/>
      <c r="P111" s="300"/>
      <c r="Q111" s="300"/>
      <c r="R111" s="300"/>
      <c r="S111" s="300"/>
      <c r="T111" s="301"/>
      <c r="U111" s="302"/>
      <c r="Z111" s="304"/>
      <c r="AA111" s="304"/>
    </row>
    <row r="112" spans="1:27" ht="22.5" customHeight="1">
      <c r="A112" s="298"/>
      <c r="B112" s="299"/>
      <c r="C112" s="299"/>
      <c r="D112" s="299"/>
      <c r="E112" s="299"/>
      <c r="F112" s="299"/>
      <c r="G112" s="299"/>
      <c r="K112" s="300"/>
      <c r="L112" s="300"/>
      <c r="M112" s="300"/>
      <c r="N112" s="300"/>
      <c r="O112" s="300"/>
      <c r="P112" s="300"/>
      <c r="Q112" s="300"/>
      <c r="R112" s="300"/>
      <c r="S112" s="300"/>
      <c r="T112" s="301"/>
      <c r="U112" s="302"/>
      <c r="Z112" s="303"/>
      <c r="AA112" s="303"/>
    </row>
    <row r="113" spans="1:21" ht="22.5" customHeight="1">
      <c r="A113" s="298"/>
      <c r="B113" s="299"/>
      <c r="C113" s="299"/>
      <c r="D113" s="299"/>
      <c r="E113" s="299"/>
      <c r="F113" s="299"/>
      <c r="G113" s="299"/>
      <c r="K113" s="300"/>
      <c r="L113" s="300"/>
      <c r="M113" s="300"/>
      <c r="N113" s="300"/>
      <c r="O113" s="300"/>
      <c r="P113" s="300"/>
      <c r="Q113" s="300"/>
      <c r="R113" s="300"/>
      <c r="S113" s="300"/>
      <c r="T113" s="301"/>
      <c r="U113" s="302"/>
    </row>
    <row r="114" spans="1:21" ht="22.5" customHeight="1">
      <c r="A114" s="298"/>
      <c r="B114" s="299"/>
      <c r="C114" s="299"/>
      <c r="D114" s="299"/>
      <c r="E114" s="299"/>
      <c r="F114" s="299"/>
      <c r="G114" s="299"/>
      <c r="K114" s="300"/>
      <c r="L114" s="300"/>
      <c r="M114" s="300"/>
      <c r="N114" s="300"/>
      <c r="O114" s="300"/>
      <c r="P114" s="300"/>
      <c r="Q114" s="300"/>
      <c r="R114" s="300"/>
      <c r="S114" s="300"/>
      <c r="T114" s="301"/>
      <c r="U114" s="302"/>
    </row>
    <row r="115" spans="1:21" ht="22.5" customHeight="1">
      <c r="A115" s="298"/>
      <c r="B115" s="299"/>
      <c r="C115" s="299"/>
      <c r="D115" s="299"/>
      <c r="E115" s="299"/>
      <c r="F115" s="299"/>
      <c r="G115" s="299"/>
      <c r="K115" s="300"/>
      <c r="L115" s="300"/>
      <c r="M115" s="300"/>
      <c r="N115" s="300"/>
      <c r="O115" s="300"/>
      <c r="P115" s="300"/>
      <c r="Q115" s="300"/>
      <c r="R115" s="300"/>
      <c r="S115" s="300"/>
      <c r="T115" s="301"/>
      <c r="U115" s="302"/>
    </row>
    <row r="116" spans="1:21" ht="22.5" customHeight="1">
      <c r="A116" s="298"/>
      <c r="B116" s="299"/>
      <c r="C116" s="299"/>
      <c r="D116" s="299"/>
      <c r="E116" s="299"/>
      <c r="F116" s="299"/>
      <c r="G116" s="299"/>
      <c r="K116" s="300"/>
      <c r="L116" s="300"/>
      <c r="M116" s="300"/>
      <c r="N116" s="300"/>
      <c r="O116" s="300"/>
      <c r="P116" s="300"/>
      <c r="Q116" s="300"/>
      <c r="R116" s="300"/>
      <c r="S116" s="300"/>
      <c r="T116" s="301"/>
      <c r="U116" s="302"/>
    </row>
    <row r="117" spans="1:21" ht="22.5" customHeight="1">
      <c r="A117" s="298"/>
      <c r="K117" s="303"/>
      <c r="L117" s="303"/>
      <c r="M117" s="303"/>
      <c r="N117" s="303"/>
      <c r="O117" s="303"/>
      <c r="P117" s="303"/>
      <c r="Q117" s="303"/>
      <c r="R117" s="303"/>
      <c r="S117" s="303"/>
      <c r="T117" s="303"/>
      <c r="U117" s="302"/>
    </row>
    <row r="118" spans="1:21" ht="22.5" customHeight="1">
      <c r="A118" s="298"/>
      <c r="K118" s="303"/>
      <c r="L118" s="303"/>
      <c r="M118" s="303"/>
      <c r="N118" s="303"/>
      <c r="O118" s="303"/>
      <c r="P118" s="303"/>
      <c r="Q118" s="303"/>
      <c r="R118" s="303"/>
      <c r="S118" s="303"/>
      <c r="T118" s="303"/>
      <c r="U118" s="302"/>
    </row>
    <row r="119" spans="1:21" ht="22.5" customHeight="1">
      <c r="A119" s="298"/>
      <c r="K119" s="303"/>
      <c r="L119" s="303"/>
      <c r="M119" s="303"/>
      <c r="N119" s="303"/>
      <c r="O119" s="303"/>
      <c r="P119" s="303"/>
      <c r="Q119" s="303"/>
      <c r="R119" s="303"/>
      <c r="S119" s="303"/>
      <c r="T119" s="303"/>
      <c r="U119" s="302"/>
    </row>
    <row r="120" spans="1:21" ht="22.5" customHeight="1">
      <c r="A120" s="298"/>
      <c r="K120" s="303"/>
      <c r="L120" s="303"/>
      <c r="M120" s="303"/>
      <c r="N120" s="303"/>
      <c r="O120" s="303"/>
      <c r="P120" s="303"/>
      <c r="Q120" s="303"/>
      <c r="R120" s="303"/>
      <c r="S120" s="303"/>
      <c r="T120" s="303"/>
      <c r="U120" s="302"/>
    </row>
    <row r="121" spans="1:21" ht="22.5" customHeight="1">
      <c r="A121" s="298"/>
      <c r="K121" s="303"/>
      <c r="L121" s="303"/>
      <c r="M121" s="303"/>
      <c r="N121" s="303"/>
      <c r="O121" s="303"/>
      <c r="P121" s="303"/>
      <c r="Q121" s="303"/>
      <c r="R121" s="303"/>
      <c r="S121" s="303"/>
      <c r="T121" s="303"/>
      <c r="U121" s="302"/>
    </row>
    <row r="122" spans="1:21" ht="22.5" customHeight="1">
      <c r="A122" s="298"/>
      <c r="K122" s="303"/>
      <c r="L122" s="303"/>
      <c r="M122" s="303"/>
      <c r="N122" s="303"/>
      <c r="O122" s="303"/>
      <c r="P122" s="303"/>
      <c r="Q122" s="303"/>
      <c r="R122" s="303"/>
      <c r="S122" s="303"/>
      <c r="T122" s="303"/>
      <c r="U122" s="302"/>
    </row>
    <row r="123" spans="1:21" ht="22.5" customHeight="1">
      <c r="A123" s="298"/>
      <c r="K123" s="303"/>
      <c r="L123" s="303"/>
      <c r="M123" s="303"/>
      <c r="N123" s="303"/>
      <c r="O123" s="303"/>
      <c r="P123" s="303"/>
      <c r="Q123" s="303"/>
      <c r="R123" s="303"/>
      <c r="S123" s="303"/>
      <c r="T123" s="303"/>
      <c r="U123" s="302"/>
    </row>
    <row r="124" spans="1:21" ht="22.5" customHeight="1">
      <c r="A124" s="298"/>
      <c r="K124" s="303"/>
      <c r="L124" s="303"/>
      <c r="M124" s="303"/>
      <c r="N124" s="303"/>
      <c r="O124" s="303"/>
      <c r="P124" s="303"/>
      <c r="Q124" s="303"/>
      <c r="R124" s="303"/>
      <c r="S124" s="303"/>
      <c r="T124" s="303"/>
      <c r="U124" s="302"/>
    </row>
    <row r="125" spans="1:21" ht="22.5" customHeight="1">
      <c r="A125" s="298"/>
      <c r="K125" s="303"/>
      <c r="L125" s="303"/>
      <c r="M125" s="303"/>
      <c r="N125" s="303"/>
      <c r="O125" s="303"/>
      <c r="P125" s="303"/>
      <c r="Q125" s="303"/>
      <c r="R125" s="303"/>
      <c r="S125" s="303"/>
      <c r="T125" s="303"/>
      <c r="U125" s="302"/>
    </row>
    <row r="126" spans="1:21" ht="22.5" customHeight="1">
      <c r="A126" s="298"/>
      <c r="K126" s="303"/>
      <c r="L126" s="303"/>
      <c r="M126" s="303"/>
      <c r="N126" s="303"/>
      <c r="O126" s="303"/>
      <c r="P126" s="303"/>
      <c r="Q126" s="303"/>
      <c r="R126" s="303"/>
      <c r="S126" s="303"/>
      <c r="T126" s="303"/>
      <c r="U126" s="302"/>
    </row>
    <row r="127" spans="1:21" ht="22.5" customHeight="1">
      <c r="A127" s="298"/>
      <c r="K127" s="303"/>
      <c r="L127" s="303"/>
      <c r="M127" s="303"/>
      <c r="N127" s="303"/>
      <c r="O127" s="303"/>
      <c r="P127" s="303"/>
      <c r="Q127" s="303"/>
      <c r="R127" s="303"/>
      <c r="S127" s="303"/>
      <c r="T127" s="303"/>
      <c r="U127" s="302"/>
    </row>
    <row r="128" spans="1:21" ht="22.5" customHeight="1">
      <c r="A128" s="298"/>
      <c r="K128" s="303"/>
      <c r="L128" s="303"/>
      <c r="M128" s="303"/>
      <c r="N128" s="303"/>
      <c r="O128" s="303"/>
      <c r="P128" s="303"/>
      <c r="Q128" s="303"/>
      <c r="R128" s="303"/>
      <c r="S128" s="303"/>
      <c r="T128" s="303"/>
      <c r="U128" s="302"/>
    </row>
    <row r="129" spans="1:21" ht="22.5" customHeight="1">
      <c r="A129" s="298"/>
      <c r="K129" s="303"/>
      <c r="L129" s="303"/>
      <c r="M129" s="303"/>
      <c r="N129" s="303"/>
      <c r="O129" s="303"/>
      <c r="P129" s="303"/>
      <c r="Q129" s="303"/>
      <c r="R129" s="303"/>
      <c r="S129" s="303"/>
      <c r="T129" s="303"/>
      <c r="U129" s="302"/>
    </row>
    <row r="130" spans="1:21" ht="22.5" customHeight="1">
      <c r="A130" s="298"/>
      <c r="K130" s="303"/>
      <c r="L130" s="303"/>
      <c r="M130" s="303"/>
      <c r="N130" s="303"/>
      <c r="O130" s="303"/>
      <c r="P130" s="303"/>
      <c r="Q130" s="303"/>
      <c r="R130" s="303"/>
      <c r="S130" s="303"/>
      <c r="T130" s="303"/>
      <c r="U130" s="302"/>
    </row>
    <row r="131" spans="1:21" ht="22.5" customHeight="1">
      <c r="A131" s="298"/>
      <c r="K131" s="303"/>
      <c r="L131" s="303"/>
      <c r="M131" s="303"/>
      <c r="N131" s="303"/>
      <c r="O131" s="303"/>
      <c r="P131" s="303"/>
      <c r="Q131" s="303"/>
      <c r="R131" s="303"/>
      <c r="S131" s="303"/>
      <c r="T131" s="303"/>
      <c r="U131" s="302"/>
    </row>
    <row r="132" spans="1:21" ht="22.5" customHeight="1">
      <c r="A132" s="298"/>
      <c r="K132" s="303"/>
      <c r="L132" s="303"/>
      <c r="M132" s="303"/>
      <c r="N132" s="303"/>
      <c r="O132" s="303"/>
      <c r="P132" s="303"/>
      <c r="Q132" s="303"/>
      <c r="R132" s="303"/>
      <c r="S132" s="303"/>
      <c r="T132" s="303"/>
      <c r="U132" s="302"/>
    </row>
    <row r="133" spans="1:21" ht="22.5" customHeight="1">
      <c r="A133" s="298"/>
      <c r="K133" s="303"/>
      <c r="L133" s="303"/>
      <c r="M133" s="303"/>
      <c r="N133" s="303"/>
      <c r="O133" s="303"/>
      <c r="P133" s="303"/>
      <c r="Q133" s="303"/>
      <c r="R133" s="303"/>
      <c r="S133" s="303"/>
      <c r="T133" s="303"/>
      <c r="U133" s="302"/>
    </row>
    <row r="134" spans="1:21" ht="22.5" customHeight="1">
      <c r="A134" s="298"/>
      <c r="K134" s="303"/>
      <c r="L134" s="303"/>
      <c r="M134" s="303"/>
      <c r="N134" s="303"/>
      <c r="O134" s="303"/>
      <c r="P134" s="303"/>
      <c r="Q134" s="303"/>
      <c r="R134" s="303"/>
      <c r="S134" s="303"/>
      <c r="T134" s="303"/>
      <c r="U134" s="302"/>
    </row>
    <row r="135" spans="1:21" ht="22.5" customHeight="1">
      <c r="A135" s="298"/>
      <c r="K135" s="303"/>
      <c r="L135" s="303"/>
      <c r="M135" s="303"/>
      <c r="N135" s="303"/>
      <c r="O135" s="303"/>
      <c r="P135" s="303"/>
      <c r="Q135" s="303"/>
      <c r="R135" s="303"/>
      <c r="S135" s="303"/>
      <c r="T135" s="303"/>
      <c r="U135" s="302"/>
    </row>
    <row r="136" spans="1:21" ht="22.5" customHeight="1">
      <c r="A136" s="298"/>
      <c r="K136" s="303"/>
      <c r="L136" s="303"/>
      <c r="M136" s="303"/>
      <c r="N136" s="303"/>
      <c r="O136" s="303"/>
      <c r="P136" s="303"/>
      <c r="Q136" s="303"/>
      <c r="R136" s="303"/>
      <c r="S136" s="303"/>
      <c r="T136" s="303"/>
      <c r="U136" s="302"/>
    </row>
    <row r="137" spans="1:21" ht="22.5" customHeight="1">
      <c r="A137" s="298"/>
      <c r="K137" s="303"/>
      <c r="L137" s="303"/>
      <c r="M137" s="303"/>
      <c r="N137" s="303"/>
      <c r="O137" s="303"/>
      <c r="P137" s="303"/>
      <c r="Q137" s="303"/>
      <c r="R137" s="303"/>
      <c r="S137" s="303"/>
      <c r="T137" s="303"/>
      <c r="U137" s="302"/>
    </row>
    <row r="138" spans="1:21" ht="22.5" customHeight="1">
      <c r="A138" s="298"/>
      <c r="K138" s="303"/>
      <c r="L138" s="303"/>
      <c r="M138" s="303"/>
      <c r="N138" s="303"/>
      <c r="O138" s="303"/>
      <c r="P138" s="303"/>
      <c r="Q138" s="303"/>
      <c r="R138" s="303"/>
      <c r="S138" s="303"/>
      <c r="T138" s="303"/>
      <c r="U138" s="302"/>
    </row>
    <row r="139" spans="1:21" ht="22.5" customHeight="1">
      <c r="A139" s="298"/>
      <c r="K139" s="303"/>
      <c r="L139" s="303"/>
      <c r="M139" s="303"/>
      <c r="N139" s="303"/>
      <c r="O139" s="303"/>
      <c r="P139" s="303"/>
      <c r="Q139" s="303"/>
      <c r="R139" s="303"/>
      <c r="S139" s="303"/>
      <c r="T139" s="303"/>
      <c r="U139" s="302"/>
    </row>
    <row r="140" spans="1:21" ht="22.5" customHeight="1">
      <c r="A140" s="298"/>
      <c r="K140" s="303"/>
      <c r="L140" s="303"/>
      <c r="M140" s="303"/>
      <c r="N140" s="303"/>
      <c r="O140" s="303"/>
      <c r="P140" s="303"/>
      <c r="Q140" s="303"/>
      <c r="R140" s="303"/>
      <c r="S140" s="303"/>
      <c r="T140" s="303"/>
      <c r="U140" s="302"/>
    </row>
    <row r="141" spans="1:21" ht="22.5" customHeight="1">
      <c r="A141" s="298"/>
      <c r="K141" s="303"/>
      <c r="L141" s="303"/>
      <c r="M141" s="303"/>
      <c r="N141" s="303"/>
      <c r="O141" s="303"/>
      <c r="P141" s="303"/>
      <c r="Q141" s="303"/>
      <c r="R141" s="303"/>
      <c r="S141" s="303"/>
      <c r="T141" s="303"/>
      <c r="U141" s="302"/>
    </row>
    <row r="142" spans="1:21" ht="22.5" customHeight="1">
      <c r="A142" s="298"/>
      <c r="K142" s="303"/>
      <c r="L142" s="303"/>
      <c r="M142" s="303"/>
      <c r="N142" s="303"/>
      <c r="O142" s="303"/>
      <c r="P142" s="303"/>
      <c r="Q142" s="303"/>
      <c r="R142" s="303"/>
      <c r="S142" s="303"/>
      <c r="T142" s="303"/>
      <c r="U142" s="302"/>
    </row>
    <row r="143" spans="1:21" ht="22.5" customHeight="1">
      <c r="A143" s="298"/>
      <c r="K143" s="303"/>
      <c r="L143" s="303"/>
      <c r="M143" s="303"/>
      <c r="N143" s="303"/>
      <c r="O143" s="303"/>
      <c r="P143" s="303"/>
      <c r="Q143" s="303"/>
      <c r="R143" s="303"/>
      <c r="S143" s="303"/>
      <c r="T143" s="303"/>
      <c r="U143" s="302"/>
    </row>
    <row r="144" spans="1:21" ht="22.5" customHeight="1">
      <c r="A144" s="298"/>
      <c r="K144" s="303"/>
      <c r="L144" s="303"/>
      <c r="M144" s="303"/>
      <c r="N144" s="303"/>
      <c r="O144" s="303"/>
      <c r="P144" s="303"/>
      <c r="Q144" s="303"/>
      <c r="R144" s="303"/>
      <c r="S144" s="303"/>
      <c r="T144" s="303"/>
      <c r="U144" s="302"/>
    </row>
    <row r="145" spans="1:21" ht="22.5" customHeight="1">
      <c r="A145" s="298"/>
      <c r="K145" s="303"/>
      <c r="L145" s="303"/>
      <c r="M145" s="303"/>
      <c r="N145" s="303"/>
      <c r="O145" s="303"/>
      <c r="P145" s="303"/>
      <c r="Q145" s="303"/>
      <c r="R145" s="303"/>
      <c r="S145" s="303"/>
      <c r="T145" s="303"/>
      <c r="U145" s="302"/>
    </row>
    <row r="146" spans="1:21" ht="22.5" customHeight="1">
      <c r="A146" s="298"/>
      <c r="K146" s="303"/>
      <c r="L146" s="303"/>
      <c r="M146" s="303"/>
      <c r="N146" s="303"/>
      <c r="O146" s="303"/>
      <c r="P146" s="303"/>
      <c r="Q146" s="303"/>
      <c r="R146" s="303"/>
      <c r="S146" s="303"/>
      <c r="T146" s="303"/>
      <c r="U146" s="302"/>
    </row>
    <row r="147" spans="1:21" ht="22.5" customHeight="1">
      <c r="A147" s="298"/>
      <c r="K147" s="303"/>
      <c r="L147" s="303"/>
      <c r="M147" s="303"/>
      <c r="N147" s="303"/>
      <c r="O147" s="303"/>
      <c r="P147" s="303"/>
      <c r="Q147" s="303"/>
      <c r="R147" s="303"/>
      <c r="S147" s="303"/>
      <c r="T147" s="303"/>
      <c r="U147" s="302"/>
    </row>
    <row r="148" spans="1:21" ht="22.5" customHeight="1">
      <c r="A148" s="298"/>
      <c r="K148" s="303"/>
      <c r="L148" s="303"/>
      <c r="M148" s="303"/>
      <c r="N148" s="303"/>
      <c r="O148" s="303"/>
      <c r="P148" s="303"/>
      <c r="Q148" s="303"/>
      <c r="R148" s="303"/>
      <c r="S148" s="303"/>
      <c r="T148" s="303"/>
      <c r="U148" s="302"/>
    </row>
    <row r="149" spans="1:21" ht="22.5" customHeight="1">
      <c r="A149" s="298"/>
      <c r="K149" s="303"/>
      <c r="L149" s="303"/>
      <c r="M149" s="303"/>
      <c r="N149" s="303"/>
      <c r="O149" s="303"/>
      <c r="P149" s="303"/>
      <c r="Q149" s="303"/>
      <c r="R149" s="303"/>
      <c r="S149" s="303"/>
      <c r="T149" s="303"/>
      <c r="U149" s="302"/>
    </row>
    <row r="150" spans="1:21" ht="22.5" customHeight="1">
      <c r="A150" s="298"/>
      <c r="K150" s="303"/>
      <c r="L150" s="303"/>
      <c r="M150" s="303"/>
      <c r="N150" s="303"/>
      <c r="O150" s="303"/>
      <c r="P150" s="303"/>
      <c r="Q150" s="303"/>
      <c r="R150" s="303"/>
      <c r="S150" s="303"/>
      <c r="T150" s="303"/>
      <c r="U150" s="302"/>
    </row>
    <row r="151" spans="1:21" ht="22.5" customHeight="1">
      <c r="A151" s="298"/>
      <c r="K151" s="303"/>
      <c r="L151" s="303"/>
      <c r="M151" s="303"/>
      <c r="N151" s="303"/>
      <c r="O151" s="303"/>
      <c r="P151" s="303"/>
      <c r="Q151" s="303"/>
      <c r="R151" s="303"/>
      <c r="S151" s="303"/>
      <c r="T151" s="303"/>
      <c r="U151" s="302"/>
    </row>
    <row r="152" spans="1:21" ht="22.5" customHeight="1">
      <c r="A152" s="298"/>
      <c r="K152" s="303"/>
      <c r="L152" s="303"/>
      <c r="M152" s="303"/>
      <c r="N152" s="303"/>
      <c r="O152" s="303"/>
      <c r="P152" s="303"/>
      <c r="Q152" s="303"/>
      <c r="R152" s="303"/>
      <c r="S152" s="303"/>
      <c r="T152" s="303"/>
      <c r="U152" s="302"/>
    </row>
    <row r="153" spans="1:21" ht="22.5" customHeight="1">
      <c r="A153" s="298"/>
      <c r="K153" s="303"/>
      <c r="L153" s="303"/>
      <c r="M153" s="303"/>
      <c r="N153" s="303"/>
      <c r="O153" s="303"/>
      <c r="P153" s="303"/>
      <c r="Q153" s="303"/>
      <c r="R153" s="303"/>
      <c r="S153" s="303"/>
      <c r="T153" s="303"/>
      <c r="U153" s="302"/>
    </row>
    <row r="154" spans="1:21" ht="22.5" customHeight="1">
      <c r="A154" s="298"/>
      <c r="K154" s="303"/>
      <c r="L154" s="303"/>
      <c r="M154" s="303"/>
      <c r="N154" s="303"/>
      <c r="O154" s="303"/>
      <c r="P154" s="303"/>
      <c r="Q154" s="303"/>
      <c r="R154" s="303"/>
      <c r="S154" s="303"/>
      <c r="T154" s="303"/>
      <c r="U154" s="302"/>
    </row>
    <row r="155" spans="1:21" ht="22.5" customHeight="1">
      <c r="A155" s="298"/>
      <c r="K155" s="303"/>
      <c r="L155" s="303"/>
      <c r="M155" s="303"/>
      <c r="N155" s="303"/>
      <c r="O155" s="303"/>
      <c r="P155" s="303"/>
      <c r="Q155" s="303"/>
      <c r="R155" s="303"/>
      <c r="S155" s="303"/>
      <c r="T155" s="303"/>
      <c r="U155" s="302"/>
    </row>
    <row r="156" spans="1:21" ht="22.5" customHeight="1">
      <c r="A156" s="298"/>
      <c r="K156" s="303"/>
      <c r="L156" s="303"/>
      <c r="M156" s="303"/>
      <c r="N156" s="303"/>
      <c r="O156" s="303"/>
      <c r="P156" s="303"/>
      <c r="Q156" s="303"/>
      <c r="R156" s="303"/>
      <c r="S156" s="303"/>
      <c r="T156" s="303"/>
      <c r="U156" s="302"/>
    </row>
    <row r="157" spans="1:21" ht="22.5" customHeight="1">
      <c r="A157" s="298"/>
      <c r="K157" s="303"/>
      <c r="L157" s="303"/>
      <c r="M157" s="303"/>
      <c r="N157" s="303"/>
      <c r="O157" s="303"/>
      <c r="P157" s="303"/>
      <c r="Q157" s="303"/>
      <c r="R157" s="303"/>
      <c r="S157" s="303"/>
      <c r="T157" s="303"/>
      <c r="U157" s="302"/>
    </row>
    <row r="158" spans="1:21" ht="22.5" customHeight="1">
      <c r="A158" s="298"/>
      <c r="K158" s="303"/>
      <c r="L158" s="303"/>
      <c r="M158" s="303"/>
      <c r="N158" s="303"/>
      <c r="O158" s="303"/>
      <c r="P158" s="303"/>
      <c r="Q158" s="303"/>
      <c r="R158" s="303"/>
      <c r="S158" s="303"/>
      <c r="T158" s="303"/>
      <c r="U158" s="302"/>
    </row>
    <row r="159" spans="1:21" ht="22.5" customHeight="1">
      <c r="A159" s="298"/>
      <c r="K159" s="303"/>
      <c r="L159" s="303"/>
      <c r="M159" s="303"/>
      <c r="N159" s="303"/>
      <c r="O159" s="303"/>
      <c r="P159" s="303"/>
      <c r="Q159" s="303"/>
      <c r="R159" s="303"/>
      <c r="S159" s="303"/>
      <c r="T159" s="303"/>
      <c r="U159" s="302"/>
    </row>
    <row r="160" spans="1:21" ht="22.5" customHeight="1">
      <c r="A160" s="298"/>
      <c r="K160" s="303"/>
      <c r="L160" s="303"/>
      <c r="M160" s="303"/>
      <c r="N160" s="303"/>
      <c r="O160" s="303"/>
      <c r="P160" s="303"/>
      <c r="Q160" s="303"/>
      <c r="R160" s="303"/>
      <c r="S160" s="303"/>
      <c r="T160" s="303"/>
      <c r="U160" s="302"/>
    </row>
    <row r="161" spans="1:21" ht="22.5" customHeight="1">
      <c r="A161" s="298"/>
      <c r="K161" s="303"/>
      <c r="L161" s="303"/>
      <c r="M161" s="303"/>
      <c r="N161" s="303"/>
      <c r="O161" s="303"/>
      <c r="P161" s="303"/>
      <c r="Q161" s="303"/>
      <c r="R161" s="303"/>
      <c r="S161" s="303"/>
      <c r="T161" s="303"/>
      <c r="U161" s="302"/>
    </row>
    <row r="162" spans="1:21" ht="22.5" customHeight="1">
      <c r="A162" s="298"/>
      <c r="K162" s="303"/>
      <c r="L162" s="303"/>
      <c r="M162" s="303"/>
      <c r="N162" s="303"/>
      <c r="O162" s="303"/>
      <c r="P162" s="303"/>
      <c r="Q162" s="303"/>
      <c r="R162" s="303"/>
      <c r="S162" s="303"/>
      <c r="T162" s="303"/>
      <c r="U162" s="302"/>
    </row>
    <row r="163" spans="1:21" ht="22.5" customHeight="1">
      <c r="A163" s="298"/>
      <c r="K163" s="303"/>
      <c r="L163" s="303"/>
      <c r="M163" s="303"/>
      <c r="N163" s="303"/>
      <c r="O163" s="303"/>
      <c r="P163" s="303"/>
      <c r="Q163" s="303"/>
      <c r="R163" s="303"/>
      <c r="S163" s="303"/>
      <c r="T163" s="303"/>
      <c r="U163" s="302"/>
    </row>
    <row r="164" spans="1:21" ht="22.5" customHeight="1">
      <c r="A164" s="298"/>
      <c r="K164" s="303"/>
      <c r="L164" s="303"/>
      <c r="M164" s="303"/>
      <c r="N164" s="303"/>
      <c r="O164" s="303"/>
      <c r="P164" s="303"/>
      <c r="Q164" s="303"/>
      <c r="R164" s="303"/>
      <c r="S164" s="303"/>
      <c r="T164" s="303"/>
      <c r="U164" s="302"/>
    </row>
    <row r="165" spans="1:21" ht="22.5" customHeight="1">
      <c r="A165" s="298"/>
      <c r="K165" s="303"/>
      <c r="L165" s="303"/>
      <c r="M165" s="303"/>
      <c r="N165" s="303"/>
      <c r="O165" s="303"/>
      <c r="P165" s="303"/>
      <c r="Q165" s="303"/>
      <c r="R165" s="303"/>
      <c r="S165" s="303"/>
      <c r="T165" s="303"/>
      <c r="U165" s="302"/>
    </row>
    <row r="166" spans="1:21" ht="22.5" customHeight="1">
      <c r="A166" s="298"/>
      <c r="K166" s="303"/>
      <c r="L166" s="303"/>
      <c r="M166" s="303"/>
      <c r="N166" s="303"/>
      <c r="O166" s="303"/>
      <c r="P166" s="303"/>
      <c r="Q166" s="303"/>
      <c r="R166" s="303"/>
      <c r="S166" s="303"/>
      <c r="T166" s="303"/>
      <c r="U166" s="302"/>
    </row>
    <row r="167" spans="1:21" ht="22.5" customHeight="1">
      <c r="A167" s="298"/>
      <c r="K167" s="303"/>
      <c r="L167" s="303"/>
      <c r="M167" s="303"/>
      <c r="N167" s="303"/>
      <c r="O167" s="303"/>
      <c r="P167" s="303"/>
      <c r="Q167" s="303"/>
      <c r="R167" s="303"/>
      <c r="S167" s="303"/>
      <c r="T167" s="303"/>
      <c r="U167" s="302"/>
    </row>
    <row r="168" spans="1:21" ht="22.5" customHeight="1">
      <c r="A168" s="298"/>
      <c r="K168" s="303"/>
      <c r="L168" s="303"/>
      <c r="M168" s="303"/>
      <c r="N168" s="303"/>
      <c r="O168" s="303"/>
      <c r="P168" s="303"/>
      <c r="Q168" s="303"/>
      <c r="R168" s="303"/>
      <c r="S168" s="303"/>
      <c r="T168" s="303"/>
      <c r="U168" s="302"/>
    </row>
    <row r="169" spans="1:21" ht="22.5" customHeight="1">
      <c r="A169" s="298"/>
      <c r="K169" s="303"/>
      <c r="L169" s="303"/>
      <c r="M169" s="303"/>
      <c r="N169" s="303"/>
      <c r="O169" s="303"/>
      <c r="P169" s="303"/>
      <c r="Q169" s="303"/>
      <c r="R169" s="303"/>
      <c r="S169" s="303"/>
      <c r="T169" s="303"/>
      <c r="U169" s="302"/>
    </row>
    <row r="170" spans="1:21" ht="22.5" customHeight="1">
      <c r="A170" s="298"/>
      <c r="K170" s="303"/>
      <c r="L170" s="303"/>
      <c r="M170" s="303"/>
      <c r="N170" s="303"/>
      <c r="O170" s="303"/>
      <c r="P170" s="303"/>
      <c r="Q170" s="303"/>
      <c r="R170" s="303"/>
      <c r="S170" s="303"/>
      <c r="T170" s="303"/>
      <c r="U170" s="302"/>
    </row>
    <row r="171" spans="1:21" ht="22.5" customHeight="1">
      <c r="A171" s="298"/>
      <c r="K171" s="303"/>
      <c r="L171" s="303"/>
      <c r="M171" s="303"/>
      <c r="N171" s="303"/>
      <c r="O171" s="303"/>
      <c r="P171" s="303"/>
      <c r="Q171" s="303"/>
      <c r="R171" s="303"/>
      <c r="S171" s="303"/>
      <c r="T171" s="303"/>
      <c r="U171" s="302"/>
    </row>
    <row r="172" spans="1:21" ht="22.5" customHeight="1">
      <c r="A172" s="298"/>
      <c r="K172" s="303"/>
      <c r="L172" s="303"/>
      <c r="M172" s="303"/>
      <c r="N172" s="303"/>
      <c r="O172" s="303"/>
      <c r="P172" s="303"/>
      <c r="Q172" s="303"/>
      <c r="R172" s="303"/>
      <c r="S172" s="303"/>
      <c r="T172" s="303"/>
      <c r="U172" s="302"/>
    </row>
    <row r="173" spans="1:21" ht="22.5" customHeight="1">
      <c r="A173" s="298"/>
      <c r="K173" s="303"/>
      <c r="L173" s="303"/>
      <c r="M173" s="303"/>
      <c r="N173" s="303"/>
      <c r="O173" s="303"/>
      <c r="P173" s="303"/>
      <c r="Q173" s="303"/>
      <c r="R173" s="303"/>
      <c r="S173" s="303"/>
      <c r="T173" s="303"/>
      <c r="U173" s="302"/>
    </row>
    <row r="174" spans="1:21" ht="22.5" customHeight="1">
      <c r="A174" s="298"/>
      <c r="K174" s="303"/>
      <c r="L174" s="303"/>
      <c r="M174" s="303"/>
      <c r="N174" s="303"/>
      <c r="O174" s="303"/>
      <c r="P174" s="303"/>
      <c r="Q174" s="303"/>
      <c r="R174" s="303"/>
      <c r="S174" s="303"/>
      <c r="T174" s="303"/>
      <c r="U174" s="302"/>
    </row>
    <row r="175" spans="1:21" ht="22.5" customHeight="1">
      <c r="A175" s="298"/>
      <c r="K175" s="303"/>
      <c r="L175" s="303"/>
      <c r="M175" s="303"/>
      <c r="N175" s="303"/>
      <c r="O175" s="303"/>
      <c r="P175" s="303"/>
      <c r="Q175" s="303"/>
      <c r="R175" s="303"/>
      <c r="S175" s="303"/>
      <c r="T175" s="303"/>
      <c r="U175" s="302"/>
    </row>
    <row r="176" spans="1:21" ht="22.5" customHeight="1">
      <c r="A176" s="298"/>
      <c r="K176" s="303"/>
      <c r="L176" s="303"/>
      <c r="M176" s="303"/>
      <c r="N176" s="303"/>
      <c r="O176" s="303"/>
      <c r="P176" s="303"/>
      <c r="Q176" s="303"/>
      <c r="R176" s="303"/>
      <c r="S176" s="303"/>
      <c r="T176" s="303"/>
      <c r="U176" s="302"/>
    </row>
    <row r="177" spans="1:29" ht="22.5" customHeight="1">
      <c r="A177" s="298"/>
      <c r="K177" s="303"/>
      <c r="L177" s="303"/>
      <c r="M177" s="303"/>
      <c r="N177" s="303"/>
      <c r="O177" s="303"/>
      <c r="P177" s="303"/>
      <c r="Q177" s="303"/>
      <c r="R177" s="303"/>
      <c r="S177" s="303"/>
      <c r="T177" s="303"/>
      <c r="U177" s="302"/>
    </row>
    <row r="178" spans="1:29" ht="22.5" customHeight="1">
      <c r="A178" s="298"/>
      <c r="K178" s="303"/>
      <c r="L178" s="303"/>
      <c r="M178" s="303"/>
      <c r="N178" s="303"/>
      <c r="O178" s="303"/>
      <c r="P178" s="303"/>
      <c r="Q178" s="303"/>
      <c r="R178" s="303"/>
      <c r="S178" s="303"/>
      <c r="T178" s="303"/>
      <c r="U178" s="302"/>
    </row>
    <row r="179" spans="1:29" ht="22.5" customHeight="1">
      <c r="A179" s="298"/>
      <c r="B179" s="299"/>
      <c r="C179" s="299"/>
      <c r="D179" s="299"/>
      <c r="E179" s="299"/>
      <c r="F179" s="299"/>
      <c r="G179" s="299"/>
      <c r="K179" s="300"/>
      <c r="L179" s="300"/>
      <c r="M179" s="300"/>
      <c r="N179" s="300"/>
      <c r="O179" s="300"/>
      <c r="P179" s="300"/>
      <c r="Q179" s="300"/>
      <c r="R179" s="300"/>
      <c r="S179" s="300"/>
      <c r="T179" s="301"/>
      <c r="U179" s="302"/>
    </row>
    <row r="180" spans="1:29" ht="22.5" customHeight="1">
      <c r="A180" s="298"/>
      <c r="B180" s="299"/>
      <c r="C180" s="299"/>
      <c r="D180" s="299"/>
      <c r="E180" s="299"/>
      <c r="F180" s="299"/>
      <c r="G180" s="299"/>
      <c r="K180" s="300"/>
      <c r="L180" s="300"/>
      <c r="M180" s="300"/>
      <c r="N180" s="300"/>
      <c r="O180" s="300"/>
      <c r="P180" s="300"/>
      <c r="Q180" s="300"/>
      <c r="R180" s="300"/>
      <c r="S180" s="300"/>
      <c r="T180" s="301"/>
      <c r="U180" s="302"/>
    </row>
    <row r="181" spans="1:29" ht="22.5" customHeight="1">
      <c r="A181" s="298"/>
      <c r="B181" s="299"/>
      <c r="C181" s="299"/>
      <c r="D181" s="299"/>
      <c r="E181" s="299"/>
      <c r="F181" s="299"/>
      <c r="G181" s="299"/>
      <c r="K181" s="300"/>
      <c r="L181" s="300"/>
      <c r="M181" s="300"/>
      <c r="N181" s="300"/>
      <c r="O181" s="300"/>
      <c r="P181" s="300"/>
      <c r="Q181" s="300"/>
      <c r="R181" s="300"/>
      <c r="S181" s="300"/>
      <c r="T181" s="301"/>
      <c r="U181" s="302"/>
    </row>
    <row r="182" spans="1:29" ht="22.5" customHeight="1">
      <c r="A182" s="298"/>
      <c r="B182" s="299"/>
      <c r="C182" s="299"/>
      <c r="D182" s="299"/>
      <c r="E182" s="299"/>
      <c r="F182" s="299"/>
      <c r="G182" s="299"/>
      <c r="K182" s="300"/>
      <c r="L182" s="300"/>
      <c r="M182" s="300"/>
      <c r="N182" s="300"/>
      <c r="O182" s="300"/>
      <c r="P182" s="300"/>
      <c r="Q182" s="300"/>
      <c r="R182" s="300"/>
      <c r="S182" s="300"/>
      <c r="T182" s="301"/>
      <c r="U182" s="302"/>
    </row>
    <row r="183" spans="1:29" ht="22.5" customHeight="1">
      <c r="A183" s="298"/>
      <c r="B183" s="299"/>
      <c r="C183" s="299"/>
      <c r="D183" s="299"/>
      <c r="E183" s="299"/>
      <c r="F183" s="299"/>
      <c r="G183" s="299"/>
      <c r="K183" s="300"/>
      <c r="L183" s="300"/>
      <c r="M183" s="300"/>
      <c r="N183" s="300"/>
      <c r="O183" s="300"/>
      <c r="P183" s="300"/>
      <c r="Q183" s="300"/>
      <c r="R183" s="300"/>
      <c r="S183" s="300"/>
      <c r="T183" s="301"/>
      <c r="U183" s="302"/>
      <c r="Z183" s="303"/>
      <c r="AA183" s="303"/>
      <c r="AC183" s="305"/>
    </row>
    <row r="184" spans="1:29" ht="22.5" customHeight="1">
      <c r="A184" s="298"/>
      <c r="B184" s="299"/>
      <c r="C184" s="299"/>
      <c r="D184" s="299"/>
      <c r="E184" s="299"/>
      <c r="F184" s="299"/>
      <c r="G184" s="299"/>
      <c r="K184" s="300"/>
      <c r="L184" s="300"/>
      <c r="M184" s="300"/>
      <c r="N184" s="300"/>
      <c r="O184" s="300"/>
      <c r="P184" s="300"/>
      <c r="Q184" s="300"/>
      <c r="R184" s="300"/>
      <c r="S184" s="300"/>
      <c r="T184" s="301"/>
      <c r="U184" s="302"/>
      <c r="AC184" s="303"/>
    </row>
    <row r="185" spans="1:29" ht="22.5" customHeight="1">
      <c r="A185" s="298"/>
      <c r="B185" s="299"/>
      <c r="C185" s="299"/>
      <c r="D185" s="299"/>
      <c r="E185" s="299"/>
      <c r="F185" s="299"/>
      <c r="G185" s="299"/>
      <c r="K185" s="300"/>
      <c r="L185" s="300"/>
      <c r="M185" s="300"/>
      <c r="N185" s="300"/>
      <c r="O185" s="300"/>
      <c r="P185" s="300"/>
      <c r="Q185" s="300"/>
      <c r="R185" s="300"/>
      <c r="S185" s="300"/>
      <c r="T185" s="301"/>
      <c r="U185" s="302"/>
      <c r="AC185" s="303"/>
    </row>
    <row r="186" spans="1:29" ht="22.5" customHeight="1">
      <c r="A186" s="298"/>
      <c r="B186" s="299"/>
      <c r="C186" s="299"/>
      <c r="D186" s="299"/>
      <c r="E186" s="299"/>
      <c r="F186" s="299"/>
      <c r="G186" s="299"/>
      <c r="K186" s="300"/>
      <c r="L186" s="300"/>
      <c r="M186" s="300"/>
      <c r="N186" s="300"/>
      <c r="O186" s="300"/>
      <c r="P186" s="300"/>
      <c r="Q186" s="300"/>
      <c r="R186" s="300"/>
      <c r="S186" s="300"/>
      <c r="T186" s="301"/>
      <c r="U186" s="302"/>
      <c r="AC186" s="303"/>
    </row>
    <row r="187" spans="1:29" ht="22.5" customHeight="1">
      <c r="A187" s="298"/>
      <c r="B187" s="299"/>
      <c r="C187" s="299"/>
      <c r="D187" s="299"/>
      <c r="E187" s="299"/>
      <c r="F187" s="299"/>
      <c r="G187" s="299"/>
      <c r="K187" s="300"/>
      <c r="L187" s="300"/>
      <c r="M187" s="300"/>
      <c r="N187" s="300"/>
      <c r="O187" s="300"/>
      <c r="P187" s="300"/>
      <c r="Q187" s="300"/>
      <c r="R187" s="300"/>
      <c r="S187" s="300"/>
      <c r="T187" s="301"/>
      <c r="U187" s="302"/>
      <c r="AC187" s="303"/>
    </row>
    <row r="188" spans="1:29" ht="22.5" customHeight="1">
      <c r="A188" s="298"/>
      <c r="B188" s="299"/>
      <c r="C188" s="299"/>
      <c r="D188" s="299"/>
      <c r="E188" s="299"/>
      <c r="F188" s="299"/>
      <c r="G188" s="299"/>
      <c r="K188" s="300"/>
      <c r="L188" s="300"/>
      <c r="M188" s="300"/>
      <c r="N188" s="300"/>
      <c r="O188" s="300"/>
      <c r="P188" s="300"/>
      <c r="Q188" s="300"/>
      <c r="R188" s="300"/>
      <c r="S188" s="300"/>
      <c r="T188" s="301"/>
      <c r="U188" s="302"/>
      <c r="AC188" s="303"/>
    </row>
    <row r="189" spans="1:29" ht="22.5" customHeight="1">
      <c r="A189" s="298"/>
      <c r="B189" s="299"/>
      <c r="C189" s="299"/>
      <c r="D189" s="299"/>
      <c r="E189" s="299"/>
      <c r="F189" s="299"/>
      <c r="G189" s="299"/>
      <c r="K189" s="300"/>
      <c r="L189" s="300"/>
      <c r="M189" s="300"/>
      <c r="N189" s="300"/>
      <c r="O189" s="300"/>
      <c r="P189" s="300"/>
      <c r="Q189" s="300"/>
      <c r="R189" s="300"/>
      <c r="S189" s="300"/>
      <c r="T189" s="301"/>
      <c r="U189" s="302"/>
      <c r="AC189" s="303"/>
    </row>
    <row r="190" spans="1:29" ht="22.5" customHeight="1">
      <c r="A190" s="298"/>
      <c r="B190" s="299"/>
      <c r="C190" s="299"/>
      <c r="D190" s="299"/>
      <c r="E190" s="299"/>
      <c r="F190" s="299"/>
      <c r="G190" s="299"/>
      <c r="K190" s="300"/>
      <c r="L190" s="300"/>
      <c r="M190" s="300"/>
      <c r="N190" s="300"/>
      <c r="O190" s="300"/>
      <c r="P190" s="300"/>
      <c r="Q190" s="300"/>
      <c r="R190" s="300"/>
      <c r="S190" s="300"/>
      <c r="T190" s="301"/>
      <c r="U190" s="302"/>
      <c r="AC190" s="303"/>
    </row>
    <row r="191" spans="1:29" ht="22.5" customHeight="1">
      <c r="A191" s="298"/>
      <c r="B191" s="299"/>
      <c r="C191" s="299"/>
      <c r="D191" s="299"/>
      <c r="E191" s="299"/>
      <c r="F191" s="299"/>
      <c r="G191" s="299"/>
      <c r="K191" s="300"/>
      <c r="L191" s="300"/>
      <c r="M191" s="300"/>
      <c r="N191" s="300"/>
      <c r="O191" s="300"/>
      <c r="P191" s="300"/>
      <c r="Q191" s="300"/>
      <c r="R191" s="300"/>
      <c r="S191" s="300"/>
      <c r="T191" s="301"/>
      <c r="U191" s="302"/>
      <c r="AC191" s="303"/>
    </row>
    <row r="192" spans="1:29" ht="22.5" customHeight="1">
      <c r="A192" s="298"/>
      <c r="B192" s="299"/>
      <c r="C192" s="299"/>
      <c r="D192" s="299"/>
      <c r="E192" s="299"/>
      <c r="F192" s="299"/>
      <c r="G192" s="299"/>
      <c r="K192" s="300"/>
      <c r="L192" s="300"/>
      <c r="M192" s="300"/>
      <c r="N192" s="300"/>
      <c r="O192" s="300"/>
      <c r="P192" s="300"/>
      <c r="Q192" s="300"/>
      <c r="R192" s="300"/>
      <c r="S192" s="300"/>
      <c r="T192" s="301"/>
      <c r="U192" s="302"/>
      <c r="AC192" s="303"/>
    </row>
    <row r="193" spans="1:29" ht="22.5" customHeight="1">
      <c r="A193" s="298"/>
      <c r="B193" s="299"/>
      <c r="C193" s="299"/>
      <c r="D193" s="299"/>
      <c r="E193" s="299"/>
      <c r="F193" s="299"/>
      <c r="G193" s="299"/>
      <c r="K193" s="300"/>
      <c r="L193" s="300"/>
      <c r="M193" s="300"/>
      <c r="N193" s="300"/>
      <c r="O193" s="300"/>
      <c r="P193" s="300"/>
      <c r="Q193" s="300"/>
      <c r="R193" s="300"/>
      <c r="S193" s="300"/>
      <c r="T193" s="301"/>
      <c r="U193" s="302"/>
      <c r="AC193" s="303"/>
    </row>
    <row r="194" spans="1:29" ht="22.5" customHeight="1">
      <c r="A194" s="298"/>
      <c r="B194" s="299"/>
      <c r="C194" s="299"/>
      <c r="D194" s="299"/>
      <c r="E194" s="299"/>
      <c r="F194" s="299"/>
      <c r="G194" s="299"/>
      <c r="K194" s="300"/>
      <c r="L194" s="300"/>
      <c r="M194" s="300"/>
      <c r="N194" s="300"/>
      <c r="O194" s="300"/>
      <c r="P194" s="300"/>
      <c r="Q194" s="300"/>
      <c r="R194" s="300"/>
      <c r="S194" s="300"/>
      <c r="T194" s="301"/>
      <c r="U194" s="302"/>
      <c r="AC194" s="303"/>
    </row>
    <row r="195" spans="1:29" ht="22.5" customHeight="1">
      <c r="A195" s="298"/>
      <c r="B195" s="299"/>
      <c r="C195" s="299"/>
      <c r="D195" s="299"/>
      <c r="E195" s="299"/>
      <c r="F195" s="299"/>
      <c r="G195" s="299"/>
      <c r="K195" s="300"/>
      <c r="L195" s="300"/>
      <c r="M195" s="300"/>
      <c r="N195" s="300"/>
      <c r="O195" s="300"/>
      <c r="P195" s="300"/>
      <c r="Q195" s="300"/>
      <c r="R195" s="300"/>
      <c r="S195" s="300"/>
      <c r="T195" s="301"/>
      <c r="U195" s="302"/>
      <c r="AC195" s="303"/>
    </row>
    <row r="196" spans="1:29" ht="22.5" customHeight="1">
      <c r="A196" s="298"/>
      <c r="B196" s="299"/>
      <c r="C196" s="299"/>
      <c r="D196" s="299"/>
      <c r="E196" s="299"/>
      <c r="F196" s="299"/>
      <c r="G196" s="299"/>
      <c r="K196" s="300"/>
      <c r="L196" s="300"/>
      <c r="M196" s="300"/>
      <c r="N196" s="300"/>
      <c r="O196" s="300"/>
      <c r="P196" s="300"/>
      <c r="Q196" s="300"/>
      <c r="R196" s="300"/>
      <c r="S196" s="300"/>
      <c r="T196" s="301"/>
      <c r="U196" s="302"/>
      <c r="Z196" s="303"/>
      <c r="AA196" s="303"/>
      <c r="AC196" s="303"/>
    </row>
    <row r="197" spans="1:29" ht="22.5" customHeight="1">
      <c r="A197" s="298"/>
      <c r="B197" s="299"/>
      <c r="C197" s="299"/>
      <c r="D197" s="299"/>
      <c r="E197" s="299"/>
      <c r="F197" s="299"/>
      <c r="G197" s="299"/>
      <c r="K197" s="300"/>
      <c r="L197" s="300"/>
      <c r="M197" s="300"/>
      <c r="N197" s="300"/>
      <c r="O197" s="300"/>
      <c r="P197" s="300"/>
      <c r="Q197" s="300"/>
      <c r="R197" s="300"/>
      <c r="S197" s="300"/>
      <c r="T197" s="301"/>
      <c r="U197" s="302"/>
      <c r="AC197" s="303"/>
    </row>
    <row r="198" spans="1:29" ht="22.5" customHeight="1">
      <c r="A198" s="298"/>
      <c r="B198" s="299"/>
      <c r="C198" s="299"/>
      <c r="D198" s="299"/>
      <c r="E198" s="299"/>
      <c r="F198" s="299"/>
      <c r="G198" s="299"/>
      <c r="K198" s="300"/>
      <c r="L198" s="300"/>
      <c r="M198" s="300"/>
      <c r="N198" s="300"/>
      <c r="O198" s="300"/>
      <c r="P198" s="300"/>
      <c r="Q198" s="300"/>
      <c r="R198" s="300"/>
      <c r="S198" s="300"/>
      <c r="T198" s="301"/>
      <c r="U198" s="302"/>
      <c r="AC198" s="303"/>
    </row>
    <row r="199" spans="1:29" ht="22.5" customHeight="1">
      <c r="A199" s="298"/>
      <c r="B199" s="299"/>
      <c r="C199" s="299"/>
      <c r="D199" s="299"/>
      <c r="E199" s="299"/>
      <c r="F199" s="299"/>
      <c r="G199" s="299"/>
      <c r="K199" s="300"/>
      <c r="L199" s="300"/>
      <c r="M199" s="300"/>
      <c r="N199" s="300"/>
      <c r="O199" s="300"/>
      <c r="P199" s="300"/>
      <c r="Q199" s="300"/>
      <c r="R199" s="300"/>
      <c r="S199" s="300"/>
      <c r="T199" s="301"/>
      <c r="U199" s="302"/>
      <c r="AC199" s="303"/>
    </row>
    <row r="200" spans="1:29" ht="22.5" customHeight="1">
      <c r="A200" s="298"/>
      <c r="B200" s="299"/>
      <c r="C200" s="299"/>
      <c r="D200" s="299"/>
      <c r="E200" s="299"/>
      <c r="F200" s="299"/>
      <c r="G200" s="299"/>
      <c r="K200" s="300"/>
      <c r="L200" s="300"/>
      <c r="M200" s="300"/>
      <c r="N200" s="300"/>
      <c r="O200" s="300"/>
      <c r="P200" s="300"/>
      <c r="Q200" s="300"/>
      <c r="R200" s="300"/>
      <c r="S200" s="300"/>
      <c r="T200" s="301"/>
      <c r="U200" s="302"/>
      <c r="AC200" s="303"/>
    </row>
    <row r="201" spans="1:29" ht="22.5" customHeight="1">
      <c r="A201" s="298"/>
      <c r="B201" s="299"/>
      <c r="C201" s="299"/>
      <c r="D201" s="299"/>
      <c r="E201" s="299"/>
      <c r="F201" s="299"/>
      <c r="G201" s="299"/>
      <c r="K201" s="300"/>
      <c r="L201" s="300"/>
      <c r="M201" s="300"/>
      <c r="N201" s="300"/>
      <c r="O201" s="300"/>
      <c r="P201" s="300"/>
      <c r="Q201" s="300"/>
      <c r="R201" s="300"/>
      <c r="S201" s="300"/>
      <c r="T201" s="301"/>
      <c r="U201" s="302"/>
      <c r="AC201" s="303"/>
    </row>
    <row r="202" spans="1:29" ht="22.5" customHeight="1">
      <c r="A202" s="298"/>
      <c r="B202" s="299"/>
      <c r="C202" s="299"/>
      <c r="D202" s="299"/>
      <c r="E202" s="299"/>
      <c r="F202" s="299"/>
      <c r="G202" s="299"/>
      <c r="K202" s="300"/>
      <c r="L202" s="300"/>
      <c r="M202" s="300"/>
      <c r="N202" s="300"/>
      <c r="O202" s="300"/>
      <c r="P202" s="300"/>
      <c r="Q202" s="300"/>
      <c r="R202" s="300"/>
      <c r="S202" s="300"/>
      <c r="T202" s="301"/>
      <c r="U202" s="302"/>
      <c r="AC202" s="303"/>
    </row>
    <row r="203" spans="1:29" ht="22.5" customHeight="1">
      <c r="A203" s="298"/>
      <c r="B203" s="299"/>
      <c r="C203" s="299"/>
      <c r="D203" s="299"/>
      <c r="E203" s="299"/>
      <c r="F203" s="299"/>
      <c r="G203" s="299"/>
      <c r="K203" s="300"/>
      <c r="L203" s="300"/>
      <c r="M203" s="300"/>
      <c r="N203" s="300"/>
      <c r="O203" s="300"/>
      <c r="P203" s="300"/>
      <c r="Q203" s="300"/>
      <c r="R203" s="300"/>
      <c r="S203" s="300"/>
      <c r="T203" s="301"/>
      <c r="U203" s="302"/>
      <c r="AC203" s="303"/>
    </row>
    <row r="204" spans="1:29" ht="22.5" customHeight="1">
      <c r="A204" s="298"/>
      <c r="B204" s="299"/>
      <c r="C204" s="299"/>
      <c r="D204" s="299"/>
      <c r="E204" s="299"/>
      <c r="F204" s="299"/>
      <c r="G204" s="299"/>
      <c r="K204" s="300"/>
      <c r="L204" s="300"/>
      <c r="M204" s="300"/>
      <c r="N204" s="300"/>
      <c r="O204" s="300"/>
      <c r="P204" s="300"/>
      <c r="Q204" s="300"/>
      <c r="R204" s="300"/>
      <c r="S204" s="300"/>
      <c r="T204" s="301"/>
      <c r="U204" s="302"/>
      <c r="AC204" s="303"/>
    </row>
    <row r="205" spans="1:29" ht="22.5" customHeight="1">
      <c r="A205" s="298"/>
      <c r="B205" s="299"/>
      <c r="C205" s="299"/>
      <c r="D205" s="299"/>
      <c r="E205" s="299"/>
      <c r="F205" s="299"/>
      <c r="G205" s="299"/>
      <c r="K205" s="300"/>
      <c r="L205" s="300"/>
      <c r="M205" s="300"/>
      <c r="N205" s="300"/>
      <c r="O205" s="300"/>
      <c r="P205" s="300"/>
      <c r="Q205" s="300"/>
      <c r="R205" s="300"/>
      <c r="S205" s="300"/>
      <c r="T205" s="301"/>
      <c r="U205" s="302"/>
      <c r="AC205" s="303"/>
    </row>
    <row r="206" spans="1:29" ht="22.5" customHeight="1">
      <c r="A206" s="298"/>
      <c r="B206" s="299"/>
      <c r="C206" s="299"/>
      <c r="D206" s="299"/>
      <c r="E206" s="299"/>
      <c r="F206" s="299"/>
      <c r="G206" s="299"/>
      <c r="K206" s="300"/>
      <c r="L206" s="300"/>
      <c r="M206" s="300"/>
      <c r="N206" s="300"/>
      <c r="O206" s="300"/>
      <c r="P206" s="300"/>
      <c r="Q206" s="300"/>
      <c r="R206" s="300"/>
      <c r="S206" s="300"/>
      <c r="T206" s="301"/>
      <c r="U206" s="302"/>
      <c r="AC206" s="303"/>
    </row>
    <row r="207" spans="1:29" ht="22.5" customHeight="1">
      <c r="A207" s="298"/>
      <c r="B207" s="299"/>
      <c r="C207" s="299"/>
      <c r="D207" s="299"/>
      <c r="E207" s="299"/>
      <c r="F207" s="299"/>
      <c r="G207" s="299"/>
      <c r="K207" s="300"/>
      <c r="L207" s="300"/>
      <c r="M207" s="300"/>
      <c r="N207" s="300"/>
      <c r="O207" s="300"/>
      <c r="P207" s="300"/>
      <c r="Q207" s="300"/>
      <c r="R207" s="300"/>
      <c r="S207" s="300"/>
      <c r="T207" s="301"/>
      <c r="U207" s="302"/>
      <c r="AC207" s="303"/>
    </row>
    <row r="208" spans="1:29" ht="22.5" customHeight="1">
      <c r="A208" s="298"/>
      <c r="B208" s="299"/>
      <c r="C208" s="299"/>
      <c r="D208" s="299"/>
      <c r="E208" s="299"/>
      <c r="F208" s="299"/>
      <c r="G208" s="299"/>
      <c r="K208" s="300"/>
      <c r="L208" s="300"/>
      <c r="M208" s="300"/>
      <c r="N208" s="300"/>
      <c r="O208" s="300"/>
      <c r="P208" s="300"/>
      <c r="Q208" s="300"/>
      <c r="R208" s="300"/>
      <c r="S208" s="300"/>
      <c r="T208" s="301"/>
      <c r="U208" s="302"/>
      <c r="AC208" s="303"/>
    </row>
    <row r="209" spans="1:29" ht="22.5" customHeight="1">
      <c r="A209" s="298"/>
      <c r="B209" s="299"/>
      <c r="C209" s="299"/>
      <c r="D209" s="299"/>
      <c r="E209" s="299"/>
      <c r="F209" s="299"/>
      <c r="G209" s="299"/>
      <c r="K209" s="300"/>
      <c r="L209" s="300"/>
      <c r="M209" s="300"/>
      <c r="N209" s="300"/>
      <c r="O209" s="300"/>
      <c r="P209" s="300"/>
      <c r="Q209" s="300"/>
      <c r="R209" s="300"/>
      <c r="S209" s="300"/>
      <c r="T209" s="301"/>
      <c r="U209" s="302"/>
      <c r="AC209" s="303"/>
    </row>
    <row r="210" spans="1:29" ht="22.5" customHeight="1">
      <c r="A210" s="298"/>
      <c r="B210" s="299"/>
      <c r="C210" s="299"/>
      <c r="D210" s="299"/>
      <c r="E210" s="299"/>
      <c r="F210" s="299"/>
      <c r="G210" s="299"/>
      <c r="K210" s="300"/>
      <c r="L210" s="300"/>
      <c r="M210" s="300"/>
      <c r="N210" s="300"/>
      <c r="O210" s="300"/>
      <c r="P210" s="300"/>
      <c r="Q210" s="300"/>
      <c r="R210" s="300"/>
      <c r="S210" s="300"/>
      <c r="T210" s="301"/>
      <c r="U210" s="302"/>
      <c r="AC210" s="303"/>
    </row>
    <row r="211" spans="1:29" ht="22.5" customHeight="1">
      <c r="A211" s="298"/>
      <c r="B211" s="299"/>
      <c r="C211" s="299"/>
      <c r="D211" s="299"/>
      <c r="E211" s="299"/>
      <c r="F211" s="299"/>
      <c r="G211" s="299"/>
      <c r="K211" s="300"/>
      <c r="L211" s="300"/>
      <c r="M211" s="300"/>
      <c r="N211" s="300"/>
      <c r="O211" s="300"/>
      <c r="P211" s="300"/>
      <c r="Q211" s="300"/>
      <c r="R211" s="300"/>
      <c r="S211" s="300"/>
      <c r="T211" s="301"/>
      <c r="U211" s="302"/>
      <c r="AC211" s="303"/>
    </row>
    <row r="212" spans="1:29" ht="22.5" customHeight="1">
      <c r="A212" s="298"/>
      <c r="B212" s="299"/>
      <c r="C212" s="299"/>
      <c r="D212" s="299"/>
      <c r="E212" s="299"/>
      <c r="F212" s="299"/>
      <c r="G212" s="299"/>
      <c r="K212" s="300"/>
      <c r="L212" s="300"/>
      <c r="M212" s="300"/>
      <c r="N212" s="300"/>
      <c r="O212" s="300"/>
      <c r="P212" s="300"/>
      <c r="Q212" s="300"/>
      <c r="R212" s="300"/>
      <c r="S212" s="300"/>
      <c r="T212" s="301"/>
      <c r="U212" s="302"/>
      <c r="AC212" s="303"/>
    </row>
    <row r="213" spans="1:29" ht="22.5" customHeight="1">
      <c r="A213" s="298"/>
      <c r="B213" s="299"/>
      <c r="C213" s="299"/>
      <c r="D213" s="299"/>
      <c r="E213" s="299"/>
      <c r="F213" s="299"/>
      <c r="G213" s="299"/>
      <c r="K213" s="300"/>
      <c r="L213" s="300"/>
      <c r="M213" s="300"/>
      <c r="N213" s="300"/>
      <c r="O213" s="300"/>
      <c r="P213" s="300"/>
      <c r="Q213" s="300"/>
      <c r="R213" s="300"/>
      <c r="S213" s="300"/>
      <c r="T213" s="301"/>
      <c r="U213" s="302"/>
      <c r="AC213" s="303"/>
    </row>
    <row r="214" spans="1:29" ht="22.5" customHeight="1">
      <c r="A214" s="298"/>
      <c r="B214" s="299"/>
      <c r="C214" s="299"/>
      <c r="D214" s="299"/>
      <c r="E214" s="299"/>
      <c r="F214" s="299"/>
      <c r="G214" s="299"/>
      <c r="K214" s="300"/>
      <c r="L214" s="300"/>
      <c r="M214" s="300"/>
      <c r="N214" s="300"/>
      <c r="O214" s="300"/>
      <c r="P214" s="300"/>
      <c r="Q214" s="300"/>
      <c r="R214" s="300"/>
      <c r="S214" s="300"/>
      <c r="T214" s="301"/>
      <c r="U214" s="302"/>
      <c r="AC214" s="303"/>
    </row>
    <row r="215" spans="1:29" ht="22.5" customHeight="1">
      <c r="A215" s="298"/>
      <c r="B215" s="299"/>
      <c r="C215" s="299"/>
      <c r="D215" s="299"/>
      <c r="E215" s="299"/>
      <c r="F215" s="299"/>
      <c r="G215" s="299"/>
      <c r="K215" s="300"/>
      <c r="L215" s="300"/>
      <c r="M215" s="300"/>
      <c r="N215" s="300"/>
      <c r="O215" s="300"/>
      <c r="P215" s="300"/>
      <c r="Q215" s="300"/>
      <c r="R215" s="300"/>
      <c r="S215" s="300"/>
      <c r="T215" s="301"/>
      <c r="U215" s="302"/>
      <c r="AC215" s="303"/>
    </row>
    <row r="216" spans="1:29" ht="22.5" customHeight="1">
      <c r="A216" s="298"/>
      <c r="B216" s="299"/>
      <c r="C216" s="299"/>
      <c r="D216" s="299"/>
      <c r="E216" s="299"/>
      <c r="F216" s="299"/>
      <c r="G216" s="299"/>
      <c r="K216" s="300"/>
      <c r="L216" s="300"/>
      <c r="M216" s="300"/>
      <c r="N216" s="300"/>
      <c r="O216" s="300"/>
      <c r="P216" s="300"/>
      <c r="Q216" s="300"/>
      <c r="R216" s="300"/>
      <c r="S216" s="300"/>
      <c r="T216" s="301"/>
      <c r="U216" s="302"/>
      <c r="AC216" s="303"/>
    </row>
    <row r="217" spans="1:29" ht="22.5" customHeight="1">
      <c r="A217" s="298"/>
      <c r="B217" s="299"/>
      <c r="C217" s="299"/>
      <c r="D217" s="299"/>
      <c r="E217" s="299"/>
      <c r="F217" s="299"/>
      <c r="G217" s="299"/>
      <c r="K217" s="300"/>
      <c r="L217" s="300"/>
      <c r="M217" s="300"/>
      <c r="N217" s="300"/>
      <c r="O217" s="300"/>
      <c r="P217" s="300"/>
      <c r="Q217" s="300"/>
      <c r="R217" s="300"/>
      <c r="S217" s="300"/>
      <c r="T217" s="301"/>
      <c r="U217" s="302"/>
      <c r="AC217" s="303"/>
    </row>
    <row r="218" spans="1:29" ht="22.5" customHeight="1">
      <c r="A218" s="298"/>
      <c r="B218" s="299"/>
      <c r="C218" s="299"/>
      <c r="D218" s="299"/>
      <c r="E218" s="299"/>
      <c r="F218" s="299"/>
      <c r="G218" s="299"/>
      <c r="K218" s="300"/>
      <c r="L218" s="300"/>
      <c r="M218" s="300"/>
      <c r="N218" s="300"/>
      <c r="O218" s="300"/>
      <c r="P218" s="300"/>
      <c r="Q218" s="300"/>
      <c r="R218" s="300"/>
      <c r="S218" s="300"/>
      <c r="T218" s="301"/>
      <c r="U218" s="302"/>
      <c r="AC218" s="303"/>
    </row>
    <row r="219" spans="1:29" ht="22.5" customHeight="1">
      <c r="A219" s="298"/>
      <c r="B219" s="299"/>
      <c r="C219" s="299"/>
      <c r="D219" s="299"/>
      <c r="E219" s="299"/>
      <c r="F219" s="299"/>
      <c r="G219" s="299"/>
      <c r="K219" s="300"/>
      <c r="L219" s="300"/>
      <c r="M219" s="300"/>
      <c r="N219" s="300"/>
      <c r="O219" s="300"/>
      <c r="P219" s="300"/>
      <c r="Q219" s="300"/>
      <c r="R219" s="300"/>
      <c r="S219" s="300"/>
      <c r="T219" s="301"/>
      <c r="U219" s="302"/>
      <c r="AC219" s="303"/>
    </row>
    <row r="220" spans="1:29" ht="22.5" customHeight="1">
      <c r="A220" s="298"/>
      <c r="B220" s="299"/>
      <c r="C220" s="299"/>
      <c r="D220" s="299"/>
      <c r="E220" s="299"/>
      <c r="F220" s="299"/>
      <c r="G220" s="299"/>
      <c r="K220" s="300"/>
      <c r="L220" s="300"/>
      <c r="M220" s="300"/>
      <c r="N220" s="300"/>
      <c r="O220" s="300"/>
      <c r="P220" s="300"/>
      <c r="Q220" s="300"/>
      <c r="R220" s="300"/>
      <c r="S220" s="300"/>
      <c r="T220" s="301"/>
      <c r="U220" s="302"/>
      <c r="AC220" s="303"/>
    </row>
    <row r="221" spans="1:29" ht="22.5" customHeight="1">
      <c r="A221" s="298"/>
      <c r="B221" s="299"/>
      <c r="C221" s="299"/>
      <c r="D221" s="299"/>
      <c r="E221" s="299"/>
      <c r="F221" s="299"/>
      <c r="G221" s="299"/>
      <c r="K221" s="300"/>
      <c r="L221" s="300"/>
      <c r="M221" s="300"/>
      <c r="N221" s="300"/>
      <c r="O221" s="300"/>
      <c r="P221" s="300"/>
      <c r="Q221" s="300"/>
      <c r="R221" s="300"/>
      <c r="S221" s="300"/>
      <c r="T221" s="301"/>
      <c r="U221" s="302"/>
      <c r="AC221" s="303"/>
    </row>
    <row r="222" spans="1:29" ht="22.5" customHeight="1">
      <c r="A222" s="298"/>
      <c r="B222" s="299"/>
      <c r="C222" s="299"/>
      <c r="D222" s="299"/>
      <c r="E222" s="299"/>
      <c r="F222" s="299"/>
      <c r="G222" s="299"/>
      <c r="K222" s="300"/>
      <c r="L222" s="300"/>
      <c r="M222" s="300"/>
      <c r="N222" s="300"/>
      <c r="O222" s="300"/>
      <c r="P222" s="300"/>
      <c r="Q222" s="300"/>
      <c r="R222" s="300"/>
      <c r="S222" s="300"/>
      <c r="T222" s="301"/>
      <c r="U222" s="302"/>
      <c r="AC222" s="303"/>
    </row>
    <row r="223" spans="1:29" ht="22.5" customHeight="1">
      <c r="A223" s="298"/>
      <c r="K223" s="303"/>
      <c r="L223" s="303"/>
      <c r="M223" s="303"/>
      <c r="N223" s="303"/>
      <c r="O223" s="303"/>
      <c r="P223" s="303"/>
      <c r="Q223" s="303"/>
      <c r="R223" s="303"/>
      <c r="S223" s="303"/>
      <c r="T223" s="303"/>
      <c r="U223" s="302"/>
      <c r="AC223" s="303"/>
    </row>
    <row r="224" spans="1:29" ht="22.5" customHeight="1">
      <c r="A224" s="298"/>
      <c r="K224" s="303"/>
      <c r="L224" s="303"/>
      <c r="M224" s="303"/>
      <c r="N224" s="303"/>
      <c r="O224" s="303"/>
      <c r="P224" s="303"/>
      <c r="Q224" s="303"/>
      <c r="R224" s="303"/>
      <c r="S224" s="303"/>
      <c r="T224" s="303"/>
      <c r="U224" s="302"/>
      <c r="AC224" s="303"/>
    </row>
    <row r="225" spans="1:29" ht="22.5" customHeight="1">
      <c r="A225" s="298"/>
      <c r="K225" s="303"/>
      <c r="L225" s="303"/>
      <c r="M225" s="303"/>
      <c r="N225" s="303"/>
      <c r="O225" s="303"/>
      <c r="P225" s="303"/>
      <c r="Q225" s="303"/>
      <c r="R225" s="303"/>
      <c r="S225" s="303"/>
      <c r="T225" s="303"/>
      <c r="U225" s="302"/>
      <c r="AC225" s="303"/>
    </row>
    <row r="226" spans="1:29" ht="22.5" customHeight="1">
      <c r="A226" s="298"/>
      <c r="K226" s="303"/>
      <c r="L226" s="303"/>
      <c r="M226" s="303"/>
      <c r="N226" s="303"/>
      <c r="O226" s="303"/>
      <c r="P226" s="303"/>
      <c r="Q226" s="303"/>
      <c r="R226" s="303"/>
      <c r="S226" s="303"/>
      <c r="T226" s="303"/>
      <c r="U226" s="302"/>
      <c r="AC226" s="303"/>
    </row>
    <row r="227" spans="1:29" ht="22.5" customHeight="1">
      <c r="A227" s="298"/>
      <c r="K227" s="303"/>
      <c r="L227" s="303"/>
      <c r="M227" s="303"/>
      <c r="N227" s="303"/>
      <c r="O227" s="303"/>
      <c r="P227" s="303"/>
      <c r="Q227" s="303"/>
      <c r="R227" s="303"/>
      <c r="S227" s="303"/>
      <c r="T227" s="303"/>
      <c r="U227" s="302"/>
      <c r="AC227" s="303"/>
    </row>
    <row r="228" spans="1:29" ht="22.5" customHeight="1">
      <c r="A228" s="298"/>
      <c r="K228" s="303"/>
      <c r="L228" s="303"/>
      <c r="M228" s="303"/>
      <c r="N228" s="303"/>
      <c r="O228" s="303"/>
      <c r="P228" s="303"/>
      <c r="Q228" s="303"/>
      <c r="R228" s="303"/>
      <c r="S228" s="303"/>
      <c r="T228" s="303"/>
      <c r="U228" s="302"/>
      <c r="AC228" s="303"/>
    </row>
    <row r="229" spans="1:29" ht="22.5" customHeight="1">
      <c r="A229" s="298"/>
      <c r="K229" s="303"/>
      <c r="L229" s="303"/>
      <c r="M229" s="303"/>
      <c r="N229" s="303"/>
      <c r="O229" s="303"/>
      <c r="P229" s="303"/>
      <c r="Q229" s="303"/>
      <c r="R229" s="303"/>
      <c r="S229" s="303"/>
      <c r="T229" s="303"/>
      <c r="U229" s="302"/>
      <c r="AC229" s="303"/>
    </row>
    <row r="230" spans="1:29" ht="22.5" customHeight="1">
      <c r="A230" s="298"/>
      <c r="K230" s="303"/>
      <c r="L230" s="303"/>
      <c r="M230" s="303"/>
      <c r="N230" s="303"/>
      <c r="O230" s="303"/>
      <c r="P230" s="303"/>
      <c r="Q230" s="303"/>
      <c r="R230" s="303"/>
      <c r="S230" s="303"/>
      <c r="T230" s="303"/>
      <c r="U230" s="302"/>
      <c r="AC230" s="303"/>
    </row>
    <row r="231" spans="1:29" ht="22.5" customHeight="1">
      <c r="A231" s="298"/>
      <c r="K231" s="303"/>
      <c r="L231" s="303"/>
      <c r="M231" s="303"/>
      <c r="N231" s="303"/>
      <c r="O231" s="303"/>
      <c r="P231" s="303"/>
      <c r="Q231" s="303"/>
      <c r="R231" s="303"/>
      <c r="S231" s="303"/>
      <c r="T231" s="303"/>
      <c r="U231" s="302"/>
      <c r="AC231" s="303"/>
    </row>
    <row r="232" spans="1:29" ht="22.5" customHeight="1">
      <c r="A232" s="298"/>
      <c r="K232" s="303"/>
      <c r="L232" s="303"/>
      <c r="M232" s="303"/>
      <c r="N232" s="303"/>
      <c r="O232" s="303"/>
      <c r="P232" s="303"/>
      <c r="Q232" s="303"/>
      <c r="R232" s="303"/>
      <c r="S232" s="303"/>
      <c r="T232" s="303"/>
      <c r="U232" s="302"/>
      <c r="AC232" s="303"/>
    </row>
    <row r="233" spans="1:29" ht="22.5" customHeight="1">
      <c r="A233" s="298"/>
      <c r="K233" s="303"/>
      <c r="L233" s="303"/>
      <c r="M233" s="303"/>
      <c r="N233" s="303"/>
      <c r="O233" s="303"/>
      <c r="P233" s="303"/>
      <c r="Q233" s="303"/>
      <c r="R233" s="303"/>
      <c r="S233" s="303"/>
      <c r="T233" s="303"/>
      <c r="U233" s="302"/>
      <c r="AC233" s="303"/>
    </row>
    <row r="234" spans="1:29" ht="22.5" customHeight="1">
      <c r="A234" s="298"/>
      <c r="K234" s="303"/>
      <c r="L234" s="303"/>
      <c r="M234" s="303"/>
      <c r="N234" s="303"/>
      <c r="O234" s="303"/>
      <c r="P234" s="303"/>
      <c r="Q234" s="303"/>
      <c r="R234" s="303"/>
      <c r="S234" s="303"/>
      <c r="T234" s="303"/>
      <c r="U234" s="302"/>
      <c r="AC234" s="303"/>
    </row>
    <row r="235" spans="1:29" ht="22.5" customHeight="1">
      <c r="A235" s="298"/>
      <c r="K235" s="303"/>
      <c r="L235" s="303"/>
      <c r="M235" s="303"/>
      <c r="N235" s="303"/>
      <c r="O235" s="303"/>
      <c r="P235" s="303"/>
      <c r="Q235" s="303"/>
      <c r="R235" s="303"/>
      <c r="S235" s="303"/>
      <c r="T235" s="303"/>
      <c r="U235" s="302"/>
      <c r="AC235" s="303"/>
    </row>
    <row r="236" spans="1:29" ht="22.5" customHeight="1">
      <c r="A236" s="298"/>
      <c r="K236" s="303"/>
      <c r="L236" s="303"/>
      <c r="M236" s="303"/>
      <c r="N236" s="303"/>
      <c r="O236" s="303"/>
      <c r="P236" s="303"/>
      <c r="Q236" s="303"/>
      <c r="R236" s="303"/>
      <c r="S236" s="303"/>
      <c r="T236" s="303"/>
      <c r="U236" s="302"/>
      <c r="AC236" s="303"/>
    </row>
    <row r="237" spans="1:29" ht="22.5" customHeight="1">
      <c r="A237" s="298"/>
      <c r="K237" s="303"/>
      <c r="L237" s="303"/>
      <c r="M237" s="303"/>
      <c r="N237" s="303"/>
      <c r="O237" s="303"/>
      <c r="P237" s="303"/>
      <c r="Q237" s="303"/>
      <c r="R237" s="303"/>
      <c r="S237" s="303"/>
      <c r="T237" s="303"/>
      <c r="U237" s="302"/>
      <c r="AC237" s="303"/>
    </row>
    <row r="238" spans="1:29" ht="22.5" customHeight="1">
      <c r="A238" s="298"/>
      <c r="K238" s="303"/>
      <c r="L238" s="303"/>
      <c r="M238" s="303"/>
      <c r="N238" s="303"/>
      <c r="O238" s="303"/>
      <c r="P238" s="303"/>
      <c r="Q238" s="303"/>
      <c r="R238" s="303"/>
      <c r="S238" s="303"/>
      <c r="T238" s="303"/>
      <c r="U238" s="302"/>
      <c r="AC238" s="303"/>
    </row>
    <row r="239" spans="1:29" ht="22.5" customHeight="1">
      <c r="A239" s="298"/>
      <c r="K239" s="303"/>
      <c r="L239" s="303"/>
      <c r="M239" s="303"/>
      <c r="N239" s="303"/>
      <c r="O239" s="303"/>
      <c r="P239" s="303"/>
      <c r="Q239" s="303"/>
      <c r="R239" s="303"/>
      <c r="S239" s="303"/>
      <c r="T239" s="303"/>
      <c r="U239" s="302"/>
      <c r="AC239" s="303"/>
    </row>
    <row r="240" spans="1:29" ht="22.5" customHeight="1">
      <c r="A240" s="298"/>
      <c r="K240" s="303"/>
      <c r="L240" s="303"/>
      <c r="M240" s="303"/>
      <c r="N240" s="303"/>
      <c r="O240" s="303"/>
      <c r="P240" s="303"/>
      <c r="Q240" s="303"/>
      <c r="R240" s="303"/>
      <c r="S240" s="303"/>
      <c r="T240" s="303"/>
      <c r="U240" s="302"/>
      <c r="AC240" s="303"/>
    </row>
    <row r="241" spans="1:29" ht="22.5" customHeight="1">
      <c r="A241" s="298"/>
      <c r="K241" s="303"/>
      <c r="L241" s="303"/>
      <c r="M241" s="303"/>
      <c r="N241" s="303"/>
      <c r="O241" s="303"/>
      <c r="P241" s="303"/>
      <c r="Q241" s="303"/>
      <c r="R241" s="303"/>
      <c r="S241" s="303"/>
      <c r="T241" s="303"/>
      <c r="U241" s="302"/>
      <c r="AC241" s="303"/>
    </row>
    <row r="242" spans="1:29" ht="22.5" customHeight="1">
      <c r="A242" s="298"/>
      <c r="K242" s="303"/>
      <c r="L242" s="303"/>
      <c r="M242" s="303"/>
      <c r="N242" s="303"/>
      <c r="O242" s="303"/>
      <c r="P242" s="303"/>
      <c r="Q242" s="303"/>
      <c r="R242" s="303"/>
      <c r="S242" s="303"/>
      <c r="T242" s="303"/>
      <c r="U242" s="302"/>
      <c r="AC242" s="303"/>
    </row>
    <row r="243" spans="1:29" ht="22.5" customHeight="1">
      <c r="A243" s="298"/>
      <c r="K243" s="303"/>
      <c r="L243" s="303"/>
      <c r="M243" s="303"/>
      <c r="N243" s="303"/>
      <c r="O243" s="303"/>
      <c r="P243" s="303"/>
      <c r="Q243" s="303"/>
      <c r="R243" s="303"/>
      <c r="S243" s="303"/>
      <c r="T243" s="303"/>
      <c r="U243" s="302"/>
      <c r="AC243" s="303"/>
    </row>
    <row r="244" spans="1:29" ht="22.5" customHeight="1">
      <c r="A244" s="298"/>
      <c r="K244" s="303"/>
      <c r="L244" s="303"/>
      <c r="M244" s="303"/>
      <c r="N244" s="303"/>
      <c r="O244" s="303"/>
      <c r="P244" s="303"/>
      <c r="Q244" s="303"/>
      <c r="R244" s="303"/>
      <c r="S244" s="303"/>
      <c r="T244" s="303"/>
      <c r="U244" s="302"/>
      <c r="AC244" s="303"/>
    </row>
    <row r="245" spans="1:29" ht="22.5" customHeight="1">
      <c r="A245" s="298"/>
      <c r="K245" s="303"/>
      <c r="L245" s="303"/>
      <c r="M245" s="303"/>
      <c r="N245" s="303"/>
      <c r="O245" s="303"/>
      <c r="P245" s="303"/>
      <c r="Q245" s="303"/>
      <c r="R245" s="303"/>
      <c r="S245" s="303"/>
      <c r="T245" s="303"/>
      <c r="U245" s="302"/>
      <c r="AC245" s="303"/>
    </row>
    <row r="246" spans="1:29" ht="22.5" customHeight="1">
      <c r="A246" s="298"/>
      <c r="K246" s="303"/>
      <c r="L246" s="303"/>
      <c r="M246" s="303"/>
      <c r="N246" s="303"/>
      <c r="O246" s="303"/>
      <c r="P246" s="303"/>
      <c r="Q246" s="303"/>
      <c r="R246" s="303"/>
      <c r="S246" s="303"/>
      <c r="T246" s="303"/>
      <c r="U246" s="302"/>
      <c r="AC246" s="303"/>
    </row>
    <row r="247" spans="1:29" ht="22.5" customHeight="1">
      <c r="A247" s="298"/>
      <c r="K247" s="303"/>
      <c r="L247" s="303"/>
      <c r="M247" s="303"/>
      <c r="N247" s="303"/>
      <c r="O247" s="303"/>
      <c r="P247" s="303"/>
      <c r="Q247" s="303"/>
      <c r="R247" s="303"/>
      <c r="S247" s="303"/>
      <c r="T247" s="303"/>
      <c r="U247" s="302"/>
      <c r="AC247" s="303"/>
    </row>
    <row r="248" spans="1:29" ht="22.5" customHeight="1">
      <c r="A248" s="298"/>
      <c r="K248" s="303"/>
      <c r="L248" s="303"/>
      <c r="M248" s="303"/>
      <c r="N248" s="303"/>
      <c r="O248" s="303"/>
      <c r="P248" s="303"/>
      <c r="Q248" s="303"/>
      <c r="R248" s="303"/>
      <c r="S248" s="303"/>
      <c r="T248" s="303"/>
      <c r="U248" s="302"/>
      <c r="AC248" s="303"/>
    </row>
    <row r="249" spans="1:29" ht="22.5" customHeight="1">
      <c r="A249" s="298"/>
      <c r="K249" s="303"/>
      <c r="L249" s="303"/>
      <c r="M249" s="303"/>
      <c r="N249" s="303"/>
      <c r="O249" s="303"/>
      <c r="P249" s="303"/>
      <c r="Q249" s="303"/>
      <c r="R249" s="303"/>
      <c r="S249" s="303"/>
      <c r="T249" s="303"/>
      <c r="U249" s="302"/>
      <c r="AC249" s="303"/>
    </row>
    <row r="250" spans="1:29" ht="22.5" customHeight="1">
      <c r="A250" s="298"/>
      <c r="K250" s="303"/>
      <c r="L250" s="303"/>
      <c r="M250" s="303"/>
      <c r="N250" s="303"/>
      <c r="O250" s="303"/>
      <c r="P250" s="303"/>
      <c r="Q250" s="303"/>
      <c r="R250" s="303"/>
      <c r="S250" s="303"/>
      <c r="T250" s="303"/>
      <c r="U250" s="302"/>
      <c r="AC250" s="303"/>
    </row>
    <row r="251" spans="1:29" ht="22.5" customHeight="1">
      <c r="A251" s="298"/>
      <c r="K251" s="303"/>
      <c r="L251" s="303"/>
      <c r="M251" s="303"/>
      <c r="N251" s="303"/>
      <c r="O251" s="303"/>
      <c r="P251" s="303"/>
      <c r="Q251" s="303"/>
      <c r="R251" s="303"/>
      <c r="S251" s="303"/>
      <c r="T251" s="303"/>
      <c r="U251" s="302"/>
      <c r="AC251" s="303"/>
    </row>
    <row r="252" spans="1:29" ht="22.5" customHeight="1">
      <c r="A252" s="298"/>
      <c r="K252" s="303"/>
      <c r="L252" s="303"/>
      <c r="M252" s="303"/>
      <c r="N252" s="303"/>
      <c r="O252" s="303"/>
      <c r="P252" s="303"/>
      <c r="Q252" s="303"/>
      <c r="R252" s="303"/>
      <c r="S252" s="303"/>
      <c r="T252" s="303"/>
      <c r="U252" s="302"/>
      <c r="AC252" s="303"/>
    </row>
    <row r="253" spans="1:29" ht="22.5" customHeight="1">
      <c r="A253" s="298"/>
      <c r="K253" s="303"/>
      <c r="L253" s="303"/>
      <c r="M253" s="303"/>
      <c r="N253" s="303"/>
      <c r="O253" s="303"/>
      <c r="P253" s="303"/>
      <c r="Q253" s="303"/>
      <c r="R253" s="303"/>
      <c r="S253" s="303"/>
      <c r="T253" s="303"/>
      <c r="U253" s="302"/>
      <c r="AC253" s="303"/>
    </row>
    <row r="254" spans="1:29" ht="22.5" customHeight="1">
      <c r="A254" s="298"/>
      <c r="K254" s="303"/>
      <c r="L254" s="303"/>
      <c r="M254" s="303"/>
      <c r="N254" s="303"/>
      <c r="O254" s="303"/>
      <c r="P254" s="303"/>
      <c r="Q254" s="303"/>
      <c r="R254" s="303"/>
      <c r="S254" s="303"/>
      <c r="T254" s="303"/>
      <c r="U254" s="302"/>
      <c r="AC254" s="303"/>
    </row>
    <row r="255" spans="1:29" ht="22.5" customHeight="1">
      <c r="A255" s="298"/>
      <c r="K255" s="303"/>
      <c r="L255" s="303"/>
      <c r="M255" s="303"/>
      <c r="N255" s="303"/>
      <c r="O255" s="303"/>
      <c r="P255" s="303"/>
      <c r="Q255" s="303"/>
      <c r="R255" s="303"/>
      <c r="S255" s="303"/>
      <c r="T255" s="303"/>
      <c r="U255" s="302"/>
      <c r="AC255" s="303"/>
    </row>
    <row r="256" spans="1:29" ht="22.5" customHeight="1">
      <c r="A256" s="298"/>
      <c r="K256" s="303"/>
      <c r="L256" s="303"/>
      <c r="M256" s="303"/>
      <c r="N256" s="303"/>
      <c r="O256" s="303"/>
      <c r="P256" s="303"/>
      <c r="Q256" s="303"/>
      <c r="R256" s="303"/>
      <c r="S256" s="303"/>
      <c r="T256" s="303"/>
      <c r="U256" s="302"/>
      <c r="AC256" s="303"/>
    </row>
    <row r="257" spans="1:29" ht="22.5" customHeight="1">
      <c r="A257" s="298"/>
      <c r="K257" s="303"/>
      <c r="L257" s="303"/>
      <c r="M257" s="303"/>
      <c r="N257" s="303"/>
      <c r="O257" s="303"/>
      <c r="P257" s="303"/>
      <c r="Q257" s="303"/>
      <c r="R257" s="303"/>
      <c r="S257" s="303"/>
      <c r="T257" s="303"/>
      <c r="U257" s="302"/>
      <c r="AC257" s="303"/>
    </row>
    <row r="258" spans="1:29" ht="22.5" customHeight="1">
      <c r="A258" s="298"/>
      <c r="K258" s="303"/>
      <c r="L258" s="303"/>
      <c r="M258" s="303"/>
      <c r="N258" s="303"/>
      <c r="O258" s="303"/>
      <c r="P258" s="303"/>
      <c r="Q258" s="303"/>
      <c r="R258" s="303"/>
      <c r="S258" s="303"/>
      <c r="T258" s="303"/>
      <c r="U258" s="302"/>
      <c r="AC258" s="303"/>
    </row>
    <row r="259" spans="1:29" ht="22.5" customHeight="1">
      <c r="A259" s="298"/>
      <c r="K259" s="303"/>
      <c r="L259" s="303"/>
      <c r="M259" s="303"/>
      <c r="N259" s="303"/>
      <c r="O259" s="303"/>
      <c r="P259" s="303"/>
      <c r="Q259" s="303"/>
      <c r="R259" s="303"/>
      <c r="S259" s="303"/>
      <c r="T259" s="303"/>
      <c r="U259" s="302"/>
      <c r="AC259" s="303"/>
    </row>
    <row r="260" spans="1:29" ht="22.5" customHeight="1">
      <c r="A260" s="298"/>
      <c r="K260" s="303"/>
      <c r="L260" s="303"/>
      <c r="M260" s="303"/>
      <c r="N260" s="303"/>
      <c r="O260" s="303"/>
      <c r="P260" s="303"/>
      <c r="Q260" s="303"/>
      <c r="R260" s="303"/>
      <c r="S260" s="303"/>
      <c r="T260" s="303"/>
      <c r="U260" s="302"/>
      <c r="AC260" s="303"/>
    </row>
    <row r="261" spans="1:29" ht="22.5" customHeight="1">
      <c r="A261" s="298"/>
      <c r="K261" s="303"/>
      <c r="L261" s="303"/>
      <c r="M261" s="303"/>
      <c r="N261" s="303"/>
      <c r="O261" s="303"/>
      <c r="P261" s="303"/>
      <c r="Q261" s="303"/>
      <c r="R261" s="303"/>
      <c r="S261" s="303"/>
      <c r="T261" s="303"/>
      <c r="U261" s="302"/>
      <c r="AC261" s="303"/>
    </row>
    <row r="262" spans="1:29" ht="22.5" customHeight="1">
      <c r="A262" s="298"/>
      <c r="K262" s="303"/>
      <c r="L262" s="303"/>
      <c r="M262" s="303"/>
      <c r="N262" s="303"/>
      <c r="O262" s="303"/>
      <c r="P262" s="303"/>
      <c r="Q262" s="303"/>
      <c r="R262" s="303"/>
      <c r="S262" s="303"/>
      <c r="T262" s="303"/>
      <c r="U262" s="302"/>
      <c r="AC262" s="303"/>
    </row>
    <row r="263" spans="1:29" ht="22.5" customHeight="1">
      <c r="A263" s="298"/>
      <c r="K263" s="303"/>
      <c r="L263" s="303"/>
      <c r="M263" s="303"/>
      <c r="N263" s="303"/>
      <c r="O263" s="303"/>
      <c r="P263" s="303"/>
      <c r="Q263" s="303"/>
      <c r="R263" s="303"/>
      <c r="S263" s="303"/>
      <c r="T263" s="303"/>
      <c r="U263" s="302"/>
      <c r="AC263" s="303"/>
    </row>
    <row r="264" spans="1:29" ht="22.5" customHeight="1">
      <c r="A264" s="298"/>
      <c r="K264" s="303"/>
      <c r="L264" s="303"/>
      <c r="M264" s="303"/>
      <c r="N264" s="303"/>
      <c r="O264" s="303"/>
      <c r="P264" s="303"/>
      <c r="Q264" s="303"/>
      <c r="R264" s="303"/>
      <c r="S264" s="303"/>
      <c r="T264" s="303"/>
      <c r="U264" s="302"/>
      <c r="AC264" s="303"/>
    </row>
    <row r="265" spans="1:29" ht="22.5" customHeight="1">
      <c r="A265" s="298"/>
      <c r="K265" s="303"/>
      <c r="L265" s="303"/>
      <c r="M265" s="303"/>
      <c r="N265" s="303"/>
      <c r="O265" s="303"/>
      <c r="P265" s="303"/>
      <c r="Q265" s="303"/>
      <c r="R265" s="303"/>
      <c r="S265" s="303"/>
      <c r="T265" s="303"/>
      <c r="U265" s="302"/>
      <c r="AC265" s="303"/>
    </row>
    <row r="266" spans="1:29" ht="22.5" customHeight="1">
      <c r="A266" s="298"/>
      <c r="K266" s="303"/>
      <c r="L266" s="303"/>
      <c r="M266" s="303"/>
      <c r="N266" s="303"/>
      <c r="O266" s="303"/>
      <c r="P266" s="303"/>
      <c r="Q266" s="303"/>
      <c r="R266" s="303"/>
      <c r="S266" s="303"/>
      <c r="T266" s="303"/>
      <c r="U266" s="302"/>
      <c r="AC266" s="303"/>
    </row>
    <row r="267" spans="1:29" ht="22.5" customHeight="1">
      <c r="A267" s="298"/>
      <c r="K267" s="303"/>
      <c r="L267" s="303"/>
      <c r="M267" s="303"/>
      <c r="N267" s="303"/>
      <c r="O267" s="303"/>
      <c r="P267" s="303"/>
      <c r="Q267" s="303"/>
      <c r="R267" s="303"/>
      <c r="S267" s="303"/>
      <c r="T267" s="303"/>
      <c r="U267" s="302"/>
      <c r="AC267" s="303"/>
    </row>
    <row r="268" spans="1:29" ht="22.5" customHeight="1">
      <c r="A268" s="298"/>
      <c r="K268" s="303"/>
      <c r="L268" s="303"/>
      <c r="M268" s="303"/>
      <c r="N268" s="303"/>
      <c r="O268" s="303"/>
      <c r="P268" s="303"/>
      <c r="Q268" s="303"/>
      <c r="R268" s="303"/>
      <c r="S268" s="303"/>
      <c r="T268" s="303"/>
      <c r="U268" s="302"/>
      <c r="AC268" s="303"/>
    </row>
    <row r="269" spans="1:29" ht="22.5" customHeight="1">
      <c r="A269" s="298"/>
      <c r="K269" s="303"/>
      <c r="L269" s="303"/>
      <c r="M269" s="303"/>
      <c r="N269" s="303"/>
      <c r="O269" s="303"/>
      <c r="P269" s="303"/>
      <c r="Q269" s="303"/>
      <c r="R269" s="303"/>
      <c r="S269" s="303"/>
      <c r="T269" s="303"/>
      <c r="U269" s="302"/>
      <c r="AC269" s="303"/>
    </row>
    <row r="270" spans="1:29" ht="22.5" customHeight="1">
      <c r="A270" s="298"/>
      <c r="K270" s="303"/>
      <c r="L270" s="303"/>
      <c r="M270" s="303"/>
      <c r="N270" s="303"/>
      <c r="O270" s="303"/>
      <c r="P270" s="303"/>
      <c r="Q270" s="303"/>
      <c r="R270" s="303"/>
      <c r="S270" s="303"/>
      <c r="T270" s="303"/>
      <c r="U270" s="302"/>
      <c r="AC270" s="303"/>
    </row>
    <row r="271" spans="1:29" ht="22.5" customHeight="1">
      <c r="A271" s="298"/>
      <c r="K271" s="303"/>
      <c r="L271" s="303"/>
      <c r="M271" s="303"/>
      <c r="N271" s="303"/>
      <c r="O271" s="303"/>
      <c r="P271" s="303"/>
      <c r="Q271" s="303"/>
      <c r="R271" s="303"/>
      <c r="S271" s="303"/>
      <c r="T271" s="303"/>
      <c r="U271" s="302"/>
      <c r="AC271" s="303"/>
    </row>
    <row r="272" spans="1:29" ht="22.5" customHeight="1">
      <c r="A272" s="298"/>
      <c r="K272" s="303"/>
      <c r="L272" s="303"/>
      <c r="M272" s="303"/>
      <c r="N272" s="303"/>
      <c r="O272" s="303"/>
      <c r="P272" s="303"/>
      <c r="Q272" s="303"/>
      <c r="R272" s="303"/>
      <c r="S272" s="303"/>
      <c r="T272" s="303"/>
      <c r="U272" s="302"/>
      <c r="AC272" s="303"/>
    </row>
    <row r="273" spans="1:29" ht="22.5" customHeight="1">
      <c r="A273" s="298"/>
      <c r="K273" s="303"/>
      <c r="L273" s="303"/>
      <c r="M273" s="303"/>
      <c r="N273" s="303"/>
      <c r="O273" s="303"/>
      <c r="P273" s="303"/>
      <c r="Q273" s="303"/>
      <c r="R273" s="303"/>
      <c r="S273" s="303"/>
      <c r="T273" s="303"/>
      <c r="U273" s="302"/>
      <c r="AC273" s="303"/>
    </row>
    <row r="274" spans="1:29" ht="22.5" customHeight="1">
      <c r="A274" s="298"/>
      <c r="B274" s="299"/>
      <c r="C274" s="299"/>
      <c r="D274" s="299"/>
      <c r="E274" s="299"/>
      <c r="F274" s="299"/>
      <c r="G274" s="299"/>
      <c r="K274" s="300"/>
      <c r="L274" s="300"/>
      <c r="M274" s="300"/>
      <c r="N274" s="300"/>
      <c r="O274" s="300"/>
      <c r="P274" s="300"/>
      <c r="Q274" s="300"/>
      <c r="R274" s="300"/>
      <c r="S274" s="300"/>
      <c r="T274" s="301"/>
      <c r="U274" s="302"/>
      <c r="AC274" s="303"/>
    </row>
    <row r="275" spans="1:29" ht="22.5" customHeight="1">
      <c r="A275" s="298"/>
      <c r="B275" s="299"/>
      <c r="C275" s="299"/>
      <c r="D275" s="299"/>
      <c r="E275" s="299"/>
      <c r="F275" s="299"/>
      <c r="G275" s="299"/>
      <c r="K275" s="300"/>
      <c r="L275" s="300"/>
      <c r="M275" s="300"/>
      <c r="N275" s="300"/>
      <c r="O275" s="300"/>
      <c r="P275" s="300"/>
      <c r="Q275" s="300"/>
      <c r="R275" s="300"/>
      <c r="S275" s="300"/>
      <c r="T275" s="301"/>
      <c r="U275" s="302"/>
      <c r="AC275" s="303"/>
    </row>
    <row r="276" spans="1:29" ht="22.5" customHeight="1">
      <c r="A276" s="298"/>
      <c r="B276" s="299"/>
      <c r="C276" s="299"/>
      <c r="D276" s="299"/>
      <c r="E276" s="299"/>
      <c r="F276" s="299"/>
      <c r="G276" s="299"/>
      <c r="K276" s="300"/>
      <c r="L276" s="300"/>
      <c r="M276" s="300"/>
      <c r="N276" s="300"/>
      <c r="O276" s="300"/>
      <c r="P276" s="300"/>
      <c r="Q276" s="300"/>
      <c r="R276" s="300"/>
      <c r="S276" s="300"/>
      <c r="T276" s="301"/>
      <c r="U276" s="302"/>
      <c r="AC276" s="303"/>
    </row>
    <row r="277" spans="1:29" ht="22.5" customHeight="1">
      <c r="A277" s="298"/>
      <c r="B277" s="299"/>
      <c r="C277" s="299"/>
      <c r="D277" s="299"/>
      <c r="E277" s="299"/>
      <c r="F277" s="299"/>
      <c r="G277" s="299"/>
      <c r="K277" s="300"/>
      <c r="L277" s="300"/>
      <c r="M277" s="300"/>
      <c r="N277" s="300"/>
      <c r="O277" s="300"/>
      <c r="P277" s="300"/>
      <c r="Q277" s="300"/>
      <c r="R277" s="300"/>
      <c r="S277" s="300"/>
      <c r="T277" s="301"/>
      <c r="U277" s="302"/>
      <c r="AC277" s="303"/>
    </row>
    <row r="278" spans="1:29" ht="22.5" customHeight="1">
      <c r="A278" s="298"/>
      <c r="B278" s="299"/>
      <c r="C278" s="299"/>
      <c r="D278" s="299"/>
      <c r="E278" s="299"/>
      <c r="F278" s="299"/>
      <c r="G278" s="299"/>
      <c r="K278" s="300"/>
      <c r="L278" s="300"/>
      <c r="M278" s="300"/>
      <c r="N278" s="300"/>
      <c r="O278" s="300"/>
      <c r="P278" s="300"/>
      <c r="Q278" s="300"/>
      <c r="R278" s="300"/>
      <c r="S278" s="300"/>
      <c r="T278" s="301"/>
      <c r="U278" s="302"/>
      <c r="AC278" s="303"/>
    </row>
    <row r="279" spans="1:29" ht="22.5" customHeight="1">
      <c r="A279" s="298"/>
      <c r="B279" s="299"/>
      <c r="C279" s="299"/>
      <c r="D279" s="299"/>
      <c r="E279" s="299"/>
      <c r="F279" s="299"/>
      <c r="G279" s="299"/>
      <c r="K279" s="300"/>
      <c r="L279" s="300"/>
      <c r="M279" s="300"/>
      <c r="N279" s="300"/>
      <c r="O279" s="300"/>
      <c r="P279" s="300"/>
      <c r="Q279" s="300"/>
      <c r="R279" s="300"/>
      <c r="S279" s="300"/>
      <c r="T279" s="301"/>
      <c r="U279" s="302"/>
      <c r="AC279" s="303"/>
    </row>
    <row r="280" spans="1:29" ht="22.5" customHeight="1">
      <c r="A280" s="298"/>
      <c r="B280" s="299"/>
      <c r="C280" s="299"/>
      <c r="D280" s="299"/>
      <c r="E280" s="299"/>
      <c r="F280" s="299"/>
      <c r="G280" s="299"/>
      <c r="K280" s="300"/>
      <c r="L280" s="300"/>
      <c r="M280" s="300"/>
      <c r="N280" s="300"/>
      <c r="O280" s="300"/>
      <c r="P280" s="300"/>
      <c r="Q280" s="300"/>
      <c r="R280" s="300"/>
      <c r="S280" s="300"/>
      <c r="T280" s="301"/>
      <c r="U280" s="302"/>
      <c r="AC280" s="303"/>
    </row>
    <row r="281" spans="1:29" ht="22.5" customHeight="1">
      <c r="A281" s="298"/>
      <c r="B281" s="299"/>
      <c r="C281" s="299"/>
      <c r="D281" s="299"/>
      <c r="E281" s="299"/>
      <c r="F281" s="299"/>
      <c r="G281" s="299"/>
      <c r="K281" s="300"/>
      <c r="L281" s="300"/>
      <c r="M281" s="300"/>
      <c r="N281" s="300"/>
      <c r="O281" s="300"/>
      <c r="P281" s="300"/>
      <c r="Q281" s="300"/>
      <c r="R281" s="300"/>
      <c r="S281" s="300"/>
      <c r="T281" s="301"/>
      <c r="U281" s="302"/>
      <c r="AC281" s="303"/>
    </row>
    <row r="282" spans="1:29" ht="22.5" customHeight="1">
      <c r="A282" s="298"/>
      <c r="B282" s="299"/>
      <c r="C282" s="299"/>
      <c r="D282" s="299"/>
      <c r="E282" s="299"/>
      <c r="F282" s="299"/>
      <c r="G282" s="299"/>
      <c r="K282" s="300"/>
      <c r="L282" s="300"/>
      <c r="M282" s="300"/>
      <c r="N282" s="300"/>
      <c r="O282" s="300"/>
      <c r="P282" s="300"/>
      <c r="Q282" s="300"/>
      <c r="R282" s="300"/>
      <c r="S282" s="300"/>
      <c r="T282" s="301"/>
      <c r="U282" s="302"/>
      <c r="AC282" s="303"/>
    </row>
    <row r="283" spans="1:29" ht="22.5" customHeight="1">
      <c r="A283" s="298"/>
      <c r="B283" s="299"/>
      <c r="C283" s="299"/>
      <c r="D283" s="299"/>
      <c r="E283" s="299"/>
      <c r="F283" s="299"/>
      <c r="G283" s="299"/>
      <c r="K283" s="300"/>
      <c r="L283" s="300"/>
      <c r="M283" s="300"/>
      <c r="N283" s="300"/>
      <c r="O283" s="300"/>
      <c r="P283" s="300"/>
      <c r="Q283" s="300"/>
      <c r="R283" s="300"/>
      <c r="S283" s="300"/>
      <c r="T283" s="301"/>
      <c r="U283" s="302"/>
      <c r="AC283" s="303"/>
    </row>
    <row r="284" spans="1:29" ht="22.5" customHeight="1">
      <c r="A284" s="298"/>
      <c r="B284" s="299"/>
      <c r="C284" s="299"/>
      <c r="D284" s="299"/>
      <c r="E284" s="299"/>
      <c r="F284" s="299"/>
      <c r="G284" s="299"/>
      <c r="K284" s="300"/>
      <c r="L284" s="300"/>
      <c r="M284" s="300"/>
      <c r="N284" s="300"/>
      <c r="O284" s="300"/>
      <c r="P284" s="300"/>
      <c r="Q284" s="300"/>
      <c r="R284" s="300"/>
      <c r="S284" s="300"/>
      <c r="T284" s="301"/>
      <c r="U284" s="302"/>
      <c r="AC284" s="303"/>
    </row>
    <row r="285" spans="1:29" ht="22.5" customHeight="1">
      <c r="A285" s="298"/>
      <c r="B285" s="299"/>
      <c r="C285" s="299"/>
      <c r="D285" s="299"/>
      <c r="E285" s="299"/>
      <c r="F285" s="299"/>
      <c r="G285" s="299"/>
      <c r="K285" s="300"/>
      <c r="L285" s="300"/>
      <c r="M285" s="300"/>
      <c r="N285" s="300"/>
      <c r="O285" s="300"/>
      <c r="P285" s="300"/>
      <c r="Q285" s="300"/>
      <c r="R285" s="300"/>
      <c r="S285" s="300"/>
      <c r="T285" s="301"/>
      <c r="U285" s="302"/>
      <c r="AC285" s="303"/>
    </row>
    <row r="286" spans="1:29" ht="22.5" customHeight="1">
      <c r="A286" s="298"/>
      <c r="B286" s="299"/>
      <c r="C286" s="299"/>
      <c r="D286" s="299"/>
      <c r="E286" s="299"/>
      <c r="F286" s="299"/>
      <c r="G286" s="299"/>
      <c r="K286" s="300"/>
      <c r="L286" s="300"/>
      <c r="M286" s="300"/>
      <c r="N286" s="300"/>
      <c r="O286" s="300"/>
      <c r="P286" s="300"/>
      <c r="Q286" s="300"/>
      <c r="R286" s="300"/>
      <c r="S286" s="300"/>
      <c r="T286" s="301"/>
      <c r="U286" s="302"/>
      <c r="AC286" s="303"/>
    </row>
    <row r="287" spans="1:29" ht="22.5" customHeight="1">
      <c r="A287" s="298"/>
      <c r="B287" s="299"/>
      <c r="C287" s="299"/>
      <c r="D287" s="299"/>
      <c r="E287" s="299"/>
      <c r="F287" s="299"/>
      <c r="G287" s="299"/>
      <c r="K287" s="300"/>
      <c r="L287" s="300"/>
      <c r="M287" s="300"/>
      <c r="N287" s="300"/>
      <c r="O287" s="300"/>
      <c r="P287" s="300"/>
      <c r="Q287" s="300"/>
      <c r="R287" s="300"/>
      <c r="S287" s="300"/>
      <c r="T287" s="301"/>
      <c r="U287" s="302"/>
      <c r="AC287" s="303"/>
    </row>
    <row r="288" spans="1:29" ht="22.5" customHeight="1">
      <c r="A288" s="298"/>
      <c r="B288" s="299"/>
      <c r="C288" s="299"/>
      <c r="D288" s="299"/>
      <c r="E288" s="299"/>
      <c r="F288" s="299"/>
      <c r="G288" s="299"/>
      <c r="K288" s="300"/>
      <c r="L288" s="300"/>
      <c r="M288" s="300"/>
      <c r="N288" s="300"/>
      <c r="O288" s="300"/>
      <c r="P288" s="300"/>
      <c r="Q288" s="300"/>
      <c r="R288" s="300"/>
      <c r="S288" s="300"/>
      <c r="T288" s="301"/>
      <c r="U288" s="302"/>
      <c r="AC288" s="303"/>
    </row>
    <row r="289" spans="1:29" ht="22.5" customHeight="1">
      <c r="A289" s="298"/>
      <c r="B289" s="299"/>
      <c r="C289" s="299"/>
      <c r="D289" s="299"/>
      <c r="E289" s="299"/>
      <c r="F289" s="299"/>
      <c r="G289" s="299"/>
      <c r="K289" s="300"/>
      <c r="L289" s="300"/>
      <c r="M289" s="300"/>
      <c r="N289" s="300"/>
      <c r="O289" s="300"/>
      <c r="P289" s="300"/>
      <c r="Q289" s="300"/>
      <c r="R289" s="300"/>
      <c r="S289" s="300"/>
      <c r="T289" s="301"/>
      <c r="U289" s="302"/>
      <c r="AC289" s="303"/>
    </row>
    <row r="290" spans="1:29" ht="22.5" customHeight="1">
      <c r="A290" s="298"/>
      <c r="B290" s="299"/>
      <c r="C290" s="299"/>
      <c r="D290" s="299"/>
      <c r="E290" s="299"/>
      <c r="F290" s="299"/>
      <c r="G290" s="299"/>
      <c r="K290" s="300"/>
      <c r="L290" s="300"/>
      <c r="M290" s="300"/>
      <c r="N290" s="300"/>
      <c r="O290" s="300"/>
      <c r="P290" s="300"/>
      <c r="Q290" s="300"/>
      <c r="R290" s="300"/>
      <c r="S290" s="300"/>
      <c r="T290" s="301"/>
      <c r="U290" s="302"/>
      <c r="AC290" s="303"/>
    </row>
    <row r="291" spans="1:29" ht="22.5" customHeight="1">
      <c r="A291" s="298"/>
      <c r="B291" s="299"/>
      <c r="C291" s="299"/>
      <c r="D291" s="299"/>
      <c r="E291" s="299"/>
      <c r="F291" s="299"/>
      <c r="G291" s="299"/>
      <c r="K291" s="300"/>
      <c r="L291" s="300"/>
      <c r="M291" s="300"/>
      <c r="N291" s="300"/>
      <c r="O291" s="300"/>
      <c r="P291" s="300"/>
      <c r="Q291" s="300"/>
      <c r="R291" s="300"/>
      <c r="S291" s="300"/>
      <c r="T291" s="301"/>
      <c r="U291" s="302"/>
      <c r="AC291" s="303"/>
    </row>
    <row r="292" spans="1:29" ht="22.5" customHeight="1">
      <c r="A292" s="298"/>
      <c r="B292" s="299"/>
      <c r="C292" s="299"/>
      <c r="D292" s="299"/>
      <c r="E292" s="299"/>
      <c r="F292" s="299"/>
      <c r="G292" s="299"/>
      <c r="K292" s="300"/>
      <c r="L292" s="300"/>
      <c r="M292" s="300"/>
      <c r="N292" s="300"/>
      <c r="O292" s="300"/>
      <c r="P292" s="300"/>
      <c r="Q292" s="300"/>
      <c r="R292" s="300"/>
      <c r="S292" s="300"/>
      <c r="T292" s="301"/>
      <c r="U292" s="302"/>
      <c r="AC292" s="303"/>
    </row>
    <row r="293" spans="1:29" ht="22.5" customHeight="1">
      <c r="A293" s="298"/>
      <c r="B293" s="299"/>
      <c r="C293" s="299"/>
      <c r="D293" s="299"/>
      <c r="E293" s="299"/>
      <c r="F293" s="299"/>
      <c r="G293" s="299"/>
      <c r="K293" s="300"/>
      <c r="L293" s="300"/>
      <c r="M293" s="300"/>
      <c r="N293" s="300"/>
      <c r="O293" s="300"/>
      <c r="P293" s="300"/>
      <c r="Q293" s="300"/>
      <c r="R293" s="300"/>
      <c r="S293" s="300"/>
      <c r="T293" s="301"/>
      <c r="U293" s="302"/>
      <c r="AC293" s="303"/>
    </row>
    <row r="294" spans="1:29" ht="22.5" customHeight="1">
      <c r="A294" s="298"/>
      <c r="B294" s="299"/>
      <c r="C294" s="299"/>
      <c r="D294" s="299"/>
      <c r="E294" s="299"/>
      <c r="F294" s="299"/>
      <c r="G294" s="299"/>
      <c r="K294" s="300"/>
      <c r="L294" s="300"/>
      <c r="M294" s="300"/>
      <c r="N294" s="300"/>
      <c r="O294" s="300"/>
      <c r="P294" s="300"/>
      <c r="Q294" s="300"/>
      <c r="R294" s="300"/>
      <c r="S294" s="300"/>
      <c r="T294" s="301"/>
      <c r="U294" s="302"/>
      <c r="AC294" s="303"/>
    </row>
    <row r="295" spans="1:29" ht="22.5" customHeight="1">
      <c r="A295" s="298"/>
      <c r="B295" s="299"/>
      <c r="C295" s="299"/>
      <c r="D295" s="299"/>
      <c r="E295" s="299"/>
      <c r="F295" s="299"/>
      <c r="G295" s="299"/>
      <c r="K295" s="300"/>
      <c r="L295" s="300"/>
      <c r="M295" s="300"/>
      <c r="N295" s="300"/>
      <c r="O295" s="300"/>
      <c r="P295" s="300"/>
      <c r="Q295" s="300"/>
      <c r="R295" s="300"/>
      <c r="S295" s="300"/>
      <c r="T295" s="301"/>
      <c r="U295" s="302"/>
      <c r="AC295" s="303"/>
    </row>
    <row r="296" spans="1:29" ht="22.5" customHeight="1">
      <c r="A296" s="298"/>
      <c r="B296" s="299"/>
      <c r="C296" s="299"/>
      <c r="D296" s="299"/>
      <c r="E296" s="299"/>
      <c r="F296" s="299"/>
      <c r="G296" s="299"/>
      <c r="K296" s="300"/>
      <c r="L296" s="300"/>
      <c r="M296" s="300"/>
      <c r="N296" s="300"/>
      <c r="O296" s="300"/>
      <c r="P296" s="300"/>
      <c r="Q296" s="300"/>
      <c r="R296" s="300"/>
      <c r="S296" s="300"/>
      <c r="T296" s="301"/>
      <c r="U296" s="302"/>
      <c r="AC296" s="303"/>
    </row>
    <row r="297" spans="1:29" ht="22.5" customHeight="1">
      <c r="A297" s="298"/>
      <c r="B297" s="299"/>
      <c r="C297" s="299"/>
      <c r="D297" s="299"/>
      <c r="E297" s="299"/>
      <c r="F297" s="299"/>
      <c r="G297" s="299"/>
      <c r="K297" s="300"/>
      <c r="L297" s="300"/>
      <c r="M297" s="300"/>
      <c r="N297" s="300"/>
      <c r="O297" s="300"/>
      <c r="P297" s="300"/>
      <c r="Q297" s="300"/>
      <c r="R297" s="300"/>
      <c r="S297" s="300"/>
      <c r="T297" s="301"/>
      <c r="U297" s="302"/>
      <c r="AC297" s="303"/>
    </row>
    <row r="298" spans="1:29" ht="22.5" customHeight="1">
      <c r="A298" s="298"/>
      <c r="B298" s="299"/>
      <c r="C298" s="299"/>
      <c r="D298" s="299"/>
      <c r="E298" s="299"/>
      <c r="F298" s="299"/>
      <c r="G298" s="299"/>
      <c r="K298" s="300"/>
      <c r="L298" s="300"/>
      <c r="M298" s="300"/>
      <c r="N298" s="300"/>
      <c r="O298" s="300"/>
      <c r="P298" s="300"/>
      <c r="Q298" s="300"/>
      <c r="R298" s="300"/>
      <c r="S298" s="300"/>
      <c r="T298" s="301"/>
      <c r="U298" s="302"/>
      <c r="AC298" s="303"/>
    </row>
    <row r="299" spans="1:29" ht="22.5" customHeight="1">
      <c r="A299" s="298"/>
      <c r="B299" s="299"/>
      <c r="C299" s="299"/>
      <c r="D299" s="299"/>
      <c r="E299" s="299"/>
      <c r="F299" s="299"/>
      <c r="G299" s="299"/>
      <c r="K299" s="300"/>
      <c r="L299" s="300"/>
      <c r="M299" s="300"/>
      <c r="N299" s="300"/>
      <c r="O299" s="300"/>
      <c r="P299" s="300"/>
      <c r="Q299" s="300"/>
      <c r="R299" s="300"/>
      <c r="S299" s="300"/>
      <c r="T299" s="301"/>
      <c r="U299" s="302"/>
      <c r="AC299" s="303"/>
    </row>
    <row r="300" spans="1:29" ht="22.5" customHeight="1">
      <c r="A300" s="298"/>
      <c r="B300" s="299"/>
      <c r="C300" s="299"/>
      <c r="D300" s="299"/>
      <c r="E300" s="299"/>
      <c r="F300" s="299"/>
      <c r="G300" s="299"/>
      <c r="K300" s="300"/>
      <c r="L300" s="300"/>
      <c r="M300" s="300"/>
      <c r="N300" s="300"/>
      <c r="O300" s="300"/>
      <c r="P300" s="300"/>
      <c r="Q300" s="300"/>
      <c r="R300" s="300"/>
      <c r="S300" s="300"/>
      <c r="T300" s="301"/>
      <c r="U300" s="302"/>
      <c r="AC300" s="303"/>
    </row>
    <row r="301" spans="1:29" ht="22.5" customHeight="1">
      <c r="A301" s="298"/>
      <c r="B301" s="299"/>
      <c r="C301" s="299"/>
      <c r="D301" s="299"/>
      <c r="E301" s="299"/>
      <c r="F301" s="299"/>
      <c r="G301" s="299"/>
      <c r="K301" s="300"/>
      <c r="L301" s="300"/>
      <c r="M301" s="300"/>
      <c r="N301" s="300"/>
      <c r="O301" s="300"/>
      <c r="P301" s="300"/>
      <c r="Q301" s="300"/>
      <c r="R301" s="300"/>
      <c r="S301" s="300"/>
      <c r="T301" s="301"/>
      <c r="U301" s="302"/>
      <c r="AC301" s="303"/>
    </row>
    <row r="302" spans="1:29" ht="22.5" customHeight="1">
      <c r="A302" s="298"/>
      <c r="B302" s="299"/>
      <c r="C302" s="299"/>
      <c r="D302" s="299"/>
      <c r="E302" s="299"/>
      <c r="F302" s="299"/>
      <c r="G302" s="299"/>
      <c r="K302" s="300"/>
      <c r="L302" s="300"/>
      <c r="M302" s="300"/>
      <c r="N302" s="300"/>
      <c r="O302" s="300"/>
      <c r="P302" s="300"/>
      <c r="Q302" s="300"/>
      <c r="R302" s="300"/>
      <c r="S302" s="300"/>
      <c r="T302" s="301"/>
      <c r="U302" s="302"/>
      <c r="AC302" s="303"/>
    </row>
    <row r="303" spans="1:29" ht="22.5" customHeight="1">
      <c r="A303" s="298"/>
      <c r="B303" s="299"/>
      <c r="C303" s="299"/>
      <c r="D303" s="299"/>
      <c r="E303" s="299"/>
      <c r="F303" s="299"/>
      <c r="G303" s="299"/>
      <c r="K303" s="300"/>
      <c r="L303" s="300"/>
      <c r="M303" s="300"/>
      <c r="N303" s="300"/>
      <c r="O303" s="300"/>
      <c r="P303" s="300"/>
      <c r="Q303" s="300"/>
      <c r="R303" s="300"/>
      <c r="S303" s="300"/>
      <c r="T303" s="301"/>
      <c r="U303" s="302"/>
      <c r="AC303" s="303"/>
    </row>
    <row r="304" spans="1:29" ht="22.5" customHeight="1">
      <c r="A304" s="298"/>
      <c r="B304" s="299"/>
      <c r="C304" s="299"/>
      <c r="D304" s="299"/>
      <c r="E304" s="299"/>
      <c r="F304" s="299"/>
      <c r="G304" s="299"/>
      <c r="K304" s="300"/>
      <c r="L304" s="300"/>
      <c r="M304" s="300"/>
      <c r="N304" s="300"/>
      <c r="O304" s="300"/>
      <c r="P304" s="300"/>
      <c r="Q304" s="300"/>
      <c r="R304" s="300"/>
      <c r="S304" s="300"/>
      <c r="T304" s="301"/>
      <c r="U304" s="302"/>
      <c r="AC304" s="303"/>
    </row>
    <row r="305" spans="1:29" ht="22.5" customHeight="1">
      <c r="A305" s="298"/>
      <c r="B305" s="299"/>
      <c r="C305" s="299"/>
      <c r="D305" s="299"/>
      <c r="E305" s="299"/>
      <c r="F305" s="299"/>
      <c r="G305" s="299"/>
      <c r="K305" s="300"/>
      <c r="L305" s="300"/>
      <c r="M305" s="300"/>
      <c r="N305" s="300"/>
      <c r="O305" s="300"/>
      <c r="P305" s="300"/>
      <c r="Q305" s="300"/>
      <c r="R305" s="300"/>
      <c r="S305" s="300"/>
      <c r="T305" s="301"/>
      <c r="U305" s="302"/>
      <c r="AC305" s="303"/>
    </row>
    <row r="306" spans="1:29" ht="22.5" customHeight="1">
      <c r="A306" s="298"/>
      <c r="B306" s="299"/>
      <c r="C306" s="299"/>
      <c r="D306" s="299"/>
      <c r="E306" s="299"/>
      <c r="F306" s="299"/>
      <c r="G306" s="299"/>
      <c r="K306" s="300"/>
      <c r="L306" s="300"/>
      <c r="M306" s="300"/>
      <c r="N306" s="300"/>
      <c r="O306" s="300"/>
      <c r="P306" s="300"/>
      <c r="Q306" s="300"/>
      <c r="R306" s="300"/>
      <c r="S306" s="300"/>
      <c r="T306" s="301"/>
      <c r="U306" s="302"/>
      <c r="AC306" s="303"/>
    </row>
    <row r="307" spans="1:29" ht="22.5" customHeight="1">
      <c r="A307" s="298"/>
      <c r="B307" s="299"/>
      <c r="C307" s="299"/>
      <c r="D307" s="299"/>
      <c r="E307" s="299"/>
      <c r="F307" s="299"/>
      <c r="G307" s="299"/>
      <c r="K307" s="300"/>
      <c r="L307" s="300"/>
      <c r="M307" s="300"/>
      <c r="N307" s="300"/>
      <c r="O307" s="300"/>
      <c r="P307" s="300"/>
      <c r="Q307" s="300"/>
      <c r="R307" s="300"/>
      <c r="S307" s="300"/>
      <c r="T307" s="301"/>
      <c r="U307" s="302"/>
      <c r="AC307" s="303"/>
    </row>
    <row r="308" spans="1:29" ht="22.5" customHeight="1">
      <c r="A308" s="298"/>
      <c r="B308" s="299"/>
      <c r="C308" s="299"/>
      <c r="D308" s="299"/>
      <c r="E308" s="299"/>
      <c r="F308" s="299"/>
      <c r="G308" s="299"/>
      <c r="K308" s="300"/>
      <c r="L308" s="300"/>
      <c r="M308" s="300"/>
      <c r="N308" s="300"/>
      <c r="O308" s="300"/>
      <c r="P308" s="300"/>
      <c r="Q308" s="300"/>
      <c r="R308" s="300"/>
      <c r="S308" s="300"/>
      <c r="T308" s="301"/>
      <c r="U308" s="302"/>
      <c r="AC308" s="303"/>
    </row>
    <row r="309" spans="1:29" ht="22.5" customHeight="1">
      <c r="A309" s="298"/>
      <c r="B309" s="299"/>
      <c r="C309" s="299"/>
      <c r="D309" s="299"/>
      <c r="E309" s="299"/>
      <c r="F309" s="299"/>
      <c r="G309" s="299"/>
      <c r="K309" s="300"/>
      <c r="L309" s="300"/>
      <c r="M309" s="300"/>
      <c r="N309" s="300"/>
      <c r="O309" s="300"/>
      <c r="P309" s="300"/>
      <c r="Q309" s="300"/>
      <c r="R309" s="300"/>
      <c r="S309" s="300"/>
      <c r="T309" s="301"/>
      <c r="U309" s="302"/>
      <c r="AC309" s="303"/>
    </row>
    <row r="310" spans="1:29" ht="22.5" customHeight="1">
      <c r="A310" s="298"/>
      <c r="B310" s="299"/>
      <c r="C310" s="299"/>
      <c r="D310" s="299"/>
      <c r="E310" s="299"/>
      <c r="F310" s="299"/>
      <c r="G310" s="299"/>
      <c r="K310" s="300"/>
      <c r="L310" s="300"/>
      <c r="M310" s="300"/>
      <c r="N310" s="300"/>
      <c r="O310" s="300"/>
      <c r="P310" s="300"/>
      <c r="Q310" s="300"/>
      <c r="R310" s="300"/>
      <c r="S310" s="300"/>
      <c r="T310" s="301"/>
      <c r="U310" s="302"/>
      <c r="AC310" s="303"/>
    </row>
    <row r="311" spans="1:29" ht="22.5" customHeight="1">
      <c r="A311" s="298"/>
      <c r="B311" s="299"/>
      <c r="C311" s="299"/>
      <c r="D311" s="299"/>
      <c r="E311" s="299"/>
      <c r="F311" s="299"/>
      <c r="G311" s="299"/>
      <c r="K311" s="300"/>
      <c r="L311" s="300"/>
      <c r="M311" s="300"/>
      <c r="N311" s="300"/>
      <c r="O311" s="300"/>
      <c r="P311" s="300"/>
      <c r="Q311" s="300"/>
      <c r="R311" s="300"/>
      <c r="S311" s="300"/>
      <c r="T311" s="301"/>
      <c r="U311" s="302"/>
      <c r="AC311" s="303"/>
    </row>
    <row r="312" spans="1:29" ht="22.5" customHeight="1">
      <c r="A312" s="298"/>
      <c r="B312" s="299"/>
      <c r="C312" s="299"/>
      <c r="D312" s="299"/>
      <c r="E312" s="299"/>
      <c r="F312" s="299"/>
      <c r="G312" s="299"/>
      <c r="K312" s="300"/>
      <c r="L312" s="300"/>
      <c r="M312" s="300"/>
      <c r="N312" s="300"/>
      <c r="O312" s="300"/>
      <c r="P312" s="300"/>
      <c r="Q312" s="300"/>
      <c r="R312" s="300"/>
      <c r="S312" s="300"/>
      <c r="T312" s="301"/>
      <c r="U312" s="302"/>
      <c r="AC312" s="303"/>
    </row>
    <row r="313" spans="1:29" ht="22.5" customHeight="1">
      <c r="A313" s="298"/>
      <c r="B313" s="299"/>
      <c r="C313" s="299"/>
      <c r="D313" s="299"/>
      <c r="E313" s="299"/>
      <c r="F313" s="299"/>
      <c r="G313" s="299"/>
      <c r="K313" s="300"/>
      <c r="L313" s="300"/>
      <c r="M313" s="300"/>
      <c r="N313" s="300"/>
      <c r="O313" s="300"/>
      <c r="P313" s="300"/>
      <c r="Q313" s="300"/>
      <c r="R313" s="300"/>
      <c r="S313" s="300"/>
      <c r="T313" s="301"/>
      <c r="U313" s="302"/>
      <c r="AC313" s="303"/>
    </row>
    <row r="314" spans="1:29" ht="22.5" customHeight="1">
      <c r="A314" s="298"/>
      <c r="B314" s="299"/>
      <c r="C314" s="299"/>
      <c r="D314" s="299"/>
      <c r="E314" s="299"/>
      <c r="F314" s="299"/>
      <c r="G314" s="299"/>
      <c r="K314" s="300"/>
      <c r="L314" s="300"/>
      <c r="M314" s="300"/>
      <c r="N314" s="300"/>
      <c r="O314" s="300"/>
      <c r="P314" s="300"/>
      <c r="Q314" s="300"/>
      <c r="R314" s="300"/>
      <c r="S314" s="300"/>
      <c r="T314" s="301"/>
      <c r="U314" s="302"/>
      <c r="AC314" s="303"/>
    </row>
    <row r="315" spans="1:29" ht="22.5" customHeight="1">
      <c r="A315" s="298"/>
      <c r="B315" s="299"/>
      <c r="C315" s="299"/>
      <c r="D315" s="299"/>
      <c r="E315" s="299"/>
      <c r="F315" s="299"/>
      <c r="G315" s="299"/>
      <c r="K315" s="300"/>
      <c r="L315" s="300"/>
      <c r="M315" s="300"/>
      <c r="N315" s="300"/>
      <c r="O315" s="300"/>
      <c r="P315" s="300"/>
      <c r="Q315" s="300"/>
      <c r="R315" s="300"/>
      <c r="S315" s="300"/>
      <c r="T315" s="301"/>
      <c r="U315" s="302"/>
      <c r="AC315" s="303"/>
    </row>
    <row r="316" spans="1:29" ht="22.5" customHeight="1">
      <c r="A316" s="298"/>
      <c r="B316" s="299"/>
      <c r="C316" s="299"/>
      <c r="D316" s="299"/>
      <c r="E316" s="299"/>
      <c r="F316" s="299"/>
      <c r="G316" s="299"/>
      <c r="K316" s="300"/>
      <c r="L316" s="300"/>
      <c r="M316" s="300"/>
      <c r="N316" s="300"/>
      <c r="O316" s="300"/>
      <c r="P316" s="300"/>
      <c r="Q316" s="300"/>
      <c r="R316" s="300"/>
      <c r="S316" s="300"/>
      <c r="T316" s="301"/>
      <c r="U316" s="302"/>
      <c r="AC316" s="303"/>
    </row>
    <row r="317" spans="1:29" ht="22.5" customHeight="1">
      <c r="A317" s="298"/>
      <c r="B317" s="299"/>
      <c r="C317" s="299"/>
      <c r="D317" s="299"/>
      <c r="E317" s="299"/>
      <c r="F317" s="299"/>
      <c r="G317" s="299"/>
      <c r="K317" s="300"/>
      <c r="L317" s="300"/>
      <c r="M317" s="300"/>
      <c r="N317" s="300"/>
      <c r="O317" s="300"/>
      <c r="P317" s="300"/>
      <c r="Q317" s="300"/>
      <c r="R317" s="300"/>
      <c r="S317" s="300"/>
      <c r="T317" s="301"/>
      <c r="U317" s="302"/>
      <c r="AC317" s="303"/>
    </row>
    <row r="318" spans="1:29" ht="22.5" customHeight="1">
      <c r="A318" s="298"/>
      <c r="B318" s="299"/>
      <c r="C318" s="299"/>
      <c r="D318" s="299"/>
      <c r="E318" s="299"/>
      <c r="F318" s="299"/>
      <c r="G318" s="299"/>
      <c r="K318" s="300"/>
      <c r="L318" s="300"/>
      <c r="M318" s="300"/>
      <c r="N318" s="300"/>
      <c r="O318" s="300"/>
      <c r="P318" s="300"/>
      <c r="Q318" s="300"/>
      <c r="R318" s="300"/>
      <c r="S318" s="300"/>
      <c r="T318" s="301"/>
      <c r="U318" s="302"/>
      <c r="AC318" s="303"/>
    </row>
    <row r="319" spans="1:29" ht="22.5" customHeight="1">
      <c r="A319" s="298"/>
      <c r="B319" s="299"/>
      <c r="C319" s="299"/>
      <c r="D319" s="299"/>
      <c r="E319" s="299"/>
      <c r="F319" s="299"/>
      <c r="G319" s="299"/>
      <c r="K319" s="300"/>
      <c r="L319" s="300"/>
      <c r="M319" s="300"/>
      <c r="N319" s="300"/>
      <c r="O319" s="300"/>
      <c r="P319" s="300"/>
      <c r="Q319" s="300"/>
      <c r="R319" s="300"/>
      <c r="S319" s="300"/>
      <c r="T319" s="301"/>
      <c r="U319" s="302"/>
      <c r="AC319" s="303"/>
    </row>
    <row r="320" spans="1:29" ht="22.5" customHeight="1">
      <c r="A320" s="298"/>
      <c r="B320" s="299"/>
      <c r="C320" s="299"/>
      <c r="D320" s="299"/>
      <c r="E320" s="299"/>
      <c r="F320" s="299"/>
      <c r="G320" s="299"/>
      <c r="K320" s="300"/>
      <c r="L320" s="300"/>
      <c r="M320" s="300"/>
      <c r="N320" s="300"/>
      <c r="O320" s="300"/>
      <c r="P320" s="300"/>
      <c r="Q320" s="300"/>
      <c r="R320" s="300"/>
      <c r="S320" s="300"/>
      <c r="T320" s="301"/>
      <c r="U320" s="302"/>
      <c r="AC320" s="303"/>
    </row>
    <row r="321" spans="1:29" ht="22.5" customHeight="1">
      <c r="A321" s="298"/>
      <c r="B321" s="299"/>
      <c r="C321" s="299"/>
      <c r="D321" s="299"/>
      <c r="E321" s="299"/>
      <c r="F321" s="299"/>
      <c r="G321" s="299"/>
      <c r="K321" s="300"/>
      <c r="L321" s="300"/>
      <c r="M321" s="300"/>
      <c r="N321" s="300"/>
      <c r="O321" s="300"/>
      <c r="P321" s="300"/>
      <c r="Q321" s="300"/>
      <c r="R321" s="300"/>
      <c r="S321" s="300"/>
      <c r="T321" s="301"/>
      <c r="U321" s="302"/>
      <c r="AC321" s="303"/>
    </row>
    <row r="322" spans="1:29" ht="22.5" customHeight="1">
      <c r="A322" s="298"/>
      <c r="B322" s="299"/>
      <c r="C322" s="299"/>
      <c r="D322" s="299"/>
      <c r="E322" s="299"/>
      <c r="F322" s="299"/>
      <c r="G322" s="299"/>
      <c r="K322" s="300"/>
      <c r="L322" s="300"/>
      <c r="M322" s="300"/>
      <c r="N322" s="300"/>
      <c r="O322" s="300"/>
      <c r="P322" s="300"/>
      <c r="Q322" s="300"/>
      <c r="R322" s="300"/>
      <c r="S322" s="300"/>
      <c r="T322" s="301"/>
      <c r="U322" s="302"/>
      <c r="AC322" s="303"/>
    </row>
    <row r="323" spans="1:29" ht="22.5" customHeight="1">
      <c r="A323" s="298"/>
      <c r="B323" s="299"/>
      <c r="C323" s="299"/>
      <c r="D323" s="299"/>
      <c r="E323" s="299"/>
      <c r="F323" s="299"/>
      <c r="G323" s="299"/>
      <c r="K323" s="300"/>
      <c r="L323" s="300"/>
      <c r="M323" s="300"/>
      <c r="N323" s="300"/>
      <c r="O323" s="300"/>
      <c r="P323" s="300"/>
      <c r="Q323" s="300"/>
      <c r="R323" s="300"/>
      <c r="S323" s="300"/>
      <c r="T323" s="301"/>
      <c r="U323" s="302"/>
      <c r="AC323" s="303"/>
    </row>
    <row r="324" spans="1:29" ht="22.5" customHeight="1">
      <c r="A324" s="298"/>
      <c r="B324" s="299"/>
      <c r="C324" s="299"/>
      <c r="D324" s="299"/>
      <c r="E324" s="299"/>
      <c r="F324" s="299"/>
      <c r="G324" s="299"/>
      <c r="K324" s="300"/>
      <c r="L324" s="300"/>
      <c r="M324" s="300"/>
      <c r="N324" s="300"/>
      <c r="O324" s="300"/>
      <c r="P324" s="300"/>
      <c r="Q324" s="300"/>
      <c r="R324" s="300"/>
      <c r="S324" s="300"/>
      <c r="T324" s="301"/>
      <c r="U324" s="302"/>
      <c r="AC324" s="303"/>
    </row>
    <row r="325" spans="1:29" ht="22.5" customHeight="1">
      <c r="A325" s="298"/>
      <c r="B325" s="299"/>
      <c r="C325" s="299"/>
      <c r="D325" s="299"/>
      <c r="E325" s="299"/>
      <c r="F325" s="299"/>
      <c r="G325" s="299"/>
      <c r="K325" s="300"/>
      <c r="L325" s="300"/>
      <c r="M325" s="300"/>
      <c r="N325" s="300"/>
      <c r="O325" s="300"/>
      <c r="P325" s="300"/>
      <c r="Q325" s="300"/>
      <c r="R325" s="300"/>
      <c r="S325" s="300"/>
      <c r="T325" s="301"/>
      <c r="U325" s="302"/>
      <c r="AC325" s="303"/>
    </row>
    <row r="326" spans="1:29" ht="22.5" customHeight="1">
      <c r="A326" s="298"/>
      <c r="B326" s="299"/>
      <c r="C326" s="299"/>
      <c r="D326" s="299"/>
      <c r="E326" s="299"/>
      <c r="F326" s="299"/>
      <c r="G326" s="299"/>
      <c r="K326" s="300"/>
      <c r="L326" s="300"/>
      <c r="M326" s="300"/>
      <c r="N326" s="300"/>
      <c r="O326" s="300"/>
      <c r="P326" s="300"/>
      <c r="Q326" s="300"/>
      <c r="R326" s="300"/>
      <c r="S326" s="300"/>
      <c r="T326" s="301"/>
      <c r="U326" s="302"/>
      <c r="AC326" s="303"/>
    </row>
    <row r="327" spans="1:29" ht="22.5" customHeight="1">
      <c r="A327" s="298"/>
      <c r="B327" s="299"/>
      <c r="C327" s="299"/>
      <c r="D327" s="299"/>
      <c r="E327" s="299"/>
      <c r="F327" s="299"/>
      <c r="G327" s="299"/>
      <c r="K327" s="300"/>
      <c r="L327" s="300"/>
      <c r="M327" s="300"/>
      <c r="N327" s="300"/>
      <c r="O327" s="300"/>
      <c r="P327" s="300"/>
      <c r="Q327" s="300"/>
      <c r="R327" s="300"/>
      <c r="S327" s="300"/>
      <c r="T327" s="301"/>
      <c r="U327" s="302"/>
      <c r="AC327" s="303"/>
    </row>
    <row r="328" spans="1:29" ht="22.5" customHeight="1">
      <c r="A328" s="298"/>
      <c r="B328" s="299"/>
      <c r="C328" s="299"/>
      <c r="D328" s="299"/>
      <c r="E328" s="299"/>
      <c r="F328" s="299"/>
      <c r="G328" s="299"/>
      <c r="K328" s="300"/>
      <c r="L328" s="300"/>
      <c r="M328" s="300"/>
      <c r="N328" s="300"/>
      <c r="O328" s="300"/>
      <c r="P328" s="300"/>
      <c r="Q328" s="300"/>
      <c r="R328" s="300"/>
      <c r="S328" s="300"/>
      <c r="T328" s="301"/>
      <c r="U328" s="302"/>
      <c r="AC328" s="303"/>
    </row>
    <row r="329" spans="1:29" ht="22.5" customHeight="1">
      <c r="A329" s="298"/>
      <c r="B329" s="299"/>
      <c r="C329" s="299"/>
      <c r="D329" s="299"/>
      <c r="E329" s="299"/>
      <c r="F329" s="299"/>
      <c r="G329" s="299"/>
      <c r="K329" s="300"/>
      <c r="L329" s="300"/>
      <c r="M329" s="300"/>
      <c r="N329" s="300"/>
      <c r="O329" s="300"/>
      <c r="P329" s="300"/>
      <c r="Q329" s="300"/>
      <c r="R329" s="300"/>
      <c r="S329" s="300"/>
      <c r="T329" s="301"/>
      <c r="U329" s="302"/>
      <c r="AC329" s="303"/>
    </row>
    <row r="330" spans="1:29" ht="22.5" customHeight="1">
      <c r="A330" s="298"/>
      <c r="B330" s="299"/>
      <c r="C330" s="299"/>
      <c r="D330" s="299"/>
      <c r="E330" s="299"/>
      <c r="F330" s="299"/>
      <c r="G330" s="299"/>
      <c r="K330" s="300"/>
      <c r="L330" s="300"/>
      <c r="M330" s="300"/>
      <c r="N330" s="300"/>
      <c r="O330" s="300"/>
      <c r="P330" s="300"/>
      <c r="Q330" s="300"/>
      <c r="R330" s="300"/>
      <c r="S330" s="300"/>
      <c r="T330" s="301"/>
      <c r="U330" s="302"/>
      <c r="AC330" s="303"/>
    </row>
    <row r="331" spans="1:29" ht="22.5" customHeight="1">
      <c r="A331" s="298"/>
      <c r="B331" s="299"/>
      <c r="C331" s="299"/>
      <c r="D331" s="299"/>
      <c r="E331" s="299"/>
      <c r="F331" s="299"/>
      <c r="G331" s="299"/>
      <c r="K331" s="300"/>
      <c r="L331" s="300"/>
      <c r="M331" s="300"/>
      <c r="N331" s="300"/>
      <c r="O331" s="300"/>
      <c r="P331" s="300"/>
      <c r="Q331" s="300"/>
      <c r="R331" s="300"/>
      <c r="S331" s="300"/>
      <c r="T331" s="301"/>
      <c r="U331" s="302"/>
      <c r="AC331" s="303"/>
    </row>
    <row r="332" spans="1:29" ht="22.5" customHeight="1">
      <c r="A332" s="298"/>
      <c r="B332" s="299"/>
      <c r="C332" s="299"/>
      <c r="D332" s="299"/>
      <c r="E332" s="299"/>
      <c r="F332" s="299"/>
      <c r="G332" s="299"/>
      <c r="K332" s="300"/>
      <c r="L332" s="300"/>
      <c r="M332" s="300"/>
      <c r="N332" s="300"/>
      <c r="O332" s="300"/>
      <c r="P332" s="300"/>
      <c r="Q332" s="300"/>
      <c r="R332" s="300"/>
      <c r="S332" s="300"/>
      <c r="T332" s="301"/>
      <c r="U332" s="302"/>
      <c r="AC332" s="303"/>
    </row>
    <row r="333" spans="1:29" ht="22.5" customHeight="1">
      <c r="A333" s="298"/>
      <c r="B333" s="299"/>
      <c r="C333" s="299"/>
      <c r="D333" s="299"/>
      <c r="E333" s="299"/>
      <c r="F333" s="299"/>
      <c r="G333" s="299"/>
      <c r="K333" s="300"/>
      <c r="L333" s="300"/>
      <c r="M333" s="300"/>
      <c r="N333" s="300"/>
      <c r="O333" s="300"/>
      <c r="P333" s="300"/>
      <c r="Q333" s="300"/>
      <c r="R333" s="300"/>
      <c r="S333" s="300"/>
      <c r="T333" s="301"/>
      <c r="U333" s="302"/>
      <c r="AC333" s="303"/>
    </row>
    <row r="334" spans="1:29" ht="22.5" customHeight="1">
      <c r="A334" s="298"/>
      <c r="B334" s="299"/>
      <c r="C334" s="299"/>
      <c r="D334" s="299"/>
      <c r="E334" s="299"/>
      <c r="F334" s="299"/>
      <c r="G334" s="299"/>
      <c r="K334" s="300"/>
      <c r="L334" s="300"/>
      <c r="M334" s="300"/>
      <c r="N334" s="300"/>
      <c r="O334" s="300"/>
      <c r="P334" s="300"/>
      <c r="Q334" s="300"/>
      <c r="R334" s="300"/>
      <c r="S334" s="300"/>
      <c r="T334" s="301"/>
      <c r="U334" s="302"/>
      <c r="AC334" s="303"/>
    </row>
    <row r="335" spans="1:29" ht="22.5" customHeight="1">
      <c r="A335" s="298"/>
      <c r="B335" s="299"/>
      <c r="C335" s="299"/>
      <c r="D335" s="299"/>
      <c r="E335" s="299"/>
      <c r="F335" s="299"/>
      <c r="G335" s="299"/>
      <c r="K335" s="300"/>
      <c r="L335" s="300"/>
      <c r="M335" s="300"/>
      <c r="N335" s="300"/>
      <c r="O335" s="300"/>
      <c r="P335" s="300"/>
      <c r="Q335" s="300"/>
      <c r="R335" s="300"/>
      <c r="S335" s="300"/>
      <c r="T335" s="301"/>
      <c r="U335" s="302"/>
      <c r="AC335" s="303"/>
    </row>
    <row r="336" spans="1:29" ht="22.5" customHeight="1">
      <c r="A336" s="298"/>
      <c r="B336" s="299"/>
      <c r="C336" s="299"/>
      <c r="D336" s="299"/>
      <c r="E336" s="299"/>
      <c r="F336" s="299"/>
      <c r="G336" s="299"/>
      <c r="K336" s="300"/>
      <c r="L336" s="300"/>
      <c r="M336" s="300"/>
      <c r="N336" s="300"/>
      <c r="O336" s="300"/>
      <c r="P336" s="300"/>
      <c r="Q336" s="300"/>
      <c r="R336" s="300"/>
      <c r="S336" s="300"/>
      <c r="T336" s="301"/>
      <c r="U336" s="302"/>
      <c r="AC336" s="303"/>
    </row>
    <row r="337" spans="1:29" ht="22.5" customHeight="1">
      <c r="A337" s="298"/>
      <c r="B337" s="299"/>
      <c r="C337" s="299"/>
      <c r="D337" s="299"/>
      <c r="E337" s="299"/>
      <c r="F337" s="299"/>
      <c r="G337" s="299"/>
      <c r="K337" s="300"/>
      <c r="L337" s="300"/>
      <c r="M337" s="300"/>
      <c r="N337" s="300"/>
      <c r="O337" s="300"/>
      <c r="P337" s="300"/>
      <c r="Q337" s="300"/>
      <c r="R337" s="300"/>
      <c r="S337" s="300"/>
      <c r="T337" s="301"/>
      <c r="U337" s="302"/>
      <c r="AC337" s="303"/>
    </row>
    <row r="338" spans="1:29" ht="22.5" customHeight="1">
      <c r="A338" s="298"/>
      <c r="B338" s="299"/>
      <c r="C338" s="299"/>
      <c r="D338" s="299"/>
      <c r="E338" s="299"/>
      <c r="F338" s="299"/>
      <c r="G338" s="299"/>
      <c r="K338" s="300"/>
      <c r="L338" s="300"/>
      <c r="M338" s="300"/>
      <c r="N338" s="300"/>
      <c r="O338" s="300"/>
      <c r="P338" s="300"/>
      <c r="Q338" s="300"/>
      <c r="R338" s="300"/>
      <c r="S338" s="300"/>
      <c r="T338" s="301"/>
      <c r="U338" s="302"/>
      <c r="AC338" s="303"/>
    </row>
    <row r="339" spans="1:29" ht="22.5" customHeight="1">
      <c r="A339" s="298"/>
      <c r="B339" s="299"/>
      <c r="C339" s="299"/>
      <c r="D339" s="299"/>
      <c r="E339" s="299"/>
      <c r="F339" s="299"/>
      <c r="G339" s="299"/>
      <c r="K339" s="300"/>
      <c r="L339" s="300"/>
      <c r="M339" s="300"/>
      <c r="N339" s="300"/>
      <c r="O339" s="300"/>
      <c r="P339" s="300"/>
      <c r="Q339" s="300"/>
      <c r="R339" s="300"/>
      <c r="S339" s="300"/>
      <c r="T339" s="301"/>
      <c r="U339" s="302"/>
      <c r="AC339" s="303"/>
    </row>
    <row r="340" spans="1:29" ht="22.5" customHeight="1">
      <c r="A340" s="298"/>
      <c r="B340" s="299"/>
      <c r="C340" s="299"/>
      <c r="D340" s="299"/>
      <c r="E340" s="299"/>
      <c r="F340" s="299"/>
      <c r="G340" s="299"/>
      <c r="K340" s="300"/>
      <c r="L340" s="300"/>
      <c r="M340" s="300"/>
      <c r="N340" s="300"/>
      <c r="O340" s="300"/>
      <c r="P340" s="300"/>
      <c r="Q340" s="300"/>
      <c r="R340" s="300"/>
      <c r="S340" s="300"/>
      <c r="T340" s="301"/>
      <c r="U340" s="302"/>
      <c r="AC340" s="303"/>
    </row>
    <row r="341" spans="1:29" ht="22.5" customHeight="1">
      <c r="A341" s="298"/>
      <c r="B341" s="299"/>
      <c r="C341" s="299"/>
      <c r="D341" s="299"/>
      <c r="E341" s="299"/>
      <c r="F341" s="299"/>
      <c r="G341" s="299"/>
      <c r="K341" s="300"/>
      <c r="L341" s="300"/>
      <c r="M341" s="300"/>
      <c r="N341" s="300"/>
      <c r="O341" s="300"/>
      <c r="P341" s="300"/>
      <c r="Q341" s="300"/>
      <c r="R341" s="300"/>
      <c r="S341" s="300"/>
      <c r="T341" s="301"/>
      <c r="U341" s="302"/>
      <c r="AC341" s="303"/>
    </row>
    <row r="342" spans="1:29" ht="22.5" customHeight="1">
      <c r="A342" s="298"/>
      <c r="B342" s="299"/>
      <c r="C342" s="299"/>
      <c r="D342" s="299"/>
      <c r="E342" s="299"/>
      <c r="F342" s="299"/>
      <c r="G342" s="299"/>
      <c r="K342" s="300"/>
      <c r="L342" s="300"/>
      <c r="M342" s="300"/>
      <c r="N342" s="300"/>
      <c r="O342" s="300"/>
      <c r="P342" s="300"/>
      <c r="Q342" s="300"/>
      <c r="R342" s="300"/>
      <c r="S342" s="300"/>
      <c r="T342" s="301"/>
      <c r="U342" s="302"/>
      <c r="AC342" s="303"/>
    </row>
    <row r="343" spans="1:29" ht="22.5" customHeight="1">
      <c r="A343" s="298"/>
      <c r="B343" s="299"/>
      <c r="C343" s="299"/>
      <c r="D343" s="299"/>
      <c r="E343" s="299"/>
      <c r="F343" s="299"/>
      <c r="G343" s="299"/>
      <c r="K343" s="300"/>
      <c r="L343" s="300"/>
      <c r="M343" s="300"/>
      <c r="N343" s="300"/>
      <c r="O343" s="300"/>
      <c r="P343" s="300"/>
      <c r="Q343" s="300"/>
      <c r="R343" s="300"/>
      <c r="S343" s="300"/>
      <c r="T343" s="301"/>
      <c r="U343" s="302"/>
      <c r="AC343" s="303"/>
    </row>
    <row r="344" spans="1:29" ht="22.5" customHeight="1">
      <c r="A344" s="298"/>
      <c r="B344" s="299"/>
      <c r="C344" s="299"/>
      <c r="D344" s="299"/>
      <c r="E344" s="299"/>
      <c r="F344" s="299"/>
      <c r="G344" s="299"/>
      <c r="K344" s="300"/>
      <c r="L344" s="300"/>
      <c r="M344" s="300"/>
      <c r="N344" s="300"/>
      <c r="O344" s="300"/>
      <c r="P344" s="300"/>
      <c r="Q344" s="300"/>
      <c r="R344" s="300"/>
      <c r="S344" s="300"/>
      <c r="T344" s="301"/>
      <c r="U344" s="302"/>
      <c r="AC344" s="303"/>
    </row>
    <row r="345" spans="1:29" ht="22.5" customHeight="1">
      <c r="A345" s="298"/>
      <c r="B345" s="299"/>
      <c r="C345" s="299"/>
      <c r="D345" s="299"/>
      <c r="E345" s="299"/>
      <c r="F345" s="299"/>
      <c r="G345" s="299"/>
      <c r="K345" s="300"/>
      <c r="L345" s="300"/>
      <c r="M345" s="300"/>
      <c r="N345" s="300"/>
      <c r="O345" s="300"/>
      <c r="P345" s="300"/>
      <c r="Q345" s="300"/>
      <c r="R345" s="300"/>
      <c r="S345" s="300"/>
      <c r="T345" s="301"/>
      <c r="U345" s="302"/>
      <c r="AC345" s="303"/>
    </row>
    <row r="346" spans="1:29" ht="22.5" customHeight="1">
      <c r="A346" s="298"/>
      <c r="B346" s="299"/>
      <c r="C346" s="299"/>
      <c r="D346" s="299"/>
      <c r="E346" s="299"/>
      <c r="F346" s="299"/>
      <c r="G346" s="299"/>
      <c r="K346" s="300"/>
      <c r="L346" s="300"/>
      <c r="M346" s="300"/>
      <c r="N346" s="300"/>
      <c r="O346" s="300"/>
      <c r="P346" s="300"/>
      <c r="Q346" s="300"/>
      <c r="R346" s="300"/>
      <c r="S346" s="300"/>
      <c r="T346" s="301"/>
      <c r="U346" s="302"/>
      <c r="AC346" s="303"/>
    </row>
    <row r="347" spans="1:29" ht="22.5" customHeight="1">
      <c r="A347" s="298"/>
      <c r="B347" s="299"/>
      <c r="C347" s="299"/>
      <c r="D347" s="299"/>
      <c r="E347" s="299"/>
      <c r="F347" s="299"/>
      <c r="G347" s="299"/>
      <c r="K347" s="300"/>
      <c r="L347" s="300"/>
      <c r="M347" s="300"/>
      <c r="N347" s="300"/>
      <c r="O347" s="300"/>
      <c r="P347" s="300"/>
      <c r="Q347" s="300"/>
      <c r="R347" s="300"/>
      <c r="S347" s="300"/>
      <c r="T347" s="301"/>
      <c r="U347" s="302"/>
      <c r="AC347" s="303"/>
    </row>
    <row r="348" spans="1:29" ht="22.5" customHeight="1">
      <c r="A348" s="298"/>
      <c r="B348" s="299"/>
      <c r="C348" s="299"/>
      <c r="D348" s="299"/>
      <c r="E348" s="299"/>
      <c r="F348" s="299"/>
      <c r="G348" s="299"/>
      <c r="K348" s="300"/>
      <c r="L348" s="300"/>
      <c r="M348" s="300"/>
      <c r="N348" s="300"/>
      <c r="O348" s="300"/>
      <c r="P348" s="300"/>
      <c r="Q348" s="300"/>
      <c r="R348" s="300"/>
      <c r="S348" s="300"/>
      <c r="T348" s="301"/>
      <c r="U348" s="302"/>
      <c r="AC348" s="303"/>
    </row>
    <row r="349" spans="1:29" ht="22.5" customHeight="1">
      <c r="A349" s="298"/>
      <c r="B349" s="299"/>
      <c r="C349" s="299"/>
      <c r="D349" s="299"/>
      <c r="E349" s="299"/>
      <c r="F349" s="299"/>
      <c r="G349" s="299"/>
      <c r="K349" s="300"/>
      <c r="L349" s="300"/>
      <c r="M349" s="300"/>
      <c r="N349" s="300"/>
      <c r="O349" s="300"/>
      <c r="P349" s="300"/>
      <c r="Q349" s="300"/>
      <c r="R349" s="300"/>
      <c r="S349" s="300"/>
      <c r="T349" s="301"/>
      <c r="U349" s="302"/>
      <c r="AC349" s="303"/>
    </row>
    <row r="350" spans="1:29" ht="22.5" customHeight="1">
      <c r="A350" s="298"/>
      <c r="B350" s="299"/>
      <c r="C350" s="299"/>
      <c r="D350" s="299"/>
      <c r="E350" s="299"/>
      <c r="F350" s="299"/>
      <c r="G350" s="299"/>
      <c r="K350" s="300"/>
      <c r="L350" s="300"/>
      <c r="M350" s="300"/>
      <c r="N350" s="300"/>
      <c r="O350" s="300"/>
      <c r="P350" s="300"/>
      <c r="Q350" s="300"/>
      <c r="R350" s="300"/>
      <c r="S350" s="300"/>
      <c r="T350" s="301"/>
      <c r="U350" s="302"/>
      <c r="AC350" s="303"/>
    </row>
    <row r="351" spans="1:29" ht="22.5" customHeight="1">
      <c r="A351" s="298"/>
      <c r="B351" s="299"/>
      <c r="C351" s="299"/>
      <c r="D351" s="299"/>
      <c r="E351" s="299"/>
      <c r="F351" s="299"/>
      <c r="G351" s="299"/>
      <c r="K351" s="300"/>
      <c r="L351" s="300"/>
      <c r="M351" s="300"/>
      <c r="N351" s="300"/>
      <c r="O351" s="300"/>
      <c r="P351" s="300"/>
      <c r="Q351" s="300"/>
      <c r="R351" s="300"/>
      <c r="S351" s="300"/>
      <c r="T351" s="301"/>
      <c r="U351" s="302"/>
      <c r="AC351" s="303"/>
    </row>
    <row r="352" spans="1:29" ht="22.5" customHeight="1">
      <c r="A352" s="298"/>
      <c r="K352" s="303"/>
      <c r="L352" s="303"/>
      <c r="M352" s="303"/>
      <c r="N352" s="303"/>
      <c r="O352" s="303"/>
      <c r="P352" s="303"/>
      <c r="Q352" s="303"/>
      <c r="R352" s="303"/>
      <c r="S352" s="303"/>
      <c r="T352" s="303"/>
      <c r="U352" s="302"/>
      <c r="AC352" s="303"/>
    </row>
    <row r="353" spans="1:29" ht="22.5" customHeight="1">
      <c r="A353" s="298"/>
      <c r="K353" s="303"/>
      <c r="L353" s="303"/>
      <c r="M353" s="303"/>
      <c r="N353" s="303"/>
      <c r="O353" s="303"/>
      <c r="P353" s="303"/>
      <c r="Q353" s="303"/>
      <c r="R353" s="303"/>
      <c r="S353" s="303"/>
      <c r="T353" s="303"/>
      <c r="U353" s="302"/>
      <c r="AC353" s="303"/>
    </row>
    <row r="354" spans="1:29" ht="22.5" customHeight="1">
      <c r="A354" s="298"/>
      <c r="K354" s="303"/>
      <c r="L354" s="303"/>
      <c r="M354" s="303"/>
      <c r="N354" s="303"/>
      <c r="O354" s="303"/>
      <c r="P354" s="303"/>
      <c r="Q354" s="303"/>
      <c r="R354" s="303"/>
      <c r="S354" s="303"/>
      <c r="T354" s="303"/>
      <c r="U354" s="302"/>
      <c r="AC354" s="303"/>
    </row>
    <row r="355" spans="1:29" ht="22.5" customHeight="1">
      <c r="A355" s="298"/>
      <c r="K355" s="303"/>
      <c r="L355" s="303"/>
      <c r="M355" s="303"/>
      <c r="N355" s="303"/>
      <c r="O355" s="303"/>
      <c r="P355" s="303"/>
      <c r="Q355" s="303"/>
      <c r="R355" s="303"/>
      <c r="S355" s="303"/>
      <c r="T355" s="303"/>
      <c r="U355" s="302"/>
      <c r="AC355" s="303"/>
    </row>
    <row r="356" spans="1:29" ht="22.5" customHeight="1">
      <c r="A356" s="298"/>
      <c r="K356" s="303"/>
      <c r="L356" s="303"/>
      <c r="M356" s="303"/>
      <c r="N356" s="303"/>
      <c r="O356" s="303"/>
      <c r="P356" s="303"/>
      <c r="Q356" s="303"/>
      <c r="R356" s="303"/>
      <c r="S356" s="303"/>
      <c r="T356" s="303"/>
      <c r="U356" s="302"/>
      <c r="AC356" s="303"/>
    </row>
    <row r="357" spans="1:29" ht="22.5" customHeight="1">
      <c r="A357" s="298"/>
      <c r="K357" s="303"/>
      <c r="L357" s="303"/>
      <c r="M357" s="303"/>
      <c r="N357" s="303"/>
      <c r="O357" s="303"/>
      <c r="P357" s="303"/>
      <c r="Q357" s="303"/>
      <c r="R357" s="303"/>
      <c r="S357" s="303"/>
      <c r="T357" s="303"/>
      <c r="U357" s="302"/>
      <c r="AC357" s="303"/>
    </row>
    <row r="358" spans="1:29" ht="22.5" customHeight="1">
      <c r="A358" s="298"/>
      <c r="K358" s="303"/>
      <c r="L358" s="303"/>
      <c r="M358" s="303"/>
      <c r="N358" s="303"/>
      <c r="O358" s="303"/>
      <c r="P358" s="303"/>
      <c r="Q358" s="303"/>
      <c r="R358" s="303"/>
      <c r="S358" s="303"/>
      <c r="T358" s="303"/>
      <c r="U358" s="302"/>
      <c r="AC358" s="303"/>
    </row>
    <row r="359" spans="1:29" ht="22.5" customHeight="1">
      <c r="A359" s="298"/>
      <c r="K359" s="303"/>
      <c r="L359" s="303"/>
      <c r="M359" s="303"/>
      <c r="N359" s="303"/>
      <c r="O359" s="303"/>
      <c r="P359" s="303"/>
      <c r="Q359" s="303"/>
      <c r="R359" s="303"/>
      <c r="S359" s="303"/>
      <c r="T359" s="303"/>
      <c r="U359" s="302"/>
      <c r="AC359" s="303"/>
    </row>
    <row r="360" spans="1:29" ht="22.5" customHeight="1">
      <c r="A360" s="298"/>
      <c r="K360" s="303"/>
      <c r="L360" s="303"/>
      <c r="M360" s="303"/>
      <c r="N360" s="303"/>
      <c r="O360" s="303"/>
      <c r="P360" s="303"/>
      <c r="Q360" s="303"/>
      <c r="R360" s="303"/>
      <c r="S360" s="303"/>
      <c r="T360" s="303"/>
      <c r="U360" s="302"/>
      <c r="AC360" s="303"/>
    </row>
    <row r="361" spans="1:29" ht="22.5" customHeight="1">
      <c r="A361" s="298"/>
      <c r="K361" s="303"/>
      <c r="L361" s="303"/>
      <c r="M361" s="303"/>
      <c r="N361" s="303"/>
      <c r="O361" s="303"/>
      <c r="P361" s="303"/>
      <c r="Q361" s="303"/>
      <c r="R361" s="303"/>
      <c r="S361" s="303"/>
      <c r="T361" s="303"/>
      <c r="U361" s="302"/>
      <c r="AC361" s="303"/>
    </row>
    <row r="362" spans="1:29" ht="22.5" customHeight="1">
      <c r="A362" s="298"/>
      <c r="K362" s="303"/>
      <c r="L362" s="303"/>
      <c r="M362" s="303"/>
      <c r="N362" s="303"/>
      <c r="O362" s="303"/>
      <c r="P362" s="303"/>
      <c r="Q362" s="303"/>
      <c r="R362" s="303"/>
      <c r="S362" s="303"/>
      <c r="T362" s="303"/>
      <c r="U362" s="302"/>
      <c r="AC362" s="303"/>
    </row>
    <row r="363" spans="1:29" ht="22.5" customHeight="1">
      <c r="A363" s="298"/>
      <c r="K363" s="303"/>
      <c r="L363" s="303"/>
      <c r="M363" s="303"/>
      <c r="N363" s="303"/>
      <c r="O363" s="303"/>
      <c r="P363" s="303"/>
      <c r="Q363" s="303"/>
      <c r="R363" s="303"/>
      <c r="S363" s="303"/>
      <c r="T363" s="303"/>
      <c r="U363" s="302"/>
      <c r="AC363" s="303"/>
    </row>
    <row r="364" spans="1:29" ht="22.5" customHeight="1">
      <c r="A364" s="298"/>
      <c r="K364" s="303"/>
      <c r="L364" s="303"/>
      <c r="M364" s="303"/>
      <c r="N364" s="303"/>
      <c r="O364" s="303"/>
      <c r="P364" s="303"/>
      <c r="Q364" s="303"/>
      <c r="R364" s="303"/>
      <c r="S364" s="303"/>
      <c r="T364" s="303"/>
      <c r="U364" s="302"/>
      <c r="AC364" s="303"/>
    </row>
    <row r="365" spans="1:29" ht="22.5" customHeight="1">
      <c r="A365" s="298"/>
      <c r="K365" s="303"/>
      <c r="L365" s="303"/>
      <c r="M365" s="303"/>
      <c r="N365" s="303"/>
      <c r="O365" s="303"/>
      <c r="P365" s="303"/>
      <c r="Q365" s="303"/>
      <c r="R365" s="303"/>
      <c r="S365" s="303"/>
      <c r="T365" s="303"/>
      <c r="U365" s="302"/>
      <c r="AC365" s="303"/>
    </row>
    <row r="366" spans="1:29" ht="22.5" customHeight="1">
      <c r="A366" s="298"/>
      <c r="K366" s="303"/>
      <c r="L366" s="303"/>
      <c r="M366" s="303"/>
      <c r="N366" s="303"/>
      <c r="O366" s="303"/>
      <c r="P366" s="303"/>
      <c r="Q366" s="303"/>
      <c r="R366" s="303"/>
      <c r="S366" s="303"/>
      <c r="T366" s="303"/>
      <c r="U366" s="302"/>
      <c r="AC366" s="303"/>
    </row>
    <row r="367" spans="1:29" ht="22.5" customHeight="1">
      <c r="A367" s="298"/>
      <c r="K367" s="303"/>
      <c r="L367" s="303"/>
      <c r="M367" s="303"/>
      <c r="N367" s="303"/>
      <c r="O367" s="303"/>
      <c r="P367" s="303"/>
      <c r="Q367" s="303"/>
      <c r="R367" s="303"/>
      <c r="S367" s="303"/>
      <c r="T367" s="303"/>
      <c r="U367" s="302"/>
      <c r="AC367" s="303"/>
    </row>
    <row r="368" spans="1:29" ht="22.5" customHeight="1">
      <c r="A368" s="298"/>
      <c r="K368" s="303"/>
      <c r="L368" s="303"/>
      <c r="M368" s="303"/>
      <c r="N368" s="303"/>
      <c r="O368" s="303"/>
      <c r="P368" s="303"/>
      <c r="Q368" s="303"/>
      <c r="R368" s="303"/>
      <c r="S368" s="303"/>
      <c r="T368" s="303"/>
      <c r="U368" s="302"/>
      <c r="AC368" s="303"/>
    </row>
    <row r="369" spans="1:29" ht="22.5" customHeight="1">
      <c r="A369" s="298"/>
      <c r="K369" s="303"/>
      <c r="L369" s="303"/>
      <c r="M369" s="303"/>
      <c r="N369" s="303"/>
      <c r="O369" s="303"/>
      <c r="P369" s="303"/>
      <c r="Q369" s="303"/>
      <c r="R369" s="303"/>
      <c r="S369" s="303"/>
      <c r="T369" s="303"/>
      <c r="U369" s="302"/>
      <c r="AC369" s="303"/>
    </row>
    <row r="370" spans="1:29" ht="22.5" customHeight="1">
      <c r="A370" s="298"/>
      <c r="K370" s="303"/>
      <c r="L370" s="303"/>
      <c r="M370" s="303"/>
      <c r="N370" s="303"/>
      <c r="O370" s="303"/>
      <c r="P370" s="303"/>
      <c r="Q370" s="303"/>
      <c r="R370" s="303"/>
      <c r="S370" s="303"/>
      <c r="T370" s="303"/>
      <c r="U370" s="302"/>
      <c r="AC370" s="303"/>
    </row>
    <row r="371" spans="1:29" ht="22.5" customHeight="1">
      <c r="A371" s="298"/>
      <c r="K371" s="303"/>
      <c r="L371" s="303"/>
      <c r="M371" s="303"/>
      <c r="N371" s="303"/>
      <c r="O371" s="303"/>
      <c r="P371" s="303"/>
      <c r="Q371" s="303"/>
      <c r="R371" s="303"/>
      <c r="S371" s="303"/>
      <c r="T371" s="303"/>
      <c r="U371" s="302"/>
      <c r="AC371" s="303"/>
    </row>
    <row r="372" spans="1:29" ht="22.5" customHeight="1">
      <c r="A372" s="298"/>
      <c r="K372" s="303"/>
      <c r="L372" s="303"/>
      <c r="M372" s="303"/>
      <c r="N372" s="303"/>
      <c r="O372" s="303"/>
      <c r="P372" s="303"/>
      <c r="Q372" s="303"/>
      <c r="R372" s="303"/>
      <c r="S372" s="303"/>
      <c r="T372" s="303"/>
      <c r="U372" s="302"/>
      <c r="AC372" s="303"/>
    </row>
    <row r="373" spans="1:29" ht="22.5" customHeight="1">
      <c r="A373" s="298"/>
      <c r="K373" s="303"/>
      <c r="L373" s="303"/>
      <c r="M373" s="303"/>
      <c r="N373" s="303"/>
      <c r="O373" s="303"/>
      <c r="P373" s="303"/>
      <c r="Q373" s="303"/>
      <c r="R373" s="303"/>
      <c r="S373" s="303"/>
      <c r="T373" s="303"/>
      <c r="U373" s="302"/>
      <c r="AC373" s="303"/>
    </row>
    <row r="374" spans="1:29" ht="22.5" customHeight="1">
      <c r="A374" s="298"/>
      <c r="K374" s="303"/>
      <c r="L374" s="303"/>
      <c r="M374" s="303"/>
      <c r="N374" s="303"/>
      <c r="O374" s="303"/>
      <c r="P374" s="303"/>
      <c r="Q374" s="303"/>
      <c r="R374" s="303"/>
      <c r="S374" s="303"/>
      <c r="T374" s="303"/>
      <c r="U374" s="302"/>
      <c r="AC374" s="303"/>
    </row>
    <row r="375" spans="1:29" ht="22.5" customHeight="1">
      <c r="A375" s="298"/>
      <c r="K375" s="303"/>
      <c r="L375" s="303"/>
      <c r="M375" s="303"/>
      <c r="N375" s="303"/>
      <c r="O375" s="303"/>
      <c r="P375" s="303"/>
      <c r="Q375" s="303"/>
      <c r="R375" s="303"/>
      <c r="S375" s="303"/>
      <c r="T375" s="303"/>
      <c r="U375" s="302"/>
      <c r="AC375" s="303"/>
    </row>
    <row r="376" spans="1:29" ht="22.5" customHeight="1">
      <c r="A376" s="298"/>
      <c r="K376" s="303"/>
      <c r="L376" s="303"/>
      <c r="M376" s="303"/>
      <c r="N376" s="303"/>
      <c r="O376" s="303"/>
      <c r="P376" s="303"/>
      <c r="Q376" s="303"/>
      <c r="R376" s="303"/>
      <c r="S376" s="303"/>
      <c r="T376" s="303"/>
      <c r="U376" s="302"/>
      <c r="AC376" s="303"/>
    </row>
    <row r="377" spans="1:29" ht="22.5" customHeight="1">
      <c r="A377" s="298"/>
      <c r="K377" s="303"/>
      <c r="L377" s="303"/>
      <c r="M377" s="303"/>
      <c r="N377" s="303"/>
      <c r="O377" s="303"/>
      <c r="P377" s="303"/>
      <c r="Q377" s="303"/>
      <c r="R377" s="303"/>
      <c r="S377" s="303"/>
      <c r="T377" s="303"/>
      <c r="U377" s="302"/>
      <c r="AC377" s="303"/>
    </row>
    <row r="378" spans="1:29" ht="22.5" customHeight="1">
      <c r="A378" s="298"/>
      <c r="K378" s="303"/>
      <c r="L378" s="303"/>
      <c r="M378" s="303"/>
      <c r="N378" s="303"/>
      <c r="O378" s="303"/>
      <c r="P378" s="303"/>
      <c r="Q378" s="303"/>
      <c r="R378" s="303"/>
      <c r="S378" s="303"/>
      <c r="T378" s="303"/>
      <c r="U378" s="302"/>
      <c r="AC378" s="303"/>
    </row>
    <row r="379" spans="1:29" ht="22.5" customHeight="1">
      <c r="A379" s="298"/>
      <c r="K379" s="303"/>
      <c r="L379" s="303"/>
      <c r="M379" s="303"/>
      <c r="N379" s="303"/>
      <c r="O379" s="303"/>
      <c r="P379" s="303"/>
      <c r="Q379" s="303"/>
      <c r="R379" s="303"/>
      <c r="S379" s="303"/>
      <c r="T379" s="303"/>
      <c r="U379" s="302"/>
      <c r="AC379" s="303"/>
    </row>
    <row r="380" spans="1:29" ht="22.5" customHeight="1">
      <c r="A380" s="298"/>
      <c r="K380" s="303"/>
      <c r="L380" s="303"/>
      <c r="M380" s="303"/>
      <c r="N380" s="303"/>
      <c r="O380" s="303"/>
      <c r="P380" s="303"/>
      <c r="Q380" s="303"/>
      <c r="R380" s="303"/>
      <c r="S380" s="303"/>
      <c r="T380" s="303"/>
      <c r="U380" s="302"/>
      <c r="AC380" s="303"/>
    </row>
    <row r="381" spans="1:29" ht="22.5" customHeight="1">
      <c r="A381" s="298"/>
      <c r="K381" s="303"/>
      <c r="L381" s="303"/>
      <c r="M381" s="303"/>
      <c r="N381" s="303"/>
      <c r="O381" s="303"/>
      <c r="P381" s="303"/>
      <c r="Q381" s="303"/>
      <c r="R381" s="303"/>
      <c r="S381" s="303"/>
      <c r="T381" s="303"/>
      <c r="U381" s="302"/>
      <c r="AC381" s="303"/>
    </row>
    <row r="382" spans="1:29" ht="22.5" customHeight="1">
      <c r="A382" s="298"/>
      <c r="K382" s="303"/>
      <c r="L382" s="303"/>
      <c r="M382" s="303"/>
      <c r="N382" s="303"/>
      <c r="O382" s="303"/>
      <c r="P382" s="303"/>
      <c r="Q382" s="303"/>
      <c r="R382" s="303"/>
      <c r="S382" s="303"/>
      <c r="T382" s="303"/>
      <c r="U382" s="302"/>
      <c r="AC382" s="303"/>
    </row>
    <row r="383" spans="1:29" ht="22.5" customHeight="1">
      <c r="A383" s="298"/>
      <c r="K383" s="303"/>
      <c r="L383" s="303"/>
      <c r="M383" s="303"/>
      <c r="N383" s="303"/>
      <c r="O383" s="303"/>
      <c r="P383" s="303"/>
      <c r="Q383" s="303"/>
      <c r="R383" s="303"/>
      <c r="S383" s="303"/>
      <c r="T383" s="303"/>
      <c r="U383" s="302"/>
      <c r="AC383" s="303"/>
    </row>
    <row r="384" spans="1:29" ht="22.5" customHeight="1">
      <c r="A384" s="298"/>
      <c r="K384" s="303"/>
      <c r="L384" s="303"/>
      <c r="M384" s="303"/>
      <c r="N384" s="303"/>
      <c r="O384" s="303"/>
      <c r="P384" s="303"/>
      <c r="Q384" s="303"/>
      <c r="R384" s="303"/>
      <c r="S384" s="303"/>
      <c r="T384" s="303"/>
      <c r="U384" s="302"/>
      <c r="AC384" s="303"/>
    </row>
    <row r="385" spans="1:29" ht="22.5" customHeight="1">
      <c r="A385" s="298"/>
      <c r="K385" s="303"/>
      <c r="L385" s="303"/>
      <c r="M385" s="303"/>
      <c r="N385" s="303"/>
      <c r="O385" s="303"/>
      <c r="P385" s="303"/>
      <c r="Q385" s="303"/>
      <c r="R385" s="303"/>
      <c r="S385" s="303"/>
      <c r="T385" s="303"/>
      <c r="U385" s="302"/>
      <c r="AC385" s="303"/>
    </row>
    <row r="386" spans="1:29" ht="22.5" customHeight="1">
      <c r="A386" s="298"/>
      <c r="K386" s="303"/>
      <c r="L386" s="303"/>
      <c r="M386" s="303"/>
      <c r="N386" s="303"/>
      <c r="O386" s="303"/>
      <c r="P386" s="303"/>
      <c r="Q386" s="303"/>
      <c r="R386" s="303"/>
      <c r="S386" s="303"/>
      <c r="T386" s="303"/>
      <c r="U386" s="302"/>
      <c r="AC386" s="303"/>
    </row>
    <row r="387" spans="1:29" ht="22.5" customHeight="1">
      <c r="A387" s="298"/>
      <c r="K387" s="303"/>
      <c r="L387" s="303"/>
      <c r="M387" s="303"/>
      <c r="N387" s="303"/>
      <c r="O387" s="303"/>
      <c r="P387" s="303"/>
      <c r="Q387" s="303"/>
      <c r="R387" s="303"/>
      <c r="S387" s="303"/>
      <c r="T387" s="303"/>
      <c r="U387" s="302"/>
      <c r="AC387" s="303"/>
    </row>
    <row r="388" spans="1:29" ht="22.5" customHeight="1">
      <c r="A388" s="298"/>
      <c r="K388" s="303"/>
      <c r="L388" s="303"/>
      <c r="M388" s="303"/>
      <c r="N388" s="303"/>
      <c r="O388" s="303"/>
      <c r="P388" s="303"/>
      <c r="Q388" s="303"/>
      <c r="R388" s="303"/>
      <c r="S388" s="303"/>
      <c r="T388" s="303"/>
      <c r="U388" s="302"/>
      <c r="AC388" s="303"/>
    </row>
    <row r="389" spans="1:29" ht="22.5" customHeight="1">
      <c r="A389" s="298"/>
      <c r="K389" s="303"/>
      <c r="L389" s="303"/>
      <c r="M389" s="303"/>
      <c r="N389" s="303"/>
      <c r="O389" s="303"/>
      <c r="P389" s="303"/>
      <c r="Q389" s="303"/>
      <c r="R389" s="303"/>
      <c r="S389" s="303"/>
      <c r="T389" s="303"/>
      <c r="U389" s="302"/>
      <c r="AC389" s="303"/>
    </row>
    <row r="390" spans="1:29" ht="22.5" customHeight="1">
      <c r="A390" s="298"/>
      <c r="K390" s="303"/>
      <c r="L390" s="303"/>
      <c r="M390" s="303"/>
      <c r="N390" s="303"/>
      <c r="O390" s="303"/>
      <c r="P390" s="303"/>
      <c r="Q390" s="303"/>
      <c r="R390" s="303"/>
      <c r="S390" s="303"/>
      <c r="T390" s="303"/>
      <c r="U390" s="302"/>
      <c r="AC390" s="303"/>
    </row>
    <row r="391" spans="1:29" ht="22.5" customHeight="1">
      <c r="A391" s="298"/>
      <c r="K391" s="303"/>
      <c r="L391" s="303"/>
      <c r="M391" s="303"/>
      <c r="N391" s="303"/>
      <c r="O391" s="303"/>
      <c r="P391" s="303"/>
      <c r="Q391" s="303"/>
      <c r="R391" s="303"/>
      <c r="S391" s="303"/>
      <c r="T391" s="303"/>
      <c r="U391" s="302"/>
      <c r="AC391" s="303"/>
    </row>
    <row r="392" spans="1:29" ht="22.5" customHeight="1">
      <c r="A392" s="298"/>
      <c r="K392" s="303"/>
      <c r="L392" s="303"/>
      <c r="M392" s="303"/>
      <c r="N392" s="303"/>
      <c r="O392" s="303"/>
      <c r="P392" s="303"/>
      <c r="Q392" s="303"/>
      <c r="R392" s="303"/>
      <c r="S392" s="303"/>
      <c r="T392" s="303"/>
      <c r="U392" s="302"/>
      <c r="AC392" s="303"/>
    </row>
    <row r="393" spans="1:29" ht="22.5" customHeight="1">
      <c r="A393" s="298"/>
      <c r="K393" s="303"/>
      <c r="L393" s="303"/>
      <c r="M393" s="303"/>
      <c r="N393" s="303"/>
      <c r="O393" s="303"/>
      <c r="P393" s="303"/>
      <c r="Q393" s="303"/>
      <c r="R393" s="303"/>
      <c r="S393" s="303"/>
      <c r="T393" s="303"/>
      <c r="U393" s="302"/>
      <c r="AC393" s="303"/>
    </row>
    <row r="394" spans="1:29" ht="22.5" customHeight="1">
      <c r="A394" s="298"/>
      <c r="K394" s="303"/>
      <c r="L394" s="303"/>
      <c r="M394" s="303"/>
      <c r="N394" s="303"/>
      <c r="O394" s="303"/>
      <c r="P394" s="303"/>
      <c r="Q394" s="303"/>
      <c r="R394" s="303"/>
      <c r="S394" s="303"/>
      <c r="T394" s="303"/>
      <c r="U394" s="302"/>
      <c r="AC394" s="303"/>
    </row>
    <row r="395" spans="1:29" ht="22.5" customHeight="1">
      <c r="A395" s="298"/>
      <c r="K395" s="303"/>
      <c r="L395" s="303"/>
      <c r="M395" s="303"/>
      <c r="N395" s="303"/>
      <c r="O395" s="303"/>
      <c r="P395" s="303"/>
      <c r="Q395" s="303"/>
      <c r="R395" s="303"/>
      <c r="S395" s="303"/>
      <c r="T395" s="303"/>
      <c r="U395" s="302"/>
      <c r="AC395" s="303"/>
    </row>
    <row r="396" spans="1:29" ht="22.5" customHeight="1">
      <c r="A396" s="298"/>
      <c r="K396" s="303"/>
      <c r="L396" s="303"/>
      <c r="M396" s="303"/>
      <c r="N396" s="303"/>
      <c r="O396" s="303"/>
      <c r="P396" s="303"/>
      <c r="Q396" s="303"/>
      <c r="R396" s="303"/>
      <c r="S396" s="303"/>
      <c r="T396" s="303"/>
      <c r="U396" s="302"/>
      <c r="AC396" s="303"/>
    </row>
    <row r="397" spans="1:29" ht="22.5" customHeight="1">
      <c r="A397" s="298"/>
      <c r="K397" s="303"/>
      <c r="L397" s="303"/>
      <c r="M397" s="303"/>
      <c r="N397" s="303"/>
      <c r="O397" s="303"/>
      <c r="P397" s="303"/>
      <c r="Q397" s="303"/>
      <c r="R397" s="303"/>
      <c r="S397" s="303"/>
      <c r="T397" s="303"/>
      <c r="U397" s="302"/>
      <c r="AC397" s="303"/>
    </row>
    <row r="398" spans="1:29" ht="22.5" customHeight="1">
      <c r="A398" s="298"/>
      <c r="K398" s="303"/>
      <c r="L398" s="303"/>
      <c r="M398" s="303"/>
      <c r="N398" s="303"/>
      <c r="O398" s="303"/>
      <c r="P398" s="303"/>
      <c r="Q398" s="303"/>
      <c r="R398" s="303"/>
      <c r="S398" s="303"/>
      <c r="T398" s="303"/>
      <c r="U398" s="302"/>
      <c r="AC398" s="303"/>
    </row>
    <row r="399" spans="1:29" ht="22.5" customHeight="1">
      <c r="A399" s="298"/>
      <c r="K399" s="303"/>
      <c r="L399" s="303"/>
      <c r="M399" s="303"/>
      <c r="N399" s="303"/>
      <c r="O399" s="303"/>
      <c r="P399" s="303"/>
      <c r="Q399" s="303"/>
      <c r="R399" s="303"/>
      <c r="S399" s="303"/>
      <c r="T399" s="303"/>
      <c r="U399" s="302"/>
      <c r="AC399" s="303"/>
    </row>
    <row r="400" spans="1:29" ht="22.5" customHeight="1">
      <c r="A400" s="298"/>
      <c r="K400" s="303"/>
      <c r="L400" s="303"/>
      <c r="M400" s="303"/>
      <c r="N400" s="303"/>
      <c r="O400" s="303"/>
      <c r="P400" s="303"/>
      <c r="Q400" s="303"/>
      <c r="R400" s="303"/>
      <c r="S400" s="303"/>
      <c r="T400" s="303"/>
      <c r="U400" s="302"/>
      <c r="AC400" s="303"/>
    </row>
    <row r="401" spans="1:29" ht="22.5" customHeight="1">
      <c r="A401" s="298"/>
      <c r="K401" s="303"/>
      <c r="L401" s="303"/>
      <c r="M401" s="303"/>
      <c r="N401" s="303"/>
      <c r="O401" s="303"/>
      <c r="P401" s="303"/>
      <c r="Q401" s="303"/>
      <c r="R401" s="303"/>
      <c r="S401" s="303"/>
      <c r="T401" s="303"/>
      <c r="U401" s="302"/>
      <c r="AC401" s="303"/>
    </row>
    <row r="402" spans="1:29" ht="22.5" customHeight="1">
      <c r="A402" s="298"/>
      <c r="K402" s="303"/>
      <c r="L402" s="303"/>
      <c r="M402" s="303"/>
      <c r="N402" s="303"/>
      <c r="O402" s="303"/>
      <c r="P402" s="303"/>
      <c r="Q402" s="303"/>
      <c r="R402" s="303"/>
      <c r="S402" s="303"/>
      <c r="T402" s="303"/>
      <c r="U402" s="302"/>
      <c r="AC402" s="303"/>
    </row>
    <row r="403" spans="1:29" ht="22.5" customHeight="1">
      <c r="A403" s="298"/>
      <c r="K403" s="303"/>
      <c r="L403" s="303"/>
      <c r="M403" s="303"/>
      <c r="N403" s="303"/>
      <c r="O403" s="303"/>
      <c r="P403" s="303"/>
      <c r="Q403" s="303"/>
      <c r="R403" s="303"/>
      <c r="S403" s="303"/>
      <c r="T403" s="303"/>
      <c r="U403" s="302"/>
      <c r="AC403" s="303"/>
    </row>
    <row r="404" spans="1:29" ht="22.5" customHeight="1">
      <c r="A404" s="298"/>
      <c r="K404" s="303"/>
      <c r="L404" s="303"/>
      <c r="M404" s="303"/>
      <c r="N404" s="303"/>
      <c r="O404" s="303"/>
      <c r="P404" s="303"/>
      <c r="Q404" s="303"/>
      <c r="R404" s="303"/>
      <c r="S404" s="303"/>
      <c r="T404" s="303"/>
      <c r="U404" s="302"/>
      <c r="AC404" s="303"/>
    </row>
    <row r="405" spans="1:29" ht="22.5" customHeight="1">
      <c r="A405" s="298"/>
      <c r="K405" s="303"/>
      <c r="L405" s="303"/>
      <c r="M405" s="303"/>
      <c r="N405" s="303"/>
      <c r="O405" s="303"/>
      <c r="P405" s="303"/>
      <c r="Q405" s="303"/>
      <c r="R405" s="303"/>
      <c r="S405" s="303"/>
      <c r="T405" s="303"/>
      <c r="U405" s="302"/>
      <c r="AC405" s="303"/>
    </row>
    <row r="406" spans="1:29" ht="22.5" customHeight="1">
      <c r="A406" s="298"/>
      <c r="K406" s="303"/>
      <c r="L406" s="303"/>
      <c r="M406" s="303"/>
      <c r="N406" s="303"/>
      <c r="O406" s="303"/>
      <c r="P406" s="303"/>
      <c r="Q406" s="303"/>
      <c r="R406" s="303"/>
      <c r="S406" s="303"/>
      <c r="T406" s="303"/>
      <c r="U406" s="302"/>
      <c r="AC406" s="303"/>
    </row>
    <row r="407" spans="1:29" ht="22.5" customHeight="1">
      <c r="A407" s="298"/>
      <c r="K407" s="303"/>
      <c r="L407" s="303"/>
      <c r="M407" s="303"/>
      <c r="N407" s="303"/>
      <c r="O407" s="303"/>
      <c r="P407" s="303"/>
      <c r="Q407" s="303"/>
      <c r="R407" s="303"/>
      <c r="S407" s="303"/>
      <c r="T407" s="303"/>
      <c r="U407" s="302"/>
      <c r="AC407" s="303"/>
    </row>
    <row r="408" spans="1:29" ht="22.5" customHeight="1">
      <c r="A408" s="298"/>
      <c r="K408" s="303"/>
      <c r="L408" s="303"/>
      <c r="M408" s="303"/>
      <c r="N408" s="303"/>
      <c r="O408" s="303"/>
      <c r="P408" s="303"/>
      <c r="Q408" s="303"/>
      <c r="R408" s="303"/>
      <c r="S408" s="303"/>
      <c r="T408" s="303"/>
      <c r="U408" s="302"/>
      <c r="AC408" s="303"/>
    </row>
    <row r="409" spans="1:29" ht="22.5" customHeight="1">
      <c r="A409" s="298"/>
      <c r="K409" s="303"/>
      <c r="L409" s="303"/>
      <c r="M409" s="303"/>
      <c r="N409" s="303"/>
      <c r="O409" s="303"/>
      <c r="P409" s="303"/>
      <c r="Q409" s="303"/>
      <c r="R409" s="303"/>
      <c r="S409" s="303"/>
      <c r="T409" s="303"/>
      <c r="U409" s="302"/>
      <c r="AC409" s="303"/>
    </row>
    <row r="410" spans="1:29" ht="22.5" customHeight="1">
      <c r="A410" s="298"/>
      <c r="K410" s="303"/>
      <c r="L410" s="303"/>
      <c r="M410" s="303"/>
      <c r="N410" s="303"/>
      <c r="O410" s="303"/>
      <c r="P410" s="303"/>
      <c r="Q410" s="303"/>
      <c r="R410" s="303"/>
      <c r="S410" s="303"/>
      <c r="T410" s="303"/>
      <c r="U410" s="302"/>
      <c r="AC410" s="303"/>
    </row>
    <row r="411" spans="1:29" ht="22.5" customHeight="1">
      <c r="A411" s="298"/>
      <c r="K411" s="303"/>
      <c r="L411" s="303"/>
      <c r="M411" s="303"/>
      <c r="N411" s="303"/>
      <c r="O411" s="303"/>
      <c r="P411" s="303"/>
      <c r="Q411" s="303"/>
      <c r="R411" s="303"/>
      <c r="S411" s="303"/>
      <c r="T411" s="303"/>
      <c r="U411" s="302"/>
      <c r="AC411" s="303"/>
    </row>
    <row r="412" spans="1:29" ht="22.5" customHeight="1">
      <c r="A412" s="298"/>
      <c r="K412" s="303"/>
      <c r="L412" s="303"/>
      <c r="M412" s="303"/>
      <c r="N412" s="303"/>
      <c r="O412" s="303"/>
      <c r="P412" s="303"/>
      <c r="Q412" s="303"/>
      <c r="R412" s="303"/>
      <c r="S412" s="303"/>
      <c r="T412" s="303"/>
      <c r="U412" s="302"/>
      <c r="AC412" s="303"/>
    </row>
    <row r="413" spans="1:29" ht="22.5" customHeight="1">
      <c r="A413" s="298"/>
      <c r="K413" s="303"/>
      <c r="L413" s="303"/>
      <c r="M413" s="303"/>
      <c r="N413" s="303"/>
      <c r="O413" s="303"/>
      <c r="P413" s="303"/>
      <c r="Q413" s="303"/>
      <c r="R413" s="303"/>
      <c r="S413" s="303"/>
      <c r="T413" s="303"/>
      <c r="U413" s="302"/>
      <c r="AC413" s="303"/>
    </row>
    <row r="414" spans="1:29" ht="22.5" customHeight="1">
      <c r="A414" s="298"/>
      <c r="K414" s="303"/>
      <c r="L414" s="303"/>
      <c r="M414" s="303"/>
      <c r="N414" s="303"/>
      <c r="O414" s="303"/>
      <c r="P414" s="303"/>
      <c r="Q414" s="303"/>
      <c r="R414" s="303"/>
      <c r="S414" s="303"/>
      <c r="T414" s="303"/>
      <c r="U414" s="302"/>
      <c r="AC414" s="303"/>
    </row>
    <row r="415" spans="1:29" ht="22.5" customHeight="1">
      <c r="A415" s="298"/>
      <c r="K415" s="303"/>
      <c r="L415" s="303"/>
      <c r="M415" s="303"/>
      <c r="N415" s="303"/>
      <c r="O415" s="303"/>
      <c r="P415" s="303"/>
      <c r="Q415" s="303"/>
      <c r="R415" s="303"/>
      <c r="S415" s="303"/>
      <c r="T415" s="303"/>
      <c r="U415" s="302"/>
      <c r="AC415" s="303"/>
    </row>
    <row r="416" spans="1:29" ht="22.5" customHeight="1">
      <c r="A416" s="298"/>
      <c r="K416" s="303"/>
      <c r="L416" s="303"/>
      <c r="M416" s="303"/>
      <c r="N416" s="303"/>
      <c r="O416" s="303"/>
      <c r="P416" s="303"/>
      <c r="Q416" s="303"/>
      <c r="R416" s="303"/>
      <c r="S416" s="303"/>
      <c r="T416" s="303"/>
      <c r="U416" s="302"/>
      <c r="AC416" s="303"/>
    </row>
    <row r="417" spans="1:29" ht="22.5" customHeight="1">
      <c r="A417" s="298"/>
      <c r="K417" s="303"/>
      <c r="L417" s="303"/>
      <c r="M417" s="303"/>
      <c r="N417" s="303"/>
      <c r="O417" s="303"/>
      <c r="P417" s="303"/>
      <c r="Q417" s="303"/>
      <c r="R417" s="303"/>
      <c r="S417" s="303"/>
      <c r="T417" s="303"/>
      <c r="U417" s="302"/>
      <c r="AC417" s="303"/>
    </row>
    <row r="418" spans="1:29" ht="22.5" customHeight="1">
      <c r="A418" s="298"/>
      <c r="K418" s="303"/>
      <c r="L418" s="303"/>
      <c r="M418" s="303"/>
      <c r="N418" s="303"/>
      <c r="O418" s="303"/>
      <c r="P418" s="303"/>
      <c r="Q418" s="303"/>
      <c r="R418" s="303"/>
      <c r="S418" s="303"/>
      <c r="T418" s="303"/>
      <c r="U418" s="302"/>
      <c r="AC418" s="303"/>
    </row>
    <row r="419" spans="1:29" ht="22.5" customHeight="1">
      <c r="A419" s="298"/>
      <c r="K419" s="303"/>
      <c r="L419" s="303"/>
      <c r="M419" s="303"/>
      <c r="N419" s="303"/>
      <c r="O419" s="303"/>
      <c r="P419" s="303"/>
      <c r="Q419" s="303"/>
      <c r="R419" s="303"/>
      <c r="S419" s="303"/>
      <c r="T419" s="303"/>
      <c r="U419" s="302"/>
      <c r="AC419" s="303"/>
    </row>
    <row r="420" spans="1:29" ht="22.5" customHeight="1">
      <c r="A420" s="298"/>
      <c r="K420" s="303"/>
      <c r="L420" s="303"/>
      <c r="M420" s="303"/>
      <c r="N420" s="303"/>
      <c r="O420" s="303"/>
      <c r="P420" s="303"/>
      <c r="Q420" s="303"/>
      <c r="R420" s="303"/>
      <c r="S420" s="303"/>
      <c r="T420" s="303"/>
      <c r="U420" s="302"/>
      <c r="AC420" s="303"/>
    </row>
    <row r="421" spans="1:29" ht="22.5" customHeight="1">
      <c r="A421" s="298"/>
      <c r="K421" s="303"/>
      <c r="L421" s="303"/>
      <c r="M421" s="303"/>
      <c r="N421" s="303"/>
      <c r="O421" s="303"/>
      <c r="P421" s="303"/>
      <c r="Q421" s="303"/>
      <c r="R421" s="303"/>
      <c r="S421" s="303"/>
      <c r="T421" s="303"/>
      <c r="U421" s="302"/>
      <c r="AC421" s="303"/>
    </row>
    <row r="422" spans="1:29" ht="22.5" customHeight="1">
      <c r="A422" s="298"/>
      <c r="K422" s="303"/>
      <c r="L422" s="303"/>
      <c r="M422" s="303"/>
      <c r="N422" s="303"/>
      <c r="O422" s="303"/>
      <c r="P422" s="303"/>
      <c r="Q422" s="303"/>
      <c r="R422" s="303"/>
      <c r="S422" s="303"/>
      <c r="T422" s="303"/>
      <c r="U422" s="302"/>
      <c r="AC422" s="303"/>
    </row>
    <row r="423" spans="1:29" ht="22.5" customHeight="1">
      <c r="A423" s="298"/>
      <c r="K423" s="303"/>
      <c r="L423" s="303"/>
      <c r="M423" s="303"/>
      <c r="N423" s="303"/>
      <c r="O423" s="303"/>
      <c r="P423" s="303"/>
      <c r="Q423" s="303"/>
      <c r="R423" s="303"/>
      <c r="S423" s="303"/>
      <c r="T423" s="303"/>
      <c r="U423" s="302"/>
      <c r="AC423" s="303"/>
    </row>
    <row r="424" spans="1:29" ht="22.5" customHeight="1">
      <c r="A424" s="298"/>
      <c r="K424" s="303"/>
      <c r="L424" s="303"/>
      <c r="M424" s="303"/>
      <c r="N424" s="303"/>
      <c r="O424" s="303"/>
      <c r="P424" s="303"/>
      <c r="Q424" s="303"/>
      <c r="R424" s="303"/>
      <c r="S424" s="303"/>
      <c r="T424" s="303"/>
      <c r="U424" s="302"/>
      <c r="AC424" s="303"/>
    </row>
    <row r="425" spans="1:29" ht="22.5" customHeight="1">
      <c r="A425" s="298"/>
      <c r="K425" s="303"/>
      <c r="L425" s="303"/>
      <c r="M425" s="303"/>
      <c r="N425" s="303"/>
      <c r="O425" s="303"/>
      <c r="P425" s="303"/>
      <c r="Q425" s="303"/>
      <c r="R425" s="303"/>
      <c r="S425" s="303"/>
      <c r="T425" s="303"/>
      <c r="U425" s="302"/>
      <c r="AC425" s="303"/>
    </row>
    <row r="426" spans="1:29" ht="22.5" customHeight="1">
      <c r="A426" s="298"/>
      <c r="K426" s="303"/>
      <c r="L426" s="303"/>
      <c r="M426" s="303"/>
      <c r="N426" s="303"/>
      <c r="O426" s="303"/>
      <c r="P426" s="303"/>
      <c r="Q426" s="303"/>
      <c r="R426" s="303"/>
      <c r="S426" s="303"/>
      <c r="T426" s="303"/>
      <c r="U426" s="302"/>
      <c r="AC426" s="303"/>
    </row>
    <row r="427" spans="1:29" ht="22.5" customHeight="1">
      <c r="A427" s="298"/>
      <c r="K427" s="303"/>
      <c r="L427" s="303"/>
      <c r="M427" s="303"/>
      <c r="N427" s="303"/>
      <c r="O427" s="303"/>
      <c r="P427" s="303"/>
      <c r="Q427" s="303"/>
      <c r="R427" s="303"/>
      <c r="S427" s="303"/>
      <c r="T427" s="303"/>
      <c r="U427" s="302"/>
      <c r="AC427" s="303"/>
    </row>
    <row r="428" spans="1:29" ht="22.5" customHeight="1">
      <c r="A428" s="298"/>
      <c r="K428" s="303"/>
      <c r="L428" s="303"/>
      <c r="M428" s="303"/>
      <c r="N428" s="303"/>
      <c r="O428" s="303"/>
      <c r="P428" s="303"/>
      <c r="Q428" s="303"/>
      <c r="R428" s="303"/>
      <c r="S428" s="303"/>
      <c r="T428" s="303"/>
      <c r="U428" s="302"/>
      <c r="AC428" s="303"/>
    </row>
    <row r="429" spans="1:29" ht="22.5" customHeight="1">
      <c r="A429" s="298"/>
      <c r="K429" s="303"/>
      <c r="L429" s="303"/>
      <c r="M429" s="303"/>
      <c r="N429" s="303"/>
      <c r="O429" s="303"/>
      <c r="P429" s="303"/>
      <c r="Q429" s="303"/>
      <c r="R429" s="303"/>
      <c r="S429" s="303"/>
      <c r="T429" s="303"/>
      <c r="U429" s="302"/>
      <c r="AC429" s="303"/>
    </row>
    <row r="430" spans="1:29" ht="22.5" customHeight="1">
      <c r="A430" s="298"/>
      <c r="K430" s="303"/>
      <c r="L430" s="303"/>
      <c r="M430" s="303"/>
      <c r="N430" s="303"/>
      <c r="O430" s="303"/>
      <c r="P430" s="303"/>
      <c r="Q430" s="303"/>
      <c r="R430" s="303"/>
      <c r="S430" s="303"/>
      <c r="T430" s="303"/>
      <c r="U430" s="302"/>
      <c r="AC430" s="303"/>
    </row>
    <row r="431" spans="1:29" ht="22.5" customHeight="1">
      <c r="A431" s="298"/>
      <c r="K431" s="303"/>
      <c r="L431" s="303"/>
      <c r="M431" s="303"/>
      <c r="N431" s="303"/>
      <c r="O431" s="303"/>
      <c r="P431" s="303"/>
      <c r="Q431" s="303"/>
      <c r="R431" s="303"/>
      <c r="S431" s="303"/>
      <c r="T431" s="303"/>
      <c r="U431" s="302"/>
      <c r="AC431" s="303"/>
    </row>
    <row r="432" spans="1:29" ht="22.5" customHeight="1">
      <c r="A432" s="298"/>
      <c r="K432" s="303"/>
      <c r="L432" s="303"/>
      <c r="M432" s="303"/>
      <c r="N432" s="303"/>
      <c r="O432" s="303"/>
      <c r="P432" s="303"/>
      <c r="Q432" s="303"/>
      <c r="R432" s="303"/>
      <c r="S432" s="303"/>
      <c r="T432" s="303"/>
      <c r="U432" s="302"/>
      <c r="AC432" s="303"/>
    </row>
    <row r="433" spans="1:29" ht="22.5" customHeight="1">
      <c r="A433" s="298"/>
      <c r="K433" s="303"/>
      <c r="L433" s="303"/>
      <c r="M433" s="303"/>
      <c r="N433" s="303"/>
      <c r="O433" s="303"/>
      <c r="P433" s="303"/>
      <c r="Q433" s="303"/>
      <c r="R433" s="303"/>
      <c r="S433" s="303"/>
      <c r="T433" s="303"/>
      <c r="U433" s="302"/>
      <c r="AC433" s="303"/>
    </row>
    <row r="434" spans="1:29" ht="22.5" customHeight="1">
      <c r="A434" s="298"/>
      <c r="K434" s="303"/>
      <c r="L434" s="303"/>
      <c r="M434" s="303"/>
      <c r="N434" s="303"/>
      <c r="O434" s="303"/>
      <c r="P434" s="303"/>
      <c r="Q434" s="303"/>
      <c r="R434" s="303"/>
      <c r="S434" s="303"/>
      <c r="T434" s="303"/>
      <c r="U434" s="302"/>
      <c r="AC434" s="303"/>
    </row>
    <row r="435" spans="1:29" ht="22.5" customHeight="1">
      <c r="A435" s="298"/>
      <c r="K435" s="303"/>
      <c r="L435" s="303"/>
      <c r="M435" s="303"/>
      <c r="N435" s="303"/>
      <c r="O435" s="303"/>
      <c r="P435" s="303"/>
      <c r="Q435" s="303"/>
      <c r="R435" s="303"/>
      <c r="S435" s="303"/>
      <c r="T435" s="303"/>
      <c r="U435" s="302"/>
      <c r="AC435" s="303"/>
    </row>
    <row r="436" spans="1:29" ht="22.5" customHeight="1">
      <c r="A436" s="298"/>
      <c r="K436" s="303"/>
      <c r="L436" s="303"/>
      <c r="M436" s="303"/>
      <c r="N436" s="303"/>
      <c r="O436" s="303"/>
      <c r="P436" s="303"/>
      <c r="Q436" s="303"/>
      <c r="R436" s="303"/>
      <c r="S436" s="303"/>
      <c r="T436" s="303"/>
      <c r="U436" s="302"/>
      <c r="AC436" s="303"/>
    </row>
    <row r="437" spans="1:29" ht="22.5" customHeight="1">
      <c r="A437" s="298"/>
      <c r="K437" s="303"/>
      <c r="L437" s="303"/>
      <c r="M437" s="303"/>
      <c r="N437" s="303"/>
      <c r="O437" s="303"/>
      <c r="P437" s="303"/>
      <c r="Q437" s="303"/>
      <c r="R437" s="303"/>
      <c r="S437" s="303"/>
      <c r="T437" s="303"/>
      <c r="U437" s="302"/>
      <c r="AC437" s="303"/>
    </row>
    <row r="438" spans="1:29" ht="22.5" customHeight="1">
      <c r="A438" s="298"/>
      <c r="K438" s="303"/>
      <c r="L438" s="303"/>
      <c r="M438" s="303"/>
      <c r="N438" s="303"/>
      <c r="O438" s="303"/>
      <c r="P438" s="303"/>
      <c r="Q438" s="303"/>
      <c r="R438" s="303"/>
      <c r="S438" s="303"/>
      <c r="T438" s="303"/>
      <c r="U438" s="302"/>
      <c r="AC438" s="303"/>
    </row>
    <row r="439" spans="1:29" ht="22.5" customHeight="1">
      <c r="A439" s="298"/>
      <c r="K439" s="303"/>
      <c r="L439" s="303"/>
      <c r="M439" s="303"/>
      <c r="N439" s="303"/>
      <c r="O439" s="303"/>
      <c r="P439" s="303"/>
      <c r="Q439" s="303"/>
      <c r="R439" s="303"/>
      <c r="S439" s="303"/>
      <c r="T439" s="303"/>
      <c r="U439" s="302"/>
      <c r="AC439" s="303"/>
    </row>
    <row r="440" spans="1:29" ht="22.5" customHeight="1">
      <c r="A440" s="298"/>
      <c r="K440" s="303"/>
      <c r="L440" s="303"/>
      <c r="M440" s="303"/>
      <c r="N440" s="303"/>
      <c r="O440" s="303"/>
      <c r="P440" s="303"/>
      <c r="Q440" s="303"/>
      <c r="R440" s="303"/>
      <c r="S440" s="303"/>
      <c r="T440" s="303"/>
      <c r="U440" s="302"/>
      <c r="AC440" s="303"/>
    </row>
    <row r="441" spans="1:29" ht="22.5" customHeight="1">
      <c r="A441" s="298"/>
      <c r="K441" s="303"/>
      <c r="L441" s="303"/>
      <c r="M441" s="303"/>
      <c r="N441" s="303"/>
      <c r="O441" s="303"/>
      <c r="P441" s="303"/>
      <c r="Q441" s="303"/>
      <c r="R441" s="303"/>
      <c r="S441" s="303"/>
      <c r="T441" s="303"/>
      <c r="U441" s="302"/>
      <c r="AC441" s="303"/>
    </row>
    <row r="442" spans="1:29" ht="22.5" customHeight="1">
      <c r="A442" s="298"/>
      <c r="K442" s="303"/>
      <c r="L442" s="303"/>
      <c r="M442" s="303"/>
      <c r="N442" s="303"/>
      <c r="O442" s="303"/>
      <c r="P442" s="303"/>
      <c r="Q442" s="303"/>
      <c r="R442" s="303"/>
      <c r="S442" s="303"/>
      <c r="T442" s="303"/>
      <c r="U442" s="302"/>
      <c r="AC442" s="303"/>
    </row>
    <row r="443" spans="1:29" ht="22.5" customHeight="1">
      <c r="A443" s="298"/>
      <c r="K443" s="303"/>
      <c r="L443" s="303"/>
      <c r="M443" s="303"/>
      <c r="N443" s="303"/>
      <c r="O443" s="303"/>
      <c r="P443" s="303"/>
      <c r="Q443" s="303"/>
      <c r="R443" s="303"/>
      <c r="S443" s="303"/>
      <c r="T443" s="303"/>
      <c r="U443" s="302"/>
      <c r="AC443" s="303"/>
    </row>
    <row r="444" spans="1:29" ht="22.5" customHeight="1">
      <c r="A444" s="298"/>
      <c r="K444" s="303"/>
      <c r="L444" s="303"/>
      <c r="M444" s="303"/>
      <c r="N444" s="303"/>
      <c r="O444" s="303"/>
      <c r="P444" s="303"/>
      <c r="Q444" s="303"/>
      <c r="R444" s="303"/>
      <c r="S444" s="303"/>
      <c r="T444" s="303"/>
      <c r="U444" s="302"/>
      <c r="AC444" s="303"/>
    </row>
    <row r="445" spans="1:29" ht="22.5" customHeight="1">
      <c r="A445" s="298"/>
      <c r="K445" s="303"/>
      <c r="L445" s="303"/>
      <c r="M445" s="303"/>
      <c r="N445" s="303"/>
      <c r="O445" s="303"/>
      <c r="P445" s="303"/>
      <c r="Q445" s="303"/>
      <c r="R445" s="303"/>
      <c r="S445" s="303"/>
      <c r="T445" s="303"/>
      <c r="U445" s="302"/>
      <c r="AC445" s="303"/>
    </row>
    <row r="446" spans="1:29" ht="22.5" customHeight="1">
      <c r="A446" s="298"/>
      <c r="K446" s="303"/>
      <c r="L446" s="303"/>
      <c r="M446" s="303"/>
      <c r="N446" s="303"/>
      <c r="O446" s="303"/>
      <c r="P446" s="303"/>
      <c r="Q446" s="303"/>
      <c r="R446" s="303"/>
      <c r="S446" s="303"/>
      <c r="T446" s="303"/>
      <c r="U446" s="302"/>
      <c r="AC446" s="303"/>
    </row>
    <row r="447" spans="1:29" ht="22.5" customHeight="1">
      <c r="A447" s="298"/>
      <c r="K447" s="303"/>
      <c r="L447" s="303"/>
      <c r="M447" s="303"/>
      <c r="N447" s="303"/>
      <c r="O447" s="303"/>
      <c r="P447" s="303"/>
      <c r="Q447" s="303"/>
      <c r="R447" s="303"/>
      <c r="S447" s="303"/>
      <c r="T447" s="303"/>
      <c r="U447" s="302"/>
      <c r="AC447" s="303"/>
    </row>
    <row r="448" spans="1:29" ht="22.5" customHeight="1">
      <c r="A448" s="298"/>
      <c r="K448" s="303"/>
      <c r="L448" s="303"/>
      <c r="M448" s="303"/>
      <c r="N448" s="303"/>
      <c r="O448" s="303"/>
      <c r="P448" s="303"/>
      <c r="Q448" s="303"/>
      <c r="R448" s="303"/>
      <c r="S448" s="303"/>
      <c r="T448" s="303"/>
      <c r="U448" s="302"/>
      <c r="AC448" s="303"/>
    </row>
    <row r="449" spans="1:29" ht="22.5" customHeight="1">
      <c r="A449" s="298"/>
      <c r="K449" s="303"/>
      <c r="L449" s="303"/>
      <c r="M449" s="303"/>
      <c r="N449" s="303"/>
      <c r="O449" s="303"/>
      <c r="P449" s="303"/>
      <c r="Q449" s="303"/>
      <c r="R449" s="303"/>
      <c r="S449" s="303"/>
      <c r="T449" s="303"/>
      <c r="U449" s="302"/>
      <c r="AC449" s="303"/>
    </row>
    <row r="450" spans="1:29" ht="22.5" customHeight="1">
      <c r="A450" s="298"/>
      <c r="K450" s="303"/>
      <c r="L450" s="303"/>
      <c r="M450" s="303"/>
      <c r="N450" s="303"/>
      <c r="O450" s="303"/>
      <c r="P450" s="303"/>
      <c r="Q450" s="303"/>
      <c r="R450" s="303"/>
      <c r="S450" s="303"/>
      <c r="T450" s="303"/>
      <c r="U450" s="302"/>
      <c r="AC450" s="303"/>
    </row>
    <row r="451" spans="1:29" ht="22.5" customHeight="1">
      <c r="A451" s="298"/>
      <c r="K451" s="303"/>
      <c r="L451" s="303"/>
      <c r="M451" s="303"/>
      <c r="N451" s="303"/>
      <c r="O451" s="303"/>
      <c r="P451" s="303"/>
      <c r="Q451" s="303"/>
      <c r="R451" s="303"/>
      <c r="S451" s="303"/>
      <c r="T451" s="303"/>
      <c r="U451" s="302"/>
      <c r="AC451" s="303"/>
    </row>
    <row r="452" spans="1:29" ht="22.5" customHeight="1">
      <c r="A452" s="298"/>
      <c r="K452" s="303"/>
      <c r="L452" s="303"/>
      <c r="M452" s="303"/>
      <c r="N452" s="303"/>
      <c r="O452" s="303"/>
      <c r="P452" s="303"/>
      <c r="Q452" s="303"/>
      <c r="R452" s="303"/>
      <c r="S452" s="303"/>
      <c r="T452" s="303"/>
      <c r="U452" s="302"/>
      <c r="AC452" s="303"/>
    </row>
    <row r="453" spans="1:29" ht="22.5" customHeight="1">
      <c r="A453" s="298"/>
      <c r="K453" s="303"/>
      <c r="L453" s="303"/>
      <c r="M453" s="303"/>
      <c r="N453" s="303"/>
      <c r="O453" s="303"/>
      <c r="P453" s="303"/>
      <c r="Q453" s="303"/>
      <c r="R453" s="303"/>
      <c r="S453" s="303"/>
      <c r="T453" s="303"/>
      <c r="U453" s="302"/>
      <c r="AC453" s="303"/>
    </row>
    <row r="454" spans="1:29" ht="22.5" customHeight="1">
      <c r="A454" s="298"/>
      <c r="K454" s="303"/>
      <c r="L454" s="303"/>
      <c r="M454" s="303"/>
      <c r="N454" s="303"/>
      <c r="O454" s="303"/>
      <c r="P454" s="303"/>
      <c r="Q454" s="303"/>
      <c r="R454" s="303"/>
      <c r="S454" s="303"/>
      <c r="T454" s="303"/>
      <c r="U454" s="302"/>
      <c r="AC454" s="303"/>
    </row>
    <row r="455" spans="1:29" ht="22.5" customHeight="1">
      <c r="A455" s="298"/>
      <c r="K455" s="303"/>
      <c r="L455" s="303"/>
      <c r="M455" s="303"/>
      <c r="N455" s="303"/>
      <c r="O455" s="303"/>
      <c r="P455" s="303"/>
      <c r="Q455" s="303"/>
      <c r="R455" s="303"/>
      <c r="S455" s="303"/>
      <c r="T455" s="303"/>
      <c r="U455" s="302"/>
      <c r="AC455" s="303"/>
    </row>
    <row r="456" spans="1:29" ht="22.5" customHeight="1">
      <c r="A456" s="298"/>
      <c r="K456" s="303"/>
      <c r="L456" s="303"/>
      <c r="M456" s="303"/>
      <c r="N456" s="303"/>
      <c r="O456" s="303"/>
      <c r="P456" s="303"/>
      <c r="Q456" s="303"/>
      <c r="R456" s="303"/>
      <c r="S456" s="303"/>
      <c r="T456" s="303"/>
      <c r="U456" s="302"/>
      <c r="AC456" s="303"/>
    </row>
    <row r="457" spans="1:29" ht="22.5" customHeight="1">
      <c r="A457" s="298"/>
      <c r="K457" s="303"/>
      <c r="L457" s="303"/>
      <c r="M457" s="303"/>
      <c r="N457" s="303"/>
      <c r="O457" s="303"/>
      <c r="P457" s="303"/>
      <c r="Q457" s="303"/>
      <c r="R457" s="303"/>
      <c r="S457" s="303"/>
      <c r="T457" s="303"/>
      <c r="U457" s="302"/>
      <c r="AC457" s="303"/>
    </row>
    <row r="458" spans="1:29" ht="22.5" customHeight="1">
      <c r="A458" s="298"/>
      <c r="K458" s="303"/>
      <c r="L458" s="303"/>
      <c r="M458" s="303"/>
      <c r="N458" s="303"/>
      <c r="O458" s="303"/>
      <c r="P458" s="303"/>
      <c r="Q458" s="303"/>
      <c r="R458" s="303"/>
      <c r="S458" s="303"/>
      <c r="T458" s="303"/>
      <c r="U458" s="302"/>
      <c r="AC458" s="303"/>
    </row>
    <row r="459" spans="1:29" ht="22.5" customHeight="1">
      <c r="A459" s="298"/>
      <c r="K459" s="303"/>
      <c r="L459" s="303"/>
      <c r="M459" s="303"/>
      <c r="N459" s="303"/>
      <c r="O459" s="303"/>
      <c r="P459" s="303"/>
      <c r="Q459" s="303"/>
      <c r="R459" s="303"/>
      <c r="S459" s="303"/>
      <c r="T459" s="303"/>
      <c r="U459" s="302"/>
      <c r="AC459" s="303"/>
    </row>
    <row r="460" spans="1:29" ht="22.5" customHeight="1">
      <c r="A460" s="298"/>
      <c r="K460" s="303"/>
      <c r="L460" s="303"/>
      <c r="M460" s="303"/>
      <c r="N460" s="303"/>
      <c r="O460" s="303"/>
      <c r="P460" s="303"/>
      <c r="Q460" s="303"/>
      <c r="R460" s="303"/>
      <c r="S460" s="303"/>
      <c r="T460" s="303"/>
      <c r="U460" s="302"/>
      <c r="AC460" s="303"/>
    </row>
    <row r="461" spans="1:29" ht="22.5" customHeight="1">
      <c r="A461" s="298"/>
      <c r="K461" s="303"/>
      <c r="L461" s="303"/>
      <c r="M461" s="303"/>
      <c r="N461" s="303"/>
      <c r="O461" s="303"/>
      <c r="P461" s="303"/>
      <c r="Q461" s="303"/>
      <c r="R461" s="303"/>
      <c r="S461" s="303"/>
      <c r="T461" s="303"/>
      <c r="U461" s="302"/>
      <c r="AC461" s="303"/>
    </row>
    <row r="462" spans="1:29" ht="22.5" customHeight="1">
      <c r="A462" s="298"/>
      <c r="K462" s="303"/>
      <c r="L462" s="303"/>
      <c r="M462" s="303"/>
      <c r="N462" s="303"/>
      <c r="O462" s="303"/>
      <c r="P462" s="303"/>
      <c r="Q462" s="303"/>
      <c r="R462" s="303"/>
      <c r="S462" s="303"/>
      <c r="T462" s="303"/>
      <c r="U462" s="302"/>
      <c r="AC462" s="303"/>
    </row>
    <row r="463" spans="1:29" ht="22.5" customHeight="1">
      <c r="A463" s="298"/>
      <c r="K463" s="303"/>
      <c r="L463" s="303"/>
      <c r="M463" s="303"/>
      <c r="N463" s="303"/>
      <c r="O463" s="303"/>
      <c r="P463" s="303"/>
      <c r="Q463" s="303"/>
      <c r="R463" s="303"/>
      <c r="S463" s="303"/>
      <c r="T463" s="303"/>
      <c r="U463" s="302"/>
      <c r="AC463" s="303"/>
    </row>
    <row r="464" spans="1:29" ht="22.5" customHeight="1">
      <c r="A464" s="298"/>
      <c r="K464" s="303"/>
      <c r="L464" s="303"/>
      <c r="M464" s="303"/>
      <c r="N464" s="303"/>
      <c r="O464" s="303"/>
      <c r="P464" s="303"/>
      <c r="Q464" s="303"/>
      <c r="R464" s="303"/>
      <c r="S464" s="303"/>
      <c r="T464" s="303"/>
      <c r="U464" s="302"/>
      <c r="AC464" s="303"/>
    </row>
    <row r="465" spans="1:29" ht="22.5" customHeight="1">
      <c r="A465" s="298"/>
      <c r="K465" s="303"/>
      <c r="L465" s="303"/>
      <c r="M465" s="303"/>
      <c r="N465" s="303"/>
      <c r="O465" s="303"/>
      <c r="P465" s="303"/>
      <c r="Q465" s="303"/>
      <c r="R465" s="303"/>
      <c r="S465" s="303"/>
      <c r="T465" s="303"/>
      <c r="U465" s="302"/>
      <c r="AC465" s="303"/>
    </row>
    <row r="466" spans="1:29" ht="22.5" customHeight="1">
      <c r="A466" s="298"/>
      <c r="K466" s="303"/>
      <c r="L466" s="303"/>
      <c r="M466" s="303"/>
      <c r="N466" s="303"/>
      <c r="O466" s="303"/>
      <c r="P466" s="303"/>
      <c r="Q466" s="303"/>
      <c r="R466" s="303"/>
      <c r="S466" s="303"/>
      <c r="T466" s="303"/>
      <c r="U466" s="302"/>
      <c r="AC466" s="303"/>
    </row>
    <row r="467" spans="1:29" ht="22.5" customHeight="1">
      <c r="A467" s="298"/>
      <c r="K467" s="303"/>
      <c r="L467" s="303"/>
      <c r="M467" s="303"/>
      <c r="N467" s="303"/>
      <c r="O467" s="303"/>
      <c r="P467" s="303"/>
      <c r="Q467" s="303"/>
      <c r="R467" s="303"/>
      <c r="S467" s="303"/>
      <c r="T467" s="303"/>
      <c r="U467" s="302"/>
      <c r="AC467" s="303"/>
    </row>
    <row r="468" spans="1:29" ht="22.5" customHeight="1">
      <c r="A468" s="298"/>
      <c r="K468" s="303"/>
      <c r="L468" s="303"/>
      <c r="M468" s="303"/>
      <c r="N468" s="303"/>
      <c r="O468" s="303"/>
      <c r="P468" s="303"/>
      <c r="Q468" s="303"/>
      <c r="R468" s="303"/>
      <c r="S468" s="303"/>
      <c r="T468" s="303"/>
      <c r="U468" s="302"/>
      <c r="AC468" s="303"/>
    </row>
    <row r="469" spans="1:29" ht="22.5" customHeight="1">
      <c r="A469" s="298"/>
      <c r="K469" s="303"/>
      <c r="L469" s="303"/>
      <c r="M469" s="303"/>
      <c r="N469" s="303"/>
      <c r="O469" s="303"/>
      <c r="P469" s="303"/>
      <c r="Q469" s="303"/>
      <c r="R469" s="303"/>
      <c r="S469" s="303"/>
      <c r="T469" s="303"/>
      <c r="U469" s="302"/>
      <c r="AC469" s="303"/>
    </row>
    <row r="470" spans="1:29" ht="22.5" customHeight="1">
      <c r="A470" s="298"/>
      <c r="K470" s="303"/>
      <c r="L470" s="303"/>
      <c r="M470" s="303"/>
      <c r="N470" s="303"/>
      <c r="O470" s="303"/>
      <c r="P470" s="303"/>
      <c r="Q470" s="303"/>
      <c r="R470" s="303"/>
      <c r="S470" s="303"/>
      <c r="T470" s="303"/>
      <c r="U470" s="302"/>
      <c r="AC470" s="303"/>
    </row>
    <row r="471" spans="1:29" ht="22.5" customHeight="1">
      <c r="A471" s="298"/>
      <c r="K471" s="303"/>
      <c r="L471" s="303"/>
      <c r="M471" s="303"/>
      <c r="N471" s="303"/>
      <c r="O471" s="303"/>
      <c r="P471" s="303"/>
      <c r="Q471" s="303"/>
      <c r="R471" s="303"/>
      <c r="S471" s="303"/>
      <c r="T471" s="303"/>
      <c r="U471" s="302"/>
      <c r="AC471" s="303"/>
    </row>
    <row r="472" spans="1:29" ht="22.5" customHeight="1">
      <c r="A472" s="298"/>
      <c r="K472" s="303"/>
      <c r="L472" s="303"/>
      <c r="M472" s="303"/>
      <c r="N472" s="303"/>
      <c r="O472" s="303"/>
      <c r="P472" s="303"/>
      <c r="Q472" s="303"/>
      <c r="R472" s="303"/>
      <c r="S472" s="303"/>
      <c r="T472" s="303"/>
      <c r="U472" s="302"/>
      <c r="AC472" s="303"/>
    </row>
    <row r="473" spans="1:29" ht="22.5" customHeight="1">
      <c r="A473" s="298"/>
      <c r="K473" s="303"/>
      <c r="L473" s="303"/>
      <c r="M473" s="303"/>
      <c r="N473" s="303"/>
      <c r="O473" s="303"/>
      <c r="P473" s="303"/>
      <c r="Q473" s="303"/>
      <c r="R473" s="303"/>
      <c r="S473" s="303"/>
      <c r="T473" s="303"/>
      <c r="U473" s="302"/>
      <c r="AC473" s="303"/>
    </row>
    <row r="474" spans="1:29" ht="22.5" customHeight="1">
      <c r="A474" s="298"/>
      <c r="K474" s="303"/>
      <c r="L474" s="303"/>
      <c r="M474" s="303"/>
      <c r="N474" s="303"/>
      <c r="O474" s="303"/>
      <c r="P474" s="303"/>
      <c r="Q474" s="303"/>
      <c r="R474" s="303"/>
      <c r="S474" s="303"/>
      <c r="T474" s="303"/>
      <c r="U474" s="302"/>
      <c r="AC474" s="303"/>
    </row>
    <row r="475" spans="1:29" ht="22.5" customHeight="1">
      <c r="A475" s="298"/>
      <c r="K475" s="303"/>
      <c r="L475" s="303"/>
      <c r="M475" s="303"/>
      <c r="N475" s="303"/>
      <c r="O475" s="303"/>
      <c r="P475" s="303"/>
      <c r="Q475" s="303"/>
      <c r="R475" s="303"/>
      <c r="S475" s="303"/>
      <c r="T475" s="303"/>
      <c r="U475" s="302"/>
      <c r="AC475" s="303"/>
    </row>
    <row r="476" spans="1:29" ht="22.5" customHeight="1">
      <c r="A476" s="298"/>
      <c r="K476" s="303"/>
      <c r="L476" s="303"/>
      <c r="M476" s="303"/>
      <c r="N476" s="303"/>
      <c r="O476" s="303"/>
      <c r="P476" s="303"/>
      <c r="Q476" s="303"/>
      <c r="R476" s="303"/>
      <c r="S476" s="303"/>
      <c r="T476" s="303"/>
      <c r="U476" s="302"/>
      <c r="AC476" s="303"/>
    </row>
    <row r="477" spans="1:29" ht="22.5" customHeight="1">
      <c r="A477" s="298"/>
      <c r="K477" s="303"/>
      <c r="L477" s="303"/>
      <c r="M477" s="303"/>
      <c r="N477" s="303"/>
      <c r="O477" s="303"/>
      <c r="P477" s="303"/>
      <c r="Q477" s="303"/>
      <c r="R477" s="303"/>
      <c r="S477" s="303"/>
      <c r="T477" s="303"/>
      <c r="U477" s="302"/>
      <c r="AC477" s="303"/>
    </row>
    <row r="478" spans="1:29" ht="22.5" customHeight="1">
      <c r="A478" s="298"/>
      <c r="K478" s="303"/>
      <c r="L478" s="303"/>
      <c r="M478" s="303"/>
      <c r="N478" s="303"/>
      <c r="O478" s="303"/>
      <c r="P478" s="303"/>
      <c r="Q478" s="303"/>
      <c r="R478" s="303"/>
      <c r="S478" s="303"/>
      <c r="T478" s="303"/>
      <c r="U478" s="302"/>
      <c r="AC478" s="303"/>
    </row>
    <row r="479" spans="1:29" ht="22.5" customHeight="1">
      <c r="A479" s="298"/>
      <c r="K479" s="303"/>
      <c r="L479" s="303"/>
      <c r="M479" s="303"/>
      <c r="N479" s="303"/>
      <c r="O479" s="303"/>
      <c r="P479" s="303"/>
      <c r="Q479" s="303"/>
      <c r="R479" s="303"/>
      <c r="S479" s="303"/>
      <c r="T479" s="303"/>
      <c r="U479" s="302"/>
      <c r="AC479" s="303"/>
    </row>
    <row r="480" spans="1:29" ht="22.5" customHeight="1">
      <c r="A480" s="298"/>
      <c r="K480" s="303"/>
      <c r="L480" s="303"/>
      <c r="M480" s="303"/>
      <c r="N480" s="303"/>
      <c r="O480" s="303"/>
      <c r="P480" s="303"/>
      <c r="Q480" s="303"/>
      <c r="R480" s="303"/>
      <c r="S480" s="303"/>
      <c r="T480" s="303"/>
      <c r="U480" s="302"/>
      <c r="AC480" s="303"/>
    </row>
    <row r="481" spans="1:29" ht="22.5" customHeight="1">
      <c r="A481" s="298"/>
      <c r="K481" s="303"/>
      <c r="L481" s="303"/>
      <c r="M481" s="303"/>
      <c r="N481" s="303"/>
      <c r="O481" s="303"/>
      <c r="P481" s="303"/>
      <c r="Q481" s="303"/>
      <c r="R481" s="303"/>
      <c r="S481" s="303"/>
      <c r="T481" s="303"/>
      <c r="U481" s="302"/>
      <c r="AC481" s="303"/>
    </row>
    <row r="482" spans="1:29" ht="22.5" customHeight="1">
      <c r="A482" s="298"/>
      <c r="K482" s="303"/>
      <c r="L482" s="303"/>
      <c r="M482" s="303"/>
      <c r="N482" s="303"/>
      <c r="O482" s="303"/>
      <c r="P482" s="303"/>
      <c r="Q482" s="303"/>
      <c r="R482" s="303"/>
      <c r="S482" s="303"/>
      <c r="T482" s="303"/>
      <c r="U482" s="302"/>
      <c r="AC482" s="303"/>
    </row>
    <row r="483" spans="1:29" ht="22.5" customHeight="1">
      <c r="A483" s="298"/>
      <c r="K483" s="303"/>
      <c r="L483" s="303"/>
      <c r="M483" s="303"/>
      <c r="N483" s="303"/>
      <c r="O483" s="303"/>
      <c r="P483" s="303"/>
      <c r="Q483" s="303"/>
      <c r="R483" s="303"/>
      <c r="S483" s="303"/>
      <c r="T483" s="303"/>
      <c r="U483" s="302"/>
      <c r="AC483" s="303"/>
    </row>
    <row r="484" spans="1:29" ht="22.5" customHeight="1">
      <c r="A484" s="298"/>
      <c r="K484" s="303"/>
      <c r="L484" s="303"/>
      <c r="M484" s="303"/>
      <c r="N484" s="303"/>
      <c r="O484" s="303"/>
      <c r="P484" s="303"/>
      <c r="Q484" s="303"/>
      <c r="R484" s="303"/>
      <c r="S484" s="303"/>
      <c r="T484" s="303"/>
      <c r="U484" s="302"/>
      <c r="AC484" s="303"/>
    </row>
    <row r="485" spans="1:29" ht="22.5" customHeight="1">
      <c r="A485" s="298"/>
      <c r="K485" s="303"/>
      <c r="L485" s="303"/>
      <c r="M485" s="303"/>
      <c r="N485" s="303"/>
      <c r="O485" s="303"/>
      <c r="P485" s="303"/>
      <c r="Q485" s="303"/>
      <c r="R485" s="303"/>
      <c r="S485" s="303"/>
      <c r="T485" s="303"/>
      <c r="U485" s="302"/>
      <c r="AC485" s="303"/>
    </row>
    <row r="486" spans="1:29" ht="22.5" customHeight="1">
      <c r="A486" s="298"/>
      <c r="K486" s="303"/>
      <c r="L486" s="303"/>
      <c r="M486" s="303"/>
      <c r="N486" s="303"/>
      <c r="O486" s="303"/>
      <c r="P486" s="303"/>
      <c r="Q486" s="303"/>
      <c r="R486" s="303"/>
      <c r="S486" s="303"/>
      <c r="T486" s="303"/>
      <c r="U486" s="302"/>
      <c r="AC486" s="303"/>
    </row>
    <row r="487" spans="1:29" ht="22.5" customHeight="1">
      <c r="A487" s="298"/>
      <c r="K487" s="303"/>
      <c r="L487" s="303"/>
      <c r="M487" s="303"/>
      <c r="N487" s="303"/>
      <c r="O487" s="303"/>
      <c r="P487" s="303"/>
      <c r="Q487" s="303"/>
      <c r="R487" s="303"/>
      <c r="S487" s="303"/>
      <c r="T487" s="303"/>
      <c r="U487" s="302"/>
      <c r="AC487" s="303"/>
    </row>
    <row r="488" spans="1:29" ht="22.5" customHeight="1">
      <c r="A488" s="298"/>
      <c r="K488" s="303"/>
      <c r="L488" s="303"/>
      <c r="M488" s="303"/>
      <c r="N488" s="303"/>
      <c r="O488" s="303"/>
      <c r="P488" s="303"/>
      <c r="Q488" s="303"/>
      <c r="R488" s="303"/>
      <c r="S488" s="303"/>
      <c r="T488" s="303"/>
      <c r="U488" s="302"/>
      <c r="AC488" s="303"/>
    </row>
    <row r="489" spans="1:29" ht="22.5" customHeight="1">
      <c r="A489" s="298"/>
      <c r="K489" s="303"/>
      <c r="L489" s="303"/>
      <c r="M489" s="303"/>
      <c r="N489" s="303"/>
      <c r="O489" s="303"/>
      <c r="P489" s="303"/>
      <c r="Q489" s="303"/>
      <c r="R489" s="303"/>
      <c r="S489" s="303"/>
      <c r="T489" s="303"/>
      <c r="U489" s="302"/>
      <c r="AC489" s="303"/>
    </row>
    <row r="490" spans="1:29" ht="22.5" customHeight="1">
      <c r="A490" s="298"/>
      <c r="K490" s="303"/>
      <c r="L490" s="303"/>
      <c r="M490" s="303"/>
      <c r="N490" s="303"/>
      <c r="O490" s="303"/>
      <c r="P490" s="303"/>
      <c r="Q490" s="303"/>
      <c r="R490" s="303"/>
      <c r="S490" s="303"/>
      <c r="T490" s="303"/>
      <c r="U490" s="302"/>
      <c r="AC490" s="303"/>
    </row>
    <row r="491" spans="1:29" ht="22.5" customHeight="1">
      <c r="A491" s="298"/>
      <c r="K491" s="303"/>
      <c r="L491" s="303"/>
      <c r="M491" s="303"/>
      <c r="N491" s="303"/>
      <c r="O491" s="303"/>
      <c r="P491" s="303"/>
      <c r="Q491" s="303"/>
      <c r="R491" s="303"/>
      <c r="S491" s="303"/>
      <c r="T491" s="303"/>
      <c r="U491" s="302"/>
      <c r="AC491" s="303"/>
    </row>
    <row r="492" spans="1:29" ht="22.5" customHeight="1">
      <c r="A492" s="298"/>
      <c r="K492" s="303"/>
      <c r="L492" s="303"/>
      <c r="M492" s="303"/>
      <c r="N492" s="303"/>
      <c r="O492" s="303"/>
      <c r="P492" s="303"/>
      <c r="Q492" s="303"/>
      <c r="R492" s="303"/>
      <c r="S492" s="303"/>
      <c r="T492" s="303"/>
      <c r="U492" s="302"/>
      <c r="AC492" s="303"/>
    </row>
    <row r="493" spans="1:29" ht="22.5" customHeight="1">
      <c r="A493" s="298"/>
      <c r="K493" s="303"/>
      <c r="L493" s="303"/>
      <c r="M493" s="303"/>
      <c r="N493" s="303"/>
      <c r="O493" s="303"/>
      <c r="P493" s="303"/>
      <c r="Q493" s="303"/>
      <c r="R493" s="303"/>
      <c r="S493" s="303"/>
      <c r="T493" s="303"/>
      <c r="U493" s="302"/>
      <c r="AC493" s="303"/>
    </row>
    <row r="494" spans="1:29" ht="22.5" customHeight="1">
      <c r="A494" s="298"/>
      <c r="K494" s="303"/>
      <c r="L494" s="303"/>
      <c r="M494" s="303"/>
      <c r="N494" s="303"/>
      <c r="O494" s="303"/>
      <c r="P494" s="303"/>
      <c r="Q494" s="303"/>
      <c r="R494" s="303"/>
      <c r="S494" s="303"/>
      <c r="T494" s="303"/>
      <c r="U494" s="302"/>
      <c r="AC494" s="303"/>
    </row>
    <row r="495" spans="1:29" ht="22.5" customHeight="1">
      <c r="A495" s="298"/>
      <c r="K495" s="303"/>
      <c r="L495" s="303"/>
      <c r="M495" s="303"/>
      <c r="N495" s="303"/>
      <c r="O495" s="303"/>
      <c r="P495" s="303"/>
      <c r="Q495" s="303"/>
      <c r="R495" s="303"/>
      <c r="S495" s="303"/>
      <c r="T495" s="303"/>
      <c r="U495" s="302"/>
      <c r="AC495" s="303"/>
    </row>
    <row r="496" spans="1:29" ht="22.5" customHeight="1">
      <c r="A496" s="298"/>
      <c r="K496" s="303"/>
      <c r="L496" s="303"/>
      <c r="M496" s="303"/>
      <c r="N496" s="303"/>
      <c r="O496" s="303"/>
      <c r="P496" s="303"/>
      <c r="Q496" s="303"/>
      <c r="R496" s="303"/>
      <c r="S496" s="303"/>
      <c r="T496" s="303"/>
      <c r="U496" s="302"/>
      <c r="AC496" s="303"/>
    </row>
    <row r="497" spans="1:29" ht="22.5" customHeight="1">
      <c r="A497" s="298"/>
      <c r="K497" s="303"/>
      <c r="L497" s="303"/>
      <c r="M497" s="303"/>
      <c r="N497" s="303"/>
      <c r="O497" s="303"/>
      <c r="P497" s="303"/>
      <c r="Q497" s="303"/>
      <c r="R497" s="303"/>
      <c r="S497" s="303"/>
      <c r="T497" s="303"/>
      <c r="U497" s="302"/>
      <c r="AC497" s="303"/>
    </row>
    <row r="498" spans="1:29" ht="22.5" customHeight="1">
      <c r="A498" s="298"/>
      <c r="K498" s="303"/>
      <c r="L498" s="303"/>
      <c r="M498" s="303"/>
      <c r="N498" s="303"/>
      <c r="O498" s="303"/>
      <c r="P498" s="303"/>
      <c r="Q498" s="303"/>
      <c r="R498" s="303"/>
      <c r="S498" s="303"/>
      <c r="T498" s="303"/>
      <c r="U498" s="302"/>
      <c r="AC498" s="303"/>
    </row>
    <row r="499" spans="1:29" ht="22.5" customHeight="1">
      <c r="A499" s="298"/>
      <c r="K499" s="303"/>
      <c r="L499" s="303"/>
      <c r="M499" s="303"/>
      <c r="N499" s="303"/>
      <c r="O499" s="303"/>
      <c r="P499" s="303"/>
      <c r="Q499" s="303"/>
      <c r="R499" s="303"/>
      <c r="S499" s="303"/>
      <c r="T499" s="303"/>
      <c r="U499" s="302"/>
      <c r="AC499" s="303"/>
    </row>
    <row r="500" spans="1:29" ht="22.5" customHeight="1">
      <c r="A500" s="298"/>
      <c r="K500" s="303"/>
      <c r="L500" s="303"/>
      <c r="M500" s="303"/>
      <c r="N500" s="303"/>
      <c r="O500" s="303"/>
      <c r="P500" s="303"/>
      <c r="Q500" s="303"/>
      <c r="R500" s="303"/>
      <c r="S500" s="303"/>
      <c r="T500" s="303"/>
      <c r="U500" s="302"/>
      <c r="AC500" s="303"/>
    </row>
    <row r="501" spans="1:29" ht="22.5" customHeight="1">
      <c r="A501" s="298"/>
      <c r="K501" s="303"/>
      <c r="L501" s="303"/>
      <c r="M501" s="303"/>
      <c r="N501" s="303"/>
      <c r="O501" s="303"/>
      <c r="P501" s="303"/>
      <c r="Q501" s="303"/>
      <c r="R501" s="303"/>
      <c r="S501" s="303"/>
      <c r="T501" s="303"/>
      <c r="U501" s="302"/>
      <c r="AC501" s="303"/>
    </row>
    <row r="502" spans="1:29" ht="22.5" customHeight="1">
      <c r="A502" s="298"/>
      <c r="K502" s="303"/>
      <c r="L502" s="303"/>
      <c r="M502" s="303"/>
      <c r="N502" s="303"/>
      <c r="O502" s="303"/>
      <c r="P502" s="303"/>
      <c r="Q502" s="303"/>
      <c r="R502" s="303"/>
      <c r="S502" s="303"/>
      <c r="T502" s="303"/>
      <c r="U502" s="302"/>
      <c r="AC502" s="303"/>
    </row>
    <row r="503" spans="1:29" ht="22.5" customHeight="1">
      <c r="A503" s="298"/>
      <c r="K503" s="303"/>
      <c r="L503" s="303"/>
      <c r="M503" s="303"/>
      <c r="N503" s="303"/>
      <c r="O503" s="303"/>
      <c r="P503" s="303"/>
      <c r="Q503" s="303"/>
      <c r="R503" s="303"/>
      <c r="S503" s="303"/>
      <c r="T503" s="303"/>
      <c r="U503" s="302"/>
      <c r="AC503" s="303"/>
    </row>
    <row r="504" spans="1:29" ht="22.5" customHeight="1">
      <c r="A504" s="298"/>
      <c r="K504" s="303"/>
      <c r="L504" s="303"/>
      <c r="M504" s="303"/>
      <c r="N504" s="303"/>
      <c r="O504" s="303"/>
      <c r="P504" s="303"/>
      <c r="Q504" s="303"/>
      <c r="R504" s="303"/>
      <c r="S504" s="303"/>
      <c r="T504" s="303"/>
      <c r="U504" s="302"/>
      <c r="AC504" s="303"/>
    </row>
    <row r="505" spans="1:29" ht="22.5" customHeight="1">
      <c r="A505" s="298"/>
      <c r="K505" s="303"/>
      <c r="L505" s="303"/>
      <c r="M505" s="303"/>
      <c r="N505" s="303"/>
      <c r="O505" s="303"/>
      <c r="P505" s="303"/>
      <c r="Q505" s="303"/>
      <c r="R505" s="303"/>
      <c r="S505" s="303"/>
      <c r="T505" s="303"/>
      <c r="U505" s="302"/>
      <c r="AC505" s="303"/>
    </row>
    <row r="506" spans="1:29" ht="22.5" customHeight="1">
      <c r="A506" s="298"/>
      <c r="K506" s="303"/>
      <c r="L506" s="303"/>
      <c r="M506" s="303"/>
      <c r="N506" s="303"/>
      <c r="O506" s="303"/>
      <c r="P506" s="303"/>
      <c r="Q506" s="303"/>
      <c r="R506" s="303"/>
      <c r="S506" s="303"/>
      <c r="T506" s="303"/>
      <c r="U506" s="302"/>
      <c r="AC506" s="303"/>
    </row>
    <row r="507" spans="1:29" ht="22.5" customHeight="1">
      <c r="A507" s="298"/>
      <c r="K507" s="303"/>
      <c r="L507" s="303"/>
      <c r="M507" s="303"/>
      <c r="N507" s="303"/>
      <c r="O507" s="303"/>
      <c r="P507" s="303"/>
      <c r="Q507" s="303"/>
      <c r="R507" s="303"/>
      <c r="S507" s="303"/>
      <c r="T507" s="303"/>
      <c r="U507" s="302"/>
      <c r="AC507" s="303"/>
    </row>
    <row r="508" spans="1:29" ht="22.5" customHeight="1">
      <c r="A508" s="298"/>
      <c r="K508" s="303"/>
      <c r="L508" s="303"/>
      <c r="M508" s="303"/>
      <c r="N508" s="303"/>
      <c r="O508" s="303"/>
      <c r="P508" s="303"/>
      <c r="Q508" s="303"/>
      <c r="R508" s="303"/>
      <c r="S508" s="303"/>
      <c r="T508" s="303"/>
      <c r="U508" s="302"/>
      <c r="AC508" s="303"/>
    </row>
    <row r="509" spans="1:29" ht="22.5" customHeight="1">
      <c r="A509" s="298"/>
      <c r="K509" s="303"/>
      <c r="L509" s="303"/>
      <c r="M509" s="303"/>
      <c r="N509" s="303"/>
      <c r="O509" s="303"/>
      <c r="P509" s="303"/>
      <c r="Q509" s="303"/>
      <c r="R509" s="303"/>
      <c r="S509" s="303"/>
      <c r="T509" s="303"/>
      <c r="U509" s="302"/>
      <c r="AC509" s="303"/>
    </row>
    <row r="510" spans="1:29" ht="22.5" customHeight="1">
      <c r="A510" s="298"/>
      <c r="K510" s="303"/>
      <c r="L510" s="303"/>
      <c r="M510" s="303"/>
      <c r="N510" s="303"/>
      <c r="O510" s="303"/>
      <c r="P510" s="303"/>
      <c r="Q510" s="303"/>
      <c r="R510" s="303"/>
      <c r="S510" s="303"/>
      <c r="T510" s="303"/>
      <c r="U510" s="302"/>
      <c r="AC510" s="303"/>
    </row>
    <row r="511" spans="1:29" ht="22.5" customHeight="1">
      <c r="A511" s="298"/>
      <c r="K511" s="303"/>
      <c r="L511" s="303"/>
      <c r="M511" s="303"/>
      <c r="N511" s="303"/>
      <c r="O511" s="303"/>
      <c r="P511" s="303"/>
      <c r="Q511" s="303"/>
      <c r="R511" s="303"/>
      <c r="S511" s="303"/>
      <c r="T511" s="303"/>
      <c r="U511" s="302"/>
      <c r="AC511" s="303"/>
    </row>
    <row r="512" spans="1:29" ht="22.5" customHeight="1">
      <c r="A512" s="298"/>
      <c r="K512" s="303"/>
      <c r="L512" s="303"/>
      <c r="M512" s="303"/>
      <c r="N512" s="303"/>
      <c r="O512" s="303"/>
      <c r="P512" s="303"/>
      <c r="Q512" s="303"/>
      <c r="R512" s="303"/>
      <c r="S512" s="303"/>
      <c r="T512" s="303"/>
      <c r="U512" s="302"/>
      <c r="AC512" s="303"/>
    </row>
    <row r="513" spans="1:29" ht="22.5" customHeight="1">
      <c r="A513" s="298"/>
      <c r="K513" s="303"/>
      <c r="L513" s="303"/>
      <c r="M513" s="303"/>
      <c r="N513" s="303"/>
      <c r="O513" s="303"/>
      <c r="P513" s="303"/>
      <c r="Q513" s="303"/>
      <c r="R513" s="303"/>
      <c r="S513" s="303"/>
      <c r="T513" s="303"/>
      <c r="U513" s="302"/>
      <c r="AC513" s="303"/>
    </row>
    <row r="514" spans="1:29" ht="22.5" customHeight="1">
      <c r="A514" s="298"/>
      <c r="K514" s="303"/>
      <c r="L514" s="303"/>
      <c r="M514" s="303"/>
      <c r="N514" s="303"/>
      <c r="O514" s="303"/>
      <c r="P514" s="303"/>
      <c r="Q514" s="303"/>
      <c r="R514" s="303"/>
      <c r="S514" s="303"/>
      <c r="T514" s="303"/>
      <c r="U514" s="302"/>
      <c r="AC514" s="303"/>
    </row>
    <row r="515" spans="1:29" ht="22.5" customHeight="1">
      <c r="A515" s="298"/>
      <c r="K515" s="303"/>
      <c r="L515" s="303"/>
      <c r="M515" s="303"/>
      <c r="N515" s="303"/>
      <c r="O515" s="303"/>
      <c r="P515" s="303"/>
      <c r="Q515" s="303"/>
      <c r="R515" s="303"/>
      <c r="S515" s="303"/>
      <c r="T515" s="303"/>
      <c r="U515" s="302"/>
      <c r="AC515" s="303"/>
    </row>
    <row r="516" spans="1:29" ht="22.5" customHeight="1">
      <c r="A516" s="298"/>
      <c r="K516" s="303"/>
      <c r="L516" s="303"/>
      <c r="M516" s="303"/>
      <c r="N516" s="303"/>
      <c r="O516" s="303"/>
      <c r="P516" s="303"/>
      <c r="Q516" s="303"/>
      <c r="R516" s="303"/>
      <c r="S516" s="303"/>
      <c r="T516" s="303"/>
      <c r="U516" s="302"/>
      <c r="AC516" s="303"/>
    </row>
    <row r="517" spans="1:29" ht="22.5" customHeight="1">
      <c r="A517" s="298"/>
      <c r="K517" s="303"/>
      <c r="L517" s="303"/>
      <c r="M517" s="303"/>
      <c r="N517" s="303"/>
      <c r="O517" s="303"/>
      <c r="P517" s="303"/>
      <c r="Q517" s="303"/>
      <c r="R517" s="303"/>
      <c r="S517" s="303"/>
      <c r="T517" s="303"/>
      <c r="U517" s="302"/>
      <c r="AC517" s="303"/>
    </row>
    <row r="518" spans="1:29" ht="22.5" customHeight="1">
      <c r="A518" s="298"/>
      <c r="K518" s="303"/>
      <c r="L518" s="303"/>
      <c r="M518" s="303"/>
      <c r="N518" s="303"/>
      <c r="O518" s="303"/>
      <c r="P518" s="303"/>
      <c r="Q518" s="303"/>
      <c r="R518" s="303"/>
      <c r="S518" s="303"/>
      <c r="T518" s="303"/>
      <c r="U518" s="302"/>
      <c r="AC518" s="303"/>
    </row>
    <row r="519" spans="1:29" ht="22.5" customHeight="1">
      <c r="A519" s="298"/>
      <c r="K519" s="303"/>
      <c r="L519" s="303"/>
      <c r="M519" s="303"/>
      <c r="N519" s="303"/>
      <c r="O519" s="303"/>
      <c r="P519" s="303"/>
      <c r="Q519" s="303"/>
      <c r="R519" s="303"/>
      <c r="S519" s="303"/>
      <c r="T519" s="303"/>
      <c r="U519" s="302"/>
      <c r="AC519" s="303"/>
    </row>
    <row r="520" spans="1:29" ht="22.5" customHeight="1">
      <c r="A520" s="298"/>
      <c r="K520" s="303"/>
      <c r="L520" s="303"/>
      <c r="M520" s="303"/>
      <c r="N520" s="303"/>
      <c r="O520" s="303"/>
      <c r="P520" s="303"/>
      <c r="Q520" s="303"/>
      <c r="R520" s="303"/>
      <c r="S520" s="303"/>
      <c r="T520" s="303"/>
      <c r="U520" s="302"/>
      <c r="AC520" s="303"/>
    </row>
    <row r="521" spans="1:29" ht="22.5" customHeight="1">
      <c r="A521" s="298"/>
      <c r="K521" s="303"/>
      <c r="L521" s="303"/>
      <c r="M521" s="303"/>
      <c r="N521" s="303"/>
      <c r="O521" s="303"/>
      <c r="P521" s="303"/>
      <c r="Q521" s="303"/>
      <c r="R521" s="303"/>
      <c r="S521" s="303"/>
      <c r="T521" s="303"/>
      <c r="U521" s="302"/>
      <c r="AC521" s="303"/>
    </row>
    <row r="522" spans="1:29" ht="22.5" customHeight="1">
      <c r="A522" s="298"/>
      <c r="K522" s="303"/>
      <c r="L522" s="303"/>
      <c r="M522" s="303"/>
      <c r="N522" s="303"/>
      <c r="O522" s="303"/>
      <c r="P522" s="303"/>
      <c r="Q522" s="303"/>
      <c r="R522" s="303"/>
      <c r="S522" s="303"/>
      <c r="T522" s="303"/>
      <c r="U522" s="302"/>
      <c r="AC522" s="303"/>
    </row>
    <row r="523" spans="1:29" ht="22.5" customHeight="1">
      <c r="A523" s="298"/>
      <c r="K523" s="303"/>
      <c r="L523" s="303"/>
      <c r="M523" s="303"/>
      <c r="N523" s="303"/>
      <c r="O523" s="303"/>
      <c r="P523" s="303"/>
      <c r="Q523" s="303"/>
      <c r="R523" s="303"/>
      <c r="S523" s="303"/>
      <c r="T523" s="303"/>
      <c r="U523" s="302"/>
      <c r="AC523" s="303"/>
    </row>
    <row r="524" spans="1:29" ht="22.5" customHeight="1">
      <c r="A524" s="298"/>
      <c r="K524" s="303"/>
      <c r="L524" s="303"/>
      <c r="M524" s="303"/>
      <c r="N524" s="303"/>
      <c r="O524" s="303"/>
      <c r="P524" s="303"/>
      <c r="Q524" s="303"/>
      <c r="R524" s="303"/>
      <c r="S524" s="303"/>
      <c r="T524" s="303"/>
      <c r="U524" s="302"/>
      <c r="AC524" s="303"/>
    </row>
    <row r="525" spans="1:29" ht="22.5" customHeight="1">
      <c r="A525" s="298"/>
      <c r="K525" s="303"/>
      <c r="L525" s="303"/>
      <c r="M525" s="303"/>
      <c r="N525" s="303"/>
      <c r="O525" s="303"/>
      <c r="P525" s="303"/>
      <c r="Q525" s="303"/>
      <c r="R525" s="303"/>
      <c r="S525" s="303"/>
      <c r="T525" s="303"/>
      <c r="U525" s="302"/>
      <c r="AC525" s="303"/>
    </row>
    <row r="526" spans="1:29" ht="22.5" customHeight="1">
      <c r="A526" s="298"/>
      <c r="K526" s="303"/>
      <c r="L526" s="303"/>
      <c r="M526" s="303"/>
      <c r="N526" s="303"/>
      <c r="O526" s="303"/>
      <c r="P526" s="303"/>
      <c r="Q526" s="303"/>
      <c r="R526" s="303"/>
      <c r="S526" s="303"/>
      <c r="T526" s="303"/>
      <c r="U526" s="302"/>
      <c r="AC526" s="303"/>
    </row>
    <row r="527" spans="1:29" ht="22.5" customHeight="1">
      <c r="A527" s="298"/>
      <c r="K527" s="303"/>
      <c r="L527" s="303"/>
      <c r="M527" s="303"/>
      <c r="N527" s="303"/>
      <c r="O527" s="303"/>
      <c r="P527" s="303"/>
      <c r="Q527" s="303"/>
      <c r="R527" s="303"/>
      <c r="S527" s="303"/>
      <c r="T527" s="303"/>
      <c r="U527" s="302"/>
      <c r="AC527" s="303"/>
    </row>
    <row r="528" spans="1:29" ht="22.5" customHeight="1">
      <c r="A528" s="298"/>
      <c r="K528" s="303"/>
      <c r="L528" s="303"/>
      <c r="M528" s="303"/>
      <c r="N528" s="303"/>
      <c r="O528" s="303"/>
      <c r="P528" s="303"/>
      <c r="Q528" s="303"/>
      <c r="R528" s="303"/>
      <c r="S528" s="303"/>
      <c r="T528" s="303"/>
      <c r="U528" s="302"/>
      <c r="AC528" s="303"/>
    </row>
    <row r="529" spans="1:29" ht="22.5" customHeight="1">
      <c r="A529" s="298"/>
      <c r="K529" s="303"/>
      <c r="L529" s="303"/>
      <c r="M529" s="303"/>
      <c r="N529" s="303"/>
      <c r="O529" s="303"/>
      <c r="P529" s="303"/>
      <c r="Q529" s="303"/>
      <c r="R529" s="303"/>
      <c r="S529" s="303"/>
      <c r="T529" s="303"/>
      <c r="U529" s="302"/>
      <c r="AC529" s="303"/>
    </row>
    <row r="530" spans="1:29" ht="22.5" customHeight="1">
      <c r="A530" s="298"/>
      <c r="K530" s="303"/>
      <c r="L530" s="303"/>
      <c r="M530" s="303"/>
      <c r="N530" s="303"/>
      <c r="O530" s="303"/>
      <c r="P530" s="303"/>
      <c r="Q530" s="303"/>
      <c r="R530" s="303"/>
      <c r="S530" s="303"/>
      <c r="T530" s="303"/>
      <c r="U530" s="302"/>
      <c r="AC530" s="303"/>
    </row>
    <row r="531" spans="1:29" ht="22.5" customHeight="1">
      <c r="A531" s="298"/>
      <c r="K531" s="303"/>
      <c r="L531" s="303"/>
      <c r="M531" s="303"/>
      <c r="N531" s="303"/>
      <c r="O531" s="303"/>
      <c r="P531" s="303"/>
      <c r="Q531" s="303"/>
      <c r="R531" s="303"/>
      <c r="S531" s="303"/>
      <c r="T531" s="303"/>
      <c r="U531" s="302"/>
      <c r="AC531" s="303"/>
    </row>
    <row r="532" spans="1:29" ht="22.5" customHeight="1">
      <c r="A532" s="298"/>
      <c r="K532" s="303"/>
      <c r="L532" s="303"/>
      <c r="M532" s="303"/>
      <c r="N532" s="303"/>
      <c r="O532" s="303"/>
      <c r="P532" s="303"/>
      <c r="Q532" s="303"/>
      <c r="R532" s="303"/>
      <c r="S532" s="303"/>
      <c r="T532" s="303"/>
      <c r="U532" s="302"/>
      <c r="AC532" s="303"/>
    </row>
    <row r="533" spans="1:29" ht="22.5" customHeight="1">
      <c r="A533" s="298"/>
      <c r="K533" s="303"/>
      <c r="L533" s="303"/>
      <c r="M533" s="303"/>
      <c r="N533" s="303"/>
      <c r="O533" s="303"/>
      <c r="P533" s="303"/>
      <c r="Q533" s="303"/>
      <c r="R533" s="303"/>
      <c r="S533" s="303"/>
      <c r="T533" s="303"/>
      <c r="U533" s="302"/>
      <c r="AC533" s="303"/>
    </row>
    <row r="534" spans="1:29" ht="22.5" customHeight="1">
      <c r="A534" s="298"/>
      <c r="K534" s="303"/>
      <c r="L534" s="303"/>
      <c r="M534" s="303"/>
      <c r="N534" s="303"/>
      <c r="O534" s="303"/>
      <c r="P534" s="303"/>
      <c r="Q534" s="303"/>
      <c r="R534" s="303"/>
      <c r="S534" s="303"/>
      <c r="T534" s="303"/>
      <c r="U534" s="302"/>
      <c r="AC534" s="303"/>
    </row>
    <row r="535" spans="1:29" ht="22.5" customHeight="1">
      <c r="A535" s="298"/>
      <c r="K535" s="303"/>
      <c r="L535" s="303"/>
      <c r="M535" s="303"/>
      <c r="N535" s="303"/>
      <c r="O535" s="303"/>
      <c r="P535" s="303"/>
      <c r="Q535" s="303"/>
      <c r="R535" s="303"/>
      <c r="S535" s="303"/>
      <c r="T535" s="303"/>
      <c r="U535" s="302"/>
      <c r="AC535" s="303"/>
    </row>
    <row r="536" spans="1:29" ht="22.5" customHeight="1">
      <c r="A536" s="298"/>
      <c r="K536" s="303"/>
      <c r="L536" s="303"/>
      <c r="M536" s="303"/>
      <c r="N536" s="303"/>
      <c r="O536" s="303"/>
      <c r="P536" s="303"/>
      <c r="Q536" s="303"/>
      <c r="R536" s="303"/>
      <c r="S536" s="303"/>
      <c r="T536" s="303"/>
      <c r="U536" s="302"/>
      <c r="AC536" s="303"/>
    </row>
    <row r="537" spans="1:29" ht="22.5" customHeight="1">
      <c r="A537" s="298"/>
      <c r="K537" s="303"/>
      <c r="L537" s="303"/>
      <c r="M537" s="303"/>
      <c r="N537" s="303"/>
      <c r="O537" s="303"/>
      <c r="P537" s="303"/>
      <c r="Q537" s="303"/>
      <c r="R537" s="303"/>
      <c r="S537" s="303"/>
      <c r="T537" s="303"/>
      <c r="U537" s="302"/>
      <c r="AC537" s="303"/>
    </row>
    <row r="538" spans="1:29" ht="22.5" customHeight="1">
      <c r="A538" s="298"/>
      <c r="K538" s="303"/>
      <c r="L538" s="303"/>
      <c r="M538" s="303"/>
      <c r="N538" s="303"/>
      <c r="O538" s="303"/>
      <c r="P538" s="303"/>
      <c r="Q538" s="303"/>
      <c r="R538" s="303"/>
      <c r="S538" s="303"/>
      <c r="T538" s="303"/>
      <c r="U538" s="302"/>
      <c r="AC538" s="303"/>
    </row>
    <row r="539" spans="1:29" ht="22.5" customHeight="1">
      <c r="A539" s="298"/>
      <c r="K539" s="303"/>
      <c r="L539" s="303"/>
      <c r="M539" s="303"/>
      <c r="N539" s="303"/>
      <c r="O539" s="303"/>
      <c r="P539" s="303"/>
      <c r="Q539" s="303"/>
      <c r="R539" s="303"/>
      <c r="S539" s="303"/>
      <c r="T539" s="303"/>
      <c r="U539" s="302"/>
      <c r="AC539" s="303"/>
    </row>
    <row r="540" spans="1:29" ht="22.5" customHeight="1">
      <c r="A540" s="298"/>
      <c r="K540" s="303"/>
      <c r="L540" s="303"/>
      <c r="M540" s="303"/>
      <c r="N540" s="303"/>
      <c r="O540" s="303"/>
      <c r="P540" s="303"/>
      <c r="Q540" s="303"/>
      <c r="R540" s="303"/>
      <c r="S540" s="303"/>
      <c r="T540" s="303"/>
      <c r="U540" s="302"/>
      <c r="AC540" s="303"/>
    </row>
    <row r="541" spans="1:29" ht="22.5" customHeight="1">
      <c r="A541" s="298"/>
      <c r="K541" s="303"/>
      <c r="L541" s="303"/>
      <c r="M541" s="303"/>
      <c r="N541" s="303"/>
      <c r="O541" s="303"/>
      <c r="P541" s="303"/>
      <c r="Q541" s="303"/>
      <c r="R541" s="303"/>
      <c r="S541" s="303"/>
      <c r="T541" s="303"/>
      <c r="U541" s="302"/>
      <c r="AC541" s="303"/>
    </row>
    <row r="542" spans="1:29" ht="22.5" customHeight="1">
      <c r="A542" s="298"/>
      <c r="B542" s="299"/>
      <c r="C542" s="299"/>
      <c r="D542" s="299"/>
      <c r="E542" s="299"/>
      <c r="F542" s="299"/>
      <c r="G542" s="299"/>
      <c r="K542" s="300"/>
      <c r="L542" s="300"/>
      <c r="M542" s="300"/>
      <c r="N542" s="300"/>
      <c r="O542" s="300"/>
      <c r="P542" s="300"/>
      <c r="Q542" s="300"/>
      <c r="R542" s="300"/>
      <c r="S542" s="300"/>
      <c r="T542" s="301"/>
      <c r="U542" s="302"/>
      <c r="AC542" s="303"/>
    </row>
    <row r="543" spans="1:29" ht="22.5" customHeight="1">
      <c r="A543" s="298"/>
      <c r="B543" s="299"/>
      <c r="C543" s="299"/>
      <c r="D543" s="299"/>
      <c r="E543" s="299"/>
      <c r="F543" s="299"/>
      <c r="G543" s="299"/>
      <c r="K543" s="300"/>
      <c r="L543" s="300"/>
      <c r="M543" s="300"/>
      <c r="N543" s="300"/>
      <c r="O543" s="300"/>
      <c r="P543" s="300"/>
      <c r="Q543" s="300"/>
      <c r="R543" s="300"/>
      <c r="S543" s="300"/>
      <c r="T543" s="301"/>
      <c r="U543" s="302"/>
      <c r="AC543" s="303"/>
    </row>
    <row r="544" spans="1:29" ht="22.5" customHeight="1">
      <c r="A544" s="298"/>
      <c r="B544" s="299"/>
      <c r="C544" s="299"/>
      <c r="D544" s="299"/>
      <c r="E544" s="299"/>
      <c r="F544" s="299"/>
      <c r="G544" s="299"/>
      <c r="K544" s="300"/>
      <c r="L544" s="300"/>
      <c r="M544" s="300"/>
      <c r="N544" s="300"/>
      <c r="O544" s="300"/>
      <c r="P544" s="300"/>
      <c r="Q544" s="300"/>
      <c r="R544" s="300"/>
      <c r="S544" s="300"/>
      <c r="T544" s="301"/>
      <c r="U544" s="302"/>
      <c r="AC544" s="303"/>
    </row>
    <row r="545" spans="1:29" ht="22.5" customHeight="1">
      <c r="A545" s="298"/>
      <c r="B545" s="299"/>
      <c r="C545" s="299"/>
      <c r="D545" s="299"/>
      <c r="E545" s="299"/>
      <c r="F545" s="299"/>
      <c r="G545" s="299"/>
      <c r="K545" s="300"/>
      <c r="L545" s="300"/>
      <c r="M545" s="300"/>
      <c r="N545" s="300"/>
      <c r="O545" s="300"/>
      <c r="P545" s="300"/>
      <c r="Q545" s="300"/>
      <c r="R545" s="300"/>
      <c r="S545" s="300"/>
      <c r="T545" s="301"/>
      <c r="U545" s="302"/>
      <c r="AC545" s="303"/>
    </row>
    <row r="546" spans="1:29" ht="22.5" customHeight="1">
      <c r="A546" s="298"/>
      <c r="B546" s="299"/>
      <c r="C546" s="299"/>
      <c r="D546" s="299"/>
      <c r="E546" s="299"/>
      <c r="F546" s="299"/>
      <c r="G546" s="299"/>
      <c r="K546" s="300"/>
      <c r="L546" s="300"/>
      <c r="M546" s="300"/>
      <c r="N546" s="300"/>
      <c r="O546" s="300"/>
      <c r="P546" s="300"/>
      <c r="Q546" s="300"/>
      <c r="R546" s="300"/>
      <c r="S546" s="300"/>
      <c r="T546" s="301"/>
      <c r="U546" s="302"/>
      <c r="AC546" s="303"/>
    </row>
    <row r="547" spans="1:29" ht="22.5" customHeight="1">
      <c r="A547" s="298"/>
      <c r="B547" s="299"/>
      <c r="C547" s="299"/>
      <c r="D547" s="299"/>
      <c r="E547" s="299"/>
      <c r="F547" s="299"/>
      <c r="G547" s="299"/>
      <c r="K547" s="300"/>
      <c r="L547" s="300"/>
      <c r="M547" s="300"/>
      <c r="N547" s="300"/>
      <c r="O547" s="300"/>
      <c r="P547" s="300"/>
      <c r="Q547" s="300"/>
      <c r="R547" s="300"/>
      <c r="S547" s="300"/>
      <c r="T547" s="301"/>
      <c r="U547" s="302"/>
      <c r="AC547" s="303"/>
    </row>
    <row r="548" spans="1:29" ht="22.5" customHeight="1">
      <c r="A548" s="298"/>
      <c r="K548" s="303"/>
      <c r="L548" s="303"/>
      <c r="M548" s="303"/>
      <c r="N548" s="303"/>
      <c r="O548" s="303"/>
      <c r="P548" s="303"/>
      <c r="Q548" s="303"/>
      <c r="R548" s="303"/>
      <c r="S548" s="303"/>
      <c r="T548" s="303"/>
      <c r="U548" s="302"/>
      <c r="AC548" s="303"/>
    </row>
    <row r="549" spans="1:29" ht="22.5" customHeight="1">
      <c r="A549" s="298"/>
      <c r="K549" s="303"/>
      <c r="L549" s="303"/>
      <c r="M549" s="303"/>
      <c r="N549" s="303"/>
      <c r="O549" s="303"/>
      <c r="P549" s="303"/>
      <c r="Q549" s="303"/>
      <c r="R549" s="303"/>
      <c r="S549" s="303"/>
      <c r="T549" s="303"/>
      <c r="U549" s="302"/>
      <c r="AC549" s="303"/>
    </row>
    <row r="550" spans="1:29" ht="22.5" customHeight="1">
      <c r="A550" s="298"/>
      <c r="K550" s="303"/>
      <c r="L550" s="303"/>
      <c r="M550" s="303"/>
      <c r="N550" s="303"/>
      <c r="O550" s="303"/>
      <c r="P550" s="303"/>
      <c r="Q550" s="303"/>
      <c r="R550" s="303"/>
      <c r="S550" s="303"/>
      <c r="T550" s="303"/>
      <c r="U550" s="302"/>
      <c r="AC550" s="303"/>
    </row>
    <row r="551" spans="1:29" ht="22.5" customHeight="1">
      <c r="A551" s="298"/>
      <c r="K551" s="303"/>
      <c r="L551" s="303"/>
      <c r="M551" s="303"/>
      <c r="N551" s="303"/>
      <c r="O551" s="303"/>
      <c r="P551" s="303"/>
      <c r="Q551" s="303"/>
      <c r="R551" s="303"/>
      <c r="S551" s="303"/>
      <c r="T551" s="303"/>
      <c r="U551" s="302"/>
      <c r="AC551" s="303"/>
    </row>
    <row r="552" spans="1:29" ht="22.5" customHeight="1">
      <c r="A552" s="298"/>
      <c r="K552" s="303"/>
      <c r="L552" s="303"/>
      <c r="M552" s="303"/>
      <c r="N552" s="303"/>
      <c r="O552" s="303"/>
      <c r="P552" s="303"/>
      <c r="Q552" s="303"/>
      <c r="R552" s="303"/>
      <c r="S552" s="303"/>
      <c r="T552" s="303"/>
      <c r="U552" s="302"/>
      <c r="AC552" s="303"/>
    </row>
    <row r="553" spans="1:29" ht="22.5" customHeight="1">
      <c r="A553" s="298"/>
      <c r="K553" s="303"/>
      <c r="L553" s="303"/>
      <c r="M553" s="303"/>
      <c r="N553" s="303"/>
      <c r="O553" s="303"/>
      <c r="P553" s="303"/>
      <c r="Q553" s="303"/>
      <c r="R553" s="303"/>
      <c r="S553" s="303"/>
      <c r="T553" s="303"/>
      <c r="U553" s="302"/>
      <c r="AC553" s="303"/>
    </row>
    <row r="554" spans="1:29" ht="22.5" customHeight="1">
      <c r="A554" s="298"/>
      <c r="K554" s="303"/>
      <c r="L554" s="303"/>
      <c r="M554" s="303"/>
      <c r="N554" s="303"/>
      <c r="O554" s="303"/>
      <c r="P554" s="303"/>
      <c r="Q554" s="303"/>
      <c r="R554" s="303"/>
      <c r="S554" s="303"/>
      <c r="T554" s="303"/>
      <c r="U554" s="302"/>
      <c r="AC554" s="303"/>
    </row>
    <row r="555" spans="1:29" ht="22.5" customHeight="1">
      <c r="A555" s="298"/>
      <c r="K555" s="303"/>
      <c r="L555" s="303"/>
      <c r="M555" s="303"/>
      <c r="N555" s="303"/>
      <c r="O555" s="303"/>
      <c r="P555" s="303"/>
      <c r="Q555" s="303"/>
      <c r="R555" s="303"/>
      <c r="S555" s="303"/>
      <c r="T555" s="303"/>
      <c r="U555" s="302"/>
      <c r="AC555" s="303"/>
    </row>
    <row r="556" spans="1:29" ht="22.5" customHeight="1">
      <c r="A556" s="298"/>
      <c r="K556" s="303"/>
      <c r="L556" s="303"/>
      <c r="M556" s="303"/>
      <c r="N556" s="303"/>
      <c r="O556" s="303"/>
      <c r="P556" s="303"/>
      <c r="Q556" s="303"/>
      <c r="R556" s="303"/>
      <c r="S556" s="303"/>
      <c r="T556" s="303"/>
      <c r="U556" s="302"/>
      <c r="AC556" s="303"/>
    </row>
    <row r="557" spans="1:29" ht="22.5" customHeight="1">
      <c r="A557" s="298"/>
      <c r="K557" s="303"/>
      <c r="L557" s="303"/>
      <c r="M557" s="303"/>
      <c r="N557" s="303"/>
      <c r="O557" s="303"/>
      <c r="P557" s="303"/>
      <c r="Q557" s="303"/>
      <c r="R557" s="303"/>
      <c r="S557" s="303"/>
      <c r="T557" s="303"/>
      <c r="U557" s="302"/>
      <c r="AC557" s="303"/>
    </row>
    <row r="558" spans="1:29" ht="22.5" customHeight="1">
      <c r="A558" s="298"/>
      <c r="K558" s="303"/>
      <c r="L558" s="303"/>
      <c r="M558" s="303"/>
      <c r="N558" s="303"/>
      <c r="O558" s="303"/>
      <c r="P558" s="303"/>
      <c r="Q558" s="303"/>
      <c r="R558" s="303"/>
      <c r="S558" s="303"/>
      <c r="T558" s="303"/>
      <c r="U558" s="302"/>
      <c r="AC558" s="303"/>
    </row>
    <row r="559" spans="1:29" ht="22.5" customHeight="1">
      <c r="A559" s="298"/>
      <c r="K559" s="303"/>
      <c r="L559" s="303"/>
      <c r="M559" s="303"/>
      <c r="N559" s="303"/>
      <c r="O559" s="303"/>
      <c r="P559" s="303"/>
      <c r="Q559" s="303"/>
      <c r="R559" s="303"/>
      <c r="S559" s="303"/>
      <c r="T559" s="303"/>
      <c r="U559" s="302"/>
      <c r="AC559" s="303"/>
    </row>
    <row r="560" spans="1:29" ht="22.5" customHeight="1">
      <c r="A560" s="298"/>
      <c r="K560" s="303"/>
      <c r="L560" s="303"/>
      <c r="M560" s="303"/>
      <c r="N560" s="303"/>
      <c r="O560" s="303"/>
      <c r="P560" s="303"/>
      <c r="Q560" s="303"/>
      <c r="R560" s="303"/>
      <c r="S560" s="303"/>
      <c r="T560" s="303"/>
      <c r="U560" s="302"/>
      <c r="AC560" s="303"/>
    </row>
    <row r="561" spans="1:29" ht="22.5" customHeight="1">
      <c r="A561" s="298"/>
      <c r="K561" s="303"/>
      <c r="L561" s="303"/>
      <c r="M561" s="303"/>
      <c r="N561" s="303"/>
      <c r="O561" s="303"/>
      <c r="P561" s="303"/>
      <c r="Q561" s="303"/>
      <c r="R561" s="303"/>
      <c r="S561" s="303"/>
      <c r="T561" s="303"/>
      <c r="U561" s="302"/>
      <c r="AC561" s="303"/>
    </row>
    <row r="562" spans="1:29" ht="22.5" customHeight="1">
      <c r="A562" s="298"/>
      <c r="K562" s="303"/>
      <c r="L562" s="303"/>
      <c r="M562" s="303"/>
      <c r="N562" s="303"/>
      <c r="O562" s="303"/>
      <c r="P562" s="303"/>
      <c r="Q562" s="303"/>
      <c r="R562" s="303"/>
      <c r="S562" s="303"/>
      <c r="T562" s="303"/>
      <c r="U562" s="302"/>
      <c r="AC562" s="303"/>
    </row>
    <row r="563" spans="1:29" ht="22.5" customHeight="1">
      <c r="A563" s="298"/>
      <c r="K563" s="303"/>
      <c r="L563" s="303"/>
      <c r="M563" s="303"/>
      <c r="N563" s="303"/>
      <c r="O563" s="303"/>
      <c r="P563" s="303"/>
      <c r="Q563" s="303"/>
      <c r="R563" s="303"/>
      <c r="S563" s="303"/>
      <c r="T563" s="303"/>
      <c r="U563" s="302"/>
      <c r="AC563" s="303"/>
    </row>
    <row r="564" spans="1:29" ht="22.5" customHeight="1">
      <c r="A564" s="298"/>
      <c r="K564" s="303"/>
      <c r="L564" s="303"/>
      <c r="M564" s="303"/>
      <c r="N564" s="303"/>
      <c r="O564" s="303"/>
      <c r="P564" s="303"/>
      <c r="Q564" s="303"/>
      <c r="R564" s="303"/>
      <c r="S564" s="303"/>
      <c r="T564" s="303"/>
      <c r="U564" s="302"/>
      <c r="AC564" s="303"/>
    </row>
    <row r="565" spans="1:29" ht="22.5" customHeight="1">
      <c r="A565" s="298"/>
      <c r="K565" s="303"/>
      <c r="L565" s="303"/>
      <c r="M565" s="303"/>
      <c r="N565" s="303"/>
      <c r="O565" s="303"/>
      <c r="P565" s="303"/>
      <c r="Q565" s="303"/>
      <c r="R565" s="303"/>
      <c r="S565" s="303"/>
      <c r="T565" s="303"/>
      <c r="U565" s="302"/>
      <c r="AC565" s="303"/>
    </row>
    <row r="566" spans="1:29" ht="22.5" customHeight="1">
      <c r="A566" s="298"/>
      <c r="K566" s="303"/>
      <c r="L566" s="303"/>
      <c r="M566" s="303"/>
      <c r="N566" s="303"/>
      <c r="O566" s="303"/>
      <c r="P566" s="303"/>
      <c r="Q566" s="303"/>
      <c r="R566" s="303"/>
      <c r="S566" s="303"/>
      <c r="T566" s="303"/>
      <c r="U566" s="302"/>
      <c r="AC566" s="303"/>
    </row>
    <row r="567" spans="1:29" ht="22.5" customHeight="1">
      <c r="A567" s="298"/>
      <c r="K567" s="303"/>
      <c r="L567" s="303"/>
      <c r="M567" s="303"/>
      <c r="N567" s="303"/>
      <c r="O567" s="303"/>
      <c r="P567" s="303"/>
      <c r="Q567" s="303"/>
      <c r="R567" s="303"/>
      <c r="S567" s="303"/>
      <c r="T567" s="303"/>
      <c r="U567" s="302"/>
      <c r="AC567" s="303"/>
    </row>
    <row r="568" spans="1:29" ht="22.5" customHeight="1">
      <c r="A568" s="298"/>
      <c r="K568" s="303"/>
      <c r="L568" s="303"/>
      <c r="M568" s="303"/>
      <c r="N568" s="303"/>
      <c r="O568" s="303"/>
      <c r="P568" s="303"/>
      <c r="Q568" s="303"/>
      <c r="R568" s="303"/>
      <c r="S568" s="303"/>
      <c r="T568" s="303"/>
      <c r="U568" s="302"/>
      <c r="AC568" s="303"/>
    </row>
    <row r="569" spans="1:29" ht="22.5" customHeight="1">
      <c r="A569" s="298"/>
      <c r="K569" s="303"/>
      <c r="L569" s="303"/>
      <c r="M569" s="303"/>
      <c r="N569" s="303"/>
      <c r="O569" s="303"/>
      <c r="P569" s="303"/>
      <c r="Q569" s="303"/>
      <c r="R569" s="303"/>
      <c r="S569" s="303"/>
      <c r="T569" s="303"/>
      <c r="U569" s="302"/>
      <c r="AC569" s="303"/>
    </row>
    <row r="570" spans="1:29" ht="22.5" customHeight="1">
      <c r="A570" s="298"/>
      <c r="K570" s="303"/>
      <c r="L570" s="303"/>
      <c r="M570" s="303"/>
      <c r="N570" s="303"/>
      <c r="O570" s="303"/>
      <c r="P570" s="303"/>
      <c r="Q570" s="303"/>
      <c r="R570" s="303"/>
      <c r="S570" s="303"/>
      <c r="T570" s="303"/>
      <c r="U570" s="302"/>
      <c r="AC570" s="303"/>
    </row>
    <row r="571" spans="1:29" ht="22.5" customHeight="1">
      <c r="A571" s="298"/>
      <c r="K571" s="303"/>
      <c r="L571" s="303"/>
      <c r="M571" s="303"/>
      <c r="N571" s="303"/>
      <c r="O571" s="303"/>
      <c r="P571" s="303"/>
      <c r="Q571" s="303"/>
      <c r="R571" s="303"/>
      <c r="S571" s="303"/>
      <c r="T571" s="303"/>
      <c r="U571" s="302"/>
      <c r="AC571" s="303"/>
    </row>
    <row r="572" spans="1:29" ht="22.5" customHeight="1">
      <c r="A572" s="298"/>
      <c r="K572" s="303"/>
      <c r="L572" s="303"/>
      <c r="M572" s="303"/>
      <c r="N572" s="303"/>
      <c r="O572" s="303"/>
      <c r="P572" s="303"/>
      <c r="Q572" s="303"/>
      <c r="R572" s="303"/>
      <c r="S572" s="303"/>
      <c r="T572" s="303"/>
      <c r="U572" s="302"/>
      <c r="AC572" s="303"/>
    </row>
    <row r="573" spans="1:29" ht="22.5" customHeight="1">
      <c r="A573" s="298"/>
      <c r="K573" s="303"/>
      <c r="L573" s="303"/>
      <c r="M573" s="303"/>
      <c r="N573" s="303"/>
      <c r="O573" s="303"/>
      <c r="P573" s="303"/>
      <c r="Q573" s="303"/>
      <c r="R573" s="303"/>
      <c r="S573" s="303"/>
      <c r="T573" s="303"/>
      <c r="U573" s="302"/>
      <c r="AC573" s="303"/>
    </row>
    <row r="574" spans="1:29" ht="22.5" customHeight="1">
      <c r="A574" s="298"/>
      <c r="K574" s="303"/>
      <c r="L574" s="303"/>
      <c r="M574" s="303"/>
      <c r="N574" s="303"/>
      <c r="O574" s="303"/>
      <c r="P574" s="303"/>
      <c r="Q574" s="303"/>
      <c r="R574" s="303"/>
      <c r="S574" s="303"/>
      <c r="T574" s="303"/>
      <c r="U574" s="302"/>
      <c r="AC574" s="303"/>
    </row>
    <row r="575" spans="1:29" ht="22.5" customHeight="1">
      <c r="A575" s="298"/>
      <c r="K575" s="303"/>
      <c r="L575" s="303"/>
      <c r="M575" s="303"/>
      <c r="N575" s="303"/>
      <c r="O575" s="303"/>
      <c r="P575" s="303"/>
      <c r="Q575" s="303"/>
      <c r="R575" s="303"/>
      <c r="S575" s="303"/>
      <c r="T575" s="303"/>
      <c r="U575" s="302"/>
      <c r="AC575" s="303"/>
    </row>
    <row r="576" spans="1:29" ht="22.5" customHeight="1">
      <c r="A576" s="298"/>
      <c r="K576" s="303"/>
      <c r="L576" s="303"/>
      <c r="M576" s="303"/>
      <c r="N576" s="303"/>
      <c r="O576" s="303"/>
      <c r="P576" s="303"/>
      <c r="Q576" s="303"/>
      <c r="R576" s="303"/>
      <c r="S576" s="303"/>
      <c r="T576" s="303"/>
      <c r="U576" s="302"/>
      <c r="AC576" s="303"/>
    </row>
    <row r="577" spans="1:29" ht="22.5" customHeight="1">
      <c r="A577" s="298"/>
      <c r="K577" s="303"/>
      <c r="L577" s="303"/>
      <c r="M577" s="303"/>
      <c r="N577" s="303"/>
      <c r="O577" s="303"/>
      <c r="P577" s="303"/>
      <c r="Q577" s="303"/>
      <c r="R577" s="303"/>
      <c r="S577" s="303"/>
      <c r="T577" s="303"/>
      <c r="U577" s="302"/>
      <c r="AC577" s="303"/>
    </row>
    <row r="578" spans="1:29" ht="22.5" customHeight="1">
      <c r="A578" s="298"/>
      <c r="K578" s="303"/>
      <c r="L578" s="303"/>
      <c r="M578" s="303"/>
      <c r="N578" s="303"/>
      <c r="O578" s="303"/>
      <c r="P578" s="303"/>
      <c r="Q578" s="303"/>
      <c r="R578" s="303"/>
      <c r="S578" s="303"/>
      <c r="T578" s="303"/>
      <c r="U578" s="302"/>
      <c r="AC578" s="303"/>
    </row>
    <row r="579" spans="1:29" ht="22.5" customHeight="1">
      <c r="A579" s="298"/>
      <c r="K579" s="303"/>
      <c r="L579" s="303"/>
      <c r="M579" s="303"/>
      <c r="N579" s="303"/>
      <c r="O579" s="303"/>
      <c r="P579" s="303"/>
      <c r="Q579" s="303"/>
      <c r="R579" s="303"/>
      <c r="S579" s="303"/>
      <c r="T579" s="303"/>
      <c r="U579" s="302"/>
      <c r="AC579" s="303"/>
    </row>
    <row r="580" spans="1:29" ht="22.5" customHeight="1">
      <c r="A580" s="298"/>
      <c r="K580" s="303"/>
      <c r="L580" s="303"/>
      <c r="M580" s="303"/>
      <c r="N580" s="303"/>
      <c r="O580" s="303"/>
      <c r="P580" s="303"/>
      <c r="Q580" s="303"/>
      <c r="R580" s="303"/>
      <c r="S580" s="303"/>
      <c r="T580" s="303"/>
      <c r="U580" s="302"/>
      <c r="AC580" s="303"/>
    </row>
    <row r="581" spans="1:29" ht="22.5" customHeight="1">
      <c r="A581" s="298"/>
      <c r="K581" s="303"/>
      <c r="L581" s="303"/>
      <c r="M581" s="303"/>
      <c r="N581" s="303"/>
      <c r="O581" s="303"/>
      <c r="P581" s="303"/>
      <c r="Q581" s="303"/>
      <c r="R581" s="303"/>
      <c r="S581" s="303"/>
      <c r="T581" s="303"/>
      <c r="U581" s="302"/>
      <c r="AC581" s="303"/>
    </row>
    <row r="582" spans="1:29" ht="22.5" customHeight="1">
      <c r="A582" s="298"/>
      <c r="K582" s="303"/>
      <c r="L582" s="303"/>
      <c r="M582" s="303"/>
      <c r="N582" s="303"/>
      <c r="O582" s="303"/>
      <c r="P582" s="303"/>
      <c r="Q582" s="303"/>
      <c r="R582" s="303"/>
      <c r="S582" s="303"/>
      <c r="T582" s="303"/>
      <c r="U582" s="302"/>
      <c r="AC582" s="303"/>
    </row>
    <row r="583" spans="1:29" ht="22.5" customHeight="1">
      <c r="A583" s="298"/>
      <c r="K583" s="303"/>
      <c r="L583" s="303"/>
      <c r="M583" s="303"/>
      <c r="N583" s="303"/>
      <c r="O583" s="303"/>
      <c r="P583" s="303"/>
      <c r="Q583" s="303"/>
      <c r="R583" s="303"/>
      <c r="S583" s="303"/>
      <c r="T583" s="303"/>
      <c r="U583" s="302"/>
      <c r="AC583" s="303"/>
    </row>
    <row r="584" spans="1:29" ht="22.5" customHeight="1">
      <c r="A584" s="298"/>
      <c r="K584" s="303"/>
      <c r="L584" s="303"/>
      <c r="M584" s="303"/>
      <c r="N584" s="303"/>
      <c r="O584" s="303"/>
      <c r="P584" s="303"/>
      <c r="Q584" s="303"/>
      <c r="R584" s="303"/>
      <c r="S584" s="303"/>
      <c r="T584" s="303"/>
      <c r="U584" s="302"/>
      <c r="AC584" s="303"/>
    </row>
    <row r="585" spans="1:29" ht="22.5" customHeight="1">
      <c r="A585" s="298"/>
      <c r="K585" s="303"/>
      <c r="L585" s="303"/>
      <c r="M585" s="303"/>
      <c r="N585" s="303"/>
      <c r="O585" s="303"/>
      <c r="P585" s="303"/>
      <c r="Q585" s="303"/>
      <c r="R585" s="303"/>
      <c r="S585" s="303"/>
      <c r="T585" s="303"/>
      <c r="U585" s="302"/>
      <c r="AC585" s="303"/>
    </row>
    <row r="586" spans="1:29" ht="22.5" customHeight="1">
      <c r="A586" s="298"/>
      <c r="K586" s="303"/>
      <c r="L586" s="303"/>
      <c r="M586" s="303"/>
      <c r="N586" s="303"/>
      <c r="O586" s="303"/>
      <c r="P586" s="303"/>
      <c r="Q586" s="303"/>
      <c r="R586" s="303"/>
      <c r="S586" s="303"/>
      <c r="T586" s="303"/>
      <c r="U586" s="302"/>
      <c r="AC586" s="303"/>
    </row>
    <row r="587" spans="1:29" ht="22.5" customHeight="1">
      <c r="A587" s="298"/>
      <c r="K587" s="303"/>
      <c r="L587" s="303"/>
      <c r="M587" s="303"/>
      <c r="N587" s="303"/>
      <c r="O587" s="303"/>
      <c r="P587" s="303"/>
      <c r="Q587" s="303"/>
      <c r="R587" s="303"/>
      <c r="S587" s="303"/>
      <c r="T587" s="303"/>
      <c r="U587" s="302"/>
      <c r="AC587" s="303"/>
    </row>
    <row r="588" spans="1:29" ht="22.5" customHeight="1">
      <c r="A588" s="298"/>
      <c r="K588" s="303"/>
      <c r="L588" s="303"/>
      <c r="M588" s="303"/>
      <c r="N588" s="303"/>
      <c r="O588" s="303"/>
      <c r="P588" s="303"/>
      <c r="Q588" s="303"/>
      <c r="R588" s="303"/>
      <c r="S588" s="303"/>
      <c r="T588" s="303"/>
      <c r="U588" s="302"/>
      <c r="AC588" s="303"/>
    </row>
    <row r="589" spans="1:29" ht="22.5" customHeight="1">
      <c r="A589" s="298"/>
      <c r="K589" s="303"/>
      <c r="L589" s="303"/>
      <c r="M589" s="303"/>
      <c r="N589" s="303"/>
      <c r="O589" s="303"/>
      <c r="P589" s="303"/>
      <c r="Q589" s="303"/>
      <c r="R589" s="303"/>
      <c r="S589" s="303"/>
      <c r="T589" s="303"/>
      <c r="U589" s="302"/>
      <c r="AC589" s="303"/>
    </row>
    <row r="590" spans="1:29" ht="22.5" customHeight="1">
      <c r="A590" s="298"/>
      <c r="K590" s="303"/>
      <c r="L590" s="303"/>
      <c r="M590" s="303"/>
      <c r="N590" s="303"/>
      <c r="O590" s="303"/>
      <c r="P590" s="303"/>
      <c r="Q590" s="303"/>
      <c r="R590" s="303"/>
      <c r="S590" s="303"/>
      <c r="T590" s="303"/>
      <c r="U590" s="302"/>
      <c r="AC590" s="303"/>
    </row>
    <row r="591" spans="1:29" ht="22.5" customHeight="1">
      <c r="A591" s="298"/>
      <c r="K591" s="303"/>
      <c r="L591" s="303"/>
      <c r="M591" s="303"/>
      <c r="N591" s="303"/>
      <c r="O591" s="303"/>
      <c r="P591" s="303"/>
      <c r="Q591" s="303"/>
      <c r="R591" s="303"/>
      <c r="S591" s="303"/>
      <c r="T591" s="303"/>
      <c r="U591" s="302"/>
      <c r="AC591" s="303"/>
    </row>
    <row r="592" spans="1:29" ht="22.5" customHeight="1">
      <c r="A592" s="298"/>
      <c r="K592" s="303"/>
      <c r="L592" s="303"/>
      <c r="M592" s="303"/>
      <c r="N592" s="303"/>
      <c r="O592" s="303"/>
      <c r="P592" s="303"/>
      <c r="Q592" s="303"/>
      <c r="R592" s="303"/>
      <c r="S592" s="303"/>
      <c r="T592" s="303"/>
      <c r="U592" s="302"/>
      <c r="AC592" s="303"/>
    </row>
    <row r="593" spans="1:29" ht="22.5" customHeight="1">
      <c r="A593" s="298"/>
      <c r="K593" s="303"/>
      <c r="L593" s="303"/>
      <c r="M593" s="303"/>
      <c r="N593" s="303"/>
      <c r="O593" s="303"/>
      <c r="P593" s="303"/>
      <c r="Q593" s="303"/>
      <c r="R593" s="303"/>
      <c r="S593" s="303"/>
      <c r="T593" s="303"/>
      <c r="U593" s="302"/>
      <c r="AC593" s="303"/>
    </row>
    <row r="594" spans="1:29" ht="22.5" customHeight="1">
      <c r="A594" s="298"/>
      <c r="K594" s="303"/>
      <c r="L594" s="303"/>
      <c r="M594" s="303"/>
      <c r="N594" s="303"/>
      <c r="O594" s="303"/>
      <c r="P594" s="303"/>
      <c r="Q594" s="303"/>
      <c r="R594" s="303"/>
      <c r="S594" s="303"/>
      <c r="T594" s="303"/>
      <c r="U594" s="302"/>
      <c r="AC594" s="303"/>
    </row>
    <row r="595" spans="1:29" ht="22.5" customHeight="1">
      <c r="A595" s="298"/>
      <c r="K595" s="303"/>
      <c r="L595" s="303"/>
      <c r="M595" s="303"/>
      <c r="N595" s="303"/>
      <c r="O595" s="303"/>
      <c r="P595" s="303"/>
      <c r="Q595" s="303"/>
      <c r="R595" s="303"/>
      <c r="S595" s="303"/>
      <c r="T595" s="303"/>
      <c r="U595" s="302"/>
      <c r="AC595" s="303"/>
    </row>
    <row r="596" spans="1:29" ht="22.5" customHeight="1">
      <c r="A596" s="298"/>
      <c r="K596" s="303"/>
      <c r="L596" s="303"/>
      <c r="M596" s="303"/>
      <c r="N596" s="303"/>
      <c r="O596" s="303"/>
      <c r="P596" s="303"/>
      <c r="Q596" s="303"/>
      <c r="R596" s="303"/>
      <c r="S596" s="303"/>
      <c r="T596" s="303"/>
      <c r="U596" s="302"/>
      <c r="AC596" s="303"/>
    </row>
    <row r="597" spans="1:29" ht="22.5" customHeight="1">
      <c r="A597" s="298"/>
      <c r="K597" s="303"/>
      <c r="L597" s="303"/>
      <c r="M597" s="303"/>
      <c r="N597" s="303"/>
      <c r="O597" s="303"/>
      <c r="P597" s="303"/>
      <c r="Q597" s="303"/>
      <c r="R597" s="303"/>
      <c r="S597" s="303"/>
      <c r="T597" s="303"/>
      <c r="U597" s="302"/>
      <c r="AC597" s="303"/>
    </row>
    <row r="598" spans="1:29" ht="22.5" customHeight="1">
      <c r="A598" s="298"/>
      <c r="K598" s="303"/>
      <c r="L598" s="303"/>
      <c r="M598" s="303"/>
      <c r="N598" s="303"/>
      <c r="O598" s="303"/>
      <c r="P598" s="303"/>
      <c r="Q598" s="303"/>
      <c r="R598" s="303"/>
      <c r="S598" s="303"/>
      <c r="T598" s="303"/>
      <c r="U598" s="302"/>
      <c r="AC598" s="303"/>
    </row>
    <row r="599" spans="1:29" ht="22.5" customHeight="1">
      <c r="A599" s="298"/>
      <c r="K599" s="303"/>
      <c r="L599" s="303"/>
      <c r="M599" s="303"/>
      <c r="N599" s="303"/>
      <c r="O599" s="303"/>
      <c r="P599" s="303"/>
      <c r="Q599" s="303"/>
      <c r="R599" s="303"/>
      <c r="S599" s="303"/>
      <c r="T599" s="303"/>
      <c r="U599" s="302"/>
      <c r="AC599" s="303"/>
    </row>
    <row r="600" spans="1:29" ht="22.5" customHeight="1">
      <c r="A600" s="298"/>
      <c r="K600" s="303"/>
      <c r="L600" s="303"/>
      <c r="M600" s="303"/>
      <c r="N600" s="303"/>
      <c r="O600" s="303"/>
      <c r="P600" s="303"/>
      <c r="Q600" s="303"/>
      <c r="R600" s="303"/>
      <c r="S600" s="303"/>
      <c r="T600" s="303"/>
      <c r="U600" s="302"/>
      <c r="AC600" s="303"/>
    </row>
    <row r="601" spans="1:29" ht="22.5" customHeight="1">
      <c r="A601" s="298"/>
      <c r="K601" s="303"/>
      <c r="L601" s="303"/>
      <c r="M601" s="303"/>
      <c r="N601" s="303"/>
      <c r="O601" s="303"/>
      <c r="P601" s="303"/>
      <c r="Q601" s="303"/>
      <c r="R601" s="303"/>
      <c r="S601" s="303"/>
      <c r="T601" s="303"/>
      <c r="U601" s="302"/>
      <c r="AC601" s="303"/>
    </row>
    <row r="602" spans="1:29" ht="22.5" customHeight="1">
      <c r="A602" s="298"/>
      <c r="K602" s="303"/>
      <c r="L602" s="303"/>
      <c r="M602" s="303"/>
      <c r="N602" s="303"/>
      <c r="O602" s="303"/>
      <c r="P602" s="303"/>
      <c r="Q602" s="303"/>
      <c r="R602" s="303"/>
      <c r="S602" s="303"/>
      <c r="T602" s="303"/>
      <c r="U602" s="302"/>
      <c r="AC602" s="303"/>
    </row>
    <row r="603" spans="1:29" ht="22.5" customHeight="1">
      <c r="A603" s="298"/>
      <c r="K603" s="303"/>
      <c r="L603" s="303"/>
      <c r="M603" s="303"/>
      <c r="N603" s="303"/>
      <c r="O603" s="303"/>
      <c r="P603" s="303"/>
      <c r="Q603" s="303"/>
      <c r="R603" s="303"/>
      <c r="S603" s="303"/>
      <c r="T603" s="303"/>
      <c r="U603" s="302"/>
      <c r="AC603" s="303"/>
    </row>
    <row r="604" spans="1:29" ht="22.5" customHeight="1">
      <c r="A604" s="298"/>
      <c r="K604" s="303"/>
      <c r="L604" s="303"/>
      <c r="M604" s="303"/>
      <c r="N604" s="303"/>
      <c r="O604" s="303"/>
      <c r="P604" s="303"/>
      <c r="Q604" s="303"/>
      <c r="R604" s="303"/>
      <c r="S604" s="303"/>
      <c r="T604" s="303"/>
      <c r="U604" s="302"/>
      <c r="AC604" s="303"/>
    </row>
    <row r="605" spans="1:29" ht="22.5" customHeight="1">
      <c r="A605" s="298"/>
      <c r="K605" s="303"/>
      <c r="L605" s="303"/>
      <c r="M605" s="303"/>
      <c r="N605" s="303"/>
      <c r="O605" s="303"/>
      <c r="P605" s="303"/>
      <c r="Q605" s="303"/>
      <c r="R605" s="303"/>
      <c r="S605" s="303"/>
      <c r="T605" s="303"/>
      <c r="U605" s="302"/>
      <c r="AC605" s="303"/>
    </row>
    <row r="606" spans="1:29" ht="22.5" customHeight="1">
      <c r="A606" s="298"/>
      <c r="K606" s="303"/>
      <c r="L606" s="303"/>
      <c r="M606" s="303"/>
      <c r="N606" s="303"/>
      <c r="O606" s="303"/>
      <c r="P606" s="303"/>
      <c r="Q606" s="303"/>
      <c r="R606" s="303"/>
      <c r="S606" s="303"/>
      <c r="T606" s="303"/>
      <c r="U606" s="302"/>
      <c r="AC606" s="303"/>
    </row>
    <row r="607" spans="1:29" ht="22.5" customHeight="1">
      <c r="A607" s="298"/>
      <c r="K607" s="303"/>
      <c r="L607" s="303"/>
      <c r="M607" s="303"/>
      <c r="N607" s="303"/>
      <c r="O607" s="303"/>
      <c r="P607" s="303"/>
      <c r="Q607" s="303"/>
      <c r="R607" s="303"/>
      <c r="S607" s="303"/>
      <c r="T607" s="303"/>
      <c r="U607" s="302"/>
      <c r="AC607" s="303"/>
    </row>
    <row r="608" spans="1:29" ht="22.5" customHeight="1">
      <c r="A608" s="298"/>
      <c r="K608" s="303"/>
      <c r="L608" s="303"/>
      <c r="M608" s="303"/>
      <c r="N608" s="303"/>
      <c r="O608" s="303"/>
      <c r="P608" s="303"/>
      <c r="Q608" s="303"/>
      <c r="R608" s="303"/>
      <c r="S608" s="303"/>
      <c r="T608" s="303"/>
      <c r="U608" s="302"/>
      <c r="AC608" s="303"/>
    </row>
    <row r="609" spans="1:29" ht="22.5" customHeight="1">
      <c r="A609" s="298"/>
      <c r="K609" s="303"/>
      <c r="L609" s="303"/>
      <c r="M609" s="303"/>
      <c r="N609" s="303"/>
      <c r="O609" s="303"/>
      <c r="P609" s="303"/>
      <c r="Q609" s="303"/>
      <c r="R609" s="303"/>
      <c r="S609" s="303"/>
      <c r="T609" s="303"/>
      <c r="U609" s="302"/>
      <c r="AC609" s="303"/>
    </row>
    <row r="610" spans="1:29" ht="22.5" customHeight="1">
      <c r="A610" s="298"/>
      <c r="K610" s="303"/>
      <c r="L610" s="303"/>
      <c r="M610" s="303"/>
      <c r="N610" s="303"/>
      <c r="O610" s="303"/>
      <c r="P610" s="303"/>
      <c r="Q610" s="303"/>
      <c r="R610" s="303"/>
      <c r="S610" s="303"/>
      <c r="T610" s="303"/>
      <c r="U610" s="302"/>
      <c r="AC610" s="303"/>
    </row>
    <row r="611" spans="1:29" ht="22.5" customHeight="1">
      <c r="A611" s="298"/>
      <c r="K611" s="303"/>
      <c r="L611" s="303"/>
      <c r="M611" s="303"/>
      <c r="N611" s="303"/>
      <c r="O611" s="303"/>
      <c r="P611" s="303"/>
      <c r="Q611" s="303"/>
      <c r="R611" s="303"/>
      <c r="S611" s="303"/>
      <c r="T611" s="303"/>
      <c r="U611" s="302"/>
      <c r="AC611" s="303"/>
    </row>
    <row r="612" spans="1:29" ht="22.5" customHeight="1">
      <c r="A612" s="298"/>
      <c r="K612" s="303"/>
      <c r="L612" s="303"/>
      <c r="M612" s="303"/>
      <c r="N612" s="303"/>
      <c r="O612" s="303"/>
      <c r="P612" s="303"/>
      <c r="Q612" s="303"/>
      <c r="R612" s="303"/>
      <c r="S612" s="303"/>
      <c r="T612" s="303"/>
      <c r="U612" s="302"/>
      <c r="AC612" s="303"/>
    </row>
    <row r="613" spans="1:29" ht="22.5" customHeight="1">
      <c r="A613" s="298"/>
      <c r="K613" s="303"/>
      <c r="L613" s="303"/>
      <c r="M613" s="303"/>
      <c r="N613" s="303"/>
      <c r="O613" s="303"/>
      <c r="P613" s="303"/>
      <c r="Q613" s="303"/>
      <c r="R613" s="303"/>
      <c r="S613" s="303"/>
      <c r="T613" s="303"/>
      <c r="U613" s="302"/>
      <c r="AC613" s="303"/>
    </row>
    <row r="614" spans="1:29" ht="22.5" customHeight="1">
      <c r="A614" s="298"/>
      <c r="K614" s="303"/>
      <c r="L614" s="303"/>
      <c r="M614" s="303"/>
      <c r="N614" s="303"/>
      <c r="O614" s="303"/>
      <c r="P614" s="303"/>
      <c r="Q614" s="303"/>
      <c r="R614" s="303"/>
      <c r="S614" s="303"/>
      <c r="T614" s="303"/>
      <c r="U614" s="302"/>
      <c r="AC614" s="303"/>
    </row>
    <row r="615" spans="1:29" ht="22.5" customHeight="1">
      <c r="A615" s="298"/>
      <c r="K615" s="303"/>
      <c r="L615" s="303"/>
      <c r="M615" s="303"/>
      <c r="N615" s="303"/>
      <c r="O615" s="303"/>
      <c r="P615" s="303"/>
      <c r="Q615" s="303"/>
      <c r="R615" s="303"/>
      <c r="S615" s="303"/>
      <c r="T615" s="303"/>
      <c r="U615" s="302"/>
      <c r="AC615" s="303"/>
    </row>
    <row r="616" spans="1:29" ht="22.5" customHeight="1">
      <c r="A616" s="298"/>
      <c r="K616" s="303"/>
      <c r="L616" s="303"/>
      <c r="M616" s="303"/>
      <c r="N616" s="303"/>
      <c r="O616" s="303"/>
      <c r="P616" s="303"/>
      <c r="Q616" s="303"/>
      <c r="R616" s="303"/>
      <c r="S616" s="303"/>
      <c r="T616" s="303"/>
      <c r="U616" s="302"/>
      <c r="AC616" s="303"/>
    </row>
    <row r="617" spans="1:29" ht="22.5" customHeight="1">
      <c r="A617" s="298"/>
      <c r="K617" s="303"/>
      <c r="L617" s="303"/>
      <c r="M617" s="303"/>
      <c r="N617" s="303"/>
      <c r="O617" s="303"/>
      <c r="P617" s="303"/>
      <c r="Q617" s="303"/>
      <c r="R617" s="303"/>
      <c r="S617" s="303"/>
      <c r="T617" s="303"/>
      <c r="U617" s="302"/>
      <c r="AC617" s="303"/>
    </row>
    <row r="618" spans="1:29" ht="22.5" customHeight="1">
      <c r="A618" s="298"/>
      <c r="K618" s="303"/>
      <c r="L618" s="303"/>
      <c r="M618" s="303"/>
      <c r="N618" s="303"/>
      <c r="O618" s="303"/>
      <c r="P618" s="303"/>
      <c r="Q618" s="303"/>
      <c r="R618" s="303"/>
      <c r="S618" s="303"/>
      <c r="T618" s="303"/>
      <c r="U618" s="302"/>
      <c r="AC618" s="303"/>
    </row>
    <row r="619" spans="1:29" ht="22.5" customHeight="1">
      <c r="A619" s="298"/>
      <c r="K619" s="303"/>
      <c r="L619" s="303"/>
      <c r="M619" s="303"/>
      <c r="N619" s="303"/>
      <c r="O619" s="303"/>
      <c r="P619" s="303"/>
      <c r="Q619" s="303"/>
      <c r="R619" s="303"/>
      <c r="S619" s="303"/>
      <c r="T619" s="303"/>
      <c r="U619" s="302"/>
      <c r="AC619" s="303"/>
    </row>
    <row r="620" spans="1:29" ht="22.5" customHeight="1">
      <c r="A620" s="298"/>
      <c r="K620" s="303"/>
      <c r="L620" s="303"/>
      <c r="M620" s="303"/>
      <c r="N620" s="303"/>
      <c r="O620" s="303"/>
      <c r="P620" s="303"/>
      <c r="Q620" s="303"/>
      <c r="R620" s="303"/>
      <c r="S620" s="303"/>
      <c r="T620" s="303"/>
      <c r="U620" s="302"/>
      <c r="AC620" s="303"/>
    </row>
    <row r="621" spans="1:29" ht="22.5" customHeight="1">
      <c r="A621" s="298"/>
      <c r="K621" s="303"/>
      <c r="L621" s="303"/>
      <c r="M621" s="303"/>
      <c r="N621" s="303"/>
      <c r="O621" s="303"/>
      <c r="P621" s="303"/>
      <c r="Q621" s="303"/>
      <c r="R621" s="303"/>
      <c r="S621" s="303"/>
      <c r="T621" s="303"/>
      <c r="U621" s="302"/>
      <c r="AC621" s="303"/>
    </row>
    <row r="622" spans="1:29" ht="22.5" customHeight="1">
      <c r="A622" s="298"/>
      <c r="K622" s="303"/>
      <c r="L622" s="303"/>
      <c r="M622" s="303"/>
      <c r="N622" s="303"/>
      <c r="O622" s="303"/>
      <c r="P622" s="303"/>
      <c r="Q622" s="303"/>
      <c r="R622" s="303"/>
      <c r="S622" s="303"/>
      <c r="T622" s="303"/>
      <c r="U622" s="302"/>
      <c r="AC622" s="303"/>
    </row>
    <row r="623" spans="1:29" ht="22.5" customHeight="1">
      <c r="A623" s="298"/>
      <c r="K623" s="303"/>
      <c r="L623" s="303"/>
      <c r="M623" s="303"/>
      <c r="N623" s="303"/>
      <c r="O623" s="303"/>
      <c r="P623" s="303"/>
      <c r="Q623" s="303"/>
      <c r="R623" s="303"/>
      <c r="S623" s="303"/>
      <c r="T623" s="303"/>
      <c r="U623" s="302"/>
      <c r="AC623" s="303"/>
    </row>
    <row r="624" spans="1:29" ht="22.5" customHeight="1">
      <c r="A624" s="298"/>
      <c r="K624" s="303"/>
      <c r="L624" s="303"/>
      <c r="M624" s="303"/>
      <c r="N624" s="303"/>
      <c r="O624" s="303"/>
      <c r="P624" s="303"/>
      <c r="Q624" s="303"/>
      <c r="R624" s="303"/>
      <c r="S624" s="303"/>
      <c r="T624" s="303"/>
      <c r="U624" s="302"/>
      <c r="AC624" s="303"/>
    </row>
    <row r="625" spans="1:29" ht="22.5" customHeight="1">
      <c r="A625" s="298"/>
      <c r="K625" s="303"/>
      <c r="L625" s="303"/>
      <c r="M625" s="303"/>
      <c r="N625" s="303"/>
      <c r="O625" s="303"/>
      <c r="P625" s="303"/>
      <c r="Q625" s="303"/>
      <c r="R625" s="303"/>
      <c r="S625" s="303"/>
      <c r="T625" s="303"/>
      <c r="U625" s="302"/>
      <c r="AC625" s="303"/>
    </row>
    <row r="626" spans="1:29" ht="22.5" customHeight="1">
      <c r="A626" s="298"/>
      <c r="K626" s="303"/>
      <c r="L626" s="303"/>
      <c r="M626" s="303"/>
      <c r="N626" s="303"/>
      <c r="O626" s="303"/>
      <c r="P626" s="303"/>
      <c r="Q626" s="303"/>
      <c r="R626" s="303"/>
      <c r="S626" s="303"/>
      <c r="T626" s="303"/>
      <c r="U626" s="302"/>
      <c r="AC626" s="303"/>
    </row>
    <row r="627" spans="1:29" ht="22.5" customHeight="1">
      <c r="A627" s="298"/>
      <c r="K627" s="303"/>
      <c r="L627" s="303"/>
      <c r="M627" s="303"/>
      <c r="N627" s="303"/>
      <c r="O627" s="303"/>
      <c r="P627" s="303"/>
      <c r="Q627" s="303"/>
      <c r="R627" s="303"/>
      <c r="S627" s="303"/>
      <c r="T627" s="303"/>
      <c r="U627" s="302"/>
      <c r="AC627" s="303"/>
    </row>
    <row r="628" spans="1:29" ht="22.5" customHeight="1">
      <c r="A628" s="298"/>
      <c r="K628" s="303"/>
      <c r="L628" s="303"/>
      <c r="M628" s="303"/>
      <c r="N628" s="303"/>
      <c r="O628" s="303"/>
      <c r="P628" s="303"/>
      <c r="Q628" s="303"/>
      <c r="R628" s="303"/>
      <c r="S628" s="303"/>
      <c r="T628" s="303"/>
      <c r="U628" s="302"/>
      <c r="AC628" s="303"/>
    </row>
    <row r="629" spans="1:29" ht="22.5" customHeight="1">
      <c r="A629" s="298"/>
      <c r="K629" s="303"/>
      <c r="L629" s="303"/>
      <c r="M629" s="303"/>
      <c r="N629" s="303"/>
      <c r="O629" s="303"/>
      <c r="P629" s="303"/>
      <c r="Q629" s="303"/>
      <c r="R629" s="303"/>
      <c r="S629" s="303"/>
      <c r="T629" s="303"/>
      <c r="U629" s="302"/>
      <c r="AC629" s="303"/>
    </row>
    <row r="630" spans="1:29" ht="22.5" customHeight="1">
      <c r="A630" s="298"/>
      <c r="K630" s="303"/>
      <c r="L630" s="303"/>
      <c r="M630" s="303"/>
      <c r="N630" s="303"/>
      <c r="O630" s="303"/>
      <c r="P630" s="303"/>
      <c r="Q630" s="303"/>
      <c r="R630" s="303"/>
      <c r="S630" s="303"/>
      <c r="T630" s="303"/>
      <c r="U630" s="302"/>
      <c r="AC630" s="303"/>
    </row>
    <row r="631" spans="1:29" ht="22.5" customHeight="1">
      <c r="A631" s="298"/>
      <c r="K631" s="303"/>
      <c r="L631" s="303"/>
      <c r="M631" s="303"/>
      <c r="N631" s="303"/>
      <c r="O631" s="303"/>
      <c r="P631" s="303"/>
      <c r="Q631" s="303"/>
      <c r="R631" s="303"/>
      <c r="S631" s="303"/>
      <c r="T631" s="303"/>
      <c r="U631" s="302"/>
      <c r="AC631" s="303"/>
    </row>
    <row r="632" spans="1:29" ht="22.5" customHeight="1">
      <c r="A632" s="298"/>
      <c r="K632" s="303"/>
      <c r="L632" s="303"/>
      <c r="M632" s="303"/>
      <c r="N632" s="303"/>
      <c r="O632" s="303"/>
      <c r="P632" s="303"/>
      <c r="Q632" s="303"/>
      <c r="R632" s="303"/>
      <c r="S632" s="303"/>
      <c r="T632" s="303"/>
      <c r="U632" s="302"/>
      <c r="AC632" s="303"/>
    </row>
    <row r="633" spans="1:29" ht="22.5" customHeight="1">
      <c r="A633" s="298"/>
      <c r="K633" s="303"/>
      <c r="L633" s="303"/>
      <c r="M633" s="303"/>
      <c r="N633" s="303"/>
      <c r="O633" s="303"/>
      <c r="P633" s="303"/>
      <c r="Q633" s="303"/>
      <c r="R633" s="303"/>
      <c r="S633" s="303"/>
      <c r="T633" s="303"/>
      <c r="U633" s="302"/>
      <c r="AC633" s="303"/>
    </row>
    <row r="634" spans="1:29" ht="22.5" customHeight="1">
      <c r="A634" s="298"/>
      <c r="K634" s="303"/>
      <c r="L634" s="303"/>
      <c r="M634" s="303"/>
      <c r="N634" s="303"/>
      <c r="O634" s="303"/>
      <c r="P634" s="303"/>
      <c r="Q634" s="303"/>
      <c r="R634" s="303"/>
      <c r="S634" s="303"/>
      <c r="T634" s="303"/>
      <c r="U634" s="302"/>
      <c r="AC634" s="303"/>
    </row>
    <row r="635" spans="1:29" ht="22.5" customHeight="1">
      <c r="A635" s="298"/>
      <c r="K635" s="303"/>
      <c r="L635" s="303"/>
      <c r="M635" s="303"/>
      <c r="N635" s="303"/>
      <c r="O635" s="303"/>
      <c r="P635" s="303"/>
      <c r="Q635" s="303"/>
      <c r="R635" s="303"/>
      <c r="S635" s="303"/>
      <c r="T635" s="303"/>
      <c r="U635" s="302"/>
      <c r="AC635" s="303"/>
    </row>
    <row r="636" spans="1:29" ht="22.5" customHeight="1">
      <c r="A636" s="298"/>
      <c r="K636" s="303"/>
      <c r="L636" s="303"/>
      <c r="M636" s="303"/>
      <c r="N636" s="303"/>
      <c r="O636" s="303"/>
      <c r="P636" s="303"/>
      <c r="Q636" s="303"/>
      <c r="R636" s="303"/>
      <c r="S636" s="303"/>
      <c r="T636" s="303"/>
      <c r="U636" s="302"/>
      <c r="AC636" s="303"/>
    </row>
    <row r="637" spans="1:29" ht="22.5" customHeight="1">
      <c r="A637" s="298"/>
      <c r="K637" s="303"/>
      <c r="L637" s="303"/>
      <c r="M637" s="303"/>
      <c r="N637" s="303"/>
      <c r="O637" s="303"/>
      <c r="P637" s="303"/>
      <c r="Q637" s="303"/>
      <c r="R637" s="303"/>
      <c r="S637" s="303"/>
      <c r="T637" s="303"/>
      <c r="U637" s="302"/>
      <c r="AC637" s="303"/>
    </row>
    <row r="638" spans="1:29" ht="22.5" customHeight="1">
      <c r="A638" s="298"/>
      <c r="K638" s="303"/>
      <c r="L638" s="303"/>
      <c r="M638" s="303"/>
      <c r="N638" s="303"/>
      <c r="O638" s="303"/>
      <c r="P638" s="303"/>
      <c r="Q638" s="303"/>
      <c r="R638" s="303"/>
      <c r="S638" s="303"/>
      <c r="T638" s="303"/>
      <c r="U638" s="302"/>
      <c r="AC638" s="303"/>
    </row>
    <row r="639" spans="1:29" ht="22.5" customHeight="1">
      <c r="A639" s="298"/>
      <c r="K639" s="303"/>
      <c r="L639" s="303"/>
      <c r="M639" s="303"/>
      <c r="N639" s="303"/>
      <c r="O639" s="303"/>
      <c r="P639" s="303"/>
      <c r="Q639" s="303"/>
      <c r="R639" s="303"/>
      <c r="S639" s="303"/>
      <c r="T639" s="303"/>
      <c r="U639" s="302"/>
      <c r="AC639" s="303"/>
    </row>
    <row r="640" spans="1:29" ht="22.5" customHeight="1">
      <c r="A640" s="298"/>
      <c r="K640" s="303"/>
      <c r="L640" s="303"/>
      <c r="M640" s="303"/>
      <c r="N640" s="303"/>
      <c r="O640" s="303"/>
      <c r="P640" s="303"/>
      <c r="Q640" s="303"/>
      <c r="R640" s="303"/>
      <c r="S640" s="303"/>
      <c r="T640" s="303"/>
      <c r="U640" s="302"/>
      <c r="AC640" s="303"/>
    </row>
    <row r="641" spans="1:29" ht="22.5" customHeight="1">
      <c r="A641" s="298"/>
      <c r="K641" s="303"/>
      <c r="L641" s="303"/>
      <c r="M641" s="303"/>
      <c r="N641" s="303"/>
      <c r="O641" s="303"/>
      <c r="P641" s="303"/>
      <c r="Q641" s="303"/>
      <c r="R641" s="303"/>
      <c r="S641" s="303"/>
      <c r="T641" s="303"/>
      <c r="U641" s="302"/>
      <c r="AC641" s="303"/>
    </row>
    <row r="642" spans="1:29" ht="22.5" customHeight="1">
      <c r="A642" s="298"/>
      <c r="K642" s="303"/>
      <c r="L642" s="303"/>
      <c r="M642" s="303"/>
      <c r="N642" s="303"/>
      <c r="O642" s="303"/>
      <c r="P642" s="303"/>
      <c r="Q642" s="303"/>
      <c r="R642" s="303"/>
      <c r="S642" s="303"/>
      <c r="T642" s="303"/>
      <c r="U642" s="302"/>
      <c r="AC642" s="303"/>
    </row>
    <row r="643" spans="1:29" ht="22.5" customHeight="1">
      <c r="A643" s="298"/>
      <c r="K643" s="303"/>
      <c r="L643" s="303"/>
      <c r="M643" s="303"/>
      <c r="N643" s="303"/>
      <c r="O643" s="303"/>
      <c r="P643" s="303"/>
      <c r="Q643" s="303"/>
      <c r="R643" s="303"/>
      <c r="S643" s="303"/>
      <c r="T643" s="303"/>
      <c r="U643" s="302"/>
      <c r="AC643" s="303"/>
    </row>
    <row r="644" spans="1:29" ht="22.5" customHeight="1">
      <c r="A644" s="298"/>
      <c r="K644" s="303"/>
      <c r="L644" s="303"/>
      <c r="M644" s="303"/>
      <c r="N644" s="303"/>
      <c r="O644" s="303"/>
      <c r="P644" s="303"/>
      <c r="Q644" s="303"/>
      <c r="R644" s="303"/>
      <c r="S644" s="303"/>
      <c r="T644" s="303"/>
      <c r="U644" s="302"/>
      <c r="AC644" s="303"/>
    </row>
    <row r="645" spans="1:29" ht="22.5" customHeight="1">
      <c r="A645" s="298"/>
      <c r="K645" s="303"/>
      <c r="L645" s="303"/>
      <c r="M645" s="303"/>
      <c r="N645" s="303"/>
      <c r="O645" s="303"/>
      <c r="P645" s="303"/>
      <c r="Q645" s="303"/>
      <c r="R645" s="303"/>
      <c r="S645" s="303"/>
      <c r="T645" s="303"/>
      <c r="U645" s="302"/>
      <c r="AC645" s="303"/>
    </row>
    <row r="646" spans="1:29" ht="22.5" customHeight="1">
      <c r="A646" s="298"/>
      <c r="K646" s="303"/>
      <c r="L646" s="303"/>
      <c r="M646" s="303"/>
      <c r="N646" s="303"/>
      <c r="O646" s="303"/>
      <c r="P646" s="303"/>
      <c r="Q646" s="303"/>
      <c r="R646" s="303"/>
      <c r="S646" s="303"/>
      <c r="T646" s="303"/>
      <c r="U646" s="302"/>
      <c r="AC646" s="303"/>
    </row>
    <row r="647" spans="1:29" ht="22.5" customHeight="1">
      <c r="A647" s="298"/>
      <c r="K647" s="303"/>
      <c r="L647" s="303"/>
      <c r="M647" s="303"/>
      <c r="N647" s="303"/>
      <c r="O647" s="303"/>
      <c r="P647" s="303"/>
      <c r="Q647" s="303"/>
      <c r="R647" s="303"/>
      <c r="S647" s="303"/>
      <c r="T647" s="303"/>
      <c r="U647" s="302"/>
      <c r="AC647" s="303"/>
    </row>
    <row r="648" spans="1:29" ht="22.5" customHeight="1">
      <c r="A648" s="298"/>
      <c r="K648" s="303"/>
      <c r="L648" s="303"/>
      <c r="M648" s="303"/>
      <c r="N648" s="303"/>
      <c r="O648" s="303"/>
      <c r="P648" s="303"/>
      <c r="Q648" s="303"/>
      <c r="R648" s="303"/>
      <c r="S648" s="303"/>
      <c r="T648" s="303"/>
      <c r="U648" s="302"/>
      <c r="AC648" s="303"/>
    </row>
    <row r="649" spans="1:29" ht="22.5" customHeight="1">
      <c r="A649" s="298"/>
      <c r="K649" s="303"/>
      <c r="L649" s="303"/>
      <c r="M649" s="303"/>
      <c r="N649" s="303"/>
      <c r="O649" s="303"/>
      <c r="P649" s="303"/>
      <c r="Q649" s="303"/>
      <c r="R649" s="303"/>
      <c r="S649" s="303"/>
      <c r="T649" s="303"/>
      <c r="U649" s="302"/>
      <c r="AC649" s="303"/>
    </row>
    <row r="650" spans="1:29" ht="22.5" customHeight="1">
      <c r="A650" s="298"/>
      <c r="K650" s="303"/>
      <c r="L650" s="303"/>
      <c r="M650" s="303"/>
      <c r="N650" s="303"/>
      <c r="O650" s="303"/>
      <c r="P650" s="303"/>
      <c r="Q650" s="303"/>
      <c r="R650" s="303"/>
      <c r="S650" s="303"/>
      <c r="T650" s="303"/>
      <c r="U650" s="302"/>
      <c r="AC650" s="303"/>
    </row>
    <row r="651" spans="1:29" ht="22.5" customHeight="1">
      <c r="A651" s="298"/>
      <c r="K651" s="303"/>
      <c r="L651" s="303"/>
      <c r="M651" s="303"/>
      <c r="N651" s="303"/>
      <c r="O651" s="303"/>
      <c r="P651" s="303"/>
      <c r="Q651" s="303"/>
      <c r="R651" s="303"/>
      <c r="S651" s="303"/>
      <c r="T651" s="303"/>
      <c r="U651" s="302"/>
      <c r="AC651" s="303"/>
    </row>
    <row r="652" spans="1:29" ht="22.5" customHeight="1">
      <c r="A652" s="298"/>
      <c r="K652" s="303"/>
      <c r="L652" s="303"/>
      <c r="M652" s="303"/>
      <c r="N652" s="303"/>
      <c r="O652" s="303"/>
      <c r="P652" s="303"/>
      <c r="Q652" s="303"/>
      <c r="R652" s="303"/>
      <c r="S652" s="303"/>
      <c r="T652" s="303"/>
      <c r="U652" s="302"/>
      <c r="AC652" s="303"/>
    </row>
    <row r="653" spans="1:29" ht="22.5" customHeight="1">
      <c r="A653" s="298"/>
      <c r="K653" s="303"/>
      <c r="L653" s="303"/>
      <c r="M653" s="303"/>
      <c r="N653" s="303"/>
      <c r="O653" s="303"/>
      <c r="P653" s="303"/>
      <c r="Q653" s="303"/>
      <c r="R653" s="303"/>
      <c r="S653" s="303"/>
      <c r="T653" s="303"/>
      <c r="U653" s="302"/>
      <c r="AC653" s="303"/>
    </row>
    <row r="654" spans="1:29" ht="22.5" customHeight="1">
      <c r="A654" s="298"/>
      <c r="K654" s="303"/>
      <c r="L654" s="303"/>
      <c r="M654" s="303"/>
      <c r="N654" s="303"/>
      <c r="O654" s="303"/>
      <c r="P654" s="303"/>
      <c r="Q654" s="303"/>
      <c r="R654" s="303"/>
      <c r="S654" s="303"/>
      <c r="T654" s="303"/>
      <c r="U654" s="302"/>
      <c r="AC654" s="303"/>
    </row>
    <row r="655" spans="1:29" ht="22.5" customHeight="1">
      <c r="A655" s="298"/>
      <c r="K655" s="303"/>
      <c r="L655" s="303"/>
      <c r="M655" s="303"/>
      <c r="N655" s="303"/>
      <c r="O655" s="303"/>
      <c r="P655" s="303"/>
      <c r="Q655" s="303"/>
      <c r="R655" s="303"/>
      <c r="S655" s="303"/>
      <c r="T655" s="303"/>
      <c r="U655" s="302"/>
      <c r="AC655" s="303"/>
    </row>
    <row r="656" spans="1:29" ht="22.5" customHeight="1">
      <c r="A656" s="298"/>
      <c r="K656" s="303"/>
      <c r="L656" s="303"/>
      <c r="M656" s="303"/>
      <c r="N656" s="303"/>
      <c r="O656" s="303"/>
      <c r="P656" s="303"/>
      <c r="Q656" s="303"/>
      <c r="R656" s="303"/>
      <c r="S656" s="303"/>
      <c r="T656" s="303"/>
      <c r="U656" s="302"/>
      <c r="AC656" s="303"/>
    </row>
    <row r="657" spans="1:29" ht="22.5" customHeight="1">
      <c r="A657" s="298"/>
      <c r="K657" s="303"/>
      <c r="L657" s="303"/>
      <c r="M657" s="303"/>
      <c r="N657" s="303"/>
      <c r="O657" s="303"/>
      <c r="P657" s="303"/>
      <c r="Q657" s="303"/>
      <c r="R657" s="303"/>
      <c r="S657" s="303"/>
      <c r="T657" s="303"/>
      <c r="U657" s="302"/>
      <c r="AC657" s="303"/>
    </row>
    <row r="658" spans="1:29" ht="22.5" customHeight="1">
      <c r="A658" s="298"/>
      <c r="K658" s="303"/>
      <c r="L658" s="303"/>
      <c r="M658" s="303"/>
      <c r="N658" s="303"/>
      <c r="O658" s="303"/>
      <c r="P658" s="303"/>
      <c r="Q658" s="303"/>
      <c r="R658" s="303"/>
      <c r="S658" s="303"/>
      <c r="T658" s="303"/>
      <c r="U658" s="302"/>
      <c r="AC658" s="303"/>
    </row>
    <row r="659" spans="1:29" ht="22.5" customHeight="1">
      <c r="A659" s="298"/>
      <c r="K659" s="303"/>
      <c r="L659" s="303"/>
      <c r="M659" s="303"/>
      <c r="N659" s="303"/>
      <c r="O659" s="303"/>
      <c r="P659" s="303"/>
      <c r="Q659" s="303"/>
      <c r="R659" s="303"/>
      <c r="S659" s="303"/>
      <c r="T659" s="303"/>
      <c r="U659" s="302"/>
      <c r="AC659" s="303"/>
    </row>
    <row r="660" spans="1:29" ht="22.5" customHeight="1">
      <c r="A660" s="298"/>
      <c r="K660" s="303"/>
      <c r="L660" s="303"/>
      <c r="M660" s="303"/>
      <c r="N660" s="303"/>
      <c r="O660" s="303"/>
      <c r="P660" s="303"/>
      <c r="Q660" s="303"/>
      <c r="R660" s="303"/>
      <c r="S660" s="303"/>
      <c r="T660" s="303"/>
      <c r="U660" s="302"/>
      <c r="AC660" s="303"/>
    </row>
    <row r="661" spans="1:29" ht="22.5" customHeight="1">
      <c r="A661" s="298"/>
      <c r="K661" s="303"/>
      <c r="L661" s="303"/>
      <c r="M661" s="303"/>
      <c r="N661" s="303"/>
      <c r="O661" s="303"/>
      <c r="P661" s="303"/>
      <c r="Q661" s="303"/>
      <c r="R661" s="303"/>
      <c r="S661" s="303"/>
      <c r="T661" s="303"/>
      <c r="U661" s="302"/>
      <c r="AC661" s="303"/>
    </row>
    <row r="662" spans="1:29" ht="22.5" customHeight="1">
      <c r="A662" s="298"/>
      <c r="B662" s="299"/>
      <c r="C662" s="299"/>
      <c r="D662" s="299"/>
      <c r="E662" s="299"/>
      <c r="F662" s="299"/>
      <c r="G662" s="299"/>
      <c r="K662" s="300"/>
      <c r="L662" s="300"/>
      <c r="M662" s="300"/>
      <c r="N662" s="300"/>
      <c r="O662" s="300"/>
      <c r="P662" s="300"/>
      <c r="Q662" s="300"/>
      <c r="R662" s="300"/>
      <c r="S662" s="300"/>
      <c r="T662" s="301"/>
      <c r="U662" s="302"/>
      <c r="AC662" s="303"/>
    </row>
    <row r="663" spans="1:29" ht="22.5" customHeight="1">
      <c r="A663" s="298"/>
      <c r="B663" s="299"/>
      <c r="C663" s="299"/>
      <c r="D663" s="299"/>
      <c r="E663" s="299"/>
      <c r="F663" s="299"/>
      <c r="G663" s="299"/>
      <c r="K663" s="300"/>
      <c r="L663" s="300"/>
      <c r="M663" s="300"/>
      <c r="N663" s="300"/>
      <c r="O663" s="300"/>
      <c r="P663" s="300"/>
      <c r="Q663" s="300"/>
      <c r="R663" s="300"/>
      <c r="S663" s="300"/>
      <c r="T663" s="301"/>
      <c r="U663" s="302"/>
      <c r="AC663" s="303"/>
    </row>
    <row r="664" spans="1:29" ht="22.5" customHeight="1">
      <c r="A664" s="298"/>
      <c r="B664" s="299"/>
      <c r="C664" s="299"/>
      <c r="D664" s="299"/>
      <c r="E664" s="299"/>
      <c r="F664" s="299"/>
      <c r="G664" s="299"/>
      <c r="K664" s="300"/>
      <c r="L664" s="300"/>
      <c r="M664" s="300"/>
      <c r="N664" s="300"/>
      <c r="O664" s="300"/>
      <c r="P664" s="300"/>
      <c r="Q664" s="300"/>
      <c r="R664" s="300"/>
      <c r="S664" s="300"/>
      <c r="T664" s="301"/>
      <c r="U664" s="302"/>
      <c r="AC664" s="303"/>
    </row>
    <row r="665" spans="1:29" ht="22.5" customHeight="1">
      <c r="A665" s="298"/>
      <c r="B665" s="299"/>
      <c r="C665" s="299"/>
      <c r="D665" s="299"/>
      <c r="E665" s="299"/>
      <c r="F665" s="299"/>
      <c r="G665" s="299"/>
      <c r="K665" s="300"/>
      <c r="L665" s="300"/>
      <c r="M665" s="300"/>
      <c r="N665" s="300"/>
      <c r="O665" s="300"/>
      <c r="P665" s="300"/>
      <c r="Q665" s="300"/>
      <c r="R665" s="300"/>
      <c r="S665" s="300"/>
      <c r="T665" s="301"/>
      <c r="U665" s="302"/>
      <c r="AC665" s="303"/>
    </row>
    <row r="666" spans="1:29" ht="22.5" customHeight="1">
      <c r="A666" s="298"/>
      <c r="B666" s="299"/>
      <c r="C666" s="299"/>
      <c r="D666" s="299"/>
      <c r="E666" s="299"/>
      <c r="F666" s="299"/>
      <c r="G666" s="299"/>
      <c r="K666" s="300"/>
      <c r="L666" s="300"/>
      <c r="M666" s="300"/>
      <c r="N666" s="300"/>
      <c r="O666" s="300"/>
      <c r="P666" s="300"/>
      <c r="Q666" s="300"/>
      <c r="R666" s="300"/>
      <c r="S666" s="300"/>
      <c r="T666" s="301"/>
      <c r="U666" s="302"/>
      <c r="AC666" s="303"/>
    </row>
    <row r="667" spans="1:29" ht="22.5" customHeight="1">
      <c r="A667" s="298"/>
      <c r="B667" s="299"/>
      <c r="C667" s="299"/>
      <c r="D667" s="299"/>
      <c r="E667" s="299"/>
      <c r="F667" s="299"/>
      <c r="G667" s="299"/>
      <c r="K667" s="300"/>
      <c r="L667" s="300"/>
      <c r="M667" s="300"/>
      <c r="N667" s="300"/>
      <c r="O667" s="300"/>
      <c r="P667" s="300"/>
      <c r="Q667" s="300"/>
      <c r="R667" s="300"/>
      <c r="S667" s="300"/>
      <c r="T667" s="301"/>
      <c r="U667" s="302"/>
      <c r="AC667" s="303"/>
    </row>
    <row r="668" spans="1:29" ht="22.5" customHeight="1">
      <c r="A668" s="298"/>
      <c r="B668" s="299"/>
      <c r="C668" s="299"/>
      <c r="D668" s="299"/>
      <c r="E668" s="299"/>
      <c r="F668" s="299"/>
      <c r="G668" s="299"/>
      <c r="K668" s="300"/>
      <c r="L668" s="300"/>
      <c r="M668" s="300"/>
      <c r="N668" s="300"/>
      <c r="O668" s="300"/>
      <c r="P668" s="300"/>
      <c r="Q668" s="300"/>
      <c r="R668" s="300"/>
      <c r="S668" s="300"/>
      <c r="T668" s="301"/>
      <c r="U668" s="302"/>
      <c r="AC668" s="303"/>
    </row>
    <row r="669" spans="1:29" ht="22.5" customHeight="1">
      <c r="A669" s="298"/>
      <c r="B669" s="299"/>
      <c r="C669" s="299"/>
      <c r="D669" s="299"/>
      <c r="E669" s="299"/>
      <c r="F669" s="299"/>
      <c r="G669" s="299"/>
      <c r="K669" s="300"/>
      <c r="L669" s="300"/>
      <c r="M669" s="300"/>
      <c r="N669" s="300"/>
      <c r="O669" s="300"/>
      <c r="P669" s="300"/>
      <c r="Q669" s="300"/>
      <c r="R669" s="300"/>
      <c r="S669" s="300"/>
      <c r="T669" s="301"/>
      <c r="U669" s="302"/>
      <c r="AC669" s="303"/>
    </row>
    <row r="670" spans="1:29" ht="22.5" customHeight="1">
      <c r="A670" s="298"/>
      <c r="B670" s="299"/>
      <c r="C670" s="299"/>
      <c r="D670" s="299"/>
      <c r="E670" s="299"/>
      <c r="F670" s="299"/>
      <c r="G670" s="299"/>
      <c r="K670" s="300"/>
      <c r="L670" s="300"/>
      <c r="M670" s="300"/>
      <c r="N670" s="300"/>
      <c r="O670" s="300"/>
      <c r="P670" s="300"/>
      <c r="Q670" s="300"/>
      <c r="R670" s="300"/>
      <c r="S670" s="300"/>
      <c r="T670" s="301"/>
      <c r="U670" s="302"/>
      <c r="AC670" s="303"/>
    </row>
    <row r="671" spans="1:29" ht="22.5" customHeight="1">
      <c r="A671" s="298"/>
      <c r="B671" s="299"/>
      <c r="C671" s="299"/>
      <c r="D671" s="299"/>
      <c r="E671" s="299"/>
      <c r="F671" s="299"/>
      <c r="G671" s="299"/>
      <c r="K671" s="300"/>
      <c r="L671" s="300"/>
      <c r="M671" s="300"/>
      <c r="N671" s="300"/>
      <c r="O671" s="300"/>
      <c r="P671" s="300"/>
      <c r="Q671" s="300"/>
      <c r="R671" s="300"/>
      <c r="S671" s="300"/>
      <c r="T671" s="301"/>
      <c r="U671" s="302"/>
      <c r="AC671" s="303"/>
    </row>
    <row r="672" spans="1:29" ht="22.5" customHeight="1">
      <c r="A672" s="298"/>
      <c r="B672" s="299"/>
      <c r="C672" s="299"/>
      <c r="D672" s="299"/>
      <c r="E672" s="299"/>
      <c r="F672" s="299"/>
      <c r="G672" s="299"/>
      <c r="K672" s="300"/>
      <c r="L672" s="300"/>
      <c r="M672" s="300"/>
      <c r="N672" s="300"/>
      <c r="O672" s="300"/>
      <c r="P672" s="300"/>
      <c r="Q672" s="300"/>
      <c r="R672" s="300"/>
      <c r="S672" s="300"/>
      <c r="T672" s="301"/>
      <c r="U672" s="302"/>
      <c r="AC672" s="303"/>
    </row>
    <row r="673" spans="1:29" ht="22.5" customHeight="1">
      <c r="A673" s="298"/>
      <c r="K673" s="303"/>
      <c r="L673" s="303"/>
      <c r="M673" s="303"/>
      <c r="N673" s="303"/>
      <c r="O673" s="303"/>
      <c r="P673" s="303"/>
      <c r="Q673" s="303"/>
      <c r="R673" s="303"/>
      <c r="S673" s="303"/>
      <c r="T673" s="303"/>
      <c r="U673" s="302"/>
      <c r="AC673" s="303"/>
    </row>
    <row r="674" spans="1:29" ht="22.5" customHeight="1">
      <c r="A674" s="298"/>
      <c r="K674" s="303"/>
      <c r="L674" s="303"/>
      <c r="M674" s="303"/>
      <c r="N674" s="303"/>
      <c r="O674" s="303"/>
      <c r="P674" s="303"/>
      <c r="Q674" s="303"/>
      <c r="R674" s="303"/>
      <c r="S674" s="303"/>
      <c r="T674" s="303"/>
      <c r="U674" s="302"/>
      <c r="AC674" s="303"/>
    </row>
    <row r="675" spans="1:29" ht="22.5" customHeight="1">
      <c r="A675" s="298"/>
      <c r="B675" s="299"/>
      <c r="C675" s="299"/>
      <c r="D675" s="299"/>
      <c r="E675" s="299"/>
      <c r="F675" s="299"/>
      <c r="G675" s="299"/>
      <c r="K675" s="300"/>
      <c r="L675" s="300"/>
      <c r="M675" s="300"/>
      <c r="N675" s="300"/>
      <c r="O675" s="300"/>
      <c r="P675" s="300"/>
      <c r="Q675" s="300"/>
      <c r="R675" s="300"/>
      <c r="S675" s="300"/>
      <c r="T675" s="301"/>
      <c r="U675" s="302"/>
      <c r="AC675" s="303"/>
    </row>
    <row r="676" spans="1:29" ht="22.5" customHeight="1">
      <c r="A676" s="298"/>
      <c r="B676" s="299"/>
      <c r="C676" s="299"/>
      <c r="D676" s="299"/>
      <c r="E676" s="299"/>
      <c r="F676" s="299"/>
      <c r="G676" s="299"/>
      <c r="K676" s="300"/>
      <c r="L676" s="300"/>
      <c r="M676" s="300"/>
      <c r="N676" s="300"/>
      <c r="O676" s="300"/>
      <c r="P676" s="300"/>
      <c r="Q676" s="300"/>
      <c r="R676" s="300"/>
      <c r="S676" s="300"/>
      <c r="T676" s="301"/>
      <c r="U676" s="302"/>
      <c r="AC676" s="303"/>
    </row>
    <row r="677" spans="1:29" ht="22.5" customHeight="1">
      <c r="A677" s="298"/>
      <c r="B677" s="299"/>
      <c r="C677" s="299"/>
      <c r="D677" s="299"/>
      <c r="E677" s="299"/>
      <c r="F677" s="299"/>
      <c r="G677" s="299"/>
      <c r="K677" s="300"/>
      <c r="L677" s="300"/>
      <c r="M677" s="300"/>
      <c r="N677" s="300"/>
      <c r="O677" s="300"/>
      <c r="P677" s="300"/>
      <c r="Q677" s="300"/>
      <c r="R677" s="300"/>
      <c r="S677" s="300"/>
      <c r="T677" s="301"/>
      <c r="U677" s="302"/>
      <c r="AC677" s="303"/>
    </row>
    <row r="678" spans="1:29" ht="22.5" customHeight="1">
      <c r="A678" s="298"/>
      <c r="B678" s="299"/>
      <c r="C678" s="299"/>
      <c r="D678" s="299"/>
      <c r="E678" s="299"/>
      <c r="F678" s="299"/>
      <c r="G678" s="299"/>
      <c r="K678" s="300"/>
      <c r="L678" s="300"/>
      <c r="M678" s="300"/>
      <c r="N678" s="300"/>
      <c r="O678" s="300"/>
      <c r="P678" s="300"/>
      <c r="Q678" s="300"/>
      <c r="R678" s="300"/>
      <c r="S678" s="300"/>
      <c r="T678" s="301"/>
      <c r="U678" s="302"/>
      <c r="AC678" s="303"/>
    </row>
    <row r="679" spans="1:29" ht="22.5" customHeight="1">
      <c r="A679" s="298"/>
      <c r="B679" s="299"/>
      <c r="C679" s="299"/>
      <c r="D679" s="299"/>
      <c r="E679" s="299"/>
      <c r="F679" s="299"/>
      <c r="G679" s="299"/>
      <c r="K679" s="300"/>
      <c r="L679" s="300"/>
      <c r="M679" s="300"/>
      <c r="N679" s="300"/>
      <c r="O679" s="300"/>
      <c r="P679" s="300"/>
      <c r="Q679" s="300"/>
      <c r="R679" s="300"/>
      <c r="S679" s="300"/>
      <c r="T679" s="301"/>
      <c r="U679" s="302"/>
      <c r="AC679" s="303"/>
    </row>
    <row r="680" spans="1:29" ht="22.5" customHeight="1">
      <c r="A680" s="298"/>
      <c r="B680" s="299"/>
      <c r="C680" s="299"/>
      <c r="D680" s="299"/>
      <c r="E680" s="299"/>
      <c r="F680" s="299"/>
      <c r="G680" s="299"/>
      <c r="K680" s="300"/>
      <c r="L680" s="300"/>
      <c r="M680" s="300"/>
      <c r="N680" s="300"/>
      <c r="O680" s="300"/>
      <c r="P680" s="300"/>
      <c r="Q680" s="300"/>
      <c r="R680" s="300"/>
      <c r="S680" s="300"/>
      <c r="T680" s="301"/>
      <c r="U680" s="302"/>
      <c r="AC680" s="303"/>
    </row>
    <row r="681" spans="1:29" ht="22.5" customHeight="1">
      <c r="A681" s="298"/>
      <c r="B681" s="299"/>
      <c r="C681" s="299"/>
      <c r="D681" s="299"/>
      <c r="E681" s="299"/>
      <c r="F681" s="299"/>
      <c r="G681" s="299"/>
      <c r="K681" s="300"/>
      <c r="L681" s="300"/>
      <c r="M681" s="300"/>
      <c r="N681" s="300"/>
      <c r="O681" s="300"/>
      <c r="P681" s="300"/>
      <c r="Q681" s="300"/>
      <c r="R681" s="300"/>
      <c r="S681" s="300"/>
      <c r="T681" s="301"/>
      <c r="U681" s="302"/>
      <c r="AC681" s="303"/>
    </row>
    <row r="682" spans="1:29" ht="22.5" customHeight="1">
      <c r="A682" s="298"/>
      <c r="B682" s="299"/>
      <c r="C682" s="299"/>
      <c r="D682" s="299"/>
      <c r="E682" s="299"/>
      <c r="F682" s="299"/>
      <c r="G682" s="299"/>
      <c r="K682" s="300"/>
      <c r="L682" s="300"/>
      <c r="M682" s="300"/>
      <c r="N682" s="300"/>
      <c r="O682" s="300"/>
      <c r="P682" s="300"/>
      <c r="Q682" s="300"/>
      <c r="R682" s="300"/>
      <c r="S682" s="300"/>
      <c r="T682" s="301"/>
      <c r="U682" s="302"/>
      <c r="AC682" s="303"/>
    </row>
    <row r="683" spans="1:29" ht="22.5" customHeight="1">
      <c r="A683" s="298"/>
      <c r="B683" s="299"/>
      <c r="C683" s="299"/>
      <c r="D683" s="299"/>
      <c r="E683" s="299"/>
      <c r="F683" s="299"/>
      <c r="G683" s="299"/>
      <c r="K683" s="300"/>
      <c r="L683" s="300"/>
      <c r="M683" s="300"/>
      <c r="N683" s="300"/>
      <c r="O683" s="300"/>
      <c r="P683" s="300"/>
      <c r="Q683" s="300"/>
      <c r="R683" s="300"/>
      <c r="S683" s="300"/>
      <c r="T683" s="301"/>
      <c r="U683" s="302"/>
      <c r="AC683" s="303"/>
    </row>
    <row r="684" spans="1:29" ht="22.5" customHeight="1">
      <c r="A684" s="298"/>
      <c r="B684" s="299"/>
      <c r="C684" s="299"/>
      <c r="D684" s="299"/>
      <c r="E684" s="299"/>
      <c r="F684" s="299"/>
      <c r="G684" s="299"/>
      <c r="K684" s="300"/>
      <c r="L684" s="300"/>
      <c r="M684" s="300"/>
      <c r="N684" s="300"/>
      <c r="O684" s="300"/>
      <c r="P684" s="300"/>
      <c r="Q684" s="300"/>
      <c r="R684" s="300"/>
      <c r="S684" s="300"/>
      <c r="T684" s="301"/>
      <c r="U684" s="302"/>
      <c r="AC684" s="303"/>
    </row>
    <row r="685" spans="1:29" ht="22.5" customHeight="1">
      <c r="A685" s="298"/>
      <c r="B685" s="299"/>
      <c r="C685" s="299"/>
      <c r="D685" s="299"/>
      <c r="E685" s="299"/>
      <c r="F685" s="299"/>
      <c r="G685" s="299"/>
      <c r="K685" s="300"/>
      <c r="L685" s="300"/>
      <c r="M685" s="300"/>
      <c r="N685" s="300"/>
      <c r="O685" s="300"/>
      <c r="P685" s="300"/>
      <c r="Q685" s="300"/>
      <c r="R685" s="300"/>
      <c r="S685" s="300"/>
      <c r="T685" s="301"/>
      <c r="U685" s="302"/>
      <c r="AC685" s="303"/>
    </row>
    <row r="686" spans="1:29" ht="22.5" customHeight="1">
      <c r="A686" s="298"/>
      <c r="B686" s="299"/>
      <c r="C686" s="299"/>
      <c r="D686" s="299"/>
      <c r="E686" s="299"/>
      <c r="F686" s="299"/>
      <c r="G686" s="299"/>
      <c r="K686" s="300"/>
      <c r="L686" s="300"/>
      <c r="M686" s="300"/>
      <c r="N686" s="300"/>
      <c r="O686" s="300"/>
      <c r="P686" s="300"/>
      <c r="Q686" s="300"/>
      <c r="R686" s="300"/>
      <c r="S686" s="300"/>
      <c r="T686" s="301"/>
      <c r="U686" s="302"/>
      <c r="AC686" s="303"/>
    </row>
    <row r="687" spans="1:29" ht="22.5" customHeight="1">
      <c r="A687" s="298"/>
      <c r="B687" s="299"/>
      <c r="C687" s="299"/>
      <c r="D687" s="299"/>
      <c r="E687" s="299"/>
      <c r="F687" s="299"/>
      <c r="G687" s="299"/>
      <c r="K687" s="300"/>
      <c r="L687" s="300"/>
      <c r="M687" s="300"/>
      <c r="N687" s="300"/>
      <c r="O687" s="300"/>
      <c r="P687" s="300"/>
      <c r="Q687" s="300"/>
      <c r="R687" s="300"/>
      <c r="S687" s="300"/>
      <c r="T687" s="301"/>
      <c r="U687" s="302"/>
      <c r="AC687" s="303"/>
    </row>
    <row r="688" spans="1:29" ht="22.5" customHeight="1">
      <c r="A688" s="298"/>
      <c r="B688" s="299"/>
      <c r="C688" s="299"/>
      <c r="D688" s="299"/>
      <c r="E688" s="299"/>
      <c r="F688" s="299"/>
      <c r="G688" s="299"/>
      <c r="K688" s="300"/>
      <c r="L688" s="300"/>
      <c r="M688" s="300"/>
      <c r="N688" s="300"/>
      <c r="O688" s="300"/>
      <c r="P688" s="300"/>
      <c r="Q688" s="300"/>
      <c r="R688" s="300"/>
      <c r="S688" s="300"/>
      <c r="T688" s="301"/>
      <c r="U688" s="302"/>
      <c r="AC688" s="303"/>
    </row>
    <row r="689" spans="1:29" ht="22.5" customHeight="1">
      <c r="A689" s="298"/>
      <c r="B689" s="299"/>
      <c r="C689" s="299"/>
      <c r="D689" s="299"/>
      <c r="E689" s="299"/>
      <c r="F689" s="299"/>
      <c r="G689" s="299"/>
      <c r="K689" s="300"/>
      <c r="L689" s="300"/>
      <c r="M689" s="300"/>
      <c r="N689" s="300"/>
      <c r="O689" s="300"/>
      <c r="P689" s="300"/>
      <c r="Q689" s="300"/>
      <c r="R689" s="300"/>
      <c r="S689" s="300"/>
      <c r="T689" s="301"/>
      <c r="U689" s="302"/>
      <c r="AC689" s="303"/>
    </row>
    <row r="690" spans="1:29" ht="22.5" customHeight="1">
      <c r="A690" s="298"/>
      <c r="B690" s="299"/>
      <c r="C690" s="299"/>
      <c r="D690" s="299"/>
      <c r="E690" s="299"/>
      <c r="F690" s="299"/>
      <c r="G690" s="299"/>
      <c r="K690" s="300"/>
      <c r="L690" s="300"/>
      <c r="M690" s="300"/>
      <c r="N690" s="300"/>
      <c r="O690" s="300"/>
      <c r="P690" s="300"/>
      <c r="Q690" s="300"/>
      <c r="R690" s="300"/>
      <c r="S690" s="300"/>
      <c r="T690" s="301"/>
      <c r="U690" s="302"/>
      <c r="AC690" s="303"/>
    </row>
    <row r="691" spans="1:29" ht="22.5" customHeight="1">
      <c r="A691" s="298"/>
      <c r="B691" s="299"/>
      <c r="C691" s="299"/>
      <c r="D691" s="299"/>
      <c r="E691" s="299"/>
      <c r="F691" s="299"/>
      <c r="G691" s="299"/>
      <c r="K691" s="300"/>
      <c r="L691" s="300"/>
      <c r="M691" s="300"/>
      <c r="N691" s="300"/>
      <c r="O691" s="300"/>
      <c r="P691" s="300"/>
      <c r="Q691" s="300"/>
      <c r="R691" s="300"/>
      <c r="S691" s="300"/>
      <c r="T691" s="301"/>
      <c r="U691" s="302"/>
      <c r="AC691" s="303"/>
    </row>
    <row r="692" spans="1:29" ht="22.5" customHeight="1">
      <c r="A692" s="298"/>
      <c r="K692" s="303"/>
      <c r="L692" s="303"/>
      <c r="M692" s="303"/>
      <c r="N692" s="303"/>
      <c r="O692" s="303"/>
      <c r="P692" s="303"/>
      <c r="Q692" s="303"/>
      <c r="R692" s="303"/>
      <c r="S692" s="303"/>
      <c r="T692" s="303"/>
      <c r="U692" s="302"/>
      <c r="AC692" s="303"/>
    </row>
    <row r="693" spans="1:29" ht="22.5" customHeight="1">
      <c r="A693" s="298"/>
      <c r="K693" s="303"/>
      <c r="L693" s="303"/>
      <c r="M693" s="303"/>
      <c r="N693" s="303"/>
      <c r="O693" s="303"/>
      <c r="P693" s="303"/>
      <c r="Q693" s="303"/>
      <c r="R693" s="303"/>
      <c r="S693" s="303"/>
      <c r="T693" s="303"/>
      <c r="U693" s="302"/>
      <c r="AC693" s="303"/>
    </row>
    <row r="694" spans="1:29" ht="22.5" customHeight="1">
      <c r="A694" s="298"/>
      <c r="K694" s="303"/>
      <c r="L694" s="303"/>
      <c r="M694" s="303"/>
      <c r="N694" s="303"/>
      <c r="O694" s="303"/>
      <c r="P694" s="303"/>
      <c r="Q694" s="303"/>
      <c r="R694" s="303"/>
      <c r="S694" s="303"/>
      <c r="T694" s="303"/>
      <c r="U694" s="302"/>
      <c r="AC694" s="303"/>
    </row>
    <row r="695" spans="1:29" ht="22.5" customHeight="1">
      <c r="A695" s="298"/>
      <c r="K695" s="303"/>
      <c r="L695" s="303"/>
      <c r="M695" s="303"/>
      <c r="N695" s="303"/>
      <c r="O695" s="303"/>
      <c r="P695" s="303"/>
      <c r="Q695" s="303"/>
      <c r="R695" s="303"/>
      <c r="S695" s="303"/>
      <c r="T695" s="303"/>
      <c r="U695" s="302"/>
      <c r="AC695" s="303"/>
    </row>
    <row r="696" spans="1:29" ht="22.5" customHeight="1">
      <c r="A696" s="298"/>
      <c r="K696" s="303"/>
      <c r="L696" s="303"/>
      <c r="M696" s="303"/>
      <c r="N696" s="303"/>
      <c r="O696" s="303"/>
      <c r="P696" s="303"/>
      <c r="Q696" s="303"/>
      <c r="R696" s="303"/>
      <c r="S696" s="303"/>
      <c r="T696" s="303"/>
      <c r="U696" s="302"/>
      <c r="AC696" s="303"/>
    </row>
    <row r="697" spans="1:29" ht="22.5" customHeight="1">
      <c r="A697" s="298"/>
      <c r="K697" s="303"/>
      <c r="L697" s="303"/>
      <c r="M697" s="303"/>
      <c r="N697" s="303"/>
      <c r="O697" s="303"/>
      <c r="P697" s="303"/>
      <c r="Q697" s="303"/>
      <c r="R697" s="303"/>
      <c r="S697" s="303"/>
      <c r="T697" s="303"/>
      <c r="U697" s="302"/>
      <c r="AC697" s="303"/>
    </row>
    <row r="698" spans="1:29" ht="22.5" customHeight="1">
      <c r="A698" s="298"/>
      <c r="K698" s="303"/>
      <c r="L698" s="303"/>
      <c r="M698" s="303"/>
      <c r="N698" s="303"/>
      <c r="O698" s="303"/>
      <c r="P698" s="303"/>
      <c r="Q698" s="303"/>
      <c r="R698" s="303"/>
      <c r="S698" s="303"/>
      <c r="T698" s="303"/>
      <c r="U698" s="302"/>
      <c r="AC698" s="303"/>
    </row>
    <row r="699" spans="1:29" ht="22.5" customHeight="1">
      <c r="A699" s="298"/>
      <c r="K699" s="303"/>
      <c r="L699" s="303"/>
      <c r="M699" s="303"/>
      <c r="N699" s="303"/>
      <c r="O699" s="303"/>
      <c r="P699" s="303"/>
      <c r="Q699" s="303"/>
      <c r="R699" s="303"/>
      <c r="S699" s="303"/>
      <c r="T699" s="303"/>
      <c r="U699" s="302"/>
      <c r="AC699" s="303"/>
    </row>
    <row r="700" spans="1:29" ht="22.5" customHeight="1">
      <c r="A700" s="298"/>
      <c r="K700" s="303"/>
      <c r="L700" s="303"/>
      <c r="M700" s="303"/>
      <c r="N700" s="303"/>
      <c r="O700" s="303"/>
      <c r="P700" s="303"/>
      <c r="Q700" s="303"/>
      <c r="R700" s="303"/>
      <c r="S700" s="303"/>
      <c r="T700" s="303"/>
      <c r="U700" s="302"/>
      <c r="AC700" s="303"/>
    </row>
    <row r="701" spans="1:29" ht="22.5" customHeight="1">
      <c r="A701" s="298"/>
      <c r="K701" s="303"/>
      <c r="L701" s="303"/>
      <c r="M701" s="303"/>
      <c r="N701" s="303"/>
      <c r="O701" s="303"/>
      <c r="P701" s="303"/>
      <c r="Q701" s="303"/>
      <c r="R701" s="303"/>
      <c r="S701" s="303"/>
      <c r="T701" s="303"/>
      <c r="U701" s="302"/>
      <c r="AC701" s="303"/>
    </row>
    <row r="702" spans="1:29" ht="22.5" customHeight="1">
      <c r="A702" s="298"/>
      <c r="K702" s="303"/>
      <c r="L702" s="303"/>
      <c r="M702" s="303"/>
      <c r="N702" s="303"/>
      <c r="O702" s="303"/>
      <c r="P702" s="303"/>
      <c r="Q702" s="303"/>
      <c r="R702" s="303"/>
      <c r="S702" s="303"/>
      <c r="T702" s="303"/>
      <c r="U702" s="302"/>
      <c r="AC702" s="303"/>
    </row>
    <row r="703" spans="1:29" ht="22.5" customHeight="1">
      <c r="A703" s="298"/>
      <c r="K703" s="303"/>
      <c r="L703" s="303"/>
      <c r="M703" s="303"/>
      <c r="N703" s="303"/>
      <c r="O703" s="303"/>
      <c r="P703" s="303"/>
      <c r="Q703" s="303"/>
      <c r="R703" s="303"/>
      <c r="S703" s="303"/>
      <c r="T703" s="303"/>
      <c r="U703" s="302"/>
      <c r="AC703" s="303"/>
    </row>
    <row r="704" spans="1:29" ht="22.5" customHeight="1">
      <c r="A704" s="298"/>
      <c r="K704" s="303"/>
      <c r="L704" s="303"/>
      <c r="M704" s="303"/>
      <c r="N704" s="303"/>
      <c r="O704" s="303"/>
      <c r="P704" s="303"/>
      <c r="Q704" s="303"/>
      <c r="R704" s="303"/>
      <c r="S704" s="303"/>
      <c r="T704" s="303"/>
      <c r="U704" s="302"/>
      <c r="AC704" s="303"/>
    </row>
    <row r="705" spans="1:29" ht="22.5" customHeight="1">
      <c r="A705" s="298"/>
      <c r="K705" s="303"/>
      <c r="L705" s="303"/>
      <c r="M705" s="303"/>
      <c r="N705" s="303"/>
      <c r="O705" s="303"/>
      <c r="P705" s="303"/>
      <c r="Q705" s="303"/>
      <c r="R705" s="303"/>
      <c r="S705" s="303"/>
      <c r="T705" s="303"/>
      <c r="U705" s="302"/>
      <c r="AC705" s="303"/>
    </row>
    <row r="706" spans="1:29" ht="22.5" customHeight="1">
      <c r="A706" s="298"/>
      <c r="K706" s="303"/>
      <c r="L706" s="303"/>
      <c r="M706" s="303"/>
      <c r="N706" s="303"/>
      <c r="O706" s="303"/>
      <c r="P706" s="303"/>
      <c r="Q706" s="303"/>
      <c r="R706" s="303"/>
      <c r="S706" s="303"/>
      <c r="T706" s="303"/>
      <c r="U706" s="302"/>
      <c r="AC706" s="303"/>
    </row>
    <row r="707" spans="1:29" ht="22.5" customHeight="1">
      <c r="A707" s="298"/>
      <c r="K707" s="303"/>
      <c r="L707" s="303"/>
      <c r="M707" s="303"/>
      <c r="N707" s="303"/>
      <c r="O707" s="303"/>
      <c r="P707" s="303"/>
      <c r="Q707" s="303"/>
      <c r="R707" s="303"/>
      <c r="S707" s="303"/>
      <c r="T707" s="303"/>
      <c r="U707" s="302"/>
      <c r="AC707" s="303"/>
    </row>
    <row r="708" spans="1:29" ht="22.5" customHeight="1">
      <c r="A708" s="298"/>
      <c r="K708" s="303"/>
      <c r="L708" s="303"/>
      <c r="M708" s="303"/>
      <c r="N708" s="303"/>
      <c r="O708" s="303"/>
      <c r="P708" s="303"/>
      <c r="Q708" s="303"/>
      <c r="R708" s="303"/>
      <c r="S708" s="303"/>
      <c r="T708" s="303"/>
      <c r="U708" s="302"/>
      <c r="AC708" s="303"/>
    </row>
    <row r="709" spans="1:29" ht="22.5" customHeight="1">
      <c r="A709" s="298"/>
      <c r="K709" s="303"/>
      <c r="L709" s="303"/>
      <c r="M709" s="303"/>
      <c r="N709" s="303"/>
      <c r="O709" s="303"/>
      <c r="P709" s="303"/>
      <c r="Q709" s="303"/>
      <c r="R709" s="303"/>
      <c r="S709" s="303"/>
      <c r="T709" s="303"/>
      <c r="U709" s="302"/>
      <c r="AC709" s="303"/>
    </row>
    <row r="710" spans="1:29" ht="22.5" customHeight="1">
      <c r="A710" s="298"/>
      <c r="K710" s="303"/>
      <c r="L710" s="303"/>
      <c r="M710" s="303"/>
      <c r="N710" s="303"/>
      <c r="O710" s="303"/>
      <c r="P710" s="303"/>
      <c r="Q710" s="303"/>
      <c r="R710" s="303"/>
      <c r="S710" s="303"/>
      <c r="T710" s="303"/>
      <c r="U710" s="302"/>
      <c r="AC710" s="303"/>
    </row>
    <row r="711" spans="1:29" ht="22.5" customHeight="1">
      <c r="A711" s="298"/>
      <c r="K711" s="303"/>
      <c r="L711" s="303"/>
      <c r="M711" s="303"/>
      <c r="N711" s="303"/>
      <c r="O711" s="303"/>
      <c r="P711" s="303"/>
      <c r="Q711" s="303"/>
      <c r="R711" s="303"/>
      <c r="S711" s="303"/>
      <c r="T711" s="303"/>
      <c r="U711" s="302"/>
      <c r="AC711" s="303"/>
    </row>
    <row r="712" spans="1:29" ht="22.5" customHeight="1">
      <c r="A712" s="298"/>
      <c r="K712" s="303"/>
      <c r="L712" s="303"/>
      <c r="M712" s="303"/>
      <c r="N712" s="303"/>
      <c r="O712" s="303"/>
      <c r="P712" s="303"/>
      <c r="Q712" s="303"/>
      <c r="R712" s="303"/>
      <c r="S712" s="303"/>
      <c r="T712" s="303"/>
      <c r="U712" s="302"/>
      <c r="AC712" s="303"/>
    </row>
    <row r="713" spans="1:29" ht="22.5" customHeight="1">
      <c r="A713" s="298"/>
      <c r="K713" s="303"/>
      <c r="L713" s="303"/>
      <c r="M713" s="303"/>
      <c r="N713" s="303"/>
      <c r="O713" s="303"/>
      <c r="P713" s="303"/>
      <c r="Q713" s="303"/>
      <c r="R713" s="303"/>
      <c r="S713" s="303"/>
      <c r="T713" s="303"/>
      <c r="U713" s="302"/>
      <c r="AC713" s="303"/>
    </row>
    <row r="714" spans="1:29" ht="22.5" customHeight="1">
      <c r="A714" s="298"/>
      <c r="K714" s="303"/>
      <c r="L714" s="303"/>
      <c r="M714" s="303"/>
      <c r="N714" s="303"/>
      <c r="O714" s="303"/>
      <c r="P714" s="303"/>
      <c r="Q714" s="303"/>
      <c r="R714" s="303"/>
      <c r="S714" s="303"/>
      <c r="T714" s="303"/>
      <c r="U714" s="302"/>
      <c r="AC714" s="303"/>
    </row>
    <row r="715" spans="1:29" ht="22.5" customHeight="1">
      <c r="A715" s="298"/>
      <c r="K715" s="303"/>
      <c r="L715" s="303"/>
      <c r="M715" s="303"/>
      <c r="N715" s="303"/>
      <c r="O715" s="303"/>
      <c r="P715" s="303"/>
      <c r="Q715" s="303"/>
      <c r="R715" s="303"/>
      <c r="S715" s="303"/>
      <c r="T715" s="303"/>
      <c r="U715" s="302"/>
      <c r="AC715" s="303"/>
    </row>
    <row r="716" spans="1:29" ht="22.5" customHeight="1">
      <c r="A716" s="298"/>
      <c r="K716" s="303"/>
      <c r="L716" s="303"/>
      <c r="M716" s="303"/>
      <c r="N716" s="303"/>
      <c r="O716" s="303"/>
      <c r="P716" s="303"/>
      <c r="Q716" s="303"/>
      <c r="R716" s="303"/>
      <c r="S716" s="303"/>
      <c r="T716" s="303"/>
      <c r="U716" s="302"/>
      <c r="AC716" s="303"/>
    </row>
    <row r="717" spans="1:29" ht="22.5" customHeight="1">
      <c r="A717" s="298"/>
      <c r="K717" s="303"/>
      <c r="L717" s="303"/>
      <c r="M717" s="303"/>
      <c r="N717" s="303"/>
      <c r="O717" s="303"/>
      <c r="P717" s="303"/>
      <c r="Q717" s="303"/>
      <c r="R717" s="303"/>
      <c r="S717" s="303"/>
      <c r="T717" s="303"/>
      <c r="U717" s="302"/>
      <c r="AC717" s="303"/>
    </row>
    <row r="718" spans="1:29" ht="22.5" customHeight="1">
      <c r="A718" s="298"/>
      <c r="K718" s="303"/>
      <c r="L718" s="303"/>
      <c r="M718" s="303"/>
      <c r="N718" s="303"/>
      <c r="O718" s="303"/>
      <c r="P718" s="303"/>
      <c r="Q718" s="303"/>
      <c r="R718" s="303"/>
      <c r="S718" s="303"/>
      <c r="T718" s="303"/>
      <c r="U718" s="302"/>
      <c r="AC718" s="303"/>
    </row>
    <row r="719" spans="1:29" ht="22.5" customHeight="1">
      <c r="A719" s="298"/>
      <c r="K719" s="303"/>
      <c r="L719" s="303"/>
      <c r="M719" s="303"/>
      <c r="N719" s="303"/>
      <c r="O719" s="303"/>
      <c r="P719" s="303"/>
      <c r="Q719" s="303"/>
      <c r="R719" s="303"/>
      <c r="S719" s="303"/>
      <c r="T719" s="303"/>
      <c r="U719" s="302"/>
      <c r="AC719" s="303"/>
    </row>
    <row r="720" spans="1:29" ht="22.5" customHeight="1">
      <c r="A720" s="298"/>
      <c r="K720" s="303"/>
      <c r="L720" s="303"/>
      <c r="M720" s="303"/>
      <c r="N720" s="303"/>
      <c r="O720" s="303"/>
      <c r="P720" s="303"/>
      <c r="Q720" s="303"/>
      <c r="R720" s="303"/>
      <c r="S720" s="303"/>
      <c r="T720" s="303"/>
      <c r="U720" s="302"/>
      <c r="AC720" s="303"/>
    </row>
    <row r="721" spans="1:29" ht="22.5" customHeight="1">
      <c r="A721" s="298"/>
      <c r="K721" s="303"/>
      <c r="L721" s="303"/>
      <c r="M721" s="303"/>
      <c r="N721" s="303"/>
      <c r="O721" s="303"/>
      <c r="P721" s="303"/>
      <c r="Q721" s="303"/>
      <c r="R721" s="303"/>
      <c r="S721" s="303"/>
      <c r="T721" s="303"/>
      <c r="U721" s="302"/>
      <c r="AC721" s="303"/>
    </row>
    <row r="722" spans="1:29" ht="22.5" customHeight="1">
      <c r="A722" s="298"/>
      <c r="K722" s="303"/>
      <c r="L722" s="303"/>
      <c r="M722" s="303"/>
      <c r="N722" s="303"/>
      <c r="O722" s="303"/>
      <c r="P722" s="303"/>
      <c r="Q722" s="303"/>
      <c r="R722" s="303"/>
      <c r="S722" s="303"/>
      <c r="T722" s="303"/>
      <c r="U722" s="302"/>
      <c r="AC722" s="303"/>
    </row>
    <row r="723" spans="1:29" ht="22.5" customHeight="1">
      <c r="A723" s="298"/>
      <c r="K723" s="303"/>
      <c r="L723" s="303"/>
      <c r="M723" s="303"/>
      <c r="N723" s="303"/>
      <c r="O723" s="303"/>
      <c r="P723" s="303"/>
      <c r="Q723" s="303"/>
      <c r="R723" s="303"/>
      <c r="S723" s="303"/>
      <c r="T723" s="303"/>
      <c r="U723" s="302"/>
      <c r="AC723" s="303"/>
    </row>
    <row r="724" spans="1:29" ht="22.5" customHeight="1">
      <c r="A724" s="298"/>
      <c r="K724" s="303"/>
      <c r="L724" s="303"/>
      <c r="M724" s="303"/>
      <c r="N724" s="303"/>
      <c r="O724" s="303"/>
      <c r="P724" s="303"/>
      <c r="Q724" s="303"/>
      <c r="R724" s="303"/>
      <c r="S724" s="303"/>
      <c r="T724" s="303"/>
      <c r="U724" s="302"/>
      <c r="AC724" s="303"/>
    </row>
    <row r="725" spans="1:29" ht="22.5" customHeight="1">
      <c r="A725" s="298"/>
      <c r="K725" s="303"/>
      <c r="L725" s="303"/>
      <c r="M725" s="303"/>
      <c r="N725" s="303"/>
      <c r="O725" s="303"/>
      <c r="P725" s="303"/>
      <c r="Q725" s="303"/>
      <c r="R725" s="303"/>
      <c r="S725" s="303"/>
      <c r="T725" s="303"/>
      <c r="U725" s="302"/>
      <c r="AC725" s="303"/>
    </row>
    <row r="726" spans="1:29" ht="22.5" customHeight="1">
      <c r="A726" s="298"/>
      <c r="K726" s="303"/>
      <c r="L726" s="303"/>
      <c r="M726" s="303"/>
      <c r="N726" s="303"/>
      <c r="O726" s="303"/>
      <c r="P726" s="303"/>
      <c r="Q726" s="303"/>
      <c r="R726" s="303"/>
      <c r="S726" s="303"/>
      <c r="T726" s="303"/>
      <c r="U726" s="302"/>
      <c r="AC726" s="303"/>
    </row>
    <row r="727" spans="1:29" ht="22.5" customHeight="1">
      <c r="A727" s="298"/>
      <c r="K727" s="303"/>
      <c r="L727" s="303"/>
      <c r="M727" s="303"/>
      <c r="N727" s="303"/>
      <c r="O727" s="303"/>
      <c r="P727" s="303"/>
      <c r="Q727" s="303"/>
      <c r="R727" s="303"/>
      <c r="S727" s="303"/>
      <c r="T727" s="303"/>
      <c r="U727" s="302"/>
      <c r="AC727" s="303"/>
    </row>
    <row r="728" spans="1:29" ht="22.5" customHeight="1">
      <c r="A728" s="298"/>
      <c r="K728" s="303"/>
      <c r="L728" s="303"/>
      <c r="M728" s="303"/>
      <c r="N728" s="303"/>
      <c r="O728" s="303"/>
      <c r="P728" s="303"/>
      <c r="Q728" s="303"/>
      <c r="R728" s="303"/>
      <c r="S728" s="303"/>
      <c r="T728" s="303"/>
      <c r="U728" s="302"/>
      <c r="AC728" s="303"/>
    </row>
    <row r="729" spans="1:29" ht="22.5" customHeight="1">
      <c r="A729" s="298"/>
      <c r="K729" s="303"/>
      <c r="L729" s="303"/>
      <c r="M729" s="303"/>
      <c r="N729" s="303"/>
      <c r="O729" s="303"/>
      <c r="P729" s="303"/>
      <c r="Q729" s="303"/>
      <c r="R729" s="303"/>
      <c r="S729" s="303"/>
      <c r="T729" s="303"/>
      <c r="U729" s="302"/>
      <c r="AC729" s="303"/>
    </row>
    <row r="730" spans="1:29" ht="22.5" customHeight="1">
      <c r="A730" s="298"/>
      <c r="K730" s="303"/>
      <c r="L730" s="303"/>
      <c r="M730" s="303"/>
      <c r="N730" s="303"/>
      <c r="O730" s="303"/>
      <c r="P730" s="303"/>
      <c r="Q730" s="303"/>
      <c r="R730" s="303"/>
      <c r="S730" s="303"/>
      <c r="T730" s="303"/>
      <c r="U730" s="302"/>
      <c r="AC730" s="303"/>
    </row>
    <row r="731" spans="1:29" ht="22.5" customHeight="1">
      <c r="A731" s="298"/>
      <c r="K731" s="303"/>
      <c r="L731" s="303"/>
      <c r="M731" s="303"/>
      <c r="N731" s="303"/>
      <c r="O731" s="303"/>
      <c r="P731" s="303"/>
      <c r="Q731" s="303"/>
      <c r="R731" s="303"/>
      <c r="S731" s="303"/>
      <c r="T731" s="303"/>
      <c r="U731" s="302"/>
      <c r="AC731" s="303"/>
    </row>
    <row r="732" spans="1:29" ht="22.5" customHeight="1">
      <c r="A732" s="298"/>
      <c r="K732" s="303"/>
      <c r="L732" s="303"/>
      <c r="M732" s="303"/>
      <c r="N732" s="303"/>
      <c r="O732" s="303"/>
      <c r="P732" s="303"/>
      <c r="Q732" s="303"/>
      <c r="R732" s="303"/>
      <c r="S732" s="303"/>
      <c r="T732" s="303"/>
      <c r="U732" s="302"/>
      <c r="AC732" s="303"/>
    </row>
    <row r="733" spans="1:29" ht="22.5" customHeight="1">
      <c r="A733" s="298"/>
      <c r="K733" s="303"/>
      <c r="L733" s="303"/>
      <c r="M733" s="303"/>
      <c r="N733" s="303"/>
      <c r="O733" s="303"/>
      <c r="P733" s="303"/>
      <c r="Q733" s="303"/>
      <c r="R733" s="303"/>
      <c r="S733" s="303"/>
      <c r="T733" s="303"/>
      <c r="U733" s="302"/>
      <c r="AC733" s="303"/>
    </row>
    <row r="734" spans="1:29" ht="22.5" customHeight="1">
      <c r="A734" s="298"/>
      <c r="K734" s="303"/>
      <c r="L734" s="303"/>
      <c r="M734" s="303"/>
      <c r="N734" s="303"/>
      <c r="O734" s="303"/>
      <c r="P734" s="303"/>
      <c r="Q734" s="303"/>
      <c r="R734" s="303"/>
      <c r="S734" s="303"/>
      <c r="T734" s="303"/>
      <c r="U734" s="302"/>
      <c r="AC734" s="303"/>
    </row>
    <row r="735" spans="1:29" ht="22.5" customHeight="1">
      <c r="A735" s="298"/>
      <c r="K735" s="303"/>
      <c r="L735" s="303"/>
      <c r="M735" s="303"/>
      <c r="N735" s="303"/>
      <c r="O735" s="303"/>
      <c r="P735" s="303"/>
      <c r="Q735" s="303"/>
      <c r="R735" s="303"/>
      <c r="S735" s="303"/>
      <c r="T735" s="303"/>
      <c r="U735" s="302"/>
      <c r="AC735" s="303"/>
    </row>
    <row r="736" spans="1:29" ht="22.5" customHeight="1">
      <c r="A736" s="298"/>
      <c r="B736" s="299"/>
      <c r="C736" s="299"/>
      <c r="D736" s="299"/>
      <c r="E736" s="299"/>
      <c r="F736" s="299"/>
      <c r="G736" s="299"/>
      <c r="K736" s="300"/>
      <c r="L736" s="300"/>
      <c r="M736" s="300"/>
      <c r="N736" s="300"/>
      <c r="O736" s="300"/>
      <c r="P736" s="300"/>
      <c r="Q736" s="300"/>
      <c r="R736" s="300"/>
      <c r="S736" s="300"/>
      <c r="T736" s="301"/>
      <c r="U736" s="302"/>
      <c r="AC736" s="303"/>
    </row>
    <row r="737" spans="1:29" ht="22.5" customHeight="1">
      <c r="A737" s="298"/>
      <c r="B737" s="299"/>
      <c r="C737" s="299"/>
      <c r="D737" s="299"/>
      <c r="E737" s="299"/>
      <c r="F737" s="299"/>
      <c r="G737" s="299"/>
      <c r="K737" s="300"/>
      <c r="L737" s="300"/>
      <c r="M737" s="300"/>
      <c r="N737" s="300"/>
      <c r="O737" s="300"/>
      <c r="P737" s="300"/>
      <c r="Q737" s="300"/>
      <c r="R737" s="300"/>
      <c r="S737" s="300"/>
      <c r="T737" s="301"/>
      <c r="U737" s="302"/>
      <c r="AC737" s="303"/>
    </row>
    <row r="738" spans="1:29" ht="22.5" customHeight="1">
      <c r="A738" s="298"/>
      <c r="B738" s="299"/>
      <c r="C738" s="299"/>
      <c r="D738" s="299"/>
      <c r="E738" s="299"/>
      <c r="F738" s="299"/>
      <c r="G738" s="299"/>
      <c r="K738" s="300"/>
      <c r="L738" s="300"/>
      <c r="M738" s="300"/>
      <c r="N738" s="300"/>
      <c r="O738" s="300"/>
      <c r="P738" s="300"/>
      <c r="Q738" s="300"/>
      <c r="R738" s="300"/>
      <c r="S738" s="300"/>
      <c r="T738" s="301"/>
      <c r="U738" s="302"/>
      <c r="AC738" s="303"/>
    </row>
    <row r="739" spans="1:29" ht="22.5" customHeight="1">
      <c r="A739" s="298"/>
      <c r="B739" s="299"/>
      <c r="C739" s="299"/>
      <c r="D739" s="299"/>
      <c r="E739" s="299"/>
      <c r="F739" s="299"/>
      <c r="G739" s="299"/>
      <c r="K739" s="300"/>
      <c r="L739" s="300"/>
      <c r="M739" s="300"/>
      <c r="N739" s="300"/>
      <c r="O739" s="300"/>
      <c r="P739" s="300"/>
      <c r="Q739" s="300"/>
      <c r="R739" s="300"/>
      <c r="S739" s="300"/>
      <c r="T739" s="301"/>
      <c r="U739" s="302"/>
      <c r="AC739" s="303"/>
    </row>
    <row r="740" spans="1:29" ht="22.5" customHeight="1">
      <c r="A740" s="298"/>
      <c r="B740" s="299"/>
      <c r="C740" s="299"/>
      <c r="D740" s="299"/>
      <c r="E740" s="299"/>
      <c r="F740" s="299"/>
      <c r="G740" s="299"/>
      <c r="K740" s="300"/>
      <c r="L740" s="300"/>
      <c r="M740" s="300"/>
      <c r="N740" s="300"/>
      <c r="O740" s="300"/>
      <c r="P740" s="300"/>
      <c r="Q740" s="300"/>
      <c r="R740" s="300"/>
      <c r="S740" s="300"/>
      <c r="T740" s="301"/>
      <c r="U740" s="302"/>
      <c r="AC740" s="303"/>
    </row>
    <row r="741" spans="1:29" ht="22.5" customHeight="1">
      <c r="A741" s="298"/>
      <c r="B741" s="299"/>
      <c r="C741" s="299"/>
      <c r="D741" s="299"/>
      <c r="E741" s="299"/>
      <c r="F741" s="299"/>
      <c r="G741" s="299"/>
      <c r="K741" s="300"/>
      <c r="L741" s="300"/>
      <c r="M741" s="300"/>
      <c r="N741" s="300"/>
      <c r="O741" s="300"/>
      <c r="P741" s="300"/>
      <c r="Q741" s="300"/>
      <c r="R741" s="300"/>
      <c r="S741" s="300"/>
      <c r="T741" s="301"/>
      <c r="U741" s="302"/>
      <c r="AC741" s="303"/>
    </row>
    <row r="742" spans="1:29" ht="22.5" customHeight="1">
      <c r="A742" s="298"/>
      <c r="B742" s="299"/>
      <c r="C742" s="299"/>
      <c r="D742" s="299"/>
      <c r="E742" s="299"/>
      <c r="F742" s="299"/>
      <c r="G742" s="299"/>
      <c r="K742" s="300"/>
      <c r="L742" s="300"/>
      <c r="M742" s="300"/>
      <c r="N742" s="300"/>
      <c r="O742" s="300"/>
      <c r="P742" s="300"/>
      <c r="Q742" s="300"/>
      <c r="R742" s="300"/>
      <c r="S742" s="300"/>
      <c r="T742" s="301"/>
      <c r="U742" s="302"/>
      <c r="AC742" s="303"/>
    </row>
    <row r="743" spans="1:29" ht="22.5" customHeight="1">
      <c r="A743" s="298"/>
      <c r="B743" s="299"/>
      <c r="C743" s="299"/>
      <c r="D743" s="299"/>
      <c r="E743" s="299"/>
      <c r="F743" s="299"/>
      <c r="G743" s="299"/>
      <c r="K743" s="300"/>
      <c r="L743" s="300"/>
      <c r="M743" s="300"/>
      <c r="N743" s="300"/>
      <c r="O743" s="300"/>
      <c r="P743" s="300"/>
      <c r="Q743" s="300"/>
      <c r="R743" s="300"/>
      <c r="S743" s="300"/>
      <c r="T743" s="301"/>
      <c r="U743" s="302"/>
      <c r="AC743" s="303"/>
    </row>
    <row r="744" spans="1:29" ht="22.5" customHeight="1">
      <c r="A744" s="298"/>
      <c r="B744" s="299"/>
      <c r="C744" s="299"/>
      <c r="D744" s="299"/>
      <c r="E744" s="299"/>
      <c r="F744" s="299"/>
      <c r="G744" s="299"/>
      <c r="K744" s="300"/>
      <c r="L744" s="300"/>
      <c r="M744" s="300"/>
      <c r="N744" s="300"/>
      <c r="O744" s="300"/>
      <c r="P744" s="300"/>
      <c r="Q744" s="300"/>
      <c r="R744" s="300"/>
      <c r="S744" s="300"/>
      <c r="T744" s="301"/>
      <c r="U744" s="302"/>
      <c r="AC744" s="303"/>
    </row>
    <row r="745" spans="1:29" ht="22.5" customHeight="1">
      <c r="A745" s="298"/>
      <c r="B745" s="299"/>
      <c r="C745" s="299"/>
      <c r="D745" s="299"/>
      <c r="E745" s="299"/>
      <c r="F745" s="299"/>
      <c r="G745" s="299"/>
      <c r="K745" s="300"/>
      <c r="L745" s="300"/>
      <c r="M745" s="300"/>
      <c r="N745" s="300"/>
      <c r="O745" s="300"/>
      <c r="P745" s="300"/>
      <c r="Q745" s="300"/>
      <c r="R745" s="300"/>
      <c r="S745" s="300"/>
      <c r="T745" s="301"/>
      <c r="U745" s="302"/>
      <c r="AC745" s="303"/>
    </row>
    <row r="746" spans="1:29" ht="22.5" customHeight="1">
      <c r="A746" s="298"/>
      <c r="B746" s="299"/>
      <c r="C746" s="299"/>
      <c r="D746" s="299"/>
      <c r="E746" s="299"/>
      <c r="F746" s="299"/>
      <c r="G746" s="299"/>
      <c r="K746" s="300"/>
      <c r="L746" s="300"/>
      <c r="M746" s="300"/>
      <c r="N746" s="300"/>
      <c r="O746" s="300"/>
      <c r="P746" s="300"/>
      <c r="Q746" s="300"/>
      <c r="R746" s="300"/>
      <c r="S746" s="300"/>
      <c r="T746" s="301"/>
      <c r="U746" s="302"/>
      <c r="AC746" s="303"/>
    </row>
    <row r="747" spans="1:29" ht="22.5" customHeight="1">
      <c r="A747" s="298"/>
      <c r="B747" s="299"/>
      <c r="C747" s="299"/>
      <c r="D747" s="299"/>
      <c r="E747" s="299"/>
      <c r="F747" s="299"/>
      <c r="G747" s="299"/>
      <c r="K747" s="300"/>
      <c r="L747" s="300"/>
      <c r="M747" s="300"/>
      <c r="N747" s="300"/>
      <c r="O747" s="300"/>
      <c r="P747" s="300"/>
      <c r="Q747" s="300"/>
      <c r="R747" s="300"/>
      <c r="S747" s="300"/>
      <c r="T747" s="301"/>
      <c r="U747" s="302"/>
      <c r="AC747" s="303"/>
    </row>
    <row r="748" spans="1:29" ht="22.5" customHeight="1">
      <c r="A748" s="298"/>
      <c r="B748" s="299"/>
      <c r="C748" s="299"/>
      <c r="D748" s="299"/>
      <c r="E748" s="299"/>
      <c r="F748" s="299"/>
      <c r="G748" s="299"/>
      <c r="K748" s="300"/>
      <c r="L748" s="300"/>
      <c r="M748" s="300"/>
      <c r="N748" s="300"/>
      <c r="O748" s="300"/>
      <c r="P748" s="300"/>
      <c r="Q748" s="300"/>
      <c r="R748" s="300"/>
      <c r="S748" s="300"/>
      <c r="T748" s="301"/>
      <c r="U748" s="302"/>
      <c r="AC748" s="303"/>
    </row>
    <row r="749" spans="1:29" ht="22.5" customHeight="1">
      <c r="A749" s="298"/>
      <c r="B749" s="299"/>
      <c r="C749" s="299"/>
      <c r="D749" s="299"/>
      <c r="E749" s="299"/>
      <c r="F749" s="299"/>
      <c r="G749" s="299"/>
      <c r="K749" s="300"/>
      <c r="L749" s="300"/>
      <c r="M749" s="300"/>
      <c r="N749" s="300"/>
      <c r="O749" s="300"/>
      <c r="P749" s="300"/>
      <c r="Q749" s="300"/>
      <c r="R749" s="300"/>
      <c r="S749" s="300"/>
      <c r="T749" s="301"/>
      <c r="U749" s="302"/>
      <c r="AC749" s="303"/>
    </row>
    <row r="750" spans="1:29" ht="22.5" customHeight="1">
      <c r="A750" s="298"/>
      <c r="B750" s="299"/>
      <c r="C750" s="299"/>
      <c r="D750" s="299"/>
      <c r="E750" s="299"/>
      <c r="F750" s="299"/>
      <c r="G750" s="299"/>
      <c r="K750" s="300"/>
      <c r="L750" s="300"/>
      <c r="M750" s="300"/>
      <c r="N750" s="300"/>
      <c r="O750" s="300"/>
      <c r="P750" s="300"/>
      <c r="Q750" s="300"/>
      <c r="R750" s="300"/>
      <c r="S750" s="300"/>
      <c r="T750" s="301"/>
      <c r="U750" s="302"/>
      <c r="AC750" s="303"/>
    </row>
    <row r="751" spans="1:29" ht="22.5" customHeight="1">
      <c r="A751" s="298"/>
      <c r="B751" s="299"/>
      <c r="C751" s="299"/>
      <c r="D751" s="299"/>
      <c r="E751" s="299"/>
      <c r="F751" s="299"/>
      <c r="G751" s="299"/>
      <c r="K751" s="300"/>
      <c r="L751" s="300"/>
      <c r="M751" s="300"/>
      <c r="N751" s="300"/>
      <c r="O751" s="300"/>
      <c r="P751" s="300"/>
      <c r="Q751" s="300"/>
      <c r="R751" s="300"/>
      <c r="S751" s="300"/>
      <c r="T751" s="301"/>
      <c r="U751" s="302"/>
      <c r="AC751" s="303"/>
    </row>
    <row r="752" spans="1:29" ht="22.5" customHeight="1">
      <c r="A752" s="298"/>
      <c r="B752" s="299"/>
      <c r="C752" s="299"/>
      <c r="D752" s="299"/>
      <c r="E752" s="299"/>
      <c r="F752" s="299"/>
      <c r="G752" s="299"/>
      <c r="K752" s="300"/>
      <c r="L752" s="300"/>
      <c r="M752" s="300"/>
      <c r="N752" s="300"/>
      <c r="O752" s="300"/>
      <c r="P752" s="300"/>
      <c r="Q752" s="300"/>
      <c r="R752" s="300"/>
      <c r="S752" s="300"/>
      <c r="T752" s="301"/>
      <c r="U752" s="302"/>
      <c r="AC752" s="303"/>
    </row>
    <row r="753" spans="1:29" ht="22.5" customHeight="1">
      <c r="A753" s="298"/>
      <c r="B753" s="299"/>
      <c r="C753" s="299"/>
      <c r="D753" s="299"/>
      <c r="E753" s="299"/>
      <c r="F753" s="299"/>
      <c r="G753" s="299"/>
      <c r="K753" s="300"/>
      <c r="L753" s="300"/>
      <c r="M753" s="300"/>
      <c r="N753" s="300"/>
      <c r="O753" s="300"/>
      <c r="P753" s="300"/>
      <c r="Q753" s="300"/>
      <c r="R753" s="300"/>
      <c r="S753" s="300"/>
      <c r="T753" s="301"/>
      <c r="U753" s="302"/>
      <c r="AC753" s="303"/>
    </row>
    <row r="754" spans="1:29" ht="22.5" customHeight="1">
      <c r="A754" s="298"/>
      <c r="B754" s="299"/>
      <c r="C754" s="299"/>
      <c r="D754" s="299"/>
      <c r="E754" s="299"/>
      <c r="F754" s="299"/>
      <c r="G754" s="299"/>
      <c r="K754" s="300"/>
      <c r="L754" s="300"/>
      <c r="M754" s="300"/>
      <c r="N754" s="300"/>
      <c r="O754" s="300"/>
      <c r="P754" s="300"/>
      <c r="Q754" s="300"/>
      <c r="R754" s="300"/>
      <c r="S754" s="300"/>
      <c r="T754" s="301"/>
      <c r="U754" s="302"/>
      <c r="AC754" s="303"/>
    </row>
    <row r="755" spans="1:29" ht="22.5" customHeight="1">
      <c r="A755" s="298"/>
      <c r="B755" s="299"/>
      <c r="C755" s="299"/>
      <c r="D755" s="299"/>
      <c r="E755" s="299"/>
      <c r="F755" s="299"/>
      <c r="G755" s="299"/>
      <c r="K755" s="300"/>
      <c r="L755" s="300"/>
      <c r="M755" s="300"/>
      <c r="N755" s="300"/>
      <c r="O755" s="300"/>
      <c r="P755" s="300"/>
      <c r="Q755" s="300"/>
      <c r="R755" s="300"/>
      <c r="S755" s="300"/>
      <c r="T755" s="301"/>
      <c r="U755" s="302"/>
      <c r="AC755" s="303"/>
    </row>
    <row r="756" spans="1:29" ht="22.5" customHeight="1">
      <c r="A756" s="298"/>
      <c r="B756" s="299"/>
      <c r="C756" s="299"/>
      <c r="D756" s="299"/>
      <c r="E756" s="299"/>
      <c r="F756" s="299"/>
      <c r="G756" s="299"/>
      <c r="K756" s="300"/>
      <c r="L756" s="300"/>
      <c r="M756" s="300"/>
      <c r="N756" s="300"/>
      <c r="O756" s="300"/>
      <c r="P756" s="300"/>
      <c r="Q756" s="300"/>
      <c r="R756" s="300"/>
      <c r="S756" s="300"/>
      <c r="T756" s="301"/>
      <c r="U756" s="302"/>
      <c r="AC756" s="303"/>
    </row>
    <row r="757" spans="1:29" ht="22.5" customHeight="1">
      <c r="A757" s="298"/>
      <c r="B757" s="299"/>
      <c r="C757" s="299"/>
      <c r="D757" s="299"/>
      <c r="E757" s="299"/>
      <c r="F757" s="299"/>
      <c r="G757" s="299"/>
      <c r="K757" s="300"/>
      <c r="L757" s="300"/>
      <c r="M757" s="300"/>
      <c r="N757" s="300"/>
      <c r="O757" s="300"/>
      <c r="P757" s="300"/>
      <c r="Q757" s="300"/>
      <c r="R757" s="300"/>
      <c r="S757" s="300"/>
      <c r="T757" s="301"/>
      <c r="U757" s="302"/>
      <c r="AC757" s="303"/>
    </row>
    <row r="758" spans="1:29" ht="22.5" customHeight="1">
      <c r="A758" s="298"/>
      <c r="B758" s="299"/>
      <c r="C758" s="299"/>
      <c r="D758" s="299"/>
      <c r="E758" s="299"/>
      <c r="F758" s="299"/>
      <c r="G758" s="299"/>
      <c r="K758" s="300"/>
      <c r="L758" s="300"/>
      <c r="M758" s="300"/>
      <c r="N758" s="300"/>
      <c r="O758" s="300"/>
      <c r="P758" s="300"/>
      <c r="Q758" s="300"/>
      <c r="R758" s="300"/>
      <c r="S758" s="300"/>
      <c r="T758" s="301"/>
      <c r="U758" s="302"/>
      <c r="AC758" s="303"/>
    </row>
    <row r="759" spans="1:29" ht="22.5" customHeight="1">
      <c r="A759" s="298"/>
      <c r="B759" s="299"/>
      <c r="C759" s="299"/>
      <c r="D759" s="299"/>
      <c r="E759" s="299"/>
      <c r="F759" s="299"/>
      <c r="G759" s="299"/>
      <c r="K759" s="300"/>
      <c r="L759" s="300"/>
      <c r="M759" s="300"/>
      <c r="N759" s="300"/>
      <c r="O759" s="300"/>
      <c r="P759" s="300"/>
      <c r="Q759" s="300"/>
      <c r="R759" s="300"/>
      <c r="S759" s="300"/>
      <c r="T759" s="301"/>
      <c r="U759" s="302"/>
      <c r="AC759" s="303"/>
    </row>
    <row r="760" spans="1:29" ht="22.5" customHeight="1">
      <c r="A760" s="298"/>
      <c r="B760" s="299"/>
      <c r="C760" s="299"/>
      <c r="D760" s="299"/>
      <c r="E760" s="299"/>
      <c r="F760" s="299"/>
      <c r="G760" s="299"/>
      <c r="K760" s="300"/>
      <c r="L760" s="300"/>
      <c r="M760" s="300"/>
      <c r="N760" s="300"/>
      <c r="O760" s="300"/>
      <c r="P760" s="300"/>
      <c r="Q760" s="300"/>
      <c r="R760" s="300"/>
      <c r="S760" s="300"/>
      <c r="T760" s="301"/>
      <c r="U760" s="302"/>
      <c r="AC760" s="303"/>
    </row>
    <row r="761" spans="1:29" ht="22.5" customHeight="1">
      <c r="A761" s="298"/>
      <c r="B761" s="299"/>
      <c r="C761" s="299"/>
      <c r="D761" s="299"/>
      <c r="E761" s="299"/>
      <c r="F761" s="299"/>
      <c r="G761" s="299"/>
      <c r="K761" s="300"/>
      <c r="L761" s="300"/>
      <c r="M761" s="300"/>
      <c r="N761" s="300"/>
      <c r="O761" s="300"/>
      <c r="P761" s="300"/>
      <c r="Q761" s="300"/>
      <c r="R761" s="300"/>
      <c r="S761" s="300"/>
      <c r="T761" s="301"/>
      <c r="U761" s="302"/>
      <c r="AC761" s="303"/>
    </row>
    <row r="762" spans="1:29" ht="22.5" customHeight="1">
      <c r="A762" s="298"/>
      <c r="B762" s="299"/>
      <c r="C762" s="299"/>
      <c r="D762" s="299"/>
      <c r="E762" s="299"/>
      <c r="F762" s="299"/>
      <c r="G762" s="299"/>
      <c r="K762" s="300"/>
      <c r="L762" s="300"/>
      <c r="M762" s="300"/>
      <c r="N762" s="300"/>
      <c r="O762" s="300"/>
      <c r="P762" s="300"/>
      <c r="Q762" s="300"/>
      <c r="R762" s="300"/>
      <c r="S762" s="300"/>
      <c r="T762" s="301"/>
      <c r="U762" s="302"/>
      <c r="AC762" s="303"/>
    </row>
    <row r="763" spans="1:29" ht="22.5" customHeight="1">
      <c r="A763" s="298"/>
      <c r="B763" s="299"/>
      <c r="C763" s="299"/>
      <c r="D763" s="299"/>
      <c r="E763" s="299"/>
      <c r="F763" s="299"/>
      <c r="G763" s="299"/>
      <c r="K763" s="300"/>
      <c r="L763" s="300"/>
      <c r="M763" s="300"/>
      <c r="N763" s="300"/>
      <c r="O763" s="300"/>
      <c r="P763" s="300"/>
      <c r="Q763" s="300"/>
      <c r="R763" s="300"/>
      <c r="S763" s="300"/>
      <c r="T763" s="301"/>
      <c r="U763" s="302"/>
      <c r="AC763" s="303"/>
    </row>
    <row r="764" spans="1:29" ht="22.5" customHeight="1">
      <c r="A764" s="298"/>
      <c r="B764" s="299"/>
      <c r="C764" s="299"/>
      <c r="D764" s="299"/>
      <c r="E764" s="299"/>
      <c r="F764" s="299"/>
      <c r="G764" s="299"/>
      <c r="K764" s="300"/>
      <c r="L764" s="300"/>
      <c r="M764" s="300"/>
      <c r="N764" s="300"/>
      <c r="O764" s="300"/>
      <c r="P764" s="300"/>
      <c r="Q764" s="300"/>
      <c r="R764" s="300"/>
      <c r="S764" s="300"/>
      <c r="T764" s="301"/>
      <c r="U764" s="302"/>
      <c r="AC764" s="303"/>
    </row>
    <row r="765" spans="1:29" ht="22.5" customHeight="1">
      <c r="A765" s="298"/>
      <c r="B765" s="299"/>
      <c r="C765" s="299"/>
      <c r="D765" s="299"/>
      <c r="E765" s="299"/>
      <c r="F765" s="299"/>
      <c r="G765" s="299"/>
      <c r="K765" s="300"/>
      <c r="L765" s="300"/>
      <c r="M765" s="300"/>
      <c r="N765" s="300"/>
      <c r="O765" s="300"/>
      <c r="P765" s="300"/>
      <c r="Q765" s="300"/>
      <c r="R765" s="300"/>
      <c r="S765" s="300"/>
      <c r="T765" s="301"/>
      <c r="U765" s="302"/>
      <c r="AC765" s="303"/>
    </row>
    <row r="766" spans="1:29" ht="22.5" customHeight="1">
      <c r="A766" s="298"/>
      <c r="B766" s="299"/>
      <c r="C766" s="299"/>
      <c r="D766" s="299"/>
      <c r="E766" s="299"/>
      <c r="F766" s="299"/>
      <c r="G766" s="299"/>
      <c r="K766" s="300"/>
      <c r="L766" s="300"/>
      <c r="M766" s="300"/>
      <c r="N766" s="300"/>
      <c r="O766" s="300"/>
      <c r="P766" s="300"/>
      <c r="Q766" s="300"/>
      <c r="R766" s="300"/>
      <c r="S766" s="300"/>
      <c r="T766" s="301"/>
      <c r="U766" s="302"/>
      <c r="AC766" s="303"/>
    </row>
    <row r="767" spans="1:29" ht="22.5" customHeight="1">
      <c r="A767" s="298"/>
      <c r="B767" s="299"/>
      <c r="C767" s="299"/>
      <c r="D767" s="299"/>
      <c r="E767" s="299"/>
      <c r="F767" s="299"/>
      <c r="G767" s="299"/>
      <c r="K767" s="300"/>
      <c r="L767" s="300"/>
      <c r="M767" s="300"/>
      <c r="N767" s="300"/>
      <c r="O767" s="300"/>
      <c r="P767" s="300"/>
      <c r="Q767" s="300"/>
      <c r="R767" s="300"/>
      <c r="S767" s="300"/>
      <c r="T767" s="301"/>
      <c r="U767" s="302"/>
      <c r="AC767" s="303"/>
    </row>
    <row r="768" spans="1:29" ht="22.5" customHeight="1">
      <c r="A768" s="298"/>
      <c r="B768" s="299"/>
      <c r="C768" s="299"/>
      <c r="D768" s="299"/>
      <c r="E768" s="299"/>
      <c r="F768" s="299"/>
      <c r="G768" s="299"/>
      <c r="K768" s="300"/>
      <c r="L768" s="300"/>
      <c r="M768" s="300"/>
      <c r="N768" s="300"/>
      <c r="O768" s="300"/>
      <c r="P768" s="300"/>
      <c r="Q768" s="300"/>
      <c r="R768" s="300"/>
      <c r="S768" s="300"/>
      <c r="T768" s="301"/>
      <c r="U768" s="302"/>
      <c r="AC768" s="303"/>
    </row>
    <row r="769" spans="1:29" ht="22.5" customHeight="1">
      <c r="A769" s="298"/>
      <c r="B769" s="299"/>
      <c r="C769" s="299"/>
      <c r="D769" s="299"/>
      <c r="E769" s="299"/>
      <c r="F769" s="299"/>
      <c r="G769" s="299"/>
      <c r="K769" s="300"/>
      <c r="L769" s="300"/>
      <c r="M769" s="300"/>
      <c r="N769" s="300"/>
      <c r="O769" s="300"/>
      <c r="P769" s="300"/>
      <c r="Q769" s="300"/>
      <c r="R769" s="300"/>
      <c r="S769" s="300"/>
      <c r="T769" s="301"/>
      <c r="U769" s="302"/>
      <c r="AC769" s="303"/>
    </row>
    <row r="770" spans="1:29" ht="22.5" customHeight="1">
      <c r="A770" s="298"/>
      <c r="B770" s="299"/>
      <c r="C770" s="299"/>
      <c r="D770" s="299"/>
      <c r="E770" s="299"/>
      <c r="F770" s="299"/>
      <c r="G770" s="299"/>
      <c r="K770" s="300"/>
      <c r="L770" s="300"/>
      <c r="M770" s="300"/>
      <c r="N770" s="300"/>
      <c r="O770" s="300"/>
      <c r="P770" s="300"/>
      <c r="Q770" s="300"/>
      <c r="R770" s="300"/>
      <c r="S770" s="300"/>
      <c r="T770" s="301"/>
      <c r="U770" s="302"/>
      <c r="AC770" s="303"/>
    </row>
    <row r="771" spans="1:29" ht="22.5" customHeight="1">
      <c r="A771" s="298"/>
      <c r="B771" s="299"/>
      <c r="C771" s="299"/>
      <c r="D771" s="299"/>
      <c r="E771" s="299"/>
      <c r="F771" s="299"/>
      <c r="G771" s="299"/>
      <c r="K771" s="300"/>
      <c r="L771" s="300"/>
      <c r="M771" s="300"/>
      <c r="N771" s="300"/>
      <c r="O771" s="300"/>
      <c r="P771" s="300"/>
      <c r="Q771" s="300"/>
      <c r="R771" s="300"/>
      <c r="S771" s="300"/>
      <c r="T771" s="301"/>
      <c r="U771" s="302"/>
      <c r="AC771" s="303"/>
    </row>
    <row r="772" spans="1:29" ht="22.5" customHeight="1">
      <c r="A772" s="298"/>
      <c r="B772" s="299"/>
      <c r="C772" s="299"/>
      <c r="D772" s="299"/>
      <c r="E772" s="299"/>
      <c r="F772" s="299"/>
      <c r="G772" s="299"/>
      <c r="K772" s="300"/>
      <c r="L772" s="300"/>
      <c r="M772" s="300"/>
      <c r="N772" s="300"/>
      <c r="O772" s="300"/>
      <c r="P772" s="300"/>
      <c r="Q772" s="300"/>
      <c r="R772" s="300"/>
      <c r="S772" s="300"/>
      <c r="T772" s="301"/>
      <c r="U772" s="302"/>
      <c r="AC772" s="303"/>
    </row>
    <row r="773" spans="1:29" ht="22.5" customHeight="1">
      <c r="A773" s="298"/>
      <c r="B773" s="299"/>
      <c r="C773" s="299"/>
      <c r="D773" s="299"/>
      <c r="E773" s="299"/>
      <c r="F773" s="299"/>
      <c r="G773" s="299"/>
      <c r="K773" s="300"/>
      <c r="L773" s="300"/>
      <c r="M773" s="300"/>
      <c r="N773" s="300"/>
      <c r="O773" s="300"/>
      <c r="P773" s="300"/>
      <c r="Q773" s="300"/>
      <c r="R773" s="300"/>
      <c r="S773" s="300"/>
      <c r="T773" s="301"/>
      <c r="U773" s="302"/>
      <c r="AC773" s="303"/>
    </row>
    <row r="774" spans="1:29" ht="22.5" customHeight="1">
      <c r="A774" s="298"/>
      <c r="K774" s="303"/>
      <c r="L774" s="303"/>
      <c r="M774" s="303"/>
      <c r="N774" s="303"/>
      <c r="O774" s="303"/>
      <c r="P774" s="303"/>
      <c r="Q774" s="303"/>
      <c r="R774" s="303"/>
      <c r="S774" s="303"/>
      <c r="T774" s="303"/>
      <c r="U774" s="302"/>
      <c r="AC774" s="303"/>
    </row>
    <row r="775" spans="1:29" ht="22.5" customHeight="1">
      <c r="A775" s="298"/>
      <c r="K775" s="303"/>
      <c r="L775" s="303"/>
      <c r="M775" s="303"/>
      <c r="N775" s="303"/>
      <c r="O775" s="303"/>
      <c r="P775" s="303"/>
      <c r="Q775" s="303"/>
      <c r="R775" s="303"/>
      <c r="S775" s="303"/>
      <c r="T775" s="303"/>
      <c r="U775" s="302"/>
      <c r="AC775" s="303"/>
    </row>
    <row r="776" spans="1:29" ht="22.5" customHeight="1">
      <c r="A776" s="298"/>
      <c r="K776" s="303"/>
      <c r="L776" s="303"/>
      <c r="M776" s="303"/>
      <c r="N776" s="303"/>
      <c r="O776" s="303"/>
      <c r="P776" s="303"/>
      <c r="Q776" s="303"/>
      <c r="R776" s="303"/>
      <c r="S776" s="303"/>
      <c r="T776" s="303"/>
      <c r="U776" s="302"/>
      <c r="AC776" s="303"/>
    </row>
    <row r="777" spans="1:29" ht="22.5" customHeight="1">
      <c r="A777" s="298"/>
      <c r="K777" s="303"/>
      <c r="L777" s="303"/>
      <c r="M777" s="303"/>
      <c r="N777" s="303"/>
      <c r="O777" s="303"/>
      <c r="P777" s="303"/>
      <c r="Q777" s="303"/>
      <c r="R777" s="303"/>
      <c r="S777" s="303"/>
      <c r="T777" s="303"/>
      <c r="U777" s="302"/>
      <c r="AC777" s="303"/>
    </row>
    <row r="778" spans="1:29" ht="22.5" customHeight="1">
      <c r="A778" s="298"/>
      <c r="K778" s="303"/>
      <c r="L778" s="303"/>
      <c r="M778" s="303"/>
      <c r="N778" s="303"/>
      <c r="O778" s="303"/>
      <c r="P778" s="303"/>
      <c r="Q778" s="303"/>
      <c r="R778" s="303"/>
      <c r="S778" s="303"/>
      <c r="T778" s="303"/>
      <c r="U778" s="302"/>
      <c r="AC778" s="303"/>
    </row>
    <row r="779" spans="1:29" ht="22.5" customHeight="1">
      <c r="A779" s="298"/>
      <c r="K779" s="303"/>
      <c r="L779" s="303"/>
      <c r="M779" s="303"/>
      <c r="N779" s="303"/>
      <c r="O779" s="303"/>
      <c r="P779" s="303"/>
      <c r="Q779" s="303"/>
      <c r="R779" s="303"/>
      <c r="S779" s="303"/>
      <c r="T779" s="303"/>
      <c r="U779" s="302"/>
      <c r="AC779" s="303"/>
    </row>
    <row r="780" spans="1:29" ht="22.5" customHeight="1">
      <c r="A780" s="298"/>
      <c r="K780" s="303"/>
      <c r="L780" s="303"/>
      <c r="M780" s="303"/>
      <c r="N780" s="303"/>
      <c r="O780" s="303"/>
      <c r="P780" s="303"/>
      <c r="Q780" s="303"/>
      <c r="R780" s="303"/>
      <c r="S780" s="303"/>
      <c r="T780" s="303"/>
      <c r="U780" s="302"/>
      <c r="AC780" s="303"/>
    </row>
    <row r="781" spans="1:29" ht="22.5" customHeight="1">
      <c r="A781" s="298"/>
      <c r="K781" s="303"/>
      <c r="L781" s="303"/>
      <c r="M781" s="303"/>
      <c r="N781" s="303"/>
      <c r="O781" s="303"/>
      <c r="P781" s="303"/>
      <c r="Q781" s="303"/>
      <c r="R781" s="303"/>
      <c r="S781" s="303"/>
      <c r="T781" s="303"/>
      <c r="U781" s="302"/>
      <c r="AC781" s="303"/>
    </row>
    <row r="782" spans="1:29" ht="22.5" customHeight="1">
      <c r="A782" s="298"/>
      <c r="K782" s="303"/>
      <c r="L782" s="303"/>
      <c r="M782" s="303"/>
      <c r="N782" s="303"/>
      <c r="O782" s="303"/>
      <c r="P782" s="303"/>
      <c r="Q782" s="303"/>
      <c r="R782" s="303"/>
      <c r="S782" s="303"/>
      <c r="T782" s="303"/>
      <c r="U782" s="302"/>
      <c r="AC782" s="303"/>
    </row>
    <row r="783" spans="1:29" ht="22.5" customHeight="1">
      <c r="A783" s="298"/>
      <c r="K783" s="303"/>
      <c r="L783" s="303"/>
      <c r="M783" s="303"/>
      <c r="N783" s="303"/>
      <c r="O783" s="303"/>
      <c r="P783" s="303"/>
      <c r="Q783" s="303"/>
      <c r="R783" s="303"/>
      <c r="S783" s="303"/>
      <c r="T783" s="303"/>
      <c r="U783" s="302"/>
      <c r="AC783" s="303"/>
    </row>
    <row r="784" spans="1:29" ht="22.5" customHeight="1">
      <c r="A784" s="298"/>
      <c r="K784" s="303"/>
      <c r="L784" s="303"/>
      <c r="M784" s="303"/>
      <c r="N784" s="303"/>
      <c r="O784" s="303"/>
      <c r="P784" s="303"/>
      <c r="Q784" s="303"/>
      <c r="R784" s="303"/>
      <c r="S784" s="303"/>
      <c r="T784" s="303"/>
      <c r="U784" s="302"/>
      <c r="AC784" s="303"/>
    </row>
    <row r="785" spans="1:29" ht="22.5" customHeight="1">
      <c r="A785" s="298"/>
      <c r="K785" s="303"/>
      <c r="L785" s="303"/>
      <c r="M785" s="303"/>
      <c r="N785" s="303"/>
      <c r="O785" s="303"/>
      <c r="P785" s="303"/>
      <c r="Q785" s="303"/>
      <c r="R785" s="303"/>
      <c r="S785" s="303"/>
      <c r="T785" s="303"/>
      <c r="U785" s="302"/>
      <c r="AC785" s="303"/>
    </row>
    <row r="786" spans="1:29" ht="22.5" customHeight="1">
      <c r="A786" s="298"/>
      <c r="K786" s="303"/>
      <c r="L786" s="303"/>
      <c r="M786" s="303"/>
      <c r="N786" s="303"/>
      <c r="O786" s="303"/>
      <c r="P786" s="303"/>
      <c r="Q786" s="303"/>
      <c r="R786" s="303"/>
      <c r="S786" s="303"/>
      <c r="T786" s="303"/>
      <c r="U786" s="302"/>
      <c r="AC786" s="303"/>
    </row>
    <row r="787" spans="1:29" ht="22.5" customHeight="1">
      <c r="A787" s="298"/>
      <c r="K787" s="303"/>
      <c r="L787" s="303"/>
      <c r="M787" s="303"/>
      <c r="N787" s="303"/>
      <c r="O787" s="303"/>
      <c r="P787" s="303"/>
      <c r="Q787" s="303"/>
      <c r="R787" s="303"/>
      <c r="S787" s="303"/>
      <c r="T787" s="303"/>
      <c r="U787" s="302"/>
      <c r="AC787" s="303"/>
    </row>
    <row r="788" spans="1:29" ht="22.5" customHeight="1">
      <c r="A788" s="298"/>
      <c r="K788" s="303"/>
      <c r="L788" s="303"/>
      <c r="M788" s="303"/>
      <c r="N788" s="303"/>
      <c r="O788" s="303"/>
      <c r="P788" s="303"/>
      <c r="Q788" s="303"/>
      <c r="R788" s="303"/>
      <c r="S788" s="303"/>
      <c r="T788" s="303"/>
      <c r="U788" s="302"/>
      <c r="AC788" s="303"/>
    </row>
    <row r="789" spans="1:29" ht="22.5" customHeight="1">
      <c r="A789" s="298"/>
      <c r="K789" s="303"/>
      <c r="L789" s="303"/>
      <c r="M789" s="303"/>
      <c r="N789" s="303"/>
      <c r="O789" s="303"/>
      <c r="P789" s="303"/>
      <c r="Q789" s="303"/>
      <c r="R789" s="303"/>
      <c r="S789" s="303"/>
      <c r="T789" s="303"/>
      <c r="U789" s="302"/>
      <c r="AC789" s="303"/>
    </row>
    <row r="790" spans="1:29" ht="22.5" customHeight="1">
      <c r="A790" s="298"/>
      <c r="K790" s="303"/>
      <c r="L790" s="303"/>
      <c r="M790" s="303"/>
      <c r="N790" s="303"/>
      <c r="O790" s="303"/>
      <c r="P790" s="303"/>
      <c r="Q790" s="303"/>
      <c r="R790" s="303"/>
      <c r="S790" s="303"/>
      <c r="T790" s="303"/>
      <c r="U790" s="302"/>
      <c r="AC790" s="303"/>
    </row>
    <row r="791" spans="1:29" ht="22.5" customHeight="1">
      <c r="A791" s="298"/>
      <c r="K791" s="303"/>
      <c r="L791" s="303"/>
      <c r="M791" s="303"/>
      <c r="N791" s="303"/>
      <c r="O791" s="303"/>
      <c r="P791" s="303"/>
      <c r="Q791" s="303"/>
      <c r="R791" s="303"/>
      <c r="S791" s="303"/>
      <c r="T791" s="303"/>
      <c r="U791" s="302"/>
      <c r="AC791" s="303"/>
    </row>
    <row r="792" spans="1:29" ht="22.5" customHeight="1">
      <c r="A792" s="298"/>
      <c r="K792" s="303"/>
      <c r="L792" s="303"/>
      <c r="M792" s="303"/>
      <c r="N792" s="303"/>
      <c r="O792" s="303"/>
      <c r="P792" s="303"/>
      <c r="Q792" s="303"/>
      <c r="R792" s="303"/>
      <c r="S792" s="303"/>
      <c r="T792" s="303"/>
      <c r="U792" s="302"/>
      <c r="AC792" s="303"/>
    </row>
    <row r="793" spans="1:29" ht="22.5" customHeight="1">
      <c r="A793" s="298"/>
      <c r="K793" s="303"/>
      <c r="L793" s="303"/>
      <c r="M793" s="303"/>
      <c r="N793" s="303"/>
      <c r="O793" s="303"/>
      <c r="P793" s="303"/>
      <c r="Q793" s="303"/>
      <c r="R793" s="303"/>
      <c r="S793" s="303"/>
      <c r="T793" s="303"/>
      <c r="U793" s="302"/>
      <c r="AC793" s="303"/>
    </row>
    <row r="794" spans="1:29" ht="22.5" customHeight="1">
      <c r="A794" s="298"/>
      <c r="K794" s="303"/>
      <c r="L794" s="303"/>
      <c r="M794" s="303"/>
      <c r="N794" s="303"/>
      <c r="O794" s="303"/>
      <c r="P794" s="303"/>
      <c r="Q794" s="303"/>
      <c r="R794" s="303"/>
      <c r="S794" s="303"/>
      <c r="T794" s="303"/>
      <c r="U794" s="302"/>
      <c r="AC794" s="303"/>
    </row>
    <row r="795" spans="1:29" ht="22.5" customHeight="1">
      <c r="A795" s="298"/>
      <c r="K795" s="303"/>
      <c r="L795" s="303"/>
      <c r="M795" s="303"/>
      <c r="N795" s="303"/>
      <c r="O795" s="303"/>
      <c r="P795" s="303"/>
      <c r="Q795" s="303"/>
      <c r="R795" s="303"/>
      <c r="S795" s="303"/>
      <c r="T795" s="303"/>
      <c r="U795" s="302"/>
      <c r="AC795" s="303"/>
    </row>
    <row r="796" spans="1:29" ht="22.5" customHeight="1">
      <c r="A796" s="298"/>
      <c r="K796" s="303"/>
      <c r="L796" s="303"/>
      <c r="M796" s="303"/>
      <c r="N796" s="303"/>
      <c r="O796" s="303"/>
      <c r="P796" s="303"/>
      <c r="Q796" s="303"/>
      <c r="R796" s="303"/>
      <c r="S796" s="303"/>
      <c r="T796" s="303"/>
      <c r="U796" s="302"/>
      <c r="AC796" s="303"/>
    </row>
    <row r="797" spans="1:29" ht="22.5" customHeight="1">
      <c r="A797" s="298"/>
      <c r="K797" s="303"/>
      <c r="L797" s="303"/>
      <c r="M797" s="303"/>
      <c r="N797" s="303"/>
      <c r="O797" s="303"/>
      <c r="P797" s="303"/>
      <c r="Q797" s="303"/>
      <c r="R797" s="303"/>
      <c r="S797" s="303"/>
      <c r="T797" s="303"/>
      <c r="U797" s="302"/>
      <c r="AC797" s="303"/>
    </row>
    <row r="798" spans="1:29" ht="22.5" customHeight="1">
      <c r="A798" s="298"/>
      <c r="K798" s="303"/>
      <c r="L798" s="303"/>
      <c r="M798" s="303"/>
      <c r="N798" s="303"/>
      <c r="O798" s="303"/>
      <c r="P798" s="303"/>
      <c r="Q798" s="303"/>
      <c r="R798" s="303"/>
      <c r="S798" s="303"/>
      <c r="T798" s="303"/>
      <c r="U798" s="302"/>
      <c r="AC798" s="303"/>
    </row>
    <row r="799" spans="1:29" ht="22.5" customHeight="1">
      <c r="A799" s="298"/>
      <c r="K799" s="303"/>
      <c r="L799" s="303"/>
      <c r="M799" s="303"/>
      <c r="N799" s="303"/>
      <c r="O799" s="303"/>
      <c r="P799" s="303"/>
      <c r="Q799" s="303"/>
      <c r="R799" s="303"/>
      <c r="S799" s="303"/>
      <c r="T799" s="303"/>
      <c r="U799" s="302"/>
      <c r="AC799" s="303"/>
    </row>
    <row r="800" spans="1:29" ht="22.5" customHeight="1">
      <c r="A800" s="298"/>
      <c r="K800" s="303"/>
      <c r="L800" s="303"/>
      <c r="M800" s="303"/>
      <c r="N800" s="303"/>
      <c r="O800" s="303"/>
      <c r="P800" s="303"/>
      <c r="Q800" s="303"/>
      <c r="R800" s="303"/>
      <c r="S800" s="303"/>
      <c r="T800" s="303"/>
      <c r="U800" s="302"/>
      <c r="AC800" s="303"/>
    </row>
    <row r="801" spans="1:29" ht="22.5" customHeight="1">
      <c r="A801" s="298"/>
      <c r="K801" s="303"/>
      <c r="L801" s="303"/>
      <c r="M801" s="303"/>
      <c r="N801" s="303"/>
      <c r="O801" s="303"/>
      <c r="P801" s="303"/>
      <c r="Q801" s="303"/>
      <c r="R801" s="303"/>
      <c r="S801" s="303"/>
      <c r="T801" s="303"/>
      <c r="U801" s="302"/>
      <c r="AC801" s="303"/>
    </row>
    <row r="802" spans="1:29" ht="22.5" customHeight="1">
      <c r="A802" s="298"/>
      <c r="K802" s="303"/>
      <c r="L802" s="303"/>
      <c r="M802" s="303"/>
      <c r="N802" s="303"/>
      <c r="O802" s="303"/>
      <c r="P802" s="303"/>
      <c r="Q802" s="303"/>
      <c r="R802" s="303"/>
      <c r="S802" s="303"/>
      <c r="T802" s="303"/>
      <c r="U802" s="302"/>
      <c r="AC802" s="303"/>
    </row>
    <row r="803" spans="1:29" ht="22.5" customHeight="1">
      <c r="A803" s="298"/>
      <c r="K803" s="303"/>
      <c r="L803" s="303"/>
      <c r="M803" s="303"/>
      <c r="N803" s="303"/>
      <c r="O803" s="303"/>
      <c r="P803" s="303"/>
      <c r="Q803" s="303"/>
      <c r="R803" s="303"/>
      <c r="S803" s="303"/>
      <c r="T803" s="303"/>
      <c r="U803" s="302"/>
      <c r="AC803" s="303"/>
    </row>
    <row r="804" spans="1:29" ht="22.5" customHeight="1">
      <c r="A804" s="298"/>
      <c r="K804" s="303"/>
      <c r="L804" s="303"/>
      <c r="M804" s="303"/>
      <c r="N804" s="303"/>
      <c r="O804" s="303"/>
      <c r="P804" s="303"/>
      <c r="Q804" s="303"/>
      <c r="R804" s="303"/>
      <c r="S804" s="303"/>
      <c r="T804" s="303"/>
      <c r="U804" s="302"/>
      <c r="AC804" s="303"/>
    </row>
    <row r="805" spans="1:29" ht="22.5" customHeight="1">
      <c r="A805" s="298"/>
      <c r="K805" s="303"/>
      <c r="L805" s="303"/>
      <c r="M805" s="303"/>
      <c r="N805" s="303"/>
      <c r="O805" s="303"/>
      <c r="P805" s="303"/>
      <c r="Q805" s="303"/>
      <c r="R805" s="303"/>
      <c r="S805" s="303"/>
      <c r="T805" s="303"/>
      <c r="U805" s="302"/>
      <c r="AC805" s="303"/>
    </row>
    <row r="806" spans="1:29" ht="22.5" customHeight="1">
      <c r="A806" s="298"/>
      <c r="K806" s="303"/>
      <c r="L806" s="303"/>
      <c r="M806" s="303"/>
      <c r="N806" s="303"/>
      <c r="O806" s="303"/>
      <c r="P806" s="303"/>
      <c r="Q806" s="303"/>
      <c r="R806" s="303"/>
      <c r="S806" s="303"/>
      <c r="T806" s="303"/>
      <c r="U806" s="302"/>
      <c r="AC806" s="303"/>
    </row>
    <row r="807" spans="1:29" ht="22.5" customHeight="1">
      <c r="A807" s="298"/>
      <c r="K807" s="303"/>
      <c r="L807" s="303"/>
      <c r="M807" s="303"/>
      <c r="N807" s="303"/>
      <c r="O807" s="303"/>
      <c r="P807" s="303"/>
      <c r="Q807" s="303"/>
      <c r="R807" s="303"/>
      <c r="S807" s="303"/>
      <c r="T807" s="303"/>
      <c r="U807" s="302"/>
      <c r="AC807" s="303"/>
    </row>
    <row r="808" spans="1:29" ht="22.5" customHeight="1">
      <c r="A808" s="298"/>
      <c r="K808" s="303"/>
      <c r="L808" s="303"/>
      <c r="M808" s="303"/>
      <c r="N808" s="303"/>
      <c r="O808" s="303"/>
      <c r="P808" s="303"/>
      <c r="Q808" s="303"/>
      <c r="R808" s="303"/>
      <c r="S808" s="303"/>
      <c r="T808" s="303"/>
      <c r="U808" s="302"/>
      <c r="AC808" s="303"/>
    </row>
    <row r="809" spans="1:29" ht="22.5" customHeight="1">
      <c r="A809" s="298"/>
      <c r="K809" s="303"/>
      <c r="L809" s="303"/>
      <c r="M809" s="303"/>
      <c r="N809" s="303"/>
      <c r="O809" s="303"/>
      <c r="P809" s="303"/>
      <c r="Q809" s="303"/>
      <c r="R809" s="303"/>
      <c r="S809" s="303"/>
      <c r="T809" s="303"/>
      <c r="U809" s="302"/>
      <c r="AC809" s="303"/>
    </row>
    <row r="810" spans="1:29" ht="22.5" customHeight="1">
      <c r="A810" s="298"/>
      <c r="K810" s="303"/>
      <c r="L810" s="303"/>
      <c r="M810" s="303"/>
      <c r="N810" s="303"/>
      <c r="O810" s="303"/>
      <c r="P810" s="303"/>
      <c r="Q810" s="303"/>
      <c r="R810" s="303"/>
      <c r="S810" s="303"/>
      <c r="T810" s="303"/>
      <c r="U810" s="302"/>
      <c r="AC810" s="303"/>
    </row>
    <row r="811" spans="1:29" ht="22.5" customHeight="1">
      <c r="A811" s="298"/>
      <c r="K811" s="303"/>
      <c r="L811" s="303"/>
      <c r="M811" s="303"/>
      <c r="N811" s="303"/>
      <c r="O811" s="303"/>
      <c r="P811" s="303"/>
      <c r="Q811" s="303"/>
      <c r="R811" s="303"/>
      <c r="S811" s="303"/>
      <c r="T811" s="303"/>
      <c r="U811" s="302"/>
      <c r="AC811" s="303"/>
    </row>
    <row r="812" spans="1:29" ht="22.5" customHeight="1">
      <c r="A812" s="298"/>
      <c r="K812" s="303"/>
      <c r="L812" s="303"/>
      <c r="M812" s="303"/>
      <c r="N812" s="303"/>
      <c r="O812" s="303"/>
      <c r="P812" s="303"/>
      <c r="Q812" s="303"/>
      <c r="R812" s="303"/>
      <c r="S812" s="303"/>
      <c r="T812" s="303"/>
      <c r="U812" s="302"/>
      <c r="AC812" s="303"/>
    </row>
    <row r="813" spans="1:29" ht="22.5" customHeight="1">
      <c r="A813" s="298"/>
      <c r="K813" s="303"/>
      <c r="L813" s="303"/>
      <c r="M813" s="303"/>
      <c r="N813" s="303"/>
      <c r="O813" s="303"/>
      <c r="P813" s="303"/>
      <c r="Q813" s="303"/>
      <c r="R813" s="303"/>
      <c r="S813" s="303"/>
      <c r="T813" s="303"/>
      <c r="U813" s="302"/>
      <c r="AC813" s="303"/>
    </row>
    <row r="814" spans="1:29" ht="22.5" customHeight="1">
      <c r="A814" s="298"/>
      <c r="K814" s="303"/>
      <c r="L814" s="303"/>
      <c r="M814" s="303"/>
      <c r="N814" s="303"/>
      <c r="O814" s="303"/>
      <c r="P814" s="303"/>
      <c r="Q814" s="303"/>
      <c r="R814" s="303"/>
      <c r="S814" s="303"/>
      <c r="T814" s="303"/>
      <c r="U814" s="302"/>
      <c r="AC814" s="303"/>
    </row>
    <row r="815" spans="1:29" ht="22.5" customHeight="1">
      <c r="A815" s="298"/>
      <c r="K815" s="303"/>
      <c r="L815" s="303"/>
      <c r="M815" s="303"/>
      <c r="N815" s="303"/>
      <c r="O815" s="303"/>
      <c r="P815" s="303"/>
      <c r="Q815" s="303"/>
      <c r="R815" s="303"/>
      <c r="S815" s="303"/>
      <c r="T815" s="303"/>
      <c r="U815" s="302"/>
      <c r="AC815" s="303"/>
    </row>
    <row r="816" spans="1:29" ht="22.5" customHeight="1">
      <c r="A816" s="298"/>
      <c r="K816" s="303"/>
      <c r="L816" s="303"/>
      <c r="M816" s="303"/>
      <c r="N816" s="303"/>
      <c r="O816" s="303"/>
      <c r="P816" s="303"/>
      <c r="Q816" s="303"/>
      <c r="R816" s="303"/>
      <c r="S816" s="303"/>
      <c r="T816" s="303"/>
      <c r="U816" s="302"/>
      <c r="AC816" s="303"/>
    </row>
    <row r="817" spans="1:29" ht="22.5" customHeight="1">
      <c r="A817" s="298"/>
      <c r="K817" s="303"/>
      <c r="L817" s="303"/>
      <c r="M817" s="303"/>
      <c r="N817" s="303"/>
      <c r="O817" s="303"/>
      <c r="P817" s="303"/>
      <c r="Q817" s="303"/>
      <c r="R817" s="303"/>
      <c r="S817" s="303"/>
      <c r="T817" s="303"/>
      <c r="U817" s="302"/>
      <c r="AC817" s="303"/>
    </row>
    <row r="818" spans="1:29" ht="22.5" customHeight="1">
      <c r="A818" s="298"/>
      <c r="K818" s="303"/>
      <c r="L818" s="303"/>
      <c r="M818" s="303"/>
      <c r="N818" s="303"/>
      <c r="O818" s="303"/>
      <c r="P818" s="303"/>
      <c r="Q818" s="303"/>
      <c r="R818" s="303"/>
      <c r="S818" s="303"/>
      <c r="T818" s="303"/>
      <c r="U818" s="302"/>
      <c r="AC818" s="303"/>
    </row>
    <row r="819" spans="1:29" ht="22.5" customHeight="1">
      <c r="A819" s="298"/>
      <c r="K819" s="303"/>
      <c r="L819" s="303"/>
      <c r="M819" s="303"/>
      <c r="N819" s="303"/>
      <c r="O819" s="303"/>
      <c r="P819" s="303"/>
      <c r="Q819" s="303"/>
      <c r="R819" s="303"/>
      <c r="S819" s="303"/>
      <c r="T819" s="303"/>
      <c r="U819" s="302"/>
      <c r="AC819" s="303"/>
    </row>
    <row r="820" spans="1:29" ht="22.5" customHeight="1">
      <c r="A820" s="298"/>
      <c r="K820" s="303"/>
      <c r="L820" s="303"/>
      <c r="M820" s="303"/>
      <c r="N820" s="303"/>
      <c r="O820" s="303"/>
      <c r="P820" s="303"/>
      <c r="Q820" s="303"/>
      <c r="R820" s="303"/>
      <c r="S820" s="303"/>
      <c r="T820" s="303"/>
      <c r="U820" s="302"/>
      <c r="AC820" s="303"/>
    </row>
    <row r="821" spans="1:29" ht="22.5" customHeight="1">
      <c r="A821" s="298"/>
      <c r="K821" s="303"/>
      <c r="L821" s="303"/>
      <c r="M821" s="303"/>
      <c r="N821" s="303"/>
      <c r="O821" s="303"/>
      <c r="P821" s="303"/>
      <c r="Q821" s="303"/>
      <c r="R821" s="303"/>
      <c r="S821" s="303"/>
      <c r="T821" s="303"/>
      <c r="U821" s="302"/>
      <c r="AC821" s="303"/>
    </row>
    <row r="822" spans="1:29" ht="22.5" customHeight="1">
      <c r="A822" s="298"/>
      <c r="K822" s="303"/>
      <c r="L822" s="303"/>
      <c r="M822" s="303"/>
      <c r="N822" s="303"/>
      <c r="O822" s="303"/>
      <c r="P822" s="303"/>
      <c r="Q822" s="303"/>
      <c r="R822" s="303"/>
      <c r="S822" s="303"/>
      <c r="T822" s="303"/>
      <c r="U822" s="302"/>
      <c r="Z822" s="306"/>
      <c r="AA822" s="306"/>
      <c r="AC822" s="303"/>
    </row>
    <row r="823" spans="1:29" ht="22.5" customHeight="1">
      <c r="A823" s="298"/>
      <c r="K823" s="303"/>
      <c r="L823" s="303"/>
      <c r="M823" s="303"/>
      <c r="N823" s="303"/>
      <c r="O823" s="303"/>
      <c r="P823" s="303"/>
      <c r="Q823" s="303"/>
      <c r="R823" s="303"/>
      <c r="S823" s="303"/>
      <c r="T823" s="303"/>
      <c r="U823" s="302"/>
      <c r="AC823" s="303"/>
    </row>
    <row r="824" spans="1:29" ht="22.5" customHeight="1">
      <c r="A824" s="298"/>
      <c r="K824" s="303"/>
      <c r="L824" s="303"/>
      <c r="M824" s="303"/>
      <c r="N824" s="303"/>
      <c r="O824" s="303"/>
      <c r="P824" s="303"/>
      <c r="Q824" s="303"/>
      <c r="R824" s="303"/>
      <c r="S824" s="303"/>
      <c r="T824" s="303"/>
      <c r="U824" s="302"/>
      <c r="AC824" s="303"/>
    </row>
    <row r="825" spans="1:29" ht="22.5" customHeight="1">
      <c r="A825" s="298"/>
      <c r="K825" s="303"/>
      <c r="L825" s="303"/>
      <c r="M825" s="303"/>
      <c r="N825" s="303"/>
      <c r="O825" s="303"/>
      <c r="P825" s="303"/>
      <c r="Q825" s="303"/>
      <c r="R825" s="303"/>
      <c r="S825" s="303"/>
      <c r="T825" s="303"/>
      <c r="U825" s="302"/>
      <c r="AC825" s="303"/>
    </row>
    <row r="826" spans="1:29" ht="22.5" customHeight="1">
      <c r="A826" s="298"/>
      <c r="K826" s="303"/>
      <c r="L826" s="303"/>
      <c r="M826" s="303"/>
      <c r="N826" s="303"/>
      <c r="O826" s="303"/>
      <c r="P826" s="303"/>
      <c r="Q826" s="303"/>
      <c r="R826" s="303"/>
      <c r="S826" s="303"/>
      <c r="T826" s="303"/>
      <c r="U826" s="302"/>
      <c r="AC826" s="303"/>
    </row>
    <row r="827" spans="1:29" ht="22.5" customHeight="1">
      <c r="A827" s="298"/>
      <c r="K827" s="303"/>
      <c r="L827" s="303"/>
      <c r="M827" s="303"/>
      <c r="N827" s="303"/>
      <c r="O827" s="303"/>
      <c r="P827" s="303"/>
      <c r="Q827" s="303"/>
      <c r="R827" s="303"/>
      <c r="S827" s="303"/>
      <c r="T827" s="303"/>
      <c r="U827" s="302"/>
      <c r="AC827" s="303"/>
    </row>
    <row r="828" spans="1:29" ht="22.5" customHeight="1">
      <c r="A828" s="298"/>
      <c r="K828" s="303"/>
      <c r="L828" s="303"/>
      <c r="M828" s="303"/>
      <c r="N828" s="303"/>
      <c r="O828" s="303"/>
      <c r="P828" s="303"/>
      <c r="Q828" s="303"/>
      <c r="R828" s="303"/>
      <c r="S828" s="303"/>
      <c r="T828" s="303"/>
      <c r="U828" s="302"/>
      <c r="AC828" s="303"/>
    </row>
    <row r="829" spans="1:29" ht="22.5" customHeight="1">
      <c r="A829" s="298"/>
      <c r="K829" s="303"/>
      <c r="L829" s="303"/>
      <c r="M829" s="303"/>
      <c r="N829" s="303"/>
      <c r="O829" s="303"/>
      <c r="P829" s="303"/>
      <c r="Q829" s="303"/>
      <c r="R829" s="303"/>
      <c r="S829" s="303"/>
      <c r="T829" s="303"/>
      <c r="U829" s="302"/>
      <c r="AC829" s="303"/>
    </row>
    <row r="830" spans="1:29" ht="22.5" customHeight="1">
      <c r="A830" s="298"/>
      <c r="K830" s="303"/>
      <c r="L830" s="303"/>
      <c r="M830" s="303"/>
      <c r="N830" s="303"/>
      <c r="O830" s="303"/>
      <c r="P830" s="303"/>
      <c r="Q830" s="303"/>
      <c r="R830" s="303"/>
      <c r="S830" s="303"/>
      <c r="T830" s="303"/>
      <c r="U830" s="302"/>
      <c r="AC830" s="303"/>
    </row>
    <row r="831" spans="1:29" ht="22.5" customHeight="1">
      <c r="A831" s="298"/>
      <c r="K831" s="303"/>
      <c r="L831" s="303"/>
      <c r="M831" s="303"/>
      <c r="N831" s="303"/>
      <c r="O831" s="303"/>
      <c r="P831" s="303"/>
      <c r="Q831" s="303"/>
      <c r="R831" s="303"/>
      <c r="S831" s="303"/>
      <c r="T831" s="303"/>
      <c r="U831" s="302"/>
      <c r="AC831" s="303"/>
    </row>
    <row r="832" spans="1:29" ht="22.5" customHeight="1">
      <c r="A832" s="298"/>
      <c r="K832" s="303"/>
      <c r="L832" s="303"/>
      <c r="M832" s="303"/>
      <c r="N832" s="303"/>
      <c r="O832" s="303"/>
      <c r="P832" s="303"/>
      <c r="Q832" s="303"/>
      <c r="R832" s="303"/>
      <c r="S832" s="303"/>
      <c r="T832" s="303"/>
      <c r="U832" s="302"/>
      <c r="AC832" s="303"/>
    </row>
    <row r="833" spans="1:29" ht="22.5" customHeight="1">
      <c r="A833" s="298"/>
      <c r="K833" s="303"/>
      <c r="L833" s="303"/>
      <c r="M833" s="303"/>
      <c r="N833" s="303"/>
      <c r="O833" s="303"/>
      <c r="P833" s="303"/>
      <c r="Q833" s="303"/>
      <c r="R833" s="303"/>
      <c r="S833" s="303"/>
      <c r="T833" s="303"/>
      <c r="U833" s="302"/>
      <c r="AC833" s="303"/>
    </row>
    <row r="834" spans="1:29" ht="22.5" customHeight="1">
      <c r="A834" s="298"/>
      <c r="K834" s="303"/>
      <c r="L834" s="303"/>
      <c r="M834" s="303"/>
      <c r="N834" s="303"/>
      <c r="O834" s="303"/>
      <c r="P834" s="303"/>
      <c r="Q834" s="303"/>
      <c r="R834" s="303"/>
      <c r="S834" s="303"/>
      <c r="T834" s="303"/>
      <c r="U834" s="302"/>
      <c r="AC834" s="303"/>
    </row>
    <row r="835" spans="1:29" ht="22.5" customHeight="1">
      <c r="A835" s="298"/>
      <c r="K835" s="303"/>
      <c r="L835" s="303"/>
      <c r="M835" s="303"/>
      <c r="N835" s="303"/>
      <c r="O835" s="303"/>
      <c r="P835" s="303"/>
      <c r="Q835" s="303"/>
      <c r="R835" s="303"/>
      <c r="S835" s="303"/>
      <c r="T835" s="303"/>
      <c r="U835" s="302"/>
      <c r="AC835" s="303"/>
    </row>
    <row r="836" spans="1:29" ht="22.5" customHeight="1">
      <c r="A836" s="298"/>
      <c r="K836" s="303"/>
      <c r="L836" s="303"/>
      <c r="M836" s="303"/>
      <c r="N836" s="303"/>
      <c r="O836" s="303"/>
      <c r="P836" s="303"/>
      <c r="Q836" s="303"/>
      <c r="R836" s="303"/>
      <c r="S836" s="303"/>
      <c r="T836" s="303"/>
      <c r="U836" s="302"/>
      <c r="AC836" s="303"/>
    </row>
    <row r="837" spans="1:29" ht="22.5" customHeight="1">
      <c r="A837" s="298"/>
      <c r="K837" s="303"/>
      <c r="L837" s="303"/>
      <c r="M837" s="303"/>
      <c r="N837" s="303"/>
      <c r="O837" s="303"/>
      <c r="P837" s="303"/>
      <c r="Q837" s="303"/>
      <c r="R837" s="303"/>
      <c r="S837" s="303"/>
      <c r="T837" s="303"/>
      <c r="U837" s="302"/>
      <c r="AC837" s="303"/>
    </row>
    <row r="838" spans="1:29" ht="22.5" customHeight="1">
      <c r="A838" s="298"/>
      <c r="K838" s="303"/>
      <c r="L838" s="303"/>
      <c r="M838" s="303"/>
      <c r="N838" s="303"/>
      <c r="O838" s="303"/>
      <c r="P838" s="303"/>
      <c r="Q838" s="303"/>
      <c r="R838" s="303"/>
      <c r="S838" s="303"/>
      <c r="T838" s="303"/>
      <c r="U838" s="302"/>
      <c r="AC838" s="303"/>
    </row>
    <row r="839" spans="1:29" ht="22.5" customHeight="1">
      <c r="A839" s="298"/>
      <c r="K839" s="303"/>
      <c r="L839" s="303"/>
      <c r="M839" s="303"/>
      <c r="N839" s="303"/>
      <c r="O839" s="303"/>
      <c r="P839" s="303"/>
      <c r="Q839" s="303"/>
      <c r="R839" s="303"/>
      <c r="S839" s="303"/>
      <c r="T839" s="303"/>
      <c r="U839" s="302"/>
      <c r="AC839" s="303"/>
    </row>
    <row r="840" spans="1:29" ht="22.5" customHeight="1">
      <c r="A840" s="298"/>
      <c r="K840" s="303"/>
      <c r="L840" s="303"/>
      <c r="M840" s="303"/>
      <c r="N840" s="303"/>
      <c r="O840" s="303"/>
      <c r="P840" s="303"/>
      <c r="Q840" s="303"/>
      <c r="R840" s="303"/>
      <c r="S840" s="303"/>
      <c r="T840" s="303"/>
      <c r="U840" s="302"/>
      <c r="AC840" s="303"/>
    </row>
    <row r="841" spans="1:29" ht="22.5" customHeight="1">
      <c r="A841" s="298"/>
      <c r="K841" s="303"/>
      <c r="L841" s="303"/>
      <c r="M841" s="303"/>
      <c r="N841" s="303"/>
      <c r="O841" s="303"/>
      <c r="P841" s="303"/>
      <c r="Q841" s="303"/>
      <c r="R841" s="303"/>
      <c r="S841" s="303"/>
      <c r="T841" s="303"/>
      <c r="U841" s="302"/>
      <c r="AC841" s="303"/>
    </row>
    <row r="842" spans="1:29" ht="22.5" customHeight="1">
      <c r="A842" s="298"/>
      <c r="K842" s="303"/>
      <c r="L842" s="303"/>
      <c r="M842" s="303"/>
      <c r="N842" s="303"/>
      <c r="O842" s="303"/>
      <c r="P842" s="303"/>
      <c r="Q842" s="303"/>
      <c r="R842" s="303"/>
      <c r="S842" s="303"/>
      <c r="T842" s="303"/>
      <c r="U842" s="302"/>
      <c r="AC842" s="303"/>
    </row>
    <row r="843" spans="1:29" ht="22.5" customHeight="1">
      <c r="A843" s="298"/>
      <c r="K843" s="303"/>
      <c r="L843" s="303"/>
      <c r="M843" s="303"/>
      <c r="N843" s="303"/>
      <c r="O843" s="303"/>
      <c r="P843" s="303"/>
      <c r="Q843" s="303"/>
      <c r="R843" s="303"/>
      <c r="S843" s="303"/>
      <c r="T843" s="303"/>
      <c r="U843" s="302"/>
      <c r="AC843" s="303"/>
    </row>
    <row r="844" spans="1:29" ht="22.5" customHeight="1">
      <c r="A844" s="298"/>
      <c r="K844" s="303"/>
      <c r="L844" s="303"/>
      <c r="M844" s="303"/>
      <c r="N844" s="303"/>
      <c r="O844" s="303"/>
      <c r="P844" s="303"/>
      <c r="Q844" s="303"/>
      <c r="R844" s="303"/>
      <c r="S844" s="303"/>
      <c r="T844" s="303"/>
      <c r="U844" s="302"/>
      <c r="AC844" s="303"/>
    </row>
    <row r="845" spans="1:29" ht="22.5" customHeight="1">
      <c r="A845" s="298"/>
      <c r="B845" s="299"/>
      <c r="C845" s="299"/>
      <c r="D845" s="299"/>
      <c r="E845" s="299"/>
      <c r="F845" s="299"/>
      <c r="G845" s="299"/>
      <c r="K845" s="300"/>
      <c r="L845" s="300"/>
      <c r="M845" s="300"/>
      <c r="N845" s="300"/>
      <c r="O845" s="300"/>
      <c r="P845" s="300"/>
      <c r="Q845" s="300"/>
      <c r="R845" s="300"/>
      <c r="S845" s="300"/>
      <c r="T845" s="301"/>
      <c r="U845" s="302"/>
      <c r="AC845" s="303"/>
    </row>
    <row r="846" spans="1:29" ht="22.5" customHeight="1">
      <c r="A846" s="298"/>
      <c r="B846" s="299"/>
      <c r="C846" s="299"/>
      <c r="D846" s="299"/>
      <c r="E846" s="299"/>
      <c r="F846" s="299"/>
      <c r="G846" s="299"/>
      <c r="K846" s="300"/>
      <c r="L846" s="300"/>
      <c r="M846" s="300"/>
      <c r="N846" s="300"/>
      <c r="O846" s="300"/>
      <c r="P846" s="300"/>
      <c r="Q846" s="300"/>
      <c r="R846" s="300"/>
      <c r="S846" s="300"/>
      <c r="T846" s="301"/>
      <c r="U846" s="302"/>
      <c r="AC846" s="303"/>
    </row>
    <row r="847" spans="1:29" ht="22.5" customHeight="1">
      <c r="A847" s="298"/>
      <c r="B847" s="299"/>
      <c r="C847" s="299"/>
      <c r="D847" s="299"/>
      <c r="E847" s="299"/>
      <c r="F847" s="299"/>
      <c r="G847" s="299"/>
      <c r="K847" s="300"/>
      <c r="L847" s="300"/>
      <c r="M847" s="300"/>
      <c r="N847" s="300"/>
      <c r="O847" s="300"/>
      <c r="P847" s="300"/>
      <c r="Q847" s="300"/>
      <c r="R847" s="300"/>
      <c r="S847" s="300"/>
      <c r="T847" s="301"/>
      <c r="U847" s="302"/>
      <c r="AC847" s="303"/>
    </row>
    <row r="848" spans="1:29" ht="22.5" customHeight="1">
      <c r="A848" s="298"/>
      <c r="B848" s="299"/>
      <c r="C848" s="299"/>
      <c r="D848" s="299"/>
      <c r="E848" s="299"/>
      <c r="F848" s="299"/>
      <c r="G848" s="299"/>
      <c r="K848" s="300"/>
      <c r="L848" s="300"/>
      <c r="M848" s="300"/>
      <c r="N848" s="300"/>
      <c r="O848" s="300"/>
      <c r="P848" s="300"/>
      <c r="Q848" s="300"/>
      <c r="R848" s="300"/>
      <c r="S848" s="300"/>
      <c r="T848" s="301"/>
      <c r="U848" s="302"/>
      <c r="AC848" s="303"/>
    </row>
    <row r="849" spans="1:29" ht="22.5" customHeight="1">
      <c r="A849" s="298"/>
      <c r="B849" s="299"/>
      <c r="C849" s="299"/>
      <c r="D849" s="299"/>
      <c r="E849" s="299"/>
      <c r="F849" s="299"/>
      <c r="G849" s="299"/>
      <c r="K849" s="300"/>
      <c r="L849" s="300"/>
      <c r="M849" s="300"/>
      <c r="N849" s="300"/>
      <c r="O849" s="300"/>
      <c r="P849" s="300"/>
      <c r="Q849" s="300"/>
      <c r="R849" s="300"/>
      <c r="S849" s="300"/>
      <c r="T849" s="301"/>
      <c r="U849" s="302"/>
      <c r="AC849" s="303"/>
    </row>
    <row r="850" spans="1:29" ht="22.5" customHeight="1">
      <c r="A850" s="298"/>
      <c r="B850" s="299"/>
      <c r="C850" s="299"/>
      <c r="D850" s="299"/>
      <c r="E850" s="299"/>
      <c r="F850" s="299"/>
      <c r="G850" s="299"/>
      <c r="K850" s="300"/>
      <c r="L850" s="300"/>
      <c r="M850" s="300"/>
      <c r="N850" s="300"/>
      <c r="O850" s="300"/>
      <c r="P850" s="300"/>
      <c r="Q850" s="300"/>
      <c r="R850" s="300"/>
      <c r="S850" s="300"/>
      <c r="T850" s="301"/>
      <c r="U850" s="302"/>
      <c r="AC850" s="303"/>
    </row>
    <row r="851" spans="1:29" ht="22.5" customHeight="1">
      <c r="A851" s="298"/>
      <c r="B851" s="299"/>
      <c r="C851" s="299"/>
      <c r="D851" s="299"/>
      <c r="E851" s="299"/>
      <c r="F851" s="299"/>
      <c r="G851" s="299"/>
      <c r="K851" s="300"/>
      <c r="L851" s="300"/>
      <c r="M851" s="300"/>
      <c r="N851" s="300"/>
      <c r="O851" s="300"/>
      <c r="P851" s="300"/>
      <c r="Q851" s="300"/>
      <c r="R851" s="300"/>
      <c r="S851" s="300"/>
      <c r="T851" s="301"/>
      <c r="U851" s="302"/>
      <c r="AC851" s="303"/>
    </row>
    <row r="852" spans="1:29" ht="22.5" customHeight="1">
      <c r="A852" s="298"/>
      <c r="B852" s="299"/>
      <c r="C852" s="299"/>
      <c r="D852" s="299"/>
      <c r="E852" s="299"/>
      <c r="F852" s="299"/>
      <c r="G852" s="299"/>
      <c r="K852" s="300"/>
      <c r="L852" s="300"/>
      <c r="M852" s="300"/>
      <c r="N852" s="300"/>
      <c r="O852" s="300"/>
      <c r="P852" s="300"/>
      <c r="Q852" s="300"/>
      <c r="R852" s="300"/>
      <c r="S852" s="300"/>
      <c r="T852" s="301"/>
      <c r="U852" s="302"/>
      <c r="AC852" s="303"/>
    </row>
    <row r="853" spans="1:29" ht="22.5" customHeight="1">
      <c r="A853" s="298"/>
      <c r="B853" s="299"/>
      <c r="C853" s="299"/>
      <c r="D853" s="299"/>
      <c r="E853" s="299"/>
      <c r="F853" s="299"/>
      <c r="G853" s="299"/>
      <c r="K853" s="300"/>
      <c r="L853" s="300"/>
      <c r="M853" s="300"/>
      <c r="N853" s="300"/>
      <c r="O853" s="300"/>
      <c r="P853" s="300"/>
      <c r="Q853" s="300"/>
      <c r="R853" s="300"/>
      <c r="S853" s="300"/>
      <c r="T853" s="301"/>
      <c r="U853" s="302"/>
      <c r="AC853" s="303"/>
    </row>
    <row r="854" spans="1:29" ht="22.5" customHeight="1">
      <c r="A854" s="298"/>
      <c r="B854" s="299"/>
      <c r="C854" s="299"/>
      <c r="D854" s="299"/>
      <c r="E854" s="299"/>
      <c r="F854" s="299"/>
      <c r="G854" s="299"/>
      <c r="K854" s="300"/>
      <c r="L854" s="300"/>
      <c r="M854" s="300"/>
      <c r="N854" s="300"/>
      <c r="O854" s="300"/>
      <c r="P854" s="300"/>
      <c r="Q854" s="300"/>
      <c r="R854" s="300"/>
      <c r="S854" s="300"/>
      <c r="T854" s="301"/>
      <c r="U854" s="302"/>
      <c r="AC854" s="303"/>
    </row>
    <row r="855" spans="1:29" ht="22.5" customHeight="1">
      <c r="A855" s="298"/>
      <c r="B855" s="299"/>
      <c r="C855" s="299"/>
      <c r="D855" s="299"/>
      <c r="E855" s="299"/>
      <c r="F855" s="299"/>
      <c r="G855" s="299"/>
      <c r="K855" s="300"/>
      <c r="L855" s="300"/>
      <c r="M855" s="300"/>
      <c r="N855" s="300"/>
      <c r="O855" s="300"/>
      <c r="P855" s="300"/>
      <c r="Q855" s="300"/>
      <c r="R855" s="300"/>
      <c r="S855" s="300"/>
      <c r="T855" s="301"/>
      <c r="U855" s="302"/>
      <c r="AC855" s="303"/>
    </row>
    <row r="856" spans="1:29" ht="22.5" customHeight="1">
      <c r="A856" s="298"/>
      <c r="B856" s="299"/>
      <c r="C856" s="299"/>
      <c r="D856" s="299"/>
      <c r="E856" s="299"/>
      <c r="F856" s="299"/>
      <c r="G856" s="299"/>
      <c r="K856" s="300"/>
      <c r="L856" s="300"/>
      <c r="M856" s="300"/>
      <c r="N856" s="300"/>
      <c r="O856" s="300"/>
      <c r="P856" s="300"/>
      <c r="Q856" s="300"/>
      <c r="R856" s="300"/>
      <c r="S856" s="300"/>
      <c r="T856" s="301"/>
      <c r="U856" s="302"/>
      <c r="AC856" s="303"/>
    </row>
    <row r="857" spans="1:29" ht="22.5" customHeight="1">
      <c r="A857" s="298"/>
      <c r="B857" s="299"/>
      <c r="C857" s="299"/>
      <c r="D857" s="299"/>
      <c r="E857" s="299"/>
      <c r="F857" s="299"/>
      <c r="G857" s="299"/>
      <c r="K857" s="300"/>
      <c r="L857" s="300"/>
      <c r="M857" s="300"/>
      <c r="N857" s="300"/>
      <c r="O857" s="300"/>
      <c r="P857" s="300"/>
      <c r="Q857" s="300"/>
      <c r="R857" s="300"/>
      <c r="S857" s="300"/>
      <c r="T857" s="301"/>
      <c r="U857" s="302"/>
      <c r="AC857" s="303"/>
    </row>
    <row r="858" spans="1:29" ht="22.5" customHeight="1">
      <c r="A858" s="298"/>
      <c r="B858" s="299"/>
      <c r="C858" s="299"/>
      <c r="D858" s="299"/>
      <c r="E858" s="299"/>
      <c r="F858" s="299"/>
      <c r="G858" s="299"/>
      <c r="K858" s="300"/>
      <c r="L858" s="300"/>
      <c r="M858" s="300"/>
      <c r="N858" s="300"/>
      <c r="O858" s="300"/>
      <c r="P858" s="300"/>
      <c r="Q858" s="300"/>
      <c r="R858" s="300"/>
      <c r="S858" s="300"/>
      <c r="T858" s="301"/>
      <c r="U858" s="302"/>
      <c r="AC858" s="303"/>
    </row>
    <row r="859" spans="1:29" ht="22.5" customHeight="1">
      <c r="A859" s="298"/>
      <c r="B859" s="299"/>
      <c r="C859" s="299"/>
      <c r="D859" s="299"/>
      <c r="E859" s="299"/>
      <c r="F859" s="299"/>
      <c r="G859" s="299"/>
      <c r="K859" s="300"/>
      <c r="L859" s="300"/>
      <c r="M859" s="300"/>
      <c r="N859" s="300"/>
      <c r="O859" s="300"/>
      <c r="P859" s="300"/>
      <c r="Q859" s="300"/>
      <c r="R859" s="300"/>
      <c r="S859" s="300"/>
      <c r="T859" s="301"/>
      <c r="U859" s="302"/>
      <c r="AC859" s="303"/>
    </row>
    <row r="860" spans="1:29" ht="22.5" customHeight="1">
      <c r="A860" s="298"/>
      <c r="B860" s="299"/>
      <c r="C860" s="299"/>
      <c r="D860" s="299"/>
      <c r="E860" s="299"/>
      <c r="F860" s="299"/>
      <c r="G860" s="299"/>
      <c r="K860" s="300"/>
      <c r="L860" s="300"/>
      <c r="M860" s="300"/>
      <c r="N860" s="300"/>
      <c r="O860" s="300"/>
      <c r="P860" s="300"/>
      <c r="Q860" s="300"/>
      <c r="R860" s="300"/>
      <c r="S860" s="300"/>
      <c r="T860" s="301"/>
      <c r="U860" s="302"/>
      <c r="AC860" s="303"/>
    </row>
    <row r="861" spans="1:29" ht="22.5" customHeight="1">
      <c r="A861" s="298"/>
      <c r="B861" s="299"/>
      <c r="C861" s="299"/>
      <c r="D861" s="299"/>
      <c r="E861" s="299"/>
      <c r="F861" s="299"/>
      <c r="G861" s="299"/>
      <c r="K861" s="300"/>
      <c r="L861" s="300"/>
      <c r="M861" s="300"/>
      <c r="N861" s="300"/>
      <c r="O861" s="300"/>
      <c r="P861" s="300"/>
      <c r="Q861" s="300"/>
      <c r="R861" s="300"/>
      <c r="S861" s="300"/>
      <c r="T861" s="301"/>
      <c r="U861" s="302"/>
      <c r="AC861" s="303"/>
    </row>
    <row r="862" spans="1:29" ht="22.5" customHeight="1">
      <c r="A862" s="298"/>
      <c r="B862" s="299"/>
      <c r="C862" s="299"/>
      <c r="D862" s="299"/>
      <c r="E862" s="299"/>
      <c r="F862" s="299"/>
      <c r="G862" s="299"/>
      <c r="K862" s="300"/>
      <c r="L862" s="300"/>
      <c r="M862" s="300"/>
      <c r="N862" s="300"/>
      <c r="O862" s="300"/>
      <c r="P862" s="300"/>
      <c r="Q862" s="300"/>
      <c r="R862" s="300"/>
      <c r="S862" s="300"/>
      <c r="T862" s="301"/>
      <c r="U862" s="302"/>
      <c r="AC862" s="303"/>
    </row>
    <row r="863" spans="1:29" ht="22.5" customHeight="1">
      <c r="A863" s="298"/>
      <c r="B863" s="299"/>
      <c r="C863" s="299"/>
      <c r="D863" s="299"/>
      <c r="E863" s="299"/>
      <c r="F863" s="299"/>
      <c r="G863" s="299"/>
      <c r="K863" s="300"/>
      <c r="L863" s="300"/>
      <c r="M863" s="300"/>
      <c r="N863" s="300"/>
      <c r="O863" s="300"/>
      <c r="P863" s="300"/>
      <c r="Q863" s="300"/>
      <c r="R863" s="300"/>
      <c r="S863" s="300"/>
      <c r="T863" s="301"/>
      <c r="U863" s="302"/>
      <c r="AC863" s="303"/>
    </row>
    <row r="864" spans="1:29" ht="22.5" customHeight="1">
      <c r="A864" s="298"/>
      <c r="B864" s="299"/>
      <c r="C864" s="299"/>
      <c r="D864" s="299"/>
      <c r="E864" s="299"/>
      <c r="F864" s="299"/>
      <c r="G864" s="299"/>
      <c r="K864" s="300"/>
      <c r="L864" s="300"/>
      <c r="M864" s="300"/>
      <c r="N864" s="300"/>
      <c r="O864" s="300"/>
      <c r="P864" s="300"/>
      <c r="Q864" s="300"/>
      <c r="R864" s="300"/>
      <c r="S864" s="300"/>
      <c r="T864" s="301"/>
      <c r="U864" s="302"/>
      <c r="AC864" s="303"/>
    </row>
    <row r="865" spans="1:29" ht="22.5" customHeight="1">
      <c r="A865" s="298"/>
      <c r="B865" s="299"/>
      <c r="C865" s="299"/>
      <c r="D865" s="299"/>
      <c r="E865" s="299"/>
      <c r="F865" s="299"/>
      <c r="G865" s="299"/>
      <c r="K865" s="300"/>
      <c r="L865" s="300"/>
      <c r="M865" s="300"/>
      <c r="N865" s="300"/>
      <c r="O865" s="300"/>
      <c r="P865" s="300"/>
      <c r="Q865" s="300"/>
      <c r="R865" s="300"/>
      <c r="S865" s="300"/>
      <c r="T865" s="301"/>
      <c r="U865" s="302"/>
      <c r="AC865" s="303"/>
    </row>
    <row r="866" spans="1:29" ht="22.5" customHeight="1">
      <c r="A866" s="298"/>
      <c r="B866" s="299"/>
      <c r="C866" s="299"/>
      <c r="D866" s="299"/>
      <c r="E866" s="299"/>
      <c r="F866" s="299"/>
      <c r="G866" s="299"/>
      <c r="K866" s="300"/>
      <c r="L866" s="300"/>
      <c r="M866" s="300"/>
      <c r="N866" s="300"/>
      <c r="O866" s="300"/>
      <c r="P866" s="300"/>
      <c r="Q866" s="300"/>
      <c r="R866" s="300"/>
      <c r="S866" s="300"/>
      <c r="T866" s="301"/>
      <c r="U866" s="302"/>
      <c r="AC866" s="303"/>
    </row>
    <row r="867" spans="1:29" ht="22.5" customHeight="1">
      <c r="A867" s="298"/>
      <c r="B867" s="299"/>
      <c r="C867" s="299"/>
      <c r="D867" s="299"/>
      <c r="E867" s="299"/>
      <c r="F867" s="299"/>
      <c r="G867" s="299"/>
      <c r="K867" s="300"/>
      <c r="L867" s="300"/>
      <c r="M867" s="300"/>
      <c r="N867" s="300"/>
      <c r="O867" s="300"/>
      <c r="P867" s="300"/>
      <c r="Q867" s="300"/>
      <c r="R867" s="300"/>
      <c r="S867" s="300"/>
      <c r="T867" s="301"/>
      <c r="U867" s="302"/>
      <c r="AC867" s="303"/>
    </row>
    <row r="868" spans="1:29" ht="22.5" customHeight="1">
      <c r="A868" s="298"/>
      <c r="B868" s="299"/>
      <c r="C868" s="299"/>
      <c r="D868" s="299"/>
      <c r="E868" s="299"/>
      <c r="F868" s="299"/>
      <c r="G868" s="299"/>
      <c r="K868" s="300"/>
      <c r="L868" s="300"/>
      <c r="M868" s="300"/>
      <c r="N868" s="300"/>
      <c r="O868" s="300"/>
      <c r="P868" s="300"/>
      <c r="Q868" s="300"/>
      <c r="R868" s="300"/>
      <c r="S868" s="300"/>
      <c r="T868" s="301"/>
      <c r="U868" s="302"/>
      <c r="AC868" s="303"/>
    </row>
    <row r="869" spans="1:29" ht="22.5" customHeight="1">
      <c r="A869" s="298"/>
      <c r="B869" s="299"/>
      <c r="C869" s="299"/>
      <c r="D869" s="299"/>
      <c r="E869" s="299"/>
      <c r="F869" s="299"/>
      <c r="G869" s="299"/>
      <c r="K869" s="300"/>
      <c r="L869" s="300"/>
      <c r="M869" s="300"/>
      <c r="N869" s="300"/>
      <c r="O869" s="300"/>
      <c r="P869" s="300"/>
      <c r="Q869" s="300"/>
      <c r="R869" s="300"/>
      <c r="S869" s="300"/>
      <c r="T869" s="301"/>
      <c r="U869" s="302"/>
      <c r="AC869" s="303"/>
    </row>
    <row r="870" spans="1:29" ht="22.5" customHeight="1">
      <c r="A870" s="298"/>
      <c r="B870" s="299"/>
      <c r="C870" s="299"/>
      <c r="D870" s="299"/>
      <c r="E870" s="299"/>
      <c r="F870" s="299"/>
      <c r="G870" s="299"/>
      <c r="K870" s="300"/>
      <c r="L870" s="300"/>
      <c r="M870" s="300"/>
      <c r="N870" s="300"/>
      <c r="O870" s="300"/>
      <c r="P870" s="300"/>
      <c r="Q870" s="300"/>
      <c r="R870" s="300"/>
      <c r="S870" s="300"/>
      <c r="T870" s="301"/>
      <c r="U870" s="302"/>
      <c r="AC870" s="303"/>
    </row>
    <row r="871" spans="1:29" ht="22.5" customHeight="1">
      <c r="A871" s="298"/>
      <c r="B871" s="299"/>
      <c r="C871" s="299"/>
      <c r="D871" s="299"/>
      <c r="E871" s="299"/>
      <c r="F871" s="299"/>
      <c r="G871" s="299"/>
      <c r="K871" s="300"/>
      <c r="L871" s="300"/>
      <c r="M871" s="300"/>
      <c r="N871" s="300"/>
      <c r="O871" s="300"/>
      <c r="P871" s="300"/>
      <c r="Q871" s="300"/>
      <c r="R871" s="300"/>
      <c r="S871" s="300"/>
      <c r="T871" s="301"/>
      <c r="U871" s="302"/>
      <c r="AC871" s="303"/>
    </row>
    <row r="872" spans="1:29" ht="22.5" customHeight="1">
      <c r="A872" s="298"/>
      <c r="B872" s="299"/>
      <c r="C872" s="299"/>
      <c r="D872" s="299"/>
      <c r="E872" s="299"/>
      <c r="F872" s="299"/>
      <c r="G872" s="299"/>
      <c r="K872" s="300"/>
      <c r="L872" s="300"/>
      <c r="M872" s="300"/>
      <c r="N872" s="300"/>
      <c r="O872" s="300"/>
      <c r="P872" s="300"/>
      <c r="Q872" s="300"/>
      <c r="R872" s="300"/>
      <c r="S872" s="300"/>
      <c r="T872" s="301"/>
      <c r="U872" s="302"/>
      <c r="AC872" s="303"/>
    </row>
    <row r="873" spans="1:29" ht="22.5" customHeight="1">
      <c r="A873" s="298"/>
      <c r="B873" s="299"/>
      <c r="C873" s="299"/>
      <c r="D873" s="299"/>
      <c r="E873" s="299"/>
      <c r="F873" s="299"/>
      <c r="G873" s="299"/>
      <c r="K873" s="300"/>
      <c r="L873" s="300"/>
      <c r="M873" s="300"/>
      <c r="N873" s="300"/>
      <c r="O873" s="300"/>
      <c r="P873" s="300"/>
      <c r="Q873" s="300"/>
      <c r="R873" s="300"/>
      <c r="S873" s="300"/>
      <c r="T873" s="301"/>
      <c r="U873" s="302"/>
      <c r="AC873" s="303"/>
    </row>
    <row r="874" spans="1:29" ht="22.5" customHeight="1">
      <c r="A874" s="298"/>
      <c r="B874" s="299"/>
      <c r="C874" s="299"/>
      <c r="D874" s="299"/>
      <c r="E874" s="299"/>
      <c r="F874" s="299"/>
      <c r="G874" s="299"/>
      <c r="K874" s="300"/>
      <c r="L874" s="300"/>
      <c r="M874" s="300"/>
      <c r="N874" s="300"/>
      <c r="O874" s="300"/>
      <c r="P874" s="300"/>
      <c r="Q874" s="300"/>
      <c r="R874" s="300"/>
      <c r="S874" s="300"/>
      <c r="T874" s="301"/>
      <c r="U874" s="302"/>
      <c r="AC874" s="303"/>
    </row>
    <row r="875" spans="1:29" ht="22.5" customHeight="1">
      <c r="A875" s="298"/>
      <c r="B875" s="299"/>
      <c r="C875" s="299"/>
      <c r="D875" s="299"/>
      <c r="E875" s="299"/>
      <c r="F875" s="299"/>
      <c r="G875" s="299"/>
      <c r="K875" s="300"/>
      <c r="L875" s="300"/>
      <c r="M875" s="300"/>
      <c r="N875" s="300"/>
      <c r="O875" s="300"/>
      <c r="P875" s="300"/>
      <c r="Q875" s="300"/>
      <c r="R875" s="300"/>
      <c r="S875" s="300"/>
      <c r="T875" s="301"/>
      <c r="U875" s="302"/>
      <c r="AC875" s="303"/>
    </row>
    <row r="876" spans="1:29" ht="22.5" customHeight="1">
      <c r="A876" s="298"/>
      <c r="B876" s="299"/>
      <c r="C876" s="299"/>
      <c r="D876" s="299"/>
      <c r="E876" s="299"/>
      <c r="F876" s="299"/>
      <c r="G876" s="299"/>
      <c r="K876" s="300"/>
      <c r="L876" s="300"/>
      <c r="M876" s="300"/>
      <c r="N876" s="300"/>
      <c r="O876" s="300"/>
      <c r="P876" s="300"/>
      <c r="Q876" s="300"/>
      <c r="R876" s="300"/>
      <c r="S876" s="300"/>
      <c r="T876" s="301"/>
      <c r="U876" s="302"/>
      <c r="AC876" s="303"/>
    </row>
    <row r="877" spans="1:29" ht="22.5" customHeight="1">
      <c r="A877" s="298"/>
      <c r="B877" s="299"/>
      <c r="C877" s="299"/>
      <c r="D877" s="299"/>
      <c r="E877" s="299"/>
      <c r="F877" s="299"/>
      <c r="G877" s="299"/>
      <c r="K877" s="300"/>
      <c r="L877" s="300"/>
      <c r="M877" s="300"/>
      <c r="N877" s="300"/>
      <c r="O877" s="300"/>
      <c r="P877" s="300"/>
      <c r="Q877" s="300"/>
      <c r="R877" s="300"/>
      <c r="S877" s="300"/>
      <c r="T877" s="301"/>
      <c r="U877" s="302"/>
      <c r="AC877" s="303"/>
    </row>
    <row r="878" spans="1:29" ht="22.5" customHeight="1">
      <c r="A878" s="298"/>
      <c r="B878" s="299"/>
      <c r="C878" s="299"/>
      <c r="D878" s="299"/>
      <c r="E878" s="299"/>
      <c r="F878" s="299"/>
      <c r="G878" s="299"/>
      <c r="K878" s="300"/>
      <c r="L878" s="300"/>
      <c r="M878" s="300"/>
      <c r="N878" s="300"/>
      <c r="O878" s="300"/>
      <c r="P878" s="300"/>
      <c r="Q878" s="300"/>
      <c r="R878" s="300"/>
      <c r="S878" s="300"/>
      <c r="T878" s="301"/>
      <c r="U878" s="302"/>
      <c r="AC878" s="303"/>
    </row>
    <row r="879" spans="1:29" ht="22.5" customHeight="1">
      <c r="A879" s="298"/>
      <c r="B879" s="299"/>
      <c r="C879" s="299"/>
      <c r="D879" s="299"/>
      <c r="E879" s="299"/>
      <c r="F879" s="299"/>
      <c r="G879" s="299"/>
      <c r="K879" s="300"/>
      <c r="L879" s="300"/>
      <c r="M879" s="300"/>
      <c r="N879" s="300"/>
      <c r="O879" s="300"/>
      <c r="P879" s="300"/>
      <c r="Q879" s="300"/>
      <c r="R879" s="300"/>
      <c r="S879" s="300"/>
      <c r="T879" s="301"/>
      <c r="U879" s="302"/>
      <c r="AC879" s="303"/>
    </row>
    <row r="880" spans="1:29" ht="22.5" customHeight="1">
      <c r="A880" s="298"/>
      <c r="B880" s="299"/>
      <c r="C880" s="299"/>
      <c r="D880" s="299"/>
      <c r="E880" s="299"/>
      <c r="F880" s="299"/>
      <c r="G880" s="299"/>
      <c r="K880" s="300"/>
      <c r="L880" s="300"/>
      <c r="M880" s="300"/>
      <c r="N880" s="300"/>
      <c r="O880" s="300"/>
      <c r="P880" s="300"/>
      <c r="Q880" s="300"/>
      <c r="R880" s="300"/>
      <c r="S880" s="300"/>
      <c r="T880" s="301"/>
      <c r="U880" s="302"/>
      <c r="AC880" s="303"/>
    </row>
    <row r="881" spans="1:29" ht="22.5" customHeight="1">
      <c r="A881" s="298"/>
      <c r="B881" s="299"/>
      <c r="C881" s="299"/>
      <c r="D881" s="299"/>
      <c r="E881" s="299"/>
      <c r="F881" s="299"/>
      <c r="G881" s="299"/>
      <c r="K881" s="300"/>
      <c r="L881" s="300"/>
      <c r="M881" s="300"/>
      <c r="N881" s="300"/>
      <c r="O881" s="300"/>
      <c r="P881" s="300"/>
      <c r="Q881" s="300"/>
      <c r="R881" s="300"/>
      <c r="S881" s="300"/>
      <c r="T881" s="301"/>
      <c r="U881" s="302"/>
      <c r="AC881" s="303"/>
    </row>
    <row r="882" spans="1:29" ht="22.5" customHeight="1">
      <c r="A882" s="298"/>
      <c r="K882" s="303"/>
      <c r="L882" s="303"/>
      <c r="M882" s="303"/>
      <c r="N882" s="303"/>
      <c r="O882" s="303"/>
      <c r="P882" s="303"/>
      <c r="Q882" s="303"/>
      <c r="R882" s="303"/>
      <c r="S882" s="303"/>
      <c r="T882" s="303"/>
      <c r="U882" s="302"/>
      <c r="AC882" s="303"/>
    </row>
    <row r="883" spans="1:29" ht="22.5" customHeight="1">
      <c r="A883" s="298"/>
      <c r="K883" s="303"/>
      <c r="L883" s="303"/>
      <c r="M883" s="303"/>
      <c r="N883" s="303"/>
      <c r="O883" s="303"/>
      <c r="P883" s="303"/>
      <c r="Q883" s="303"/>
      <c r="R883" s="303"/>
      <c r="S883" s="303"/>
      <c r="T883" s="303"/>
      <c r="U883" s="302"/>
      <c r="AC883" s="303"/>
    </row>
    <row r="884" spans="1:29" ht="22.5" customHeight="1">
      <c r="A884" s="298"/>
      <c r="K884" s="303"/>
      <c r="L884" s="303"/>
      <c r="M884" s="303"/>
      <c r="N884" s="303"/>
      <c r="O884" s="303"/>
      <c r="P884" s="303"/>
      <c r="Q884" s="303"/>
      <c r="R884" s="303"/>
      <c r="S884" s="303"/>
      <c r="T884" s="303"/>
      <c r="U884" s="302"/>
      <c r="AC884" s="303"/>
    </row>
    <row r="885" spans="1:29" ht="22.5" customHeight="1">
      <c r="A885" s="298"/>
      <c r="K885" s="303"/>
      <c r="L885" s="303"/>
      <c r="M885" s="303"/>
      <c r="N885" s="303"/>
      <c r="O885" s="303"/>
      <c r="P885" s="303"/>
      <c r="Q885" s="303"/>
      <c r="R885" s="303"/>
      <c r="S885" s="303"/>
      <c r="T885" s="303"/>
      <c r="U885" s="302"/>
      <c r="AC885" s="303"/>
    </row>
    <row r="886" spans="1:29" ht="22.5" customHeight="1">
      <c r="A886" s="298"/>
      <c r="K886" s="303"/>
      <c r="L886" s="303"/>
      <c r="M886" s="303"/>
      <c r="N886" s="303"/>
      <c r="O886" s="303"/>
      <c r="P886" s="303"/>
      <c r="Q886" s="303"/>
      <c r="R886" s="303"/>
      <c r="S886" s="303"/>
      <c r="T886" s="303"/>
      <c r="U886" s="302"/>
      <c r="AC886" s="303"/>
    </row>
    <row r="887" spans="1:29" ht="22.5" customHeight="1">
      <c r="A887" s="298"/>
      <c r="K887" s="303"/>
      <c r="L887" s="303"/>
      <c r="M887" s="303"/>
      <c r="N887" s="303"/>
      <c r="O887" s="303"/>
      <c r="P887" s="303"/>
      <c r="Q887" s="303"/>
      <c r="R887" s="303"/>
      <c r="S887" s="303"/>
      <c r="T887" s="303"/>
      <c r="U887" s="302"/>
      <c r="AC887" s="303"/>
    </row>
    <row r="888" spans="1:29" ht="22.5" customHeight="1">
      <c r="A888" s="298"/>
      <c r="K888" s="303"/>
      <c r="L888" s="303"/>
      <c r="M888" s="303"/>
      <c r="N888" s="303"/>
      <c r="O888" s="303"/>
      <c r="P888" s="303"/>
      <c r="Q888" s="303"/>
      <c r="R888" s="303"/>
      <c r="S888" s="303"/>
      <c r="T888" s="303"/>
      <c r="U888" s="302"/>
      <c r="AC888" s="303"/>
    </row>
    <row r="889" spans="1:29" ht="22.5" customHeight="1">
      <c r="A889" s="298"/>
      <c r="K889" s="303"/>
      <c r="L889" s="303"/>
      <c r="M889" s="303"/>
      <c r="N889" s="303"/>
      <c r="O889" s="303"/>
      <c r="P889" s="303"/>
      <c r="Q889" s="303"/>
      <c r="R889" s="303"/>
      <c r="S889" s="303"/>
      <c r="T889" s="303"/>
      <c r="U889" s="302"/>
      <c r="AC889" s="303"/>
    </row>
    <row r="890" spans="1:29" ht="22.5" customHeight="1">
      <c r="A890" s="298"/>
      <c r="K890" s="303"/>
      <c r="L890" s="303"/>
      <c r="M890" s="303"/>
      <c r="N890" s="303"/>
      <c r="O890" s="303"/>
      <c r="P890" s="303"/>
      <c r="Q890" s="303"/>
      <c r="R890" s="303"/>
      <c r="S890" s="303"/>
      <c r="T890" s="303"/>
      <c r="U890" s="302"/>
      <c r="AC890" s="303"/>
    </row>
    <row r="891" spans="1:29" ht="22.5" customHeight="1">
      <c r="A891" s="298"/>
      <c r="K891" s="303"/>
      <c r="L891" s="303"/>
      <c r="M891" s="303"/>
      <c r="N891" s="303"/>
      <c r="O891" s="303"/>
      <c r="P891" s="303"/>
      <c r="Q891" s="303"/>
      <c r="R891" s="303"/>
      <c r="S891" s="303"/>
      <c r="T891" s="303"/>
      <c r="U891" s="302"/>
      <c r="AC891" s="303"/>
    </row>
    <row r="892" spans="1:29" ht="22.5" customHeight="1">
      <c r="A892" s="298"/>
      <c r="K892" s="303"/>
      <c r="L892" s="303"/>
      <c r="M892" s="303"/>
      <c r="N892" s="303"/>
      <c r="O892" s="303"/>
      <c r="P892" s="303"/>
      <c r="Q892" s="303"/>
      <c r="R892" s="303"/>
      <c r="S892" s="303"/>
      <c r="T892" s="303"/>
      <c r="U892" s="302"/>
      <c r="AC892" s="303"/>
    </row>
    <row r="893" spans="1:29" ht="22.5" customHeight="1">
      <c r="A893" s="298"/>
      <c r="K893" s="303"/>
      <c r="L893" s="303"/>
      <c r="M893" s="303"/>
      <c r="N893" s="303"/>
      <c r="O893" s="303"/>
      <c r="P893" s="303"/>
      <c r="Q893" s="303"/>
      <c r="R893" s="303"/>
      <c r="S893" s="303"/>
      <c r="T893" s="303"/>
      <c r="U893" s="302"/>
      <c r="AC893" s="303"/>
    </row>
    <row r="894" spans="1:29" ht="22.5" customHeight="1">
      <c r="A894" s="298"/>
      <c r="K894" s="303"/>
      <c r="L894" s="303"/>
      <c r="M894" s="303"/>
      <c r="N894" s="303"/>
      <c r="O894" s="303"/>
      <c r="P894" s="303"/>
      <c r="Q894" s="303"/>
      <c r="R894" s="303"/>
      <c r="S894" s="303"/>
      <c r="T894" s="303"/>
      <c r="U894" s="302"/>
      <c r="AC894" s="303"/>
    </row>
    <row r="895" spans="1:29" ht="22.5" customHeight="1">
      <c r="A895" s="298"/>
      <c r="K895" s="303"/>
      <c r="L895" s="303"/>
      <c r="M895" s="303"/>
      <c r="N895" s="303"/>
      <c r="O895" s="303"/>
      <c r="P895" s="303"/>
      <c r="Q895" s="303"/>
      <c r="R895" s="303"/>
      <c r="S895" s="303"/>
      <c r="T895" s="303"/>
      <c r="U895" s="302"/>
      <c r="AC895" s="303"/>
    </row>
    <row r="896" spans="1:29" ht="22.5" customHeight="1">
      <c r="A896" s="298"/>
      <c r="K896" s="303"/>
      <c r="L896" s="303"/>
      <c r="M896" s="303"/>
      <c r="N896" s="303"/>
      <c r="O896" s="303"/>
      <c r="P896" s="303"/>
      <c r="Q896" s="303"/>
      <c r="R896" s="303"/>
      <c r="S896" s="303"/>
      <c r="T896" s="303"/>
      <c r="U896" s="302"/>
      <c r="AC896" s="303"/>
    </row>
    <row r="897" spans="1:29" ht="22.5" customHeight="1">
      <c r="A897" s="298"/>
      <c r="K897" s="303"/>
      <c r="L897" s="303"/>
      <c r="M897" s="303"/>
      <c r="N897" s="303"/>
      <c r="O897" s="303"/>
      <c r="P897" s="303"/>
      <c r="Q897" s="303"/>
      <c r="R897" s="303"/>
      <c r="S897" s="303"/>
      <c r="T897" s="303"/>
      <c r="U897" s="302"/>
      <c r="AC897" s="303"/>
    </row>
    <row r="898" spans="1:29" ht="22.5" customHeight="1">
      <c r="A898" s="298"/>
      <c r="K898" s="303"/>
      <c r="L898" s="303"/>
      <c r="M898" s="303"/>
      <c r="N898" s="303"/>
      <c r="O898" s="303"/>
      <c r="P898" s="303"/>
      <c r="Q898" s="303"/>
      <c r="R898" s="303"/>
      <c r="S898" s="303"/>
      <c r="T898" s="303"/>
      <c r="U898" s="302"/>
      <c r="AC898" s="303"/>
    </row>
    <row r="899" spans="1:29" ht="22.5" customHeight="1">
      <c r="A899" s="298"/>
      <c r="K899" s="303"/>
      <c r="L899" s="303"/>
      <c r="M899" s="303"/>
      <c r="N899" s="303"/>
      <c r="O899" s="303"/>
      <c r="P899" s="303"/>
      <c r="Q899" s="303"/>
      <c r="R899" s="303"/>
      <c r="S899" s="303"/>
      <c r="T899" s="303"/>
      <c r="U899" s="302"/>
      <c r="AC899" s="303"/>
    </row>
    <row r="900" spans="1:29" ht="22.5" customHeight="1">
      <c r="A900" s="298"/>
      <c r="K900" s="303"/>
      <c r="L900" s="303"/>
      <c r="M900" s="303"/>
      <c r="N900" s="303"/>
      <c r="O900" s="303"/>
      <c r="P900" s="303"/>
      <c r="Q900" s="303"/>
      <c r="R900" s="303"/>
      <c r="S900" s="303"/>
      <c r="T900" s="303"/>
      <c r="U900" s="302"/>
      <c r="AC900" s="303"/>
    </row>
    <row r="901" spans="1:29" ht="22.5" customHeight="1">
      <c r="A901" s="298"/>
      <c r="K901" s="303"/>
      <c r="L901" s="303"/>
      <c r="M901" s="303"/>
      <c r="N901" s="303"/>
      <c r="O901" s="303"/>
      <c r="P901" s="303"/>
      <c r="Q901" s="303"/>
      <c r="R901" s="303"/>
      <c r="S901" s="303"/>
      <c r="T901" s="303"/>
      <c r="U901" s="302"/>
      <c r="AC901" s="303"/>
    </row>
    <row r="902" spans="1:29" ht="22.5" customHeight="1">
      <c r="A902" s="298"/>
      <c r="K902" s="303"/>
      <c r="L902" s="303"/>
      <c r="M902" s="303"/>
      <c r="N902" s="303"/>
      <c r="O902" s="303"/>
      <c r="P902" s="303"/>
      <c r="Q902" s="303"/>
      <c r="R902" s="303"/>
      <c r="S902" s="303"/>
      <c r="T902" s="303"/>
      <c r="U902" s="302"/>
      <c r="AC902" s="303"/>
    </row>
    <row r="903" spans="1:29" ht="22.5" customHeight="1">
      <c r="A903" s="298"/>
      <c r="K903" s="303"/>
      <c r="L903" s="303"/>
      <c r="M903" s="303"/>
      <c r="N903" s="303"/>
      <c r="O903" s="303"/>
      <c r="P903" s="303"/>
      <c r="Q903" s="303"/>
      <c r="R903" s="303"/>
      <c r="S903" s="303"/>
      <c r="T903" s="303"/>
      <c r="U903" s="302"/>
      <c r="AC903" s="303"/>
    </row>
    <row r="904" spans="1:29" ht="22.5" customHeight="1">
      <c r="A904" s="298"/>
      <c r="K904" s="303"/>
      <c r="L904" s="303"/>
      <c r="M904" s="303"/>
      <c r="N904" s="303"/>
      <c r="O904" s="303"/>
      <c r="P904" s="303"/>
      <c r="Q904" s="303"/>
      <c r="R904" s="303"/>
      <c r="S904" s="303"/>
      <c r="T904" s="303"/>
      <c r="U904" s="302"/>
      <c r="AC904" s="303"/>
    </row>
    <row r="905" spans="1:29" ht="22.5" customHeight="1">
      <c r="A905" s="298"/>
      <c r="K905" s="303"/>
      <c r="L905" s="303"/>
      <c r="M905" s="303"/>
      <c r="N905" s="303"/>
      <c r="O905" s="303"/>
      <c r="P905" s="303"/>
      <c r="Q905" s="303"/>
      <c r="R905" s="303"/>
      <c r="S905" s="303"/>
      <c r="T905" s="303"/>
      <c r="U905" s="302"/>
      <c r="AC905" s="303"/>
    </row>
    <row r="906" spans="1:29" ht="22.5" customHeight="1">
      <c r="A906" s="298"/>
      <c r="K906" s="303"/>
      <c r="L906" s="303"/>
      <c r="M906" s="303"/>
      <c r="N906" s="303"/>
      <c r="O906" s="303"/>
      <c r="P906" s="303"/>
      <c r="Q906" s="303"/>
      <c r="R906" s="303"/>
      <c r="S906" s="303"/>
      <c r="T906" s="303"/>
      <c r="U906" s="302"/>
      <c r="AC906" s="303"/>
    </row>
    <row r="907" spans="1:29" ht="22.5" customHeight="1">
      <c r="A907" s="298"/>
      <c r="K907" s="303"/>
      <c r="L907" s="303"/>
      <c r="M907" s="303"/>
      <c r="N907" s="303"/>
      <c r="O907" s="303"/>
      <c r="P907" s="303"/>
      <c r="Q907" s="303"/>
      <c r="R907" s="303"/>
      <c r="S907" s="303"/>
      <c r="T907" s="303"/>
      <c r="U907" s="302"/>
      <c r="AC907" s="303"/>
    </row>
    <row r="908" spans="1:29" ht="22.5" customHeight="1">
      <c r="A908" s="298"/>
      <c r="K908" s="303"/>
      <c r="L908" s="303"/>
      <c r="M908" s="303"/>
      <c r="N908" s="303"/>
      <c r="O908" s="303"/>
      <c r="P908" s="303"/>
      <c r="Q908" s="303"/>
      <c r="R908" s="303"/>
      <c r="S908" s="303"/>
      <c r="T908" s="303"/>
      <c r="U908" s="302"/>
      <c r="AC908" s="303"/>
    </row>
    <row r="909" spans="1:29" ht="22.5" customHeight="1">
      <c r="A909" s="298"/>
      <c r="K909" s="303"/>
      <c r="L909" s="303"/>
      <c r="M909" s="303"/>
      <c r="N909" s="303"/>
      <c r="O909" s="303"/>
      <c r="P909" s="303"/>
      <c r="Q909" s="303"/>
      <c r="R909" s="303"/>
      <c r="S909" s="303"/>
      <c r="T909" s="303"/>
      <c r="U909" s="302"/>
      <c r="AC909" s="303"/>
    </row>
    <row r="910" spans="1:29" ht="22.5" customHeight="1">
      <c r="A910" s="298"/>
      <c r="K910" s="303"/>
      <c r="L910" s="303"/>
      <c r="M910" s="303"/>
      <c r="N910" s="303"/>
      <c r="O910" s="303"/>
      <c r="P910" s="303"/>
      <c r="Q910" s="303"/>
      <c r="R910" s="303"/>
      <c r="S910" s="303"/>
      <c r="T910" s="303"/>
      <c r="U910" s="302"/>
      <c r="AC910" s="303"/>
    </row>
    <row r="911" spans="1:29" ht="22.5" customHeight="1">
      <c r="A911" s="298"/>
      <c r="B911" s="299"/>
      <c r="C911" s="299"/>
      <c r="D911" s="299"/>
      <c r="E911" s="299"/>
      <c r="F911" s="299"/>
      <c r="G911" s="299"/>
      <c r="K911" s="300"/>
      <c r="L911" s="300"/>
      <c r="M911" s="300"/>
      <c r="N911" s="300"/>
      <c r="O911" s="300"/>
      <c r="P911" s="300"/>
      <c r="Q911" s="300"/>
      <c r="R911" s="300"/>
      <c r="S911" s="300"/>
      <c r="T911" s="301"/>
      <c r="U911" s="302"/>
      <c r="AC911" s="303"/>
    </row>
    <row r="912" spans="1:29" ht="22.5" customHeight="1">
      <c r="A912" s="298"/>
      <c r="B912" s="299"/>
      <c r="C912" s="299"/>
      <c r="D912" s="299"/>
      <c r="E912" s="299"/>
      <c r="F912" s="299"/>
      <c r="G912" s="299"/>
      <c r="K912" s="300"/>
      <c r="L912" s="300"/>
      <c r="M912" s="300"/>
      <c r="N912" s="300"/>
      <c r="O912" s="300"/>
      <c r="P912" s="300"/>
      <c r="Q912" s="300"/>
      <c r="R912" s="300"/>
      <c r="S912" s="300"/>
      <c r="T912" s="301"/>
      <c r="U912" s="302"/>
      <c r="AC912" s="303"/>
    </row>
    <row r="913" spans="1:29" ht="22.5" customHeight="1">
      <c r="A913" s="298"/>
      <c r="B913" s="299"/>
      <c r="C913" s="299"/>
      <c r="D913" s="299"/>
      <c r="E913" s="299"/>
      <c r="F913" s="299"/>
      <c r="G913" s="299"/>
      <c r="K913" s="300"/>
      <c r="L913" s="300"/>
      <c r="M913" s="300"/>
      <c r="N913" s="300"/>
      <c r="O913" s="300"/>
      <c r="P913" s="300"/>
      <c r="Q913" s="300"/>
      <c r="R913" s="300"/>
      <c r="S913" s="300"/>
      <c r="T913" s="301"/>
      <c r="U913" s="302"/>
      <c r="AC913" s="303"/>
    </row>
    <row r="914" spans="1:29" ht="22.5" customHeight="1">
      <c r="A914" s="298"/>
      <c r="B914" s="299"/>
      <c r="C914" s="299"/>
      <c r="D914" s="299"/>
      <c r="E914" s="299"/>
      <c r="F914" s="299"/>
      <c r="G914" s="299"/>
      <c r="K914" s="300"/>
      <c r="L914" s="300"/>
      <c r="M914" s="300"/>
      <c r="N914" s="300"/>
      <c r="O914" s="300"/>
      <c r="P914" s="300"/>
      <c r="Q914" s="300"/>
      <c r="R914" s="300"/>
      <c r="S914" s="300"/>
      <c r="T914" s="301"/>
      <c r="U914" s="302"/>
      <c r="AC914" s="303"/>
    </row>
    <row r="915" spans="1:29" ht="22.5" customHeight="1">
      <c r="A915" s="298"/>
      <c r="B915" s="299"/>
      <c r="C915" s="299"/>
      <c r="D915" s="299"/>
      <c r="E915" s="299"/>
      <c r="F915" s="299"/>
      <c r="G915" s="299"/>
      <c r="K915" s="300"/>
      <c r="L915" s="300"/>
      <c r="M915" s="300"/>
      <c r="N915" s="300"/>
      <c r="O915" s="300"/>
      <c r="P915" s="300"/>
      <c r="Q915" s="300"/>
      <c r="R915" s="300"/>
      <c r="S915" s="300"/>
      <c r="T915" s="301"/>
      <c r="U915" s="302"/>
      <c r="AC915" s="303"/>
    </row>
    <row r="916" spans="1:29" ht="22.5" customHeight="1">
      <c r="A916" s="298"/>
      <c r="B916" s="299"/>
      <c r="C916" s="299"/>
      <c r="D916" s="299"/>
      <c r="E916" s="299"/>
      <c r="F916" s="299"/>
      <c r="G916" s="299"/>
      <c r="K916" s="300"/>
      <c r="L916" s="300"/>
      <c r="M916" s="300"/>
      <c r="N916" s="300"/>
      <c r="O916" s="300"/>
      <c r="P916" s="300"/>
      <c r="Q916" s="300"/>
      <c r="R916" s="300"/>
      <c r="S916" s="300"/>
      <c r="T916" s="301"/>
      <c r="U916" s="302"/>
      <c r="AC916" s="303"/>
    </row>
    <row r="917" spans="1:29" ht="22.5" customHeight="1">
      <c r="A917" s="298"/>
      <c r="B917" s="299"/>
      <c r="C917" s="299"/>
      <c r="D917" s="299"/>
      <c r="E917" s="299"/>
      <c r="F917" s="299"/>
      <c r="G917" s="299"/>
      <c r="K917" s="300"/>
      <c r="L917" s="300"/>
      <c r="M917" s="300"/>
      <c r="N917" s="300"/>
      <c r="O917" s="300"/>
      <c r="P917" s="300"/>
      <c r="Q917" s="300"/>
      <c r="R917" s="300"/>
      <c r="S917" s="300"/>
      <c r="T917" s="301"/>
      <c r="U917" s="302"/>
      <c r="AC917" s="303"/>
    </row>
    <row r="918" spans="1:29" ht="22.5" customHeight="1">
      <c r="A918" s="298"/>
      <c r="B918" s="299"/>
      <c r="C918" s="299"/>
      <c r="D918" s="299"/>
      <c r="E918" s="299"/>
      <c r="F918" s="299"/>
      <c r="G918" s="299"/>
      <c r="K918" s="300"/>
      <c r="L918" s="300"/>
      <c r="M918" s="300"/>
      <c r="N918" s="300"/>
      <c r="O918" s="300"/>
      <c r="P918" s="300"/>
      <c r="Q918" s="300"/>
      <c r="R918" s="300"/>
      <c r="S918" s="300"/>
      <c r="T918" s="301"/>
      <c r="U918" s="302"/>
      <c r="AC918" s="303"/>
    </row>
    <row r="919" spans="1:29" ht="22.5" customHeight="1">
      <c r="A919" s="298"/>
      <c r="B919" s="299"/>
      <c r="C919" s="299"/>
      <c r="D919" s="299"/>
      <c r="E919" s="299"/>
      <c r="F919" s="299"/>
      <c r="G919" s="299"/>
      <c r="K919" s="300"/>
      <c r="L919" s="300"/>
      <c r="M919" s="300"/>
      <c r="N919" s="300"/>
      <c r="O919" s="300"/>
      <c r="P919" s="300"/>
      <c r="Q919" s="300"/>
      <c r="R919" s="300"/>
      <c r="S919" s="300"/>
      <c r="T919" s="301"/>
      <c r="U919" s="302"/>
      <c r="AC919" s="303"/>
    </row>
    <row r="920" spans="1:29" ht="22.5" customHeight="1">
      <c r="A920" s="298"/>
      <c r="B920" s="299"/>
      <c r="C920" s="299"/>
      <c r="D920" s="299"/>
      <c r="E920" s="299"/>
      <c r="F920" s="299"/>
      <c r="G920" s="299"/>
      <c r="K920" s="300"/>
      <c r="L920" s="300"/>
      <c r="M920" s="300"/>
      <c r="N920" s="300"/>
      <c r="O920" s="300"/>
      <c r="P920" s="300"/>
      <c r="Q920" s="300"/>
      <c r="R920" s="300"/>
      <c r="S920" s="300"/>
      <c r="T920" s="301"/>
      <c r="U920" s="302"/>
      <c r="AC920" s="303"/>
    </row>
    <row r="921" spans="1:29" ht="22.5" customHeight="1">
      <c r="A921" s="298"/>
      <c r="B921" s="299"/>
      <c r="C921" s="299"/>
      <c r="D921" s="299"/>
      <c r="E921" s="299"/>
      <c r="F921" s="299"/>
      <c r="G921" s="299"/>
      <c r="K921" s="300"/>
      <c r="L921" s="300"/>
      <c r="M921" s="300"/>
      <c r="N921" s="300"/>
      <c r="O921" s="300"/>
      <c r="P921" s="300"/>
      <c r="Q921" s="300"/>
      <c r="R921" s="300"/>
      <c r="S921" s="300"/>
      <c r="T921" s="301"/>
      <c r="U921" s="302"/>
      <c r="AC921" s="303"/>
    </row>
    <row r="922" spans="1:29" ht="22.5" customHeight="1">
      <c r="A922" s="298"/>
      <c r="B922" s="299"/>
      <c r="C922" s="299"/>
      <c r="D922" s="299"/>
      <c r="E922" s="299"/>
      <c r="F922" s="299"/>
      <c r="G922" s="299"/>
      <c r="K922" s="300"/>
      <c r="L922" s="300"/>
      <c r="M922" s="300"/>
      <c r="N922" s="300"/>
      <c r="O922" s="300"/>
      <c r="P922" s="300"/>
      <c r="Q922" s="300"/>
      <c r="R922" s="300"/>
      <c r="S922" s="300"/>
      <c r="T922" s="301"/>
      <c r="U922" s="302"/>
      <c r="AC922" s="303"/>
    </row>
    <row r="923" spans="1:29" ht="22.5" customHeight="1">
      <c r="A923" s="298"/>
      <c r="B923" s="299"/>
      <c r="C923" s="299"/>
      <c r="D923" s="299"/>
      <c r="E923" s="299"/>
      <c r="F923" s="299"/>
      <c r="G923" s="299"/>
      <c r="K923" s="300"/>
      <c r="L923" s="300"/>
      <c r="M923" s="300"/>
      <c r="N923" s="300"/>
      <c r="O923" s="300"/>
      <c r="P923" s="300"/>
      <c r="Q923" s="300"/>
      <c r="R923" s="300"/>
      <c r="S923" s="300"/>
      <c r="T923" s="301"/>
      <c r="U923" s="302"/>
      <c r="AC923" s="303"/>
    </row>
    <row r="924" spans="1:29" ht="22.5" customHeight="1">
      <c r="A924" s="298"/>
      <c r="B924" s="299"/>
      <c r="C924" s="299"/>
      <c r="D924" s="299"/>
      <c r="E924" s="299"/>
      <c r="F924" s="299"/>
      <c r="G924" s="299"/>
      <c r="K924" s="300"/>
      <c r="L924" s="300"/>
      <c r="M924" s="300"/>
      <c r="N924" s="300"/>
      <c r="O924" s="300"/>
      <c r="P924" s="300"/>
      <c r="Q924" s="300"/>
      <c r="R924" s="300"/>
      <c r="S924" s="300"/>
      <c r="T924" s="301"/>
      <c r="U924" s="302"/>
      <c r="AC924" s="303"/>
    </row>
    <row r="925" spans="1:29" ht="22.5" customHeight="1">
      <c r="A925" s="298"/>
      <c r="B925" s="299"/>
      <c r="C925" s="299"/>
      <c r="D925" s="299"/>
      <c r="E925" s="299"/>
      <c r="F925" s="299"/>
      <c r="G925" s="299"/>
      <c r="K925" s="300"/>
      <c r="L925" s="300"/>
      <c r="M925" s="300"/>
      <c r="N925" s="300"/>
      <c r="O925" s="300"/>
      <c r="P925" s="300"/>
      <c r="Q925" s="300"/>
      <c r="R925" s="300"/>
      <c r="S925" s="300"/>
      <c r="T925" s="301"/>
      <c r="U925" s="302"/>
      <c r="AC925" s="303"/>
    </row>
    <row r="926" spans="1:29" ht="22.5" customHeight="1">
      <c r="A926" s="298"/>
      <c r="B926" s="299"/>
      <c r="C926" s="299"/>
      <c r="D926" s="299"/>
      <c r="E926" s="299"/>
      <c r="F926" s="299"/>
      <c r="G926" s="299"/>
      <c r="K926" s="300"/>
      <c r="L926" s="300"/>
      <c r="M926" s="300"/>
      <c r="N926" s="300"/>
      <c r="O926" s="300"/>
      <c r="P926" s="300"/>
      <c r="Q926" s="300"/>
      <c r="R926" s="300"/>
      <c r="S926" s="300"/>
      <c r="T926" s="301"/>
      <c r="U926" s="302"/>
      <c r="AC926" s="303"/>
    </row>
    <row r="927" spans="1:29" ht="22.5" customHeight="1">
      <c r="A927" s="298"/>
      <c r="B927" s="299"/>
      <c r="C927" s="299"/>
      <c r="D927" s="299"/>
      <c r="E927" s="299"/>
      <c r="F927" s="299"/>
      <c r="G927" s="299"/>
      <c r="K927" s="300"/>
      <c r="L927" s="300"/>
      <c r="M927" s="300"/>
      <c r="N927" s="300"/>
      <c r="O927" s="300"/>
      <c r="P927" s="300"/>
      <c r="Q927" s="300"/>
      <c r="R927" s="300"/>
      <c r="S927" s="300"/>
      <c r="T927" s="301"/>
      <c r="U927" s="302"/>
      <c r="AC927" s="303"/>
    </row>
    <row r="928" spans="1:29" ht="22.5" customHeight="1">
      <c r="A928" s="298"/>
      <c r="B928" s="299"/>
      <c r="C928" s="299"/>
      <c r="D928" s="299"/>
      <c r="E928" s="299"/>
      <c r="F928" s="299"/>
      <c r="G928" s="299"/>
      <c r="K928" s="300"/>
      <c r="L928" s="300"/>
      <c r="M928" s="300"/>
      <c r="N928" s="300"/>
      <c r="O928" s="300"/>
      <c r="P928" s="300"/>
      <c r="Q928" s="300"/>
      <c r="R928" s="300"/>
      <c r="S928" s="300"/>
      <c r="T928" s="301"/>
      <c r="U928" s="302"/>
      <c r="AC928" s="303"/>
    </row>
    <row r="929" spans="1:29" ht="22.5" customHeight="1">
      <c r="A929" s="298"/>
      <c r="B929" s="299"/>
      <c r="C929" s="299"/>
      <c r="D929" s="299"/>
      <c r="E929" s="299"/>
      <c r="F929" s="299"/>
      <c r="G929" s="299"/>
      <c r="K929" s="300"/>
      <c r="L929" s="300"/>
      <c r="M929" s="300"/>
      <c r="N929" s="300"/>
      <c r="O929" s="300"/>
      <c r="P929" s="300"/>
      <c r="Q929" s="300"/>
      <c r="R929" s="300"/>
      <c r="S929" s="300"/>
      <c r="T929" s="301"/>
      <c r="U929" s="302"/>
      <c r="AC929" s="303"/>
    </row>
    <row r="930" spans="1:29" ht="22.5" customHeight="1">
      <c r="A930" s="298"/>
      <c r="B930" s="299"/>
      <c r="C930" s="299"/>
      <c r="D930" s="299"/>
      <c r="E930" s="299"/>
      <c r="F930" s="299"/>
      <c r="G930" s="299"/>
      <c r="K930" s="300"/>
      <c r="L930" s="300"/>
      <c r="M930" s="300"/>
      <c r="N930" s="300"/>
      <c r="O930" s="300"/>
      <c r="P930" s="300"/>
      <c r="Q930" s="300"/>
      <c r="R930" s="300"/>
      <c r="S930" s="300"/>
      <c r="T930" s="301"/>
      <c r="U930" s="302"/>
      <c r="AC930" s="303"/>
    </row>
    <row r="931" spans="1:29" ht="22.5" customHeight="1">
      <c r="A931" s="298"/>
      <c r="B931" s="299"/>
      <c r="C931" s="299"/>
      <c r="D931" s="299"/>
      <c r="E931" s="299"/>
      <c r="F931" s="299"/>
      <c r="G931" s="299"/>
      <c r="K931" s="300"/>
      <c r="L931" s="300"/>
      <c r="M931" s="300"/>
      <c r="N931" s="300"/>
      <c r="O931" s="300"/>
      <c r="P931" s="300"/>
      <c r="Q931" s="300"/>
      <c r="R931" s="300"/>
      <c r="S931" s="300"/>
      <c r="T931" s="301"/>
      <c r="U931" s="302"/>
      <c r="AC931" s="303"/>
    </row>
    <row r="932" spans="1:29" ht="22.5" customHeight="1">
      <c r="A932" s="298"/>
      <c r="B932" s="299"/>
      <c r="C932" s="299"/>
      <c r="D932" s="299"/>
      <c r="E932" s="299"/>
      <c r="F932" s="299"/>
      <c r="G932" s="299"/>
      <c r="K932" s="300"/>
      <c r="L932" s="300"/>
      <c r="M932" s="300"/>
      <c r="N932" s="300"/>
      <c r="O932" s="300"/>
      <c r="P932" s="300"/>
      <c r="Q932" s="300"/>
      <c r="R932" s="300"/>
      <c r="S932" s="300"/>
      <c r="T932" s="301"/>
      <c r="U932" s="302"/>
      <c r="AC932" s="303"/>
    </row>
    <row r="933" spans="1:29" ht="22.5" customHeight="1">
      <c r="A933" s="298"/>
      <c r="B933" s="299"/>
      <c r="C933" s="299"/>
      <c r="D933" s="299"/>
      <c r="E933" s="299"/>
      <c r="F933" s="299"/>
      <c r="G933" s="299"/>
      <c r="K933" s="300"/>
      <c r="L933" s="300"/>
      <c r="M933" s="300"/>
      <c r="N933" s="300"/>
      <c r="O933" s="300"/>
      <c r="P933" s="300"/>
      <c r="Q933" s="300"/>
      <c r="R933" s="300"/>
      <c r="S933" s="300"/>
      <c r="T933" s="301"/>
      <c r="U933" s="302"/>
      <c r="AC933" s="303"/>
    </row>
    <row r="934" spans="1:29" ht="22.5" customHeight="1">
      <c r="A934" s="298"/>
      <c r="B934" s="299"/>
      <c r="C934" s="299"/>
      <c r="D934" s="299"/>
      <c r="E934" s="299"/>
      <c r="F934" s="299"/>
      <c r="G934" s="299"/>
      <c r="K934" s="300"/>
      <c r="L934" s="300"/>
      <c r="M934" s="300"/>
      <c r="N934" s="300"/>
      <c r="O934" s="300"/>
      <c r="P934" s="300"/>
      <c r="Q934" s="300"/>
      <c r="R934" s="300"/>
      <c r="S934" s="300"/>
      <c r="T934" s="301"/>
      <c r="U934" s="302"/>
      <c r="AC934" s="303"/>
    </row>
    <row r="935" spans="1:29" ht="22.5" customHeight="1">
      <c r="A935" s="298"/>
      <c r="B935" s="299"/>
      <c r="C935" s="299"/>
      <c r="D935" s="299"/>
      <c r="E935" s="299"/>
      <c r="F935" s="299"/>
      <c r="G935" s="299"/>
      <c r="K935" s="300"/>
      <c r="L935" s="300"/>
      <c r="M935" s="300"/>
      <c r="N935" s="300"/>
      <c r="O935" s="300"/>
      <c r="P935" s="300"/>
      <c r="Q935" s="300"/>
      <c r="R935" s="300"/>
      <c r="S935" s="300"/>
      <c r="T935" s="301"/>
      <c r="U935" s="302"/>
      <c r="AC935" s="303"/>
    </row>
    <row r="936" spans="1:29" ht="22.5" customHeight="1">
      <c r="A936" s="298"/>
      <c r="B936" s="299"/>
      <c r="C936" s="299"/>
      <c r="D936" s="299"/>
      <c r="E936" s="299"/>
      <c r="F936" s="299"/>
      <c r="G936" s="299"/>
      <c r="K936" s="300"/>
      <c r="L936" s="300"/>
      <c r="M936" s="300"/>
      <c r="N936" s="300"/>
      <c r="O936" s="300"/>
      <c r="P936" s="300"/>
      <c r="Q936" s="300"/>
      <c r="R936" s="300"/>
      <c r="S936" s="300"/>
      <c r="T936" s="301"/>
      <c r="U936" s="302"/>
      <c r="AC936" s="303"/>
    </row>
    <row r="937" spans="1:29" ht="22.5" customHeight="1">
      <c r="A937" s="298"/>
      <c r="B937" s="299"/>
      <c r="C937" s="299"/>
      <c r="D937" s="299"/>
      <c r="E937" s="299"/>
      <c r="F937" s="299"/>
      <c r="G937" s="299"/>
      <c r="K937" s="300"/>
      <c r="L937" s="300"/>
      <c r="M937" s="300"/>
      <c r="N937" s="300"/>
      <c r="O937" s="300"/>
      <c r="P937" s="300"/>
      <c r="Q937" s="300"/>
      <c r="R937" s="300"/>
      <c r="S937" s="300"/>
      <c r="T937" s="301"/>
      <c r="U937" s="302"/>
      <c r="AC937" s="303"/>
    </row>
    <row r="938" spans="1:29" ht="22.5" customHeight="1">
      <c r="A938" s="298"/>
      <c r="B938" s="299"/>
      <c r="C938" s="299"/>
      <c r="D938" s="299"/>
      <c r="E938" s="299"/>
      <c r="F938" s="299"/>
      <c r="G938" s="299"/>
      <c r="K938" s="300"/>
      <c r="L938" s="300"/>
      <c r="M938" s="300"/>
      <c r="N938" s="300"/>
      <c r="O938" s="300"/>
      <c r="P938" s="300"/>
      <c r="Q938" s="300"/>
      <c r="R938" s="300"/>
      <c r="S938" s="300"/>
      <c r="T938" s="301"/>
      <c r="U938" s="302"/>
      <c r="AC938" s="303"/>
    </row>
    <row r="939" spans="1:29" ht="22.5" customHeight="1">
      <c r="A939" s="298"/>
      <c r="B939" s="299"/>
      <c r="C939" s="299"/>
      <c r="D939" s="299"/>
      <c r="E939" s="299"/>
      <c r="F939" s="299"/>
      <c r="G939" s="299"/>
      <c r="K939" s="300"/>
      <c r="L939" s="300"/>
      <c r="M939" s="300"/>
      <c r="N939" s="300"/>
      <c r="O939" s="300"/>
      <c r="P939" s="300"/>
      <c r="Q939" s="300"/>
      <c r="R939" s="300"/>
      <c r="S939" s="300"/>
      <c r="T939" s="301"/>
      <c r="U939" s="302"/>
      <c r="AC939" s="303"/>
    </row>
    <row r="940" spans="1:29" ht="22.5" customHeight="1">
      <c r="A940" s="298"/>
      <c r="B940" s="299"/>
      <c r="C940" s="299"/>
      <c r="D940" s="299"/>
      <c r="E940" s="299"/>
      <c r="F940" s="299"/>
      <c r="G940" s="299"/>
      <c r="K940" s="300"/>
      <c r="L940" s="300"/>
      <c r="M940" s="300"/>
      <c r="N940" s="300"/>
      <c r="O940" s="300"/>
      <c r="P940" s="300"/>
      <c r="Q940" s="300"/>
      <c r="R940" s="300"/>
      <c r="S940" s="300"/>
      <c r="T940" s="301"/>
      <c r="U940" s="302"/>
      <c r="AC940" s="303"/>
    </row>
    <row r="941" spans="1:29" ht="22.5" customHeight="1">
      <c r="A941" s="298"/>
      <c r="B941" s="299"/>
      <c r="C941" s="299"/>
      <c r="D941" s="299"/>
      <c r="E941" s="299"/>
      <c r="F941" s="299"/>
      <c r="G941" s="299"/>
      <c r="K941" s="300"/>
      <c r="L941" s="300"/>
      <c r="M941" s="300"/>
      <c r="N941" s="300"/>
      <c r="O941" s="300"/>
      <c r="P941" s="300"/>
      <c r="Q941" s="300"/>
      <c r="R941" s="300"/>
      <c r="S941" s="300"/>
      <c r="T941" s="301"/>
      <c r="U941" s="302"/>
      <c r="AC941" s="303"/>
    </row>
    <row r="942" spans="1:29" ht="22.5" customHeight="1">
      <c r="A942" s="298"/>
      <c r="B942" s="299"/>
      <c r="C942" s="299"/>
      <c r="D942" s="299"/>
      <c r="E942" s="299"/>
      <c r="F942" s="299"/>
      <c r="G942" s="299"/>
      <c r="K942" s="300"/>
      <c r="L942" s="300"/>
      <c r="M942" s="300"/>
      <c r="N942" s="300"/>
      <c r="O942" s="300"/>
      <c r="P942" s="300"/>
      <c r="Q942" s="300"/>
      <c r="R942" s="300"/>
      <c r="S942" s="300"/>
      <c r="T942" s="301"/>
      <c r="U942" s="302"/>
      <c r="AC942" s="303"/>
    </row>
    <row r="943" spans="1:29" ht="22.5" customHeight="1">
      <c r="A943" s="298"/>
      <c r="B943" s="299"/>
      <c r="C943" s="299"/>
      <c r="D943" s="299"/>
      <c r="E943" s="299"/>
      <c r="F943" s="299"/>
      <c r="G943" s="299"/>
      <c r="K943" s="300"/>
      <c r="L943" s="300"/>
      <c r="M943" s="300"/>
      <c r="N943" s="300"/>
      <c r="O943" s="300"/>
      <c r="P943" s="300"/>
      <c r="Q943" s="300"/>
      <c r="R943" s="300"/>
      <c r="S943" s="300"/>
      <c r="T943" s="301"/>
      <c r="U943" s="302"/>
      <c r="AC943" s="303"/>
    </row>
    <row r="944" spans="1:29" ht="22.5" customHeight="1">
      <c r="A944" s="298"/>
      <c r="B944" s="299"/>
      <c r="C944" s="299"/>
      <c r="D944" s="299"/>
      <c r="E944" s="299"/>
      <c r="F944" s="299"/>
      <c r="G944" s="299"/>
      <c r="K944" s="300"/>
      <c r="L944" s="300"/>
      <c r="M944" s="300"/>
      <c r="N944" s="300"/>
      <c r="O944" s="300"/>
      <c r="P944" s="300"/>
      <c r="Q944" s="300"/>
      <c r="R944" s="300"/>
      <c r="S944" s="300"/>
      <c r="T944" s="301"/>
      <c r="U944" s="302"/>
      <c r="AC944" s="303"/>
    </row>
    <row r="945" spans="1:29" ht="22.5" customHeight="1">
      <c r="A945" s="298"/>
      <c r="B945" s="299"/>
      <c r="C945" s="299"/>
      <c r="D945" s="299"/>
      <c r="E945" s="299"/>
      <c r="F945" s="299"/>
      <c r="G945" s="299"/>
      <c r="K945" s="300"/>
      <c r="L945" s="300"/>
      <c r="M945" s="300"/>
      <c r="N945" s="300"/>
      <c r="O945" s="300"/>
      <c r="P945" s="300"/>
      <c r="Q945" s="300"/>
      <c r="R945" s="300"/>
      <c r="S945" s="300"/>
      <c r="T945" s="301"/>
      <c r="U945" s="302"/>
      <c r="AC945" s="303"/>
    </row>
    <row r="946" spans="1:29" ht="22.5" customHeight="1">
      <c r="A946" s="298"/>
      <c r="B946" s="299"/>
      <c r="C946" s="299"/>
      <c r="D946" s="299"/>
      <c r="E946" s="299"/>
      <c r="F946" s="299"/>
      <c r="G946" s="299"/>
      <c r="K946" s="300"/>
      <c r="L946" s="300"/>
      <c r="M946" s="300"/>
      <c r="N946" s="300"/>
      <c r="O946" s="300"/>
      <c r="P946" s="300"/>
      <c r="Q946" s="300"/>
      <c r="R946" s="300"/>
      <c r="S946" s="300"/>
      <c r="T946" s="301"/>
      <c r="U946" s="302"/>
      <c r="AC946" s="303"/>
    </row>
    <row r="947" spans="1:29" ht="22.5" customHeight="1">
      <c r="A947" s="298"/>
      <c r="B947" s="299"/>
      <c r="C947" s="299"/>
      <c r="D947" s="299"/>
      <c r="E947" s="299"/>
      <c r="F947" s="299"/>
      <c r="G947" s="299"/>
      <c r="K947" s="300"/>
      <c r="L947" s="300"/>
      <c r="M947" s="300"/>
      <c r="N947" s="300"/>
      <c r="O947" s="300"/>
      <c r="P947" s="300"/>
      <c r="Q947" s="300"/>
      <c r="R947" s="300"/>
      <c r="S947" s="300"/>
      <c r="T947" s="301"/>
      <c r="U947" s="302"/>
      <c r="AC947" s="303"/>
    </row>
    <row r="948" spans="1:29" ht="22.5" customHeight="1">
      <c r="A948" s="298"/>
      <c r="B948" s="299"/>
      <c r="C948" s="299"/>
      <c r="D948" s="299"/>
      <c r="E948" s="299"/>
      <c r="F948" s="299"/>
      <c r="G948" s="299"/>
      <c r="K948" s="300"/>
      <c r="L948" s="300"/>
      <c r="M948" s="300"/>
      <c r="N948" s="300"/>
      <c r="O948" s="300"/>
      <c r="P948" s="300"/>
      <c r="Q948" s="300"/>
      <c r="R948" s="300"/>
      <c r="S948" s="300"/>
      <c r="T948" s="301"/>
      <c r="U948" s="302"/>
      <c r="AC948" s="303"/>
    </row>
    <row r="949" spans="1:29" ht="22.5" customHeight="1">
      <c r="A949" s="298"/>
      <c r="B949" s="299"/>
      <c r="C949" s="299"/>
      <c r="D949" s="299"/>
      <c r="E949" s="299"/>
      <c r="F949" s="299"/>
      <c r="G949" s="299"/>
      <c r="K949" s="300"/>
      <c r="L949" s="300"/>
      <c r="M949" s="300"/>
      <c r="N949" s="300"/>
      <c r="O949" s="300"/>
      <c r="P949" s="300"/>
      <c r="Q949" s="300"/>
      <c r="R949" s="300"/>
      <c r="S949" s="300"/>
      <c r="T949" s="301"/>
      <c r="U949" s="302"/>
      <c r="AC949" s="303"/>
    </row>
    <row r="950" spans="1:29" ht="22.5" customHeight="1">
      <c r="A950" s="298"/>
      <c r="B950" s="299"/>
      <c r="C950" s="299"/>
      <c r="D950" s="299"/>
      <c r="E950" s="299"/>
      <c r="F950" s="299"/>
      <c r="G950" s="299"/>
      <c r="K950" s="300"/>
      <c r="L950" s="300"/>
      <c r="M950" s="300"/>
      <c r="N950" s="300"/>
      <c r="O950" s="300"/>
      <c r="P950" s="300"/>
      <c r="Q950" s="300"/>
      <c r="R950" s="300"/>
      <c r="S950" s="300"/>
      <c r="T950" s="301"/>
      <c r="U950" s="302"/>
      <c r="AC950" s="303"/>
    </row>
    <row r="951" spans="1:29" ht="22.5" customHeight="1">
      <c r="A951" s="298"/>
      <c r="B951" s="299"/>
      <c r="C951" s="299"/>
      <c r="D951" s="299"/>
      <c r="E951" s="299"/>
      <c r="F951" s="299"/>
      <c r="G951" s="299"/>
      <c r="K951" s="300"/>
      <c r="L951" s="300"/>
      <c r="M951" s="300"/>
      <c r="N951" s="300"/>
      <c r="O951" s="300"/>
      <c r="P951" s="300"/>
      <c r="Q951" s="300"/>
      <c r="R951" s="300"/>
      <c r="S951" s="300"/>
      <c r="T951" s="301"/>
      <c r="U951" s="302"/>
      <c r="AC951" s="303"/>
    </row>
    <row r="952" spans="1:29" ht="22.5" customHeight="1">
      <c r="A952" s="298"/>
      <c r="B952" s="299"/>
      <c r="C952" s="299"/>
      <c r="D952" s="299"/>
      <c r="E952" s="299"/>
      <c r="F952" s="299"/>
      <c r="G952" s="299"/>
      <c r="K952" s="300"/>
      <c r="L952" s="300"/>
      <c r="M952" s="300"/>
      <c r="N952" s="300"/>
      <c r="O952" s="300"/>
      <c r="P952" s="300"/>
      <c r="Q952" s="300"/>
      <c r="R952" s="300"/>
      <c r="S952" s="300"/>
      <c r="T952" s="301"/>
      <c r="U952" s="302"/>
      <c r="AC952" s="303"/>
    </row>
    <row r="953" spans="1:29" ht="22.5" customHeight="1">
      <c r="A953" s="298"/>
      <c r="B953" s="299"/>
      <c r="C953" s="299"/>
      <c r="D953" s="299"/>
      <c r="E953" s="299"/>
      <c r="F953" s="299"/>
      <c r="G953" s="299"/>
      <c r="K953" s="300"/>
      <c r="L953" s="300"/>
      <c r="M953" s="300"/>
      <c r="N953" s="300"/>
      <c r="O953" s="300"/>
      <c r="P953" s="300"/>
      <c r="Q953" s="300"/>
      <c r="R953" s="300"/>
      <c r="S953" s="300"/>
      <c r="T953" s="301"/>
      <c r="U953" s="302"/>
      <c r="AC953" s="303"/>
    </row>
    <row r="954" spans="1:29" ht="22.5" customHeight="1">
      <c r="A954" s="298"/>
      <c r="B954" s="299"/>
      <c r="C954" s="299"/>
      <c r="D954" s="299"/>
      <c r="E954" s="299"/>
      <c r="F954" s="299"/>
      <c r="G954" s="299"/>
      <c r="K954" s="300"/>
      <c r="L954" s="300"/>
      <c r="M954" s="300"/>
      <c r="N954" s="300"/>
      <c r="O954" s="300"/>
      <c r="P954" s="300"/>
      <c r="Q954" s="300"/>
      <c r="R954" s="300"/>
      <c r="S954" s="300"/>
      <c r="T954" s="301"/>
      <c r="U954" s="302"/>
      <c r="AC954" s="303"/>
    </row>
    <row r="955" spans="1:29" ht="22.5" customHeight="1">
      <c r="A955" s="298"/>
      <c r="B955" s="299"/>
      <c r="C955" s="299"/>
      <c r="D955" s="299"/>
      <c r="E955" s="299"/>
      <c r="F955" s="299"/>
      <c r="G955" s="299"/>
      <c r="K955" s="300"/>
      <c r="L955" s="300"/>
      <c r="M955" s="300"/>
      <c r="N955" s="300"/>
      <c r="O955" s="300"/>
      <c r="P955" s="300"/>
      <c r="Q955" s="300"/>
      <c r="R955" s="300"/>
      <c r="S955" s="300"/>
      <c r="T955" s="301"/>
      <c r="U955" s="302"/>
      <c r="AC955" s="303"/>
    </row>
    <row r="956" spans="1:29" ht="22.5" customHeight="1">
      <c r="A956" s="298"/>
      <c r="B956" s="299"/>
      <c r="C956" s="299"/>
      <c r="D956" s="299"/>
      <c r="E956" s="299"/>
      <c r="F956" s="299"/>
      <c r="G956" s="299"/>
      <c r="K956" s="300"/>
      <c r="L956" s="300"/>
      <c r="M956" s="300"/>
      <c r="N956" s="300"/>
      <c r="O956" s="300"/>
      <c r="P956" s="300"/>
      <c r="Q956" s="300"/>
      <c r="R956" s="300"/>
      <c r="S956" s="300"/>
      <c r="T956" s="301"/>
      <c r="U956" s="302"/>
      <c r="AC956" s="303"/>
    </row>
    <row r="957" spans="1:29" ht="22.5" customHeight="1">
      <c r="A957" s="298"/>
      <c r="B957" s="299"/>
      <c r="C957" s="299"/>
      <c r="D957" s="299"/>
      <c r="E957" s="299"/>
      <c r="F957" s="299"/>
      <c r="G957" s="299"/>
      <c r="K957" s="300"/>
      <c r="L957" s="300"/>
      <c r="M957" s="300"/>
      <c r="N957" s="300"/>
      <c r="O957" s="300"/>
      <c r="P957" s="300"/>
      <c r="Q957" s="300"/>
      <c r="R957" s="300"/>
      <c r="S957" s="300"/>
      <c r="T957" s="301"/>
      <c r="U957" s="302"/>
      <c r="AC957" s="303"/>
    </row>
    <row r="958" spans="1:29" ht="22.5" customHeight="1">
      <c r="A958" s="298"/>
      <c r="B958" s="299"/>
      <c r="C958" s="299"/>
      <c r="D958" s="299"/>
      <c r="E958" s="299"/>
      <c r="F958" s="299"/>
      <c r="G958" s="299"/>
      <c r="K958" s="300"/>
      <c r="L958" s="300"/>
      <c r="M958" s="300"/>
      <c r="N958" s="300"/>
      <c r="O958" s="300"/>
      <c r="P958" s="300"/>
      <c r="Q958" s="300"/>
      <c r="R958" s="300"/>
      <c r="S958" s="300"/>
      <c r="T958" s="301"/>
      <c r="U958" s="302"/>
      <c r="AC958" s="303"/>
    </row>
    <row r="959" spans="1:29" ht="22.5" customHeight="1">
      <c r="A959" s="298"/>
      <c r="B959" s="299"/>
      <c r="C959" s="299"/>
      <c r="D959" s="299"/>
      <c r="E959" s="299"/>
      <c r="F959" s="299"/>
      <c r="G959" s="299"/>
      <c r="K959" s="300"/>
      <c r="L959" s="300"/>
      <c r="M959" s="300"/>
      <c r="N959" s="300"/>
      <c r="O959" s="300"/>
      <c r="P959" s="300"/>
      <c r="Q959" s="300"/>
      <c r="R959" s="300"/>
      <c r="S959" s="300"/>
      <c r="T959" s="301"/>
      <c r="U959" s="302"/>
      <c r="AC959" s="303"/>
    </row>
    <row r="960" spans="1:29" ht="22.5" customHeight="1">
      <c r="A960" s="298"/>
      <c r="B960" s="299"/>
      <c r="C960" s="299"/>
      <c r="D960" s="299"/>
      <c r="E960" s="299"/>
      <c r="F960" s="299"/>
      <c r="G960" s="299"/>
      <c r="K960" s="300"/>
      <c r="L960" s="300"/>
      <c r="M960" s="300"/>
      <c r="N960" s="300"/>
      <c r="O960" s="300"/>
      <c r="P960" s="300"/>
      <c r="Q960" s="300"/>
      <c r="R960" s="300"/>
      <c r="S960" s="300"/>
      <c r="T960" s="301"/>
      <c r="U960" s="302"/>
      <c r="AC960" s="303"/>
    </row>
    <row r="961" spans="1:29" ht="22.5" customHeight="1">
      <c r="A961" s="298"/>
      <c r="B961" s="299"/>
      <c r="C961" s="299"/>
      <c r="D961" s="299"/>
      <c r="E961" s="299"/>
      <c r="F961" s="299"/>
      <c r="G961" s="299"/>
      <c r="K961" s="300"/>
      <c r="L961" s="300"/>
      <c r="M961" s="300"/>
      <c r="N961" s="300"/>
      <c r="O961" s="300"/>
      <c r="P961" s="300"/>
      <c r="Q961" s="300"/>
      <c r="R961" s="300"/>
      <c r="S961" s="300"/>
      <c r="T961" s="301"/>
      <c r="U961" s="302"/>
      <c r="AC961" s="303"/>
    </row>
    <row r="962" spans="1:29" ht="22.5" customHeight="1">
      <c r="A962" s="298"/>
      <c r="B962" s="299"/>
      <c r="C962" s="299"/>
      <c r="D962" s="299"/>
      <c r="E962" s="299"/>
      <c r="F962" s="299"/>
      <c r="G962" s="299"/>
      <c r="K962" s="300"/>
      <c r="L962" s="300"/>
      <c r="M962" s="300"/>
      <c r="N962" s="300"/>
      <c r="O962" s="300"/>
      <c r="P962" s="300"/>
      <c r="Q962" s="300"/>
      <c r="R962" s="300"/>
      <c r="S962" s="300"/>
      <c r="T962" s="301"/>
      <c r="U962" s="302"/>
      <c r="Z962" s="303"/>
      <c r="AA962" s="303"/>
      <c r="AC962" s="303"/>
    </row>
    <row r="963" spans="1:29" ht="22.5" customHeight="1">
      <c r="A963" s="298"/>
      <c r="B963" s="299"/>
      <c r="C963" s="299"/>
      <c r="D963" s="299"/>
      <c r="E963" s="299"/>
      <c r="F963" s="299"/>
      <c r="G963" s="299"/>
      <c r="K963" s="300"/>
      <c r="L963" s="300"/>
      <c r="M963" s="300"/>
      <c r="N963" s="300"/>
      <c r="O963" s="300"/>
      <c r="P963" s="300"/>
      <c r="Q963" s="300"/>
      <c r="R963" s="300"/>
      <c r="S963" s="300"/>
      <c r="T963" s="301"/>
      <c r="U963" s="302"/>
      <c r="AC963" s="303"/>
    </row>
    <row r="964" spans="1:29" ht="22.5" customHeight="1">
      <c r="A964" s="298"/>
      <c r="B964" s="299"/>
      <c r="C964" s="299"/>
      <c r="D964" s="299"/>
      <c r="E964" s="299"/>
      <c r="F964" s="299"/>
      <c r="G964" s="299"/>
      <c r="K964" s="300"/>
      <c r="L964" s="300"/>
      <c r="M964" s="300"/>
      <c r="N964" s="300"/>
      <c r="O964" s="300"/>
      <c r="P964" s="300"/>
      <c r="Q964" s="300"/>
      <c r="R964" s="300"/>
      <c r="S964" s="300"/>
      <c r="T964" s="301"/>
      <c r="U964" s="302"/>
      <c r="AC964" s="303"/>
    </row>
    <row r="965" spans="1:29" ht="22.5" customHeight="1">
      <c r="A965" s="298"/>
      <c r="B965" s="299"/>
      <c r="C965" s="299"/>
      <c r="D965" s="299"/>
      <c r="E965" s="299"/>
      <c r="F965" s="299"/>
      <c r="G965" s="299"/>
      <c r="K965" s="300"/>
      <c r="L965" s="300"/>
      <c r="M965" s="300"/>
      <c r="N965" s="300"/>
      <c r="O965" s="300"/>
      <c r="P965" s="300"/>
      <c r="Q965" s="300"/>
      <c r="R965" s="300"/>
      <c r="S965" s="300"/>
      <c r="T965" s="301"/>
      <c r="U965" s="302"/>
      <c r="AC965" s="303"/>
    </row>
    <row r="966" spans="1:29" ht="22.5" customHeight="1">
      <c r="A966" s="298"/>
      <c r="B966" s="299"/>
      <c r="C966" s="299"/>
      <c r="D966" s="299"/>
      <c r="E966" s="299"/>
      <c r="F966" s="299"/>
      <c r="G966" s="299"/>
      <c r="K966" s="300"/>
      <c r="L966" s="300"/>
      <c r="M966" s="300"/>
      <c r="N966" s="300"/>
      <c r="O966" s="300"/>
      <c r="P966" s="300"/>
      <c r="Q966" s="300"/>
      <c r="R966" s="300"/>
      <c r="S966" s="300"/>
      <c r="T966" s="301"/>
      <c r="U966" s="302"/>
      <c r="AC966" s="303"/>
    </row>
    <row r="967" spans="1:29" ht="22.5" customHeight="1">
      <c r="A967" s="298"/>
      <c r="B967" s="299"/>
      <c r="C967" s="299"/>
      <c r="D967" s="299"/>
      <c r="E967" s="299"/>
      <c r="F967" s="299"/>
      <c r="G967" s="299"/>
      <c r="K967" s="300"/>
      <c r="L967" s="300"/>
      <c r="M967" s="300"/>
      <c r="N967" s="300"/>
      <c r="O967" s="300"/>
      <c r="P967" s="300"/>
      <c r="Q967" s="300"/>
      <c r="R967" s="300"/>
      <c r="S967" s="300"/>
      <c r="T967" s="301"/>
      <c r="U967" s="302"/>
      <c r="AC967" s="303"/>
    </row>
    <row r="968" spans="1:29" ht="22.5" customHeight="1">
      <c r="A968" s="298"/>
      <c r="B968" s="299"/>
      <c r="C968" s="299"/>
      <c r="D968" s="299"/>
      <c r="E968" s="299"/>
      <c r="F968" s="299"/>
      <c r="G968" s="299"/>
      <c r="K968" s="300"/>
      <c r="L968" s="300"/>
      <c r="M968" s="300"/>
      <c r="N968" s="300"/>
      <c r="O968" s="300"/>
      <c r="P968" s="300"/>
      <c r="Q968" s="300"/>
      <c r="R968" s="300"/>
      <c r="S968" s="300"/>
      <c r="T968" s="301"/>
      <c r="U968" s="302"/>
      <c r="AC968" s="303"/>
    </row>
    <row r="969" spans="1:29" ht="22.5" customHeight="1">
      <c r="A969" s="298"/>
      <c r="B969" s="299"/>
      <c r="C969" s="299"/>
      <c r="D969" s="299"/>
      <c r="E969" s="299"/>
      <c r="F969" s="299"/>
      <c r="G969" s="299"/>
      <c r="K969" s="300"/>
      <c r="L969" s="300"/>
      <c r="M969" s="300"/>
      <c r="N969" s="300"/>
      <c r="O969" s="300"/>
      <c r="P969" s="300"/>
      <c r="Q969" s="300"/>
      <c r="R969" s="300"/>
      <c r="S969" s="300"/>
      <c r="T969" s="301"/>
      <c r="U969" s="302"/>
      <c r="AC969" s="303"/>
    </row>
    <row r="970" spans="1:29" ht="22.5" customHeight="1">
      <c r="A970" s="298"/>
      <c r="B970" s="299"/>
      <c r="C970" s="299"/>
      <c r="D970" s="299"/>
      <c r="E970" s="299"/>
      <c r="F970" s="299"/>
      <c r="G970" s="299"/>
      <c r="K970" s="300"/>
      <c r="L970" s="300"/>
      <c r="M970" s="300"/>
      <c r="N970" s="300"/>
      <c r="O970" s="300"/>
      <c r="P970" s="300"/>
      <c r="Q970" s="300"/>
      <c r="R970" s="300"/>
      <c r="S970" s="300"/>
      <c r="T970" s="301"/>
      <c r="U970" s="302"/>
      <c r="AC970" s="303"/>
    </row>
    <row r="971" spans="1:29" ht="22.5" customHeight="1">
      <c r="A971" s="298"/>
      <c r="B971" s="299"/>
      <c r="C971" s="299"/>
      <c r="D971" s="299"/>
      <c r="E971" s="299"/>
      <c r="F971" s="299"/>
      <c r="G971" s="299"/>
      <c r="K971" s="300"/>
      <c r="L971" s="300"/>
      <c r="M971" s="300"/>
      <c r="N971" s="300"/>
      <c r="O971" s="300"/>
      <c r="P971" s="300"/>
      <c r="Q971" s="300"/>
      <c r="R971" s="300"/>
      <c r="S971" s="300"/>
      <c r="T971" s="301"/>
      <c r="U971" s="302"/>
      <c r="AC971" s="303"/>
    </row>
    <row r="972" spans="1:29" ht="22.5" customHeight="1">
      <c r="A972" s="298"/>
      <c r="K972" s="303"/>
      <c r="L972" s="303"/>
      <c r="M972" s="303"/>
      <c r="N972" s="303"/>
      <c r="O972" s="303"/>
      <c r="P972" s="303"/>
      <c r="Q972" s="303"/>
      <c r="R972" s="303"/>
      <c r="S972" s="303"/>
      <c r="T972" s="303"/>
      <c r="U972" s="302"/>
      <c r="AC972" s="303"/>
    </row>
    <row r="973" spans="1:29" ht="22.5" customHeight="1">
      <c r="A973" s="298"/>
      <c r="K973" s="303"/>
      <c r="L973" s="303"/>
      <c r="M973" s="303"/>
      <c r="N973" s="303"/>
      <c r="O973" s="303"/>
      <c r="P973" s="303"/>
      <c r="Q973" s="303"/>
      <c r="R973" s="303"/>
      <c r="S973" s="303"/>
      <c r="T973" s="303"/>
      <c r="U973" s="302"/>
      <c r="AC973" s="303"/>
    </row>
    <row r="974" spans="1:29" ht="22.5" customHeight="1">
      <c r="A974" s="298"/>
      <c r="K974" s="303"/>
      <c r="L974" s="303"/>
      <c r="M974" s="303"/>
      <c r="N974" s="303"/>
      <c r="O974" s="303"/>
      <c r="P974" s="303"/>
      <c r="Q974" s="303"/>
      <c r="R974" s="303"/>
      <c r="S974" s="303"/>
      <c r="T974" s="303"/>
      <c r="U974" s="302"/>
      <c r="AC974" s="303"/>
    </row>
    <row r="975" spans="1:29" ht="22.5" customHeight="1">
      <c r="A975" s="298"/>
      <c r="K975" s="303"/>
      <c r="L975" s="303"/>
      <c r="M975" s="303"/>
      <c r="N975" s="303"/>
      <c r="O975" s="303"/>
      <c r="P975" s="303"/>
      <c r="Q975" s="303"/>
      <c r="R975" s="303"/>
      <c r="S975" s="303"/>
      <c r="T975" s="303"/>
      <c r="U975" s="302"/>
      <c r="AC975" s="303"/>
    </row>
    <row r="976" spans="1:29" ht="22.5" customHeight="1">
      <c r="A976" s="298"/>
      <c r="K976" s="303"/>
      <c r="L976" s="303"/>
      <c r="M976" s="303"/>
      <c r="N976" s="303"/>
      <c r="O976" s="303"/>
      <c r="P976" s="303"/>
      <c r="Q976" s="303"/>
      <c r="R976" s="303"/>
      <c r="S976" s="303"/>
      <c r="T976" s="303"/>
      <c r="U976" s="302"/>
      <c r="AC976" s="303"/>
    </row>
    <row r="977" spans="1:29" ht="22.5" customHeight="1">
      <c r="A977" s="298"/>
      <c r="K977" s="303"/>
      <c r="L977" s="303"/>
      <c r="M977" s="303"/>
      <c r="N977" s="303"/>
      <c r="O977" s="303"/>
      <c r="P977" s="303"/>
      <c r="Q977" s="303"/>
      <c r="R977" s="303"/>
      <c r="S977" s="303"/>
      <c r="T977" s="303"/>
      <c r="U977" s="302"/>
      <c r="AC977" s="303"/>
    </row>
    <row r="978" spans="1:29" ht="22.5" customHeight="1">
      <c r="A978" s="298"/>
      <c r="K978" s="303"/>
      <c r="L978" s="303"/>
      <c r="M978" s="303"/>
      <c r="N978" s="303"/>
      <c r="O978" s="303"/>
      <c r="P978" s="303"/>
      <c r="Q978" s="303"/>
      <c r="R978" s="303"/>
      <c r="S978" s="303"/>
      <c r="T978" s="303"/>
      <c r="U978" s="302"/>
      <c r="AC978" s="303"/>
    </row>
    <row r="979" spans="1:29" ht="22.5" customHeight="1">
      <c r="A979" s="298"/>
      <c r="K979" s="303"/>
      <c r="L979" s="303"/>
      <c r="M979" s="303"/>
      <c r="N979" s="303"/>
      <c r="O979" s="303"/>
      <c r="P979" s="303"/>
      <c r="Q979" s="303"/>
      <c r="R979" s="303"/>
      <c r="S979" s="303"/>
      <c r="T979" s="303"/>
      <c r="U979" s="302"/>
      <c r="AC979" s="303"/>
    </row>
    <row r="980" spans="1:29" ht="22.5" customHeight="1">
      <c r="A980" s="298"/>
      <c r="K980" s="303"/>
      <c r="L980" s="303"/>
      <c r="M980" s="303"/>
      <c r="N980" s="303"/>
      <c r="O980" s="303"/>
      <c r="P980" s="303"/>
      <c r="Q980" s="303"/>
      <c r="R980" s="303"/>
      <c r="S980" s="303"/>
      <c r="T980" s="303"/>
      <c r="U980" s="302"/>
      <c r="AC980" s="303"/>
    </row>
    <row r="981" spans="1:29" ht="22.5" customHeight="1">
      <c r="A981" s="298"/>
      <c r="K981" s="303"/>
      <c r="L981" s="303"/>
      <c r="M981" s="303"/>
      <c r="N981" s="303"/>
      <c r="O981" s="303"/>
      <c r="P981" s="303"/>
      <c r="Q981" s="303"/>
      <c r="R981" s="303"/>
      <c r="S981" s="303"/>
      <c r="T981" s="303"/>
      <c r="U981" s="302"/>
      <c r="AC981" s="303"/>
    </row>
    <row r="982" spans="1:29" ht="22.5" customHeight="1">
      <c r="A982" s="298"/>
      <c r="K982" s="303"/>
      <c r="L982" s="303"/>
      <c r="M982" s="303"/>
      <c r="N982" s="303"/>
      <c r="O982" s="303"/>
      <c r="P982" s="303"/>
      <c r="Q982" s="303"/>
      <c r="R982" s="303"/>
      <c r="S982" s="303"/>
      <c r="T982" s="303"/>
      <c r="U982" s="302"/>
      <c r="AC982" s="303"/>
    </row>
    <row r="983" spans="1:29" ht="22.5" customHeight="1">
      <c r="A983" s="298"/>
      <c r="K983" s="303"/>
      <c r="L983" s="303"/>
      <c r="M983" s="303"/>
      <c r="N983" s="303"/>
      <c r="O983" s="303"/>
      <c r="P983" s="303"/>
      <c r="Q983" s="303"/>
      <c r="R983" s="303"/>
      <c r="S983" s="303"/>
      <c r="T983" s="303"/>
      <c r="U983" s="302"/>
      <c r="AC983" s="303"/>
    </row>
    <row r="984" spans="1:29" ht="22.5" customHeight="1">
      <c r="A984" s="298"/>
      <c r="K984" s="303"/>
      <c r="L984" s="303"/>
      <c r="M984" s="303"/>
      <c r="N984" s="303"/>
      <c r="O984" s="303"/>
      <c r="P984" s="303"/>
      <c r="Q984" s="303"/>
      <c r="R984" s="303"/>
      <c r="S984" s="303"/>
      <c r="T984" s="303"/>
      <c r="U984" s="302"/>
      <c r="AC984" s="303"/>
    </row>
    <row r="985" spans="1:29" ht="22.5" customHeight="1">
      <c r="A985" s="298"/>
      <c r="K985" s="303"/>
      <c r="L985" s="303"/>
      <c r="M985" s="303"/>
      <c r="N985" s="303"/>
      <c r="O985" s="303"/>
      <c r="P985" s="303"/>
      <c r="Q985" s="303"/>
      <c r="R985" s="303"/>
      <c r="S985" s="303"/>
      <c r="T985" s="303"/>
      <c r="U985" s="302"/>
      <c r="AC985" s="303"/>
    </row>
    <row r="986" spans="1:29" ht="22.5" customHeight="1">
      <c r="A986" s="298"/>
      <c r="K986" s="303"/>
      <c r="L986" s="303"/>
      <c r="M986" s="303"/>
      <c r="N986" s="303"/>
      <c r="O986" s="303"/>
      <c r="P986" s="303"/>
      <c r="Q986" s="303"/>
      <c r="R986" s="303"/>
      <c r="S986" s="303"/>
      <c r="T986" s="303"/>
      <c r="U986" s="302"/>
      <c r="AC986" s="303"/>
    </row>
    <row r="987" spans="1:29" ht="22.5" customHeight="1">
      <c r="A987" s="298"/>
      <c r="K987" s="303"/>
      <c r="L987" s="303"/>
      <c r="M987" s="303"/>
      <c r="N987" s="303"/>
      <c r="O987" s="303"/>
      <c r="P987" s="303"/>
      <c r="Q987" s="303"/>
      <c r="R987" s="303"/>
      <c r="S987" s="303"/>
      <c r="T987" s="303"/>
      <c r="U987" s="302"/>
      <c r="AC987" s="303"/>
    </row>
    <row r="988" spans="1:29" ht="22.5" customHeight="1">
      <c r="A988" s="298"/>
      <c r="K988" s="303"/>
      <c r="L988" s="303"/>
      <c r="M988" s="303"/>
      <c r="N988" s="303"/>
      <c r="O988" s="303"/>
      <c r="P988" s="303"/>
      <c r="Q988" s="303"/>
      <c r="R988" s="303"/>
      <c r="S988" s="303"/>
      <c r="T988" s="303"/>
      <c r="U988" s="302"/>
      <c r="AC988" s="303"/>
    </row>
    <row r="989" spans="1:29" ht="22.5" customHeight="1">
      <c r="A989" s="298"/>
      <c r="K989" s="303"/>
      <c r="L989" s="303"/>
      <c r="M989" s="303"/>
      <c r="N989" s="303"/>
      <c r="O989" s="303"/>
      <c r="P989" s="303"/>
      <c r="Q989" s="303"/>
      <c r="R989" s="303"/>
      <c r="S989" s="303"/>
      <c r="T989" s="303"/>
      <c r="U989" s="302"/>
      <c r="AC989" s="303"/>
    </row>
    <row r="990" spans="1:29" ht="22.5" customHeight="1">
      <c r="A990" s="298"/>
      <c r="K990" s="303"/>
      <c r="L990" s="303"/>
      <c r="M990" s="303"/>
      <c r="N990" s="303"/>
      <c r="O990" s="303"/>
      <c r="P990" s="303"/>
      <c r="Q990" s="303"/>
      <c r="R990" s="303"/>
      <c r="S990" s="303"/>
      <c r="T990" s="303"/>
      <c r="U990" s="302"/>
      <c r="AC990" s="303"/>
    </row>
    <row r="991" spans="1:29" ht="22.5" customHeight="1">
      <c r="A991" s="298"/>
      <c r="K991" s="303"/>
      <c r="L991" s="303"/>
      <c r="M991" s="303"/>
      <c r="N991" s="303"/>
      <c r="O991" s="303"/>
      <c r="P991" s="303"/>
      <c r="Q991" s="303"/>
      <c r="R991" s="303"/>
      <c r="S991" s="303"/>
      <c r="T991" s="303"/>
      <c r="U991" s="302"/>
      <c r="AC991" s="303"/>
    </row>
    <row r="992" spans="1:29" ht="22.5" customHeight="1">
      <c r="A992" s="298"/>
      <c r="K992" s="303"/>
      <c r="L992" s="303"/>
      <c r="M992" s="303"/>
      <c r="N992" s="303"/>
      <c r="O992" s="303"/>
      <c r="P992" s="303"/>
      <c r="Q992" s="303"/>
      <c r="R992" s="303"/>
      <c r="S992" s="303"/>
      <c r="T992" s="303"/>
      <c r="U992" s="302"/>
      <c r="AC992" s="303"/>
    </row>
    <row r="993" spans="1:29" ht="22.5" customHeight="1">
      <c r="A993" s="298"/>
      <c r="K993" s="303"/>
      <c r="L993" s="303"/>
      <c r="M993" s="303"/>
      <c r="N993" s="303"/>
      <c r="O993" s="303"/>
      <c r="P993" s="303"/>
      <c r="Q993" s="303"/>
      <c r="R993" s="303"/>
      <c r="S993" s="303"/>
      <c r="T993" s="303"/>
      <c r="U993" s="302"/>
      <c r="AC993" s="303"/>
    </row>
    <row r="994" spans="1:29" ht="22.5" customHeight="1">
      <c r="A994" s="298"/>
      <c r="K994" s="303"/>
      <c r="L994" s="303"/>
      <c r="M994" s="303"/>
      <c r="N994" s="303"/>
      <c r="O994" s="303"/>
      <c r="P994" s="303"/>
      <c r="Q994" s="303"/>
      <c r="R994" s="303"/>
      <c r="S994" s="303"/>
      <c r="T994" s="303"/>
      <c r="U994" s="302"/>
      <c r="AC994" s="303"/>
    </row>
    <row r="995" spans="1:29" ht="22.5" customHeight="1">
      <c r="A995" s="298"/>
      <c r="K995" s="303"/>
      <c r="L995" s="303"/>
      <c r="M995" s="303"/>
      <c r="N995" s="303"/>
      <c r="O995" s="303"/>
      <c r="P995" s="303"/>
      <c r="Q995" s="303"/>
      <c r="R995" s="303"/>
      <c r="S995" s="303"/>
      <c r="T995" s="303"/>
      <c r="U995" s="302"/>
      <c r="AC995" s="303"/>
    </row>
    <row r="996" spans="1:29" ht="22.5" customHeight="1">
      <c r="A996" s="298"/>
      <c r="K996" s="303"/>
      <c r="L996" s="303"/>
      <c r="M996" s="303"/>
      <c r="N996" s="303"/>
      <c r="O996" s="303"/>
      <c r="P996" s="303"/>
      <c r="Q996" s="303"/>
      <c r="R996" s="303"/>
      <c r="S996" s="303"/>
      <c r="T996" s="303"/>
      <c r="U996" s="302"/>
      <c r="AC996" s="303"/>
    </row>
    <row r="997" spans="1:29" ht="22.5" customHeight="1">
      <c r="A997" s="298"/>
      <c r="K997" s="303"/>
      <c r="L997" s="303"/>
      <c r="M997" s="303"/>
      <c r="N997" s="303"/>
      <c r="O997" s="303"/>
      <c r="P997" s="303"/>
      <c r="Q997" s="303"/>
      <c r="R997" s="303"/>
      <c r="S997" s="303"/>
      <c r="T997" s="303"/>
      <c r="U997" s="302"/>
      <c r="AC997" s="303"/>
    </row>
    <row r="998" spans="1:29" ht="22.5" customHeight="1">
      <c r="A998" s="298"/>
      <c r="K998" s="303"/>
      <c r="L998" s="303"/>
      <c r="M998" s="303"/>
      <c r="N998" s="303"/>
      <c r="O998" s="303"/>
      <c r="P998" s="303"/>
      <c r="Q998" s="303"/>
      <c r="R998" s="303"/>
      <c r="S998" s="303"/>
      <c r="T998" s="303"/>
      <c r="U998" s="302"/>
      <c r="AC998" s="303"/>
    </row>
    <row r="999" spans="1:29" ht="22.5" customHeight="1">
      <c r="A999" s="298"/>
      <c r="K999" s="303"/>
      <c r="L999" s="303"/>
      <c r="M999" s="303"/>
      <c r="N999" s="303"/>
      <c r="O999" s="303"/>
      <c r="P999" s="303"/>
      <c r="Q999" s="303"/>
      <c r="R999" s="303"/>
      <c r="S999" s="303"/>
      <c r="T999" s="303"/>
      <c r="U999" s="302"/>
      <c r="AC999" s="303"/>
    </row>
    <row r="1000" spans="1:29" ht="22.5" customHeight="1">
      <c r="A1000" s="298"/>
      <c r="K1000" s="303"/>
      <c r="L1000" s="303"/>
      <c r="M1000" s="303"/>
      <c r="N1000" s="303"/>
      <c r="O1000" s="303"/>
      <c r="P1000" s="303"/>
      <c r="Q1000" s="303"/>
      <c r="R1000" s="303"/>
      <c r="S1000" s="303"/>
      <c r="T1000" s="303"/>
      <c r="U1000" s="302"/>
      <c r="AC1000" s="303"/>
    </row>
    <row r="1001" spans="1:29" ht="22.5" customHeight="1">
      <c r="A1001" s="298"/>
      <c r="K1001" s="303"/>
      <c r="L1001" s="303"/>
      <c r="M1001" s="303"/>
      <c r="N1001" s="303"/>
      <c r="O1001" s="303"/>
      <c r="P1001" s="303"/>
      <c r="Q1001" s="303"/>
      <c r="R1001" s="303"/>
      <c r="S1001" s="303"/>
      <c r="T1001" s="303"/>
      <c r="U1001" s="302"/>
      <c r="AC1001" s="303"/>
    </row>
    <row r="1002" spans="1:29" ht="22.5" customHeight="1">
      <c r="A1002" s="298"/>
      <c r="K1002" s="303"/>
      <c r="L1002" s="303"/>
      <c r="M1002" s="303"/>
      <c r="N1002" s="303"/>
      <c r="O1002" s="303"/>
      <c r="P1002" s="303"/>
      <c r="Q1002" s="303"/>
      <c r="R1002" s="303"/>
      <c r="S1002" s="303"/>
      <c r="T1002" s="303"/>
      <c r="U1002" s="302"/>
      <c r="AC1002" s="303"/>
    </row>
    <row r="1003" spans="1:29" ht="22.5" customHeight="1">
      <c r="A1003" s="298"/>
      <c r="K1003" s="303"/>
      <c r="L1003" s="303"/>
      <c r="M1003" s="303"/>
      <c r="N1003" s="303"/>
      <c r="O1003" s="303"/>
      <c r="P1003" s="303"/>
      <c r="Q1003" s="303"/>
      <c r="R1003" s="303"/>
      <c r="S1003" s="303"/>
      <c r="T1003" s="303"/>
      <c r="U1003" s="302"/>
      <c r="AC1003" s="303"/>
    </row>
    <row r="1004" spans="1:29" ht="22.5" customHeight="1">
      <c r="A1004" s="298"/>
      <c r="K1004" s="303"/>
      <c r="L1004" s="303"/>
      <c r="M1004" s="303"/>
      <c r="N1004" s="303"/>
      <c r="O1004" s="303"/>
      <c r="P1004" s="303"/>
      <c r="Q1004" s="303"/>
      <c r="R1004" s="303"/>
      <c r="S1004" s="303"/>
      <c r="T1004" s="303"/>
      <c r="U1004" s="302"/>
      <c r="AC1004" s="303"/>
    </row>
    <row r="1005" spans="1:29" ht="22.5" customHeight="1">
      <c r="A1005" s="298"/>
      <c r="K1005" s="303"/>
      <c r="L1005" s="303"/>
      <c r="M1005" s="303"/>
      <c r="N1005" s="303"/>
      <c r="O1005" s="303"/>
      <c r="P1005" s="303"/>
      <c r="Q1005" s="303"/>
      <c r="R1005" s="303"/>
      <c r="S1005" s="303"/>
      <c r="T1005" s="303"/>
      <c r="U1005" s="302"/>
      <c r="AC1005" s="303"/>
    </row>
    <row r="1006" spans="1:29" ht="22.5" customHeight="1">
      <c r="A1006" s="298"/>
      <c r="K1006" s="303"/>
      <c r="L1006" s="303"/>
      <c r="M1006" s="303"/>
      <c r="N1006" s="303"/>
      <c r="O1006" s="303"/>
      <c r="P1006" s="303"/>
      <c r="Q1006" s="303"/>
      <c r="R1006" s="303"/>
      <c r="S1006" s="303"/>
      <c r="T1006" s="303"/>
      <c r="U1006" s="302"/>
      <c r="AC1006" s="303"/>
    </row>
    <row r="1007" spans="1:29" ht="22.5" customHeight="1">
      <c r="A1007" s="298"/>
      <c r="K1007" s="303"/>
      <c r="L1007" s="303"/>
      <c r="M1007" s="303"/>
      <c r="N1007" s="303"/>
      <c r="O1007" s="303"/>
      <c r="P1007" s="303"/>
      <c r="Q1007" s="303"/>
      <c r="R1007" s="303"/>
      <c r="S1007" s="303"/>
      <c r="T1007" s="303"/>
      <c r="U1007" s="302"/>
      <c r="AC1007" s="303"/>
    </row>
    <row r="1008" spans="1:29" ht="22.5" customHeight="1">
      <c r="A1008" s="298"/>
      <c r="K1008" s="303"/>
      <c r="L1008" s="303"/>
      <c r="M1008" s="303"/>
      <c r="N1008" s="303"/>
      <c r="O1008" s="303"/>
      <c r="P1008" s="303"/>
      <c r="Q1008" s="303"/>
      <c r="R1008" s="303"/>
      <c r="S1008" s="303"/>
      <c r="T1008" s="303"/>
      <c r="U1008" s="302"/>
      <c r="AC1008" s="303"/>
    </row>
    <row r="1009" spans="1:29" ht="22.5" customHeight="1">
      <c r="A1009" s="298"/>
      <c r="K1009" s="303"/>
      <c r="L1009" s="303"/>
      <c r="M1009" s="303"/>
      <c r="N1009" s="303"/>
      <c r="O1009" s="303"/>
      <c r="P1009" s="303"/>
      <c r="Q1009" s="303"/>
      <c r="R1009" s="303"/>
      <c r="S1009" s="303"/>
      <c r="T1009" s="303"/>
      <c r="U1009" s="302"/>
      <c r="AC1009" s="303"/>
    </row>
    <row r="1010" spans="1:29" ht="22.5" customHeight="1">
      <c r="A1010" s="298"/>
      <c r="K1010" s="303"/>
      <c r="L1010" s="303"/>
      <c r="M1010" s="303"/>
      <c r="N1010" s="303"/>
      <c r="O1010" s="303"/>
      <c r="P1010" s="303"/>
      <c r="Q1010" s="303"/>
      <c r="R1010" s="303"/>
      <c r="S1010" s="303"/>
      <c r="T1010" s="303"/>
      <c r="U1010" s="302"/>
      <c r="AC1010" s="303"/>
    </row>
    <row r="1011" spans="1:29" ht="22.5" customHeight="1">
      <c r="A1011" s="298"/>
      <c r="K1011" s="303"/>
      <c r="L1011" s="303"/>
      <c r="M1011" s="303"/>
      <c r="N1011" s="303"/>
      <c r="O1011" s="303"/>
      <c r="P1011" s="303"/>
      <c r="Q1011" s="303"/>
      <c r="R1011" s="303"/>
      <c r="S1011" s="303"/>
      <c r="T1011" s="303"/>
      <c r="U1011" s="302"/>
      <c r="AC1011" s="303"/>
    </row>
    <row r="1012" spans="1:29" ht="22.5" customHeight="1">
      <c r="A1012" s="298"/>
      <c r="K1012" s="303"/>
      <c r="L1012" s="303"/>
      <c r="M1012" s="303"/>
      <c r="N1012" s="303"/>
      <c r="O1012" s="303"/>
      <c r="P1012" s="303"/>
      <c r="Q1012" s="303"/>
      <c r="R1012" s="303"/>
      <c r="S1012" s="303"/>
      <c r="T1012" s="303"/>
      <c r="U1012" s="302"/>
      <c r="AC1012" s="303"/>
    </row>
    <row r="1013" spans="1:29" ht="22.5" customHeight="1">
      <c r="A1013" s="298"/>
      <c r="K1013" s="303"/>
      <c r="L1013" s="303"/>
      <c r="M1013" s="303"/>
      <c r="N1013" s="303"/>
      <c r="O1013" s="303"/>
      <c r="P1013" s="303"/>
      <c r="Q1013" s="303"/>
      <c r="R1013" s="303"/>
      <c r="S1013" s="303"/>
      <c r="T1013" s="303"/>
      <c r="U1013" s="302"/>
      <c r="AC1013" s="303"/>
    </row>
    <row r="1014" spans="1:29" ht="22.5" customHeight="1">
      <c r="A1014" s="298"/>
      <c r="K1014" s="303"/>
      <c r="L1014" s="303"/>
      <c r="M1014" s="303"/>
      <c r="N1014" s="303"/>
      <c r="O1014" s="303"/>
      <c r="P1014" s="303"/>
      <c r="Q1014" s="303"/>
      <c r="R1014" s="303"/>
      <c r="S1014" s="303"/>
      <c r="T1014" s="303"/>
      <c r="U1014" s="302"/>
      <c r="AC1014" s="303"/>
    </row>
    <row r="1015" spans="1:29" ht="22.5" customHeight="1">
      <c r="A1015" s="298"/>
      <c r="K1015" s="303"/>
      <c r="L1015" s="303"/>
      <c r="M1015" s="303"/>
      <c r="N1015" s="303"/>
      <c r="O1015" s="303"/>
      <c r="P1015" s="303"/>
      <c r="Q1015" s="303"/>
      <c r="R1015" s="303"/>
      <c r="S1015" s="303"/>
      <c r="T1015" s="303"/>
      <c r="U1015" s="302"/>
      <c r="AC1015" s="303"/>
    </row>
    <row r="1016" spans="1:29" ht="22.5" customHeight="1">
      <c r="A1016" s="298"/>
      <c r="K1016" s="303"/>
      <c r="L1016" s="303"/>
      <c r="M1016" s="303"/>
      <c r="N1016" s="303"/>
      <c r="O1016" s="303"/>
      <c r="P1016" s="303"/>
      <c r="Q1016" s="303"/>
      <c r="R1016" s="303"/>
      <c r="S1016" s="303"/>
      <c r="T1016" s="303"/>
      <c r="U1016" s="302"/>
      <c r="AC1016" s="303"/>
    </row>
    <row r="1017" spans="1:29" ht="22.5" customHeight="1">
      <c r="A1017" s="298"/>
      <c r="K1017" s="303"/>
      <c r="L1017" s="303"/>
      <c r="M1017" s="303"/>
      <c r="N1017" s="303"/>
      <c r="O1017" s="303"/>
      <c r="P1017" s="303"/>
      <c r="Q1017" s="303"/>
      <c r="R1017" s="303"/>
      <c r="S1017" s="303"/>
      <c r="T1017" s="303"/>
      <c r="U1017" s="302"/>
      <c r="AC1017" s="303"/>
    </row>
    <row r="1018" spans="1:29" ht="22.5" customHeight="1">
      <c r="A1018" s="298"/>
      <c r="K1018" s="303"/>
      <c r="L1018" s="303"/>
      <c r="M1018" s="303"/>
      <c r="N1018" s="303"/>
      <c r="O1018" s="303"/>
      <c r="P1018" s="303"/>
      <c r="Q1018" s="303"/>
      <c r="R1018" s="303"/>
      <c r="S1018" s="303"/>
      <c r="T1018" s="303"/>
      <c r="U1018" s="302"/>
      <c r="AC1018" s="303"/>
    </row>
    <row r="1019" spans="1:29" ht="22.5" customHeight="1">
      <c r="A1019" s="298"/>
      <c r="K1019" s="303"/>
      <c r="L1019" s="303"/>
      <c r="M1019" s="303"/>
      <c r="N1019" s="303"/>
      <c r="O1019" s="303"/>
      <c r="P1019" s="303"/>
      <c r="Q1019" s="303"/>
      <c r="R1019" s="303"/>
      <c r="S1019" s="303"/>
      <c r="T1019" s="303"/>
      <c r="U1019" s="302"/>
      <c r="AC1019" s="303"/>
    </row>
    <row r="1020" spans="1:29" ht="22.5" customHeight="1">
      <c r="A1020" s="298"/>
      <c r="K1020" s="303"/>
      <c r="L1020" s="303"/>
      <c r="M1020" s="303"/>
      <c r="N1020" s="303"/>
      <c r="O1020" s="303"/>
      <c r="P1020" s="303"/>
      <c r="Q1020" s="303"/>
      <c r="R1020" s="303"/>
      <c r="S1020" s="303"/>
      <c r="T1020" s="303"/>
      <c r="U1020" s="302"/>
      <c r="AC1020" s="303"/>
    </row>
    <row r="1021" spans="1:29" ht="22.5" customHeight="1">
      <c r="A1021" s="298"/>
      <c r="K1021" s="303"/>
      <c r="L1021" s="303"/>
      <c r="M1021" s="303"/>
      <c r="N1021" s="303"/>
      <c r="O1021" s="303"/>
      <c r="P1021" s="303"/>
      <c r="Q1021" s="303"/>
      <c r="R1021" s="303"/>
      <c r="S1021" s="303"/>
      <c r="T1021" s="303"/>
      <c r="U1021" s="302"/>
      <c r="AC1021" s="303"/>
    </row>
    <row r="1022" spans="1:29" ht="22.5" customHeight="1">
      <c r="A1022" s="298"/>
      <c r="K1022" s="303"/>
      <c r="L1022" s="303"/>
      <c r="M1022" s="303"/>
      <c r="N1022" s="303"/>
      <c r="O1022" s="303"/>
      <c r="P1022" s="303"/>
      <c r="Q1022" s="303"/>
      <c r="R1022" s="303"/>
      <c r="S1022" s="303"/>
      <c r="T1022" s="303"/>
      <c r="U1022" s="302"/>
      <c r="AC1022" s="303"/>
    </row>
    <row r="1023" spans="1:29" ht="22.5" customHeight="1">
      <c r="A1023" s="298"/>
      <c r="K1023" s="303"/>
      <c r="L1023" s="303"/>
      <c r="M1023" s="303"/>
      <c r="N1023" s="303"/>
      <c r="O1023" s="303"/>
      <c r="P1023" s="303"/>
      <c r="Q1023" s="303"/>
      <c r="R1023" s="303"/>
      <c r="S1023" s="303"/>
      <c r="T1023" s="303"/>
      <c r="U1023" s="302"/>
      <c r="AC1023" s="303"/>
    </row>
    <row r="1024" spans="1:29" ht="22.5" customHeight="1">
      <c r="A1024" s="298"/>
      <c r="K1024" s="303"/>
      <c r="L1024" s="303"/>
      <c r="M1024" s="303"/>
      <c r="N1024" s="303"/>
      <c r="O1024" s="303"/>
      <c r="P1024" s="303"/>
      <c r="Q1024" s="303"/>
      <c r="R1024" s="303"/>
      <c r="S1024" s="303"/>
      <c r="T1024" s="303"/>
      <c r="U1024" s="302"/>
      <c r="AC1024" s="303"/>
    </row>
    <row r="1025" spans="1:29" ht="22.5" customHeight="1">
      <c r="A1025" s="298"/>
      <c r="K1025" s="303"/>
      <c r="L1025" s="303"/>
      <c r="M1025" s="303"/>
      <c r="N1025" s="303"/>
      <c r="O1025" s="303"/>
      <c r="P1025" s="303"/>
      <c r="Q1025" s="303"/>
      <c r="R1025" s="303"/>
      <c r="S1025" s="303"/>
      <c r="T1025" s="303"/>
      <c r="U1025" s="302"/>
      <c r="AC1025" s="303"/>
    </row>
    <row r="1026" spans="1:29" ht="22.5" customHeight="1">
      <c r="A1026" s="298"/>
      <c r="K1026" s="303"/>
      <c r="L1026" s="303"/>
      <c r="M1026" s="303"/>
      <c r="N1026" s="303"/>
      <c r="O1026" s="303"/>
      <c r="P1026" s="303"/>
      <c r="Q1026" s="303"/>
      <c r="R1026" s="303"/>
      <c r="S1026" s="303"/>
      <c r="T1026" s="303"/>
      <c r="U1026" s="302"/>
      <c r="AC1026" s="303"/>
    </row>
    <row r="1027" spans="1:29" ht="22.5" customHeight="1">
      <c r="A1027" s="298"/>
      <c r="K1027" s="303"/>
      <c r="L1027" s="303"/>
      <c r="M1027" s="303"/>
      <c r="N1027" s="303"/>
      <c r="O1027" s="303"/>
      <c r="P1027" s="303"/>
      <c r="Q1027" s="303"/>
      <c r="R1027" s="303"/>
      <c r="S1027" s="303"/>
      <c r="T1027" s="303"/>
      <c r="U1027" s="302"/>
      <c r="AC1027" s="303"/>
    </row>
    <row r="1028" spans="1:29" ht="22.5" customHeight="1">
      <c r="A1028" s="298"/>
      <c r="K1028" s="303"/>
      <c r="L1028" s="303"/>
      <c r="M1028" s="303"/>
      <c r="N1028" s="303"/>
      <c r="O1028" s="303"/>
      <c r="P1028" s="303"/>
      <c r="Q1028" s="303"/>
      <c r="R1028" s="303"/>
      <c r="S1028" s="303"/>
      <c r="T1028" s="303"/>
      <c r="U1028" s="302"/>
      <c r="AC1028" s="303"/>
    </row>
    <row r="1029" spans="1:29" ht="22.5" customHeight="1">
      <c r="A1029" s="298"/>
      <c r="K1029" s="303"/>
      <c r="L1029" s="303"/>
      <c r="M1029" s="303"/>
      <c r="N1029" s="303"/>
      <c r="O1029" s="303"/>
      <c r="P1029" s="303"/>
      <c r="Q1029" s="303"/>
      <c r="R1029" s="303"/>
      <c r="S1029" s="303"/>
      <c r="T1029" s="303"/>
      <c r="U1029" s="302"/>
      <c r="AC1029" s="303"/>
    </row>
    <row r="1030" spans="1:29" ht="22.5" customHeight="1">
      <c r="A1030" s="298"/>
      <c r="K1030" s="303"/>
      <c r="L1030" s="303"/>
      <c r="M1030" s="303"/>
      <c r="N1030" s="303"/>
      <c r="O1030" s="303"/>
      <c r="P1030" s="303"/>
      <c r="Q1030" s="303"/>
      <c r="R1030" s="303"/>
      <c r="S1030" s="303"/>
      <c r="T1030" s="303"/>
      <c r="U1030" s="302"/>
      <c r="AC1030" s="303"/>
    </row>
    <row r="1031" spans="1:29" ht="22.5" customHeight="1">
      <c r="A1031" s="298"/>
      <c r="K1031" s="303"/>
      <c r="L1031" s="303"/>
      <c r="M1031" s="303"/>
      <c r="N1031" s="303"/>
      <c r="O1031" s="303"/>
      <c r="P1031" s="303"/>
      <c r="Q1031" s="303"/>
      <c r="R1031" s="303"/>
      <c r="S1031" s="303"/>
      <c r="T1031" s="303"/>
      <c r="U1031" s="302"/>
      <c r="AC1031" s="303"/>
    </row>
    <row r="1032" spans="1:29" ht="22.5" customHeight="1">
      <c r="A1032" s="298"/>
      <c r="K1032" s="303"/>
      <c r="L1032" s="303"/>
      <c r="M1032" s="303"/>
      <c r="N1032" s="303"/>
      <c r="O1032" s="303"/>
      <c r="P1032" s="303"/>
      <c r="Q1032" s="303"/>
      <c r="R1032" s="303"/>
      <c r="S1032" s="303"/>
      <c r="T1032" s="303"/>
      <c r="U1032" s="302"/>
      <c r="AC1032" s="303"/>
    </row>
    <row r="1033" spans="1:29" ht="22.5" customHeight="1">
      <c r="A1033" s="298"/>
      <c r="K1033" s="303"/>
      <c r="L1033" s="303"/>
      <c r="M1033" s="303"/>
      <c r="N1033" s="303"/>
      <c r="O1033" s="303"/>
      <c r="P1033" s="303"/>
      <c r="Q1033" s="303"/>
      <c r="R1033" s="303"/>
      <c r="S1033" s="303"/>
      <c r="T1033" s="303"/>
      <c r="U1033" s="302"/>
      <c r="AC1033" s="303"/>
    </row>
    <row r="1034" spans="1:29" ht="22.5" customHeight="1">
      <c r="A1034" s="298"/>
      <c r="K1034" s="303"/>
      <c r="L1034" s="303"/>
      <c r="M1034" s="303"/>
      <c r="N1034" s="303"/>
      <c r="O1034" s="303"/>
      <c r="P1034" s="303"/>
      <c r="Q1034" s="303"/>
      <c r="R1034" s="303"/>
      <c r="S1034" s="303"/>
      <c r="T1034" s="303"/>
      <c r="U1034" s="302"/>
      <c r="AC1034" s="303"/>
    </row>
    <row r="1035" spans="1:29" ht="22.5" customHeight="1">
      <c r="A1035" s="298"/>
      <c r="K1035" s="303"/>
      <c r="L1035" s="303"/>
      <c r="M1035" s="303"/>
      <c r="N1035" s="303"/>
      <c r="O1035" s="303"/>
      <c r="P1035" s="303"/>
      <c r="Q1035" s="303"/>
      <c r="R1035" s="303"/>
      <c r="S1035" s="303"/>
      <c r="T1035" s="303"/>
      <c r="U1035" s="302"/>
      <c r="AC1035" s="303"/>
    </row>
    <row r="1036" spans="1:29" ht="22.5" customHeight="1">
      <c r="A1036" s="298"/>
      <c r="K1036" s="303"/>
      <c r="L1036" s="303"/>
      <c r="M1036" s="303"/>
      <c r="N1036" s="303"/>
      <c r="O1036" s="303"/>
      <c r="P1036" s="303"/>
      <c r="Q1036" s="303"/>
      <c r="R1036" s="303"/>
      <c r="S1036" s="303"/>
      <c r="T1036" s="303"/>
      <c r="U1036" s="302"/>
      <c r="AC1036" s="303"/>
    </row>
    <row r="1037" spans="1:29" ht="22.5" customHeight="1">
      <c r="A1037" s="298"/>
      <c r="K1037" s="303"/>
      <c r="L1037" s="303"/>
      <c r="M1037" s="303"/>
      <c r="N1037" s="303"/>
      <c r="O1037" s="303"/>
      <c r="P1037" s="303"/>
      <c r="Q1037" s="303"/>
      <c r="R1037" s="303"/>
      <c r="S1037" s="303"/>
      <c r="T1037" s="303"/>
      <c r="U1037" s="302"/>
      <c r="AC1037" s="303"/>
    </row>
    <row r="1038" spans="1:29" ht="22.5" customHeight="1">
      <c r="A1038" s="298"/>
      <c r="K1038" s="303"/>
      <c r="L1038" s="303"/>
      <c r="M1038" s="303"/>
      <c r="N1038" s="303"/>
      <c r="O1038" s="303"/>
      <c r="P1038" s="303"/>
      <c r="Q1038" s="303"/>
      <c r="R1038" s="303"/>
      <c r="S1038" s="303"/>
      <c r="T1038" s="303"/>
      <c r="U1038" s="302"/>
      <c r="AC1038" s="303"/>
    </row>
    <row r="1039" spans="1:29" ht="22.5" customHeight="1">
      <c r="A1039" s="298"/>
      <c r="K1039" s="303"/>
      <c r="L1039" s="303"/>
      <c r="M1039" s="303"/>
      <c r="N1039" s="303"/>
      <c r="O1039" s="303"/>
      <c r="P1039" s="303"/>
      <c r="Q1039" s="303"/>
      <c r="R1039" s="303"/>
      <c r="S1039" s="303"/>
      <c r="T1039" s="303"/>
      <c r="U1039" s="302"/>
      <c r="AC1039" s="303"/>
    </row>
    <row r="1040" spans="1:29" ht="22.5" customHeight="1">
      <c r="A1040" s="298"/>
      <c r="K1040" s="303"/>
      <c r="L1040" s="303"/>
      <c r="M1040" s="303"/>
      <c r="N1040" s="303"/>
      <c r="O1040" s="303"/>
      <c r="P1040" s="303"/>
      <c r="Q1040" s="303"/>
      <c r="R1040" s="303"/>
      <c r="S1040" s="303"/>
      <c r="T1040" s="303"/>
      <c r="U1040" s="302"/>
      <c r="AC1040" s="303"/>
    </row>
    <row r="1041" spans="1:29" ht="22.5" customHeight="1">
      <c r="A1041" s="298"/>
      <c r="K1041" s="303"/>
      <c r="L1041" s="303"/>
      <c r="M1041" s="303"/>
      <c r="N1041" s="303"/>
      <c r="O1041" s="303"/>
      <c r="P1041" s="303"/>
      <c r="Q1041" s="303"/>
      <c r="R1041" s="303"/>
      <c r="S1041" s="303"/>
      <c r="T1041" s="303"/>
      <c r="U1041" s="302"/>
      <c r="AC1041" s="303"/>
    </row>
    <row r="1042" spans="1:29" ht="22.5" customHeight="1">
      <c r="A1042" s="298"/>
      <c r="K1042" s="303"/>
      <c r="L1042" s="303"/>
      <c r="M1042" s="303"/>
      <c r="N1042" s="303"/>
      <c r="O1042" s="303"/>
      <c r="P1042" s="303"/>
      <c r="Q1042" s="303"/>
      <c r="R1042" s="303"/>
      <c r="S1042" s="303"/>
      <c r="T1042" s="303"/>
      <c r="U1042" s="302"/>
      <c r="AC1042" s="303"/>
    </row>
    <row r="1043" spans="1:29" ht="22.5" customHeight="1">
      <c r="A1043" s="298"/>
      <c r="K1043" s="303"/>
      <c r="L1043" s="303"/>
      <c r="M1043" s="303"/>
      <c r="N1043" s="303"/>
      <c r="O1043" s="303"/>
      <c r="P1043" s="303"/>
      <c r="Q1043" s="303"/>
      <c r="R1043" s="303"/>
      <c r="S1043" s="303"/>
      <c r="T1043" s="303"/>
      <c r="U1043" s="302"/>
      <c r="AC1043" s="303"/>
    </row>
    <row r="1044" spans="1:29" ht="22.5" customHeight="1">
      <c r="A1044" s="298"/>
      <c r="K1044" s="303"/>
      <c r="L1044" s="303"/>
      <c r="M1044" s="303"/>
      <c r="N1044" s="303"/>
      <c r="O1044" s="303"/>
      <c r="P1044" s="303"/>
      <c r="Q1044" s="303"/>
      <c r="R1044" s="303"/>
      <c r="S1044" s="303"/>
      <c r="T1044" s="303"/>
      <c r="U1044" s="302"/>
      <c r="AC1044" s="303"/>
    </row>
    <row r="1045" spans="1:29" ht="22.5" customHeight="1">
      <c r="A1045" s="298"/>
      <c r="K1045" s="303"/>
      <c r="L1045" s="303"/>
      <c r="M1045" s="303"/>
      <c r="N1045" s="303"/>
      <c r="O1045" s="303"/>
      <c r="P1045" s="303"/>
      <c r="Q1045" s="303"/>
      <c r="R1045" s="303"/>
      <c r="S1045" s="303"/>
      <c r="T1045" s="303"/>
      <c r="U1045" s="302"/>
      <c r="AC1045" s="303"/>
    </row>
    <row r="1046" spans="1:29" ht="22.5" customHeight="1">
      <c r="A1046" s="298"/>
      <c r="K1046" s="303"/>
      <c r="L1046" s="303"/>
      <c r="M1046" s="303"/>
      <c r="N1046" s="303"/>
      <c r="O1046" s="303"/>
      <c r="P1046" s="303"/>
      <c r="Q1046" s="303"/>
      <c r="R1046" s="303"/>
      <c r="S1046" s="303"/>
      <c r="T1046" s="303"/>
      <c r="U1046" s="302"/>
      <c r="AC1046" s="303"/>
    </row>
    <row r="1047" spans="1:29" ht="22.5" customHeight="1">
      <c r="A1047" s="298"/>
      <c r="K1047" s="303"/>
      <c r="L1047" s="303"/>
      <c r="M1047" s="303"/>
      <c r="N1047" s="303"/>
      <c r="O1047" s="303"/>
      <c r="P1047" s="303"/>
      <c r="Q1047" s="303"/>
      <c r="R1047" s="303"/>
      <c r="S1047" s="303"/>
      <c r="T1047" s="303"/>
      <c r="U1047" s="302"/>
      <c r="AC1047" s="303"/>
    </row>
    <row r="1048" spans="1:29" ht="22.5" customHeight="1">
      <c r="A1048" s="298"/>
      <c r="K1048" s="303"/>
      <c r="L1048" s="303"/>
      <c r="M1048" s="303"/>
      <c r="N1048" s="303"/>
      <c r="O1048" s="303"/>
      <c r="P1048" s="303"/>
      <c r="Q1048" s="303"/>
      <c r="R1048" s="303"/>
      <c r="S1048" s="303"/>
      <c r="T1048" s="303"/>
      <c r="U1048" s="302"/>
      <c r="AC1048" s="303"/>
    </row>
    <row r="1049" spans="1:29" ht="22.5" customHeight="1">
      <c r="A1049" s="298"/>
      <c r="K1049" s="303"/>
      <c r="L1049" s="303"/>
      <c r="M1049" s="303"/>
      <c r="N1049" s="303"/>
      <c r="O1049" s="303"/>
      <c r="P1049" s="303"/>
      <c r="Q1049" s="303"/>
      <c r="R1049" s="303"/>
      <c r="S1049" s="303"/>
      <c r="T1049" s="303"/>
      <c r="U1049" s="302"/>
      <c r="AC1049" s="303"/>
    </row>
    <row r="1050" spans="1:29" ht="22.5" customHeight="1">
      <c r="A1050" s="298"/>
      <c r="K1050" s="303"/>
      <c r="L1050" s="303"/>
      <c r="M1050" s="303"/>
      <c r="N1050" s="303"/>
      <c r="O1050" s="303"/>
      <c r="P1050" s="303"/>
      <c r="Q1050" s="303"/>
      <c r="R1050" s="303"/>
      <c r="S1050" s="303"/>
      <c r="T1050" s="303"/>
      <c r="U1050" s="302"/>
      <c r="AC1050" s="303"/>
    </row>
    <row r="1051" spans="1:29" ht="22.5" customHeight="1">
      <c r="A1051" s="298"/>
      <c r="K1051" s="303"/>
      <c r="L1051" s="303"/>
      <c r="M1051" s="303"/>
      <c r="N1051" s="303"/>
      <c r="O1051" s="303"/>
      <c r="P1051" s="303"/>
      <c r="Q1051" s="303"/>
      <c r="R1051" s="303"/>
      <c r="S1051" s="303"/>
      <c r="T1051" s="303"/>
      <c r="U1051" s="302"/>
      <c r="AC1051" s="303"/>
    </row>
    <row r="1052" spans="1:29" ht="22.5" customHeight="1">
      <c r="A1052" s="298"/>
      <c r="K1052" s="303"/>
      <c r="L1052" s="303"/>
      <c r="M1052" s="303"/>
      <c r="N1052" s="303"/>
      <c r="O1052" s="303"/>
      <c r="P1052" s="303"/>
      <c r="Q1052" s="303"/>
      <c r="R1052" s="303"/>
      <c r="S1052" s="303"/>
      <c r="T1052" s="303"/>
      <c r="U1052" s="302"/>
      <c r="AC1052" s="303"/>
    </row>
    <row r="1053" spans="1:29" ht="22.5" customHeight="1">
      <c r="A1053" s="298"/>
      <c r="K1053" s="303"/>
      <c r="L1053" s="303"/>
      <c r="M1053" s="303"/>
      <c r="N1053" s="303"/>
      <c r="O1053" s="303"/>
      <c r="P1053" s="303"/>
      <c r="Q1053" s="303"/>
      <c r="R1053" s="303"/>
      <c r="S1053" s="303"/>
      <c r="T1053" s="303"/>
      <c r="U1053" s="302"/>
      <c r="AC1053" s="303"/>
    </row>
    <row r="1054" spans="1:29" ht="22.5" customHeight="1">
      <c r="A1054" s="298"/>
      <c r="K1054" s="303"/>
      <c r="L1054" s="303"/>
      <c r="M1054" s="303"/>
      <c r="N1054" s="303"/>
      <c r="O1054" s="303"/>
      <c r="P1054" s="303"/>
      <c r="Q1054" s="303"/>
      <c r="R1054" s="303"/>
      <c r="S1054" s="303"/>
      <c r="T1054" s="303"/>
      <c r="U1054" s="302"/>
      <c r="AC1054" s="303"/>
    </row>
    <row r="1055" spans="1:29" ht="22.5" customHeight="1">
      <c r="A1055" s="298"/>
      <c r="K1055" s="303"/>
      <c r="L1055" s="303"/>
      <c r="M1055" s="303"/>
      <c r="N1055" s="303"/>
      <c r="O1055" s="303"/>
      <c r="P1055" s="303"/>
      <c r="Q1055" s="303"/>
      <c r="R1055" s="303"/>
      <c r="S1055" s="303"/>
      <c r="T1055" s="303"/>
      <c r="U1055" s="302"/>
      <c r="AC1055" s="303"/>
    </row>
    <row r="1056" spans="1:29" ht="22.5" customHeight="1">
      <c r="A1056" s="298"/>
      <c r="K1056" s="303"/>
      <c r="L1056" s="303"/>
      <c r="M1056" s="303"/>
      <c r="N1056" s="303"/>
      <c r="O1056" s="303"/>
      <c r="P1056" s="303"/>
      <c r="Q1056" s="303"/>
      <c r="R1056" s="303"/>
      <c r="S1056" s="303"/>
      <c r="T1056" s="303"/>
      <c r="U1056" s="302"/>
      <c r="AC1056" s="303"/>
    </row>
    <row r="1057" spans="1:29" ht="22.5" customHeight="1">
      <c r="A1057" s="298"/>
      <c r="K1057" s="303"/>
      <c r="L1057" s="303"/>
      <c r="M1057" s="303"/>
      <c r="N1057" s="303"/>
      <c r="O1057" s="303"/>
      <c r="P1057" s="303"/>
      <c r="Q1057" s="303"/>
      <c r="R1057" s="303"/>
      <c r="S1057" s="303"/>
      <c r="T1057" s="303"/>
      <c r="U1057" s="302"/>
      <c r="AC1057" s="303"/>
    </row>
    <row r="1058" spans="1:29" ht="22.5" customHeight="1">
      <c r="A1058" s="298"/>
      <c r="K1058" s="303"/>
      <c r="L1058" s="303"/>
      <c r="M1058" s="303"/>
      <c r="N1058" s="303"/>
      <c r="O1058" s="303"/>
      <c r="P1058" s="303"/>
      <c r="Q1058" s="303"/>
      <c r="R1058" s="303"/>
      <c r="S1058" s="303"/>
      <c r="T1058" s="303"/>
      <c r="U1058" s="302"/>
      <c r="AC1058" s="303"/>
    </row>
    <row r="1059" spans="1:29" ht="22.5" customHeight="1">
      <c r="A1059" s="298"/>
      <c r="K1059" s="303"/>
      <c r="L1059" s="303"/>
      <c r="M1059" s="303"/>
      <c r="N1059" s="303"/>
      <c r="O1059" s="303"/>
      <c r="P1059" s="303"/>
      <c r="Q1059" s="303"/>
      <c r="R1059" s="303"/>
      <c r="S1059" s="303"/>
      <c r="T1059" s="303"/>
      <c r="U1059" s="302"/>
      <c r="AC1059" s="303"/>
    </row>
    <row r="1060" spans="1:29" ht="22.5" customHeight="1">
      <c r="A1060" s="298"/>
      <c r="K1060" s="303"/>
      <c r="L1060" s="303"/>
      <c r="M1060" s="303"/>
      <c r="N1060" s="303"/>
      <c r="O1060" s="303"/>
      <c r="P1060" s="303"/>
      <c r="Q1060" s="303"/>
      <c r="R1060" s="303"/>
      <c r="S1060" s="303"/>
      <c r="T1060" s="303"/>
      <c r="U1060" s="302"/>
      <c r="AC1060" s="303"/>
    </row>
    <row r="1061" spans="1:29" ht="22.5" customHeight="1">
      <c r="A1061" s="298"/>
      <c r="K1061" s="303"/>
      <c r="L1061" s="303"/>
      <c r="M1061" s="303"/>
      <c r="N1061" s="303"/>
      <c r="O1061" s="303"/>
      <c r="P1061" s="303"/>
      <c r="Q1061" s="303"/>
      <c r="R1061" s="303"/>
      <c r="S1061" s="303"/>
      <c r="T1061" s="303"/>
      <c r="U1061" s="302"/>
      <c r="AC1061" s="303"/>
    </row>
    <row r="1062" spans="1:29" ht="22.5" customHeight="1">
      <c r="A1062" s="298"/>
      <c r="K1062" s="303"/>
      <c r="L1062" s="303"/>
      <c r="M1062" s="303"/>
      <c r="N1062" s="303"/>
      <c r="O1062" s="303"/>
      <c r="P1062" s="303"/>
      <c r="Q1062" s="303"/>
      <c r="R1062" s="303"/>
      <c r="S1062" s="303"/>
      <c r="T1062" s="303"/>
      <c r="U1062" s="302"/>
      <c r="AC1062" s="303"/>
    </row>
    <row r="1063" spans="1:29" ht="22.5" customHeight="1">
      <c r="A1063" s="298"/>
      <c r="K1063" s="303"/>
      <c r="L1063" s="303"/>
      <c r="M1063" s="303"/>
      <c r="N1063" s="303"/>
      <c r="O1063" s="303"/>
      <c r="P1063" s="303"/>
      <c r="Q1063" s="303"/>
      <c r="R1063" s="303"/>
      <c r="S1063" s="303"/>
      <c r="T1063" s="303"/>
      <c r="U1063" s="302"/>
      <c r="AC1063" s="303"/>
    </row>
    <row r="1064" spans="1:29" ht="22.5" customHeight="1">
      <c r="A1064" s="298"/>
      <c r="K1064" s="303"/>
      <c r="L1064" s="303"/>
      <c r="M1064" s="303"/>
      <c r="N1064" s="303"/>
      <c r="O1064" s="303"/>
      <c r="P1064" s="303"/>
      <c r="Q1064" s="303"/>
      <c r="R1064" s="303"/>
      <c r="S1064" s="303"/>
      <c r="T1064" s="303"/>
      <c r="U1064" s="302"/>
      <c r="AC1064" s="303"/>
    </row>
    <row r="1065" spans="1:29" ht="22.5" customHeight="1">
      <c r="A1065" s="298"/>
      <c r="K1065" s="303"/>
      <c r="L1065" s="303"/>
      <c r="M1065" s="303"/>
      <c r="N1065" s="303"/>
      <c r="O1065" s="303"/>
      <c r="P1065" s="303"/>
      <c r="Q1065" s="303"/>
      <c r="R1065" s="303"/>
      <c r="S1065" s="303"/>
      <c r="T1065" s="303"/>
      <c r="U1065" s="302"/>
      <c r="AC1065" s="303"/>
    </row>
    <row r="1066" spans="1:29" ht="22.5" customHeight="1">
      <c r="A1066" s="298"/>
      <c r="K1066" s="303"/>
      <c r="L1066" s="303"/>
      <c r="M1066" s="303"/>
      <c r="N1066" s="303"/>
      <c r="O1066" s="303"/>
      <c r="P1066" s="303"/>
      <c r="Q1066" s="303"/>
      <c r="R1066" s="303"/>
      <c r="S1066" s="303"/>
      <c r="T1066" s="303"/>
      <c r="U1066" s="302"/>
      <c r="AC1066" s="303"/>
    </row>
    <row r="1067" spans="1:29" ht="22.5" customHeight="1">
      <c r="A1067" s="298"/>
      <c r="K1067" s="303"/>
      <c r="L1067" s="303"/>
      <c r="M1067" s="303"/>
      <c r="N1067" s="303"/>
      <c r="O1067" s="303"/>
      <c r="P1067" s="303"/>
      <c r="Q1067" s="303"/>
      <c r="R1067" s="303"/>
      <c r="S1067" s="303"/>
      <c r="T1067" s="303"/>
      <c r="U1067" s="302"/>
      <c r="AC1067" s="303"/>
    </row>
    <row r="1068" spans="1:29" ht="22.5" customHeight="1">
      <c r="A1068" s="298"/>
      <c r="K1068" s="303"/>
      <c r="L1068" s="303"/>
      <c r="M1068" s="303"/>
      <c r="N1068" s="303"/>
      <c r="O1068" s="303"/>
      <c r="P1068" s="303"/>
      <c r="Q1068" s="303"/>
      <c r="R1068" s="303"/>
      <c r="S1068" s="303"/>
      <c r="T1068" s="303"/>
      <c r="U1068" s="302"/>
      <c r="AC1068" s="303"/>
    </row>
    <row r="1069" spans="1:29" ht="22.5" customHeight="1">
      <c r="A1069" s="298"/>
      <c r="K1069" s="303"/>
      <c r="L1069" s="303"/>
      <c r="M1069" s="303"/>
      <c r="N1069" s="303"/>
      <c r="O1069" s="303"/>
      <c r="P1069" s="303"/>
      <c r="Q1069" s="303"/>
      <c r="R1069" s="303"/>
      <c r="S1069" s="303"/>
      <c r="T1069" s="303"/>
      <c r="U1069" s="302"/>
      <c r="AC1069" s="303"/>
    </row>
    <row r="1070" spans="1:29" ht="22.5" customHeight="1">
      <c r="A1070" s="298"/>
      <c r="K1070" s="303"/>
      <c r="L1070" s="303"/>
      <c r="M1070" s="303"/>
      <c r="N1070" s="303"/>
      <c r="O1070" s="303"/>
      <c r="P1070" s="303"/>
      <c r="Q1070" s="303"/>
      <c r="R1070" s="303"/>
      <c r="S1070" s="303"/>
      <c r="T1070" s="303"/>
      <c r="U1070" s="302"/>
      <c r="AC1070" s="303"/>
    </row>
    <row r="1071" spans="1:29" ht="22.5" customHeight="1">
      <c r="A1071" s="298"/>
      <c r="K1071" s="303"/>
      <c r="L1071" s="303"/>
      <c r="M1071" s="303"/>
      <c r="N1071" s="303"/>
      <c r="O1071" s="303"/>
      <c r="P1071" s="303"/>
      <c r="Q1071" s="303"/>
      <c r="R1071" s="303"/>
      <c r="S1071" s="303"/>
      <c r="T1071" s="303"/>
      <c r="U1071" s="302"/>
      <c r="AC1071" s="303"/>
    </row>
    <row r="1072" spans="1:29" ht="22.5" customHeight="1">
      <c r="A1072" s="298"/>
      <c r="K1072" s="303"/>
      <c r="L1072" s="303"/>
      <c r="M1072" s="303"/>
      <c r="N1072" s="303"/>
      <c r="O1072" s="303"/>
      <c r="P1072" s="303"/>
      <c r="Q1072" s="303"/>
      <c r="R1072" s="303"/>
      <c r="S1072" s="303"/>
      <c r="T1072" s="303"/>
      <c r="U1072" s="302"/>
      <c r="AC1072" s="303"/>
    </row>
    <row r="1073" spans="1:29" ht="22.5" customHeight="1">
      <c r="A1073" s="298"/>
      <c r="K1073" s="303"/>
      <c r="L1073" s="303"/>
      <c r="M1073" s="303"/>
      <c r="N1073" s="303"/>
      <c r="O1073" s="303"/>
      <c r="P1073" s="303"/>
      <c r="Q1073" s="303"/>
      <c r="R1073" s="303"/>
      <c r="S1073" s="303"/>
      <c r="T1073" s="303"/>
      <c r="U1073" s="302"/>
      <c r="AC1073" s="303"/>
    </row>
    <row r="1074" spans="1:29" ht="22.5" customHeight="1">
      <c r="A1074" s="298"/>
      <c r="K1074" s="303"/>
      <c r="L1074" s="303"/>
      <c r="M1074" s="303"/>
      <c r="N1074" s="303"/>
      <c r="O1074" s="303"/>
      <c r="P1074" s="303"/>
      <c r="Q1074" s="303"/>
      <c r="R1074" s="303"/>
      <c r="S1074" s="303"/>
      <c r="T1074" s="303"/>
      <c r="U1074" s="302"/>
      <c r="AC1074" s="303"/>
    </row>
    <row r="1075" spans="1:29" ht="22.5" customHeight="1">
      <c r="A1075" s="298"/>
      <c r="K1075" s="303"/>
      <c r="L1075" s="303"/>
      <c r="M1075" s="303"/>
      <c r="N1075" s="303"/>
      <c r="O1075" s="303"/>
      <c r="P1075" s="303"/>
      <c r="Q1075" s="303"/>
      <c r="R1075" s="303"/>
      <c r="S1075" s="303"/>
      <c r="T1075" s="303"/>
      <c r="U1075" s="302"/>
      <c r="AC1075" s="303"/>
    </row>
    <row r="1076" spans="1:29" ht="22.5" customHeight="1">
      <c r="A1076" s="298"/>
      <c r="K1076" s="303"/>
      <c r="L1076" s="303"/>
      <c r="M1076" s="303"/>
      <c r="N1076" s="303"/>
      <c r="O1076" s="303"/>
      <c r="P1076" s="303"/>
      <c r="Q1076" s="303"/>
      <c r="R1076" s="303"/>
      <c r="S1076" s="303"/>
      <c r="T1076" s="303"/>
      <c r="U1076" s="302"/>
      <c r="AC1076" s="303"/>
    </row>
    <row r="1077" spans="1:29" ht="22.5" customHeight="1">
      <c r="A1077" s="298"/>
      <c r="K1077" s="303"/>
      <c r="L1077" s="303"/>
      <c r="M1077" s="303"/>
      <c r="N1077" s="303"/>
      <c r="O1077" s="303"/>
      <c r="P1077" s="303"/>
      <c r="Q1077" s="303"/>
      <c r="R1077" s="303"/>
      <c r="S1077" s="303"/>
      <c r="T1077" s="303"/>
      <c r="U1077" s="302"/>
      <c r="AC1077" s="303"/>
    </row>
    <row r="1078" spans="1:29" ht="22.5" customHeight="1">
      <c r="A1078" s="298"/>
      <c r="K1078" s="303"/>
      <c r="L1078" s="303"/>
      <c r="M1078" s="303"/>
      <c r="N1078" s="303"/>
      <c r="O1078" s="303"/>
      <c r="P1078" s="303"/>
      <c r="Q1078" s="303"/>
      <c r="R1078" s="303"/>
      <c r="S1078" s="303"/>
      <c r="T1078" s="303"/>
      <c r="U1078" s="302"/>
      <c r="AC1078" s="303"/>
    </row>
    <row r="1079" spans="1:29" ht="22.5" customHeight="1">
      <c r="A1079" s="298"/>
      <c r="K1079" s="303"/>
      <c r="L1079" s="303"/>
      <c r="M1079" s="303"/>
      <c r="N1079" s="303"/>
      <c r="O1079" s="303"/>
      <c r="P1079" s="303"/>
      <c r="Q1079" s="303"/>
      <c r="R1079" s="303"/>
      <c r="S1079" s="303"/>
      <c r="T1079" s="303"/>
      <c r="U1079" s="302"/>
      <c r="AC1079" s="303"/>
    </row>
    <row r="1080" spans="1:29" ht="22.5" customHeight="1">
      <c r="A1080" s="298"/>
      <c r="K1080" s="303"/>
      <c r="L1080" s="303"/>
      <c r="M1080" s="303"/>
      <c r="N1080" s="303"/>
      <c r="O1080" s="303"/>
      <c r="P1080" s="303"/>
      <c r="Q1080" s="303"/>
      <c r="R1080" s="303"/>
      <c r="S1080" s="303"/>
      <c r="T1080" s="303"/>
      <c r="U1080" s="302"/>
      <c r="AC1080" s="303"/>
    </row>
    <row r="1081" spans="1:29" ht="22.5" customHeight="1">
      <c r="A1081" s="298"/>
      <c r="K1081" s="303"/>
      <c r="L1081" s="303"/>
      <c r="M1081" s="303"/>
      <c r="N1081" s="303"/>
      <c r="O1081" s="303"/>
      <c r="P1081" s="303"/>
      <c r="Q1081" s="303"/>
      <c r="R1081" s="303"/>
      <c r="S1081" s="303"/>
      <c r="T1081" s="303"/>
      <c r="U1081" s="302"/>
      <c r="AC1081" s="303"/>
    </row>
    <row r="1082" spans="1:29" ht="22.5" customHeight="1">
      <c r="A1082" s="298"/>
      <c r="K1082" s="303"/>
      <c r="L1082" s="303"/>
      <c r="M1082" s="303"/>
      <c r="N1082" s="303"/>
      <c r="O1082" s="303"/>
      <c r="P1082" s="303"/>
      <c r="Q1082" s="303"/>
      <c r="R1082" s="303"/>
      <c r="S1082" s="303"/>
      <c r="T1082" s="303"/>
      <c r="U1082" s="302"/>
      <c r="AC1082" s="303"/>
    </row>
    <row r="1083" spans="1:29" ht="22.5" customHeight="1">
      <c r="A1083" s="298"/>
      <c r="K1083" s="303"/>
      <c r="L1083" s="303"/>
      <c r="M1083" s="303"/>
      <c r="N1083" s="303"/>
      <c r="O1083" s="303"/>
      <c r="P1083" s="303"/>
      <c r="Q1083" s="303"/>
      <c r="R1083" s="303"/>
      <c r="S1083" s="303"/>
      <c r="T1083" s="303"/>
      <c r="U1083" s="302"/>
      <c r="AC1083" s="303"/>
    </row>
    <row r="1084" spans="1:29" ht="22.5" customHeight="1">
      <c r="A1084" s="298"/>
      <c r="K1084" s="303"/>
      <c r="L1084" s="303"/>
      <c r="M1084" s="303"/>
      <c r="N1084" s="303"/>
      <c r="O1084" s="303"/>
      <c r="P1084" s="303"/>
      <c r="Q1084" s="303"/>
      <c r="R1084" s="303"/>
      <c r="S1084" s="303"/>
      <c r="T1084" s="303"/>
      <c r="U1084" s="302"/>
      <c r="AC1084" s="303"/>
    </row>
    <row r="1085" spans="1:29" ht="22.5" customHeight="1">
      <c r="A1085" s="298"/>
      <c r="K1085" s="303"/>
      <c r="L1085" s="303"/>
      <c r="M1085" s="303"/>
      <c r="N1085" s="303"/>
      <c r="O1085" s="303"/>
      <c r="P1085" s="303"/>
      <c r="Q1085" s="303"/>
      <c r="R1085" s="303"/>
      <c r="S1085" s="303"/>
      <c r="T1085" s="303"/>
      <c r="U1085" s="302"/>
      <c r="AC1085" s="303"/>
    </row>
    <row r="1086" spans="1:29" ht="22.5" customHeight="1">
      <c r="A1086" s="298"/>
      <c r="K1086" s="303"/>
      <c r="L1086" s="303"/>
      <c r="M1086" s="303"/>
      <c r="N1086" s="303"/>
      <c r="O1086" s="303"/>
      <c r="P1086" s="303"/>
      <c r="Q1086" s="303"/>
      <c r="R1086" s="303"/>
      <c r="S1086" s="303"/>
      <c r="T1086" s="303"/>
      <c r="U1086" s="302"/>
      <c r="AC1086" s="303"/>
    </row>
    <row r="1087" spans="1:29" ht="22.5" customHeight="1">
      <c r="A1087" s="298"/>
      <c r="K1087" s="303"/>
      <c r="L1087" s="303"/>
      <c r="M1087" s="303"/>
      <c r="N1087" s="303"/>
      <c r="O1087" s="303"/>
      <c r="P1087" s="303"/>
      <c r="Q1087" s="303"/>
      <c r="R1087" s="303"/>
      <c r="S1087" s="303"/>
      <c r="T1087" s="303"/>
      <c r="U1087" s="302"/>
      <c r="AC1087" s="303"/>
    </row>
    <row r="1088" spans="1:29" ht="22.5" customHeight="1">
      <c r="A1088" s="298"/>
      <c r="K1088" s="303"/>
      <c r="L1088" s="303"/>
      <c r="M1088" s="303"/>
      <c r="N1088" s="303"/>
      <c r="O1088" s="303"/>
      <c r="P1088" s="303"/>
      <c r="Q1088" s="303"/>
      <c r="R1088" s="303"/>
      <c r="S1088" s="303"/>
      <c r="T1088" s="303"/>
      <c r="U1088" s="302"/>
      <c r="AC1088" s="303"/>
    </row>
    <row r="1089" spans="1:29" ht="22.5" customHeight="1">
      <c r="A1089" s="298"/>
      <c r="K1089" s="303"/>
      <c r="L1089" s="303"/>
      <c r="M1089" s="303"/>
      <c r="N1089" s="303"/>
      <c r="O1089" s="303"/>
      <c r="P1089" s="303"/>
      <c r="Q1089" s="303"/>
      <c r="R1089" s="303"/>
      <c r="S1089" s="303"/>
      <c r="T1089" s="303"/>
      <c r="U1089" s="302"/>
      <c r="AC1089" s="303"/>
    </row>
    <row r="1090" spans="1:29" ht="22.5" customHeight="1">
      <c r="A1090" s="298"/>
      <c r="K1090" s="303"/>
      <c r="L1090" s="303"/>
      <c r="M1090" s="303"/>
      <c r="N1090" s="303"/>
      <c r="O1090" s="303"/>
      <c r="P1090" s="303"/>
      <c r="Q1090" s="303"/>
      <c r="R1090" s="303"/>
      <c r="S1090" s="303"/>
      <c r="T1090" s="303"/>
      <c r="U1090" s="302"/>
      <c r="AC1090" s="303"/>
    </row>
    <row r="1091" spans="1:29" ht="22.5" customHeight="1">
      <c r="A1091" s="298"/>
      <c r="K1091" s="303"/>
      <c r="L1091" s="303"/>
      <c r="M1091" s="303"/>
      <c r="N1091" s="303"/>
      <c r="O1091" s="303"/>
      <c r="P1091" s="303"/>
      <c r="Q1091" s="303"/>
      <c r="R1091" s="303"/>
      <c r="S1091" s="303"/>
      <c r="T1091" s="303"/>
      <c r="U1091" s="302"/>
      <c r="AC1091" s="303"/>
    </row>
    <row r="1092" spans="1:29" ht="22.5" customHeight="1">
      <c r="A1092" s="298"/>
      <c r="K1092" s="303"/>
      <c r="L1092" s="303"/>
      <c r="M1092" s="303"/>
      <c r="N1092" s="303"/>
      <c r="O1092" s="303"/>
      <c r="P1092" s="303"/>
      <c r="Q1092" s="303"/>
      <c r="R1092" s="303"/>
      <c r="S1092" s="303"/>
      <c r="T1092" s="303"/>
      <c r="U1092" s="302"/>
      <c r="AC1092" s="303"/>
    </row>
    <row r="1093" spans="1:29" ht="22.5" customHeight="1">
      <c r="A1093" s="298"/>
      <c r="K1093" s="303"/>
      <c r="L1093" s="303"/>
      <c r="M1093" s="303"/>
      <c r="N1093" s="303"/>
      <c r="O1093" s="303"/>
      <c r="P1093" s="303"/>
      <c r="Q1093" s="303"/>
      <c r="R1093" s="303"/>
      <c r="S1093" s="303"/>
      <c r="T1093" s="303"/>
      <c r="U1093" s="302"/>
      <c r="AC1093" s="303"/>
    </row>
    <row r="1094" spans="1:29" ht="22.5" customHeight="1">
      <c r="A1094" s="298"/>
      <c r="K1094" s="303"/>
      <c r="L1094" s="303"/>
      <c r="M1094" s="303"/>
      <c r="N1094" s="303"/>
      <c r="O1094" s="303"/>
      <c r="P1094" s="303"/>
      <c r="Q1094" s="303"/>
      <c r="R1094" s="303"/>
      <c r="S1094" s="303"/>
      <c r="T1094" s="303"/>
      <c r="U1094" s="302"/>
      <c r="AC1094" s="303"/>
    </row>
    <row r="1095" spans="1:29" ht="22.5" customHeight="1">
      <c r="A1095" s="298"/>
      <c r="K1095" s="303"/>
      <c r="L1095" s="303"/>
      <c r="M1095" s="303"/>
      <c r="N1095" s="303"/>
      <c r="O1095" s="303"/>
      <c r="P1095" s="303"/>
      <c r="Q1095" s="303"/>
      <c r="R1095" s="303"/>
      <c r="S1095" s="303"/>
      <c r="T1095" s="303"/>
      <c r="U1095" s="302"/>
      <c r="AC1095" s="303"/>
    </row>
    <row r="1096" spans="1:29" ht="22.5" customHeight="1">
      <c r="A1096" s="298"/>
      <c r="K1096" s="303"/>
      <c r="L1096" s="303"/>
      <c r="M1096" s="303"/>
      <c r="N1096" s="303"/>
      <c r="O1096" s="303"/>
      <c r="P1096" s="303"/>
      <c r="Q1096" s="303"/>
      <c r="R1096" s="303"/>
      <c r="S1096" s="303"/>
      <c r="T1096" s="303"/>
      <c r="U1096" s="302"/>
      <c r="AC1096" s="303"/>
    </row>
    <row r="1097" spans="1:29" ht="22.5" customHeight="1">
      <c r="A1097" s="298"/>
      <c r="K1097" s="303"/>
      <c r="L1097" s="303"/>
      <c r="M1097" s="303"/>
      <c r="N1097" s="303"/>
      <c r="O1097" s="303"/>
      <c r="P1097" s="303"/>
      <c r="Q1097" s="303"/>
      <c r="R1097" s="303"/>
      <c r="S1097" s="303"/>
      <c r="T1097" s="303"/>
      <c r="U1097" s="302"/>
      <c r="AC1097" s="303"/>
    </row>
    <row r="1098" spans="1:29" ht="22.5" customHeight="1">
      <c r="A1098" s="298"/>
      <c r="K1098" s="303"/>
      <c r="L1098" s="303"/>
      <c r="M1098" s="303"/>
      <c r="N1098" s="303"/>
      <c r="O1098" s="303"/>
      <c r="P1098" s="303"/>
      <c r="Q1098" s="303"/>
      <c r="R1098" s="303"/>
      <c r="S1098" s="303"/>
      <c r="T1098" s="303"/>
      <c r="U1098" s="302"/>
      <c r="AC1098" s="303"/>
    </row>
    <row r="1099" spans="1:29" ht="22.5" customHeight="1">
      <c r="A1099" s="298"/>
      <c r="K1099" s="303"/>
      <c r="L1099" s="303"/>
      <c r="M1099" s="303"/>
      <c r="N1099" s="303"/>
      <c r="O1099" s="303"/>
      <c r="P1099" s="303"/>
      <c r="Q1099" s="303"/>
      <c r="R1099" s="303"/>
      <c r="S1099" s="303"/>
      <c r="T1099" s="303"/>
      <c r="U1099" s="302"/>
      <c r="AC1099" s="303"/>
    </row>
    <row r="1100" spans="1:29" ht="22.5" customHeight="1">
      <c r="A1100" s="298"/>
      <c r="K1100" s="303"/>
      <c r="L1100" s="303"/>
      <c r="M1100" s="303"/>
      <c r="N1100" s="303"/>
      <c r="O1100" s="303"/>
      <c r="P1100" s="303"/>
      <c r="Q1100" s="303"/>
      <c r="R1100" s="303"/>
      <c r="S1100" s="303"/>
      <c r="T1100" s="303"/>
      <c r="U1100" s="302"/>
      <c r="AC1100" s="303"/>
    </row>
    <row r="1101" spans="1:29" ht="22.5" customHeight="1">
      <c r="A1101" s="298"/>
      <c r="K1101" s="303"/>
      <c r="L1101" s="303"/>
      <c r="M1101" s="303"/>
      <c r="N1101" s="303"/>
      <c r="O1101" s="303"/>
      <c r="P1101" s="303"/>
      <c r="Q1101" s="303"/>
      <c r="R1101" s="303"/>
      <c r="S1101" s="303"/>
      <c r="T1101" s="303"/>
      <c r="U1101" s="302"/>
      <c r="AC1101" s="303"/>
    </row>
    <row r="1102" spans="1:29" ht="22.5" customHeight="1">
      <c r="A1102" s="298"/>
      <c r="K1102" s="303"/>
      <c r="L1102" s="303"/>
      <c r="M1102" s="303"/>
      <c r="N1102" s="303"/>
      <c r="O1102" s="303"/>
      <c r="P1102" s="303"/>
      <c r="Q1102" s="303"/>
      <c r="R1102" s="303"/>
      <c r="S1102" s="303"/>
      <c r="T1102" s="303"/>
      <c r="U1102" s="302"/>
      <c r="AC1102" s="303"/>
    </row>
    <row r="1103" spans="1:29" ht="22.5" customHeight="1">
      <c r="A1103" s="298"/>
      <c r="K1103" s="303"/>
      <c r="L1103" s="303"/>
      <c r="M1103" s="303"/>
      <c r="N1103" s="303"/>
      <c r="O1103" s="303"/>
      <c r="P1103" s="303"/>
      <c r="Q1103" s="303"/>
      <c r="R1103" s="303"/>
      <c r="S1103" s="303"/>
      <c r="T1103" s="303"/>
      <c r="U1103" s="302"/>
      <c r="AC1103" s="303"/>
    </row>
    <row r="1104" spans="1:29" ht="22.5" customHeight="1">
      <c r="A1104" s="298"/>
      <c r="K1104" s="303"/>
      <c r="L1104" s="303"/>
      <c r="M1104" s="303"/>
      <c r="N1104" s="303"/>
      <c r="O1104" s="303"/>
      <c r="P1104" s="303"/>
      <c r="Q1104" s="303"/>
      <c r="R1104" s="303"/>
      <c r="S1104" s="303"/>
      <c r="T1104" s="303"/>
      <c r="U1104" s="302"/>
      <c r="AC1104" s="303"/>
    </row>
    <row r="1105" spans="1:29" ht="22.5" customHeight="1">
      <c r="A1105" s="298"/>
      <c r="K1105" s="303"/>
      <c r="L1105" s="303"/>
      <c r="M1105" s="303"/>
      <c r="N1105" s="303"/>
      <c r="O1105" s="303"/>
      <c r="P1105" s="303"/>
      <c r="Q1105" s="303"/>
      <c r="R1105" s="303"/>
      <c r="S1105" s="303"/>
      <c r="T1105" s="303"/>
      <c r="U1105" s="302"/>
      <c r="Z1105" s="304"/>
      <c r="AA1105" s="304"/>
      <c r="AC1105" s="303"/>
    </row>
    <row r="1106" spans="1:29" ht="22.5" customHeight="1">
      <c r="A1106" s="298"/>
      <c r="K1106" s="303"/>
      <c r="L1106" s="303"/>
      <c r="M1106" s="303"/>
      <c r="N1106" s="303"/>
      <c r="O1106" s="303"/>
      <c r="P1106" s="303"/>
      <c r="Q1106" s="303"/>
      <c r="R1106" s="303"/>
      <c r="S1106" s="303"/>
      <c r="T1106" s="303"/>
      <c r="U1106" s="302"/>
      <c r="AC1106" s="303"/>
    </row>
    <row r="1107" spans="1:29" ht="22.5" customHeight="1">
      <c r="A1107" s="298"/>
      <c r="K1107" s="303"/>
      <c r="L1107" s="303"/>
      <c r="M1107" s="303"/>
      <c r="N1107" s="303"/>
      <c r="O1107" s="303"/>
      <c r="P1107" s="303"/>
      <c r="Q1107" s="303"/>
      <c r="R1107" s="303"/>
      <c r="S1107" s="303"/>
      <c r="T1107" s="303"/>
      <c r="U1107" s="302"/>
      <c r="AC1107" s="303"/>
    </row>
    <row r="1108" spans="1:29" ht="22.5" customHeight="1">
      <c r="A1108" s="298"/>
      <c r="K1108" s="303"/>
      <c r="L1108" s="303"/>
      <c r="M1108" s="303"/>
      <c r="N1108" s="303"/>
      <c r="O1108" s="303"/>
      <c r="P1108" s="303"/>
      <c r="Q1108" s="303"/>
      <c r="R1108" s="303"/>
      <c r="S1108" s="303"/>
      <c r="T1108" s="303"/>
      <c r="U1108" s="302"/>
      <c r="AC1108" s="303"/>
    </row>
    <row r="1109" spans="1:29" ht="22.5" customHeight="1">
      <c r="A1109" s="298"/>
      <c r="K1109" s="303"/>
      <c r="L1109" s="303"/>
      <c r="M1109" s="303"/>
      <c r="N1109" s="303"/>
      <c r="O1109" s="303"/>
      <c r="P1109" s="303"/>
      <c r="Q1109" s="303"/>
      <c r="R1109" s="303"/>
      <c r="S1109" s="303"/>
      <c r="T1109" s="303"/>
      <c r="U1109" s="302"/>
      <c r="AC1109" s="303"/>
    </row>
    <row r="1110" spans="1:29" ht="22.5" customHeight="1">
      <c r="A1110" s="298"/>
      <c r="K1110" s="303"/>
      <c r="L1110" s="303"/>
      <c r="M1110" s="303"/>
      <c r="N1110" s="303"/>
      <c r="O1110" s="303"/>
      <c r="P1110" s="303"/>
      <c r="Q1110" s="303"/>
      <c r="R1110" s="303"/>
      <c r="S1110" s="303"/>
      <c r="T1110" s="303"/>
      <c r="U1110" s="302"/>
      <c r="Z1110" s="304"/>
      <c r="AA1110" s="304"/>
      <c r="AC1110" s="303"/>
    </row>
    <row r="1111" spans="1:29" ht="22.5" customHeight="1">
      <c r="A1111" s="298"/>
      <c r="K1111" s="303"/>
      <c r="L1111" s="303"/>
      <c r="M1111" s="303"/>
      <c r="N1111" s="303"/>
      <c r="O1111" s="303"/>
      <c r="P1111" s="303"/>
      <c r="Q1111" s="303"/>
      <c r="R1111" s="303"/>
      <c r="S1111" s="303"/>
      <c r="T1111" s="303"/>
      <c r="U1111" s="302"/>
      <c r="AC1111" s="303"/>
    </row>
    <row r="1112" spans="1:29" ht="22.5" customHeight="1">
      <c r="A1112" s="298"/>
      <c r="K1112" s="303"/>
      <c r="L1112" s="303"/>
      <c r="M1112" s="303"/>
      <c r="N1112" s="303"/>
      <c r="O1112" s="303"/>
      <c r="P1112" s="303"/>
      <c r="Q1112" s="303"/>
      <c r="R1112" s="303"/>
      <c r="S1112" s="303"/>
      <c r="T1112" s="303"/>
      <c r="U1112" s="302"/>
      <c r="AC1112" s="303"/>
    </row>
    <row r="1113" spans="1:29" ht="22.5" customHeight="1">
      <c r="A1113" s="298"/>
      <c r="K1113" s="303"/>
      <c r="L1113" s="303"/>
      <c r="M1113" s="303"/>
      <c r="N1113" s="303"/>
      <c r="O1113" s="303"/>
      <c r="P1113" s="303"/>
      <c r="Q1113" s="303"/>
      <c r="R1113" s="303"/>
      <c r="S1113" s="303"/>
      <c r="T1113" s="303"/>
      <c r="U1113" s="302"/>
      <c r="AC1113" s="303"/>
    </row>
    <row r="1114" spans="1:29" ht="22.5" customHeight="1">
      <c r="A1114" s="298"/>
      <c r="K1114" s="303"/>
      <c r="L1114" s="303"/>
      <c r="M1114" s="303"/>
      <c r="N1114" s="303"/>
      <c r="O1114" s="303"/>
      <c r="P1114" s="303"/>
      <c r="Q1114" s="303"/>
      <c r="R1114" s="303"/>
      <c r="S1114" s="303"/>
      <c r="T1114" s="303"/>
      <c r="U1114" s="302"/>
      <c r="AC1114" s="303"/>
    </row>
    <row r="1115" spans="1:29" ht="22.5" customHeight="1">
      <c r="A1115" s="298"/>
      <c r="K1115" s="303"/>
      <c r="L1115" s="303"/>
      <c r="M1115" s="303"/>
      <c r="N1115" s="303"/>
      <c r="O1115" s="303"/>
      <c r="P1115" s="303"/>
      <c r="Q1115" s="303"/>
      <c r="R1115" s="303"/>
      <c r="S1115" s="303"/>
      <c r="T1115" s="303"/>
      <c r="U1115" s="302"/>
      <c r="AC1115" s="303"/>
    </row>
    <row r="1116" spans="1:29" ht="22.5" customHeight="1">
      <c r="A1116" s="298"/>
      <c r="K1116" s="303"/>
      <c r="L1116" s="303"/>
      <c r="M1116" s="303"/>
      <c r="N1116" s="303"/>
      <c r="O1116" s="303"/>
      <c r="P1116" s="303"/>
      <c r="Q1116" s="303"/>
      <c r="R1116" s="303"/>
      <c r="S1116" s="303"/>
      <c r="T1116" s="303"/>
      <c r="U1116" s="302"/>
      <c r="AC1116" s="303"/>
    </row>
    <row r="1117" spans="1:29" ht="22.5" customHeight="1">
      <c r="A1117" s="298"/>
      <c r="K1117" s="303"/>
      <c r="L1117" s="303"/>
      <c r="M1117" s="303"/>
      <c r="N1117" s="303"/>
      <c r="O1117" s="303"/>
      <c r="P1117" s="303"/>
      <c r="Q1117" s="303"/>
      <c r="R1117" s="303"/>
      <c r="S1117" s="303"/>
      <c r="T1117" s="303"/>
      <c r="U1117" s="302"/>
      <c r="AC1117" s="303"/>
    </row>
    <row r="1118" spans="1:29" ht="22.5" customHeight="1">
      <c r="A1118" s="298"/>
      <c r="K1118" s="303"/>
      <c r="L1118" s="303"/>
      <c r="M1118" s="303"/>
      <c r="N1118" s="303"/>
      <c r="O1118" s="303"/>
      <c r="P1118" s="303"/>
      <c r="Q1118" s="303"/>
      <c r="R1118" s="303"/>
      <c r="S1118" s="303"/>
      <c r="T1118" s="303"/>
      <c r="U1118" s="302"/>
      <c r="AC1118" s="303"/>
    </row>
    <row r="1119" spans="1:29" ht="22.5" customHeight="1">
      <c r="A1119" s="298"/>
      <c r="K1119" s="303"/>
      <c r="L1119" s="303"/>
      <c r="M1119" s="303"/>
      <c r="N1119" s="303"/>
      <c r="O1119" s="303"/>
      <c r="P1119" s="303"/>
      <c r="Q1119" s="303"/>
      <c r="R1119" s="303"/>
      <c r="S1119" s="303"/>
      <c r="T1119" s="303"/>
      <c r="U1119" s="302"/>
      <c r="AC1119" s="303"/>
    </row>
    <row r="1120" spans="1:29" ht="22.5" customHeight="1">
      <c r="A1120" s="298"/>
      <c r="K1120" s="303"/>
      <c r="L1120" s="303"/>
      <c r="M1120" s="303"/>
      <c r="N1120" s="303"/>
      <c r="O1120" s="303"/>
      <c r="P1120" s="303"/>
      <c r="Q1120" s="303"/>
      <c r="R1120" s="303"/>
      <c r="S1120" s="303"/>
      <c r="T1120" s="303"/>
      <c r="U1120" s="302"/>
      <c r="AC1120" s="303"/>
    </row>
    <row r="1121" spans="1:29" ht="22.5" customHeight="1">
      <c r="A1121" s="298"/>
      <c r="K1121" s="303"/>
      <c r="L1121" s="303"/>
      <c r="M1121" s="303"/>
      <c r="N1121" s="303"/>
      <c r="O1121" s="303"/>
      <c r="P1121" s="303"/>
      <c r="Q1121" s="303"/>
      <c r="R1121" s="303"/>
      <c r="S1121" s="303"/>
      <c r="T1121" s="303"/>
      <c r="U1121" s="302"/>
      <c r="AC1121" s="303"/>
    </row>
    <row r="1122" spans="1:29" ht="22.5" customHeight="1">
      <c r="A1122" s="298"/>
      <c r="K1122" s="303"/>
      <c r="L1122" s="303"/>
      <c r="M1122" s="303"/>
      <c r="N1122" s="303"/>
      <c r="O1122" s="303"/>
      <c r="P1122" s="303"/>
      <c r="Q1122" s="303"/>
      <c r="R1122" s="303"/>
      <c r="S1122" s="303"/>
      <c r="T1122" s="303"/>
      <c r="U1122" s="302"/>
      <c r="AC1122" s="303"/>
    </row>
    <row r="1123" spans="1:29" ht="22.5" customHeight="1">
      <c r="A1123" s="298"/>
      <c r="K1123" s="303"/>
      <c r="L1123" s="303"/>
      <c r="M1123" s="303"/>
      <c r="N1123" s="303"/>
      <c r="O1123" s="303"/>
      <c r="P1123" s="303"/>
      <c r="Q1123" s="303"/>
      <c r="R1123" s="303"/>
      <c r="S1123" s="303"/>
      <c r="T1123" s="303"/>
      <c r="U1123" s="302"/>
      <c r="AC1123" s="303"/>
    </row>
    <row r="1124" spans="1:29" ht="22.5" customHeight="1">
      <c r="A1124" s="298"/>
      <c r="K1124" s="303"/>
      <c r="L1124" s="303"/>
      <c r="M1124" s="303"/>
      <c r="N1124" s="303"/>
      <c r="O1124" s="303"/>
      <c r="P1124" s="303"/>
      <c r="Q1124" s="303"/>
      <c r="R1124" s="303"/>
      <c r="S1124" s="303"/>
      <c r="T1124" s="303"/>
      <c r="U1124" s="302"/>
      <c r="AC1124" s="303"/>
    </row>
    <row r="1125" spans="1:29" ht="22.5" customHeight="1">
      <c r="A1125" s="298"/>
      <c r="K1125" s="303"/>
      <c r="L1125" s="303"/>
      <c r="M1125" s="303"/>
      <c r="N1125" s="303"/>
      <c r="O1125" s="303"/>
      <c r="P1125" s="303"/>
      <c r="Q1125" s="303"/>
      <c r="R1125" s="303"/>
      <c r="S1125" s="303"/>
      <c r="T1125" s="303"/>
      <c r="U1125" s="302"/>
      <c r="AC1125" s="303"/>
    </row>
    <row r="1126" spans="1:29" ht="22.5" customHeight="1">
      <c r="A1126" s="298"/>
      <c r="K1126" s="303"/>
      <c r="L1126" s="303"/>
      <c r="M1126" s="303"/>
      <c r="N1126" s="303"/>
      <c r="O1126" s="303"/>
      <c r="P1126" s="303"/>
      <c r="Q1126" s="303"/>
      <c r="R1126" s="303"/>
      <c r="S1126" s="303"/>
      <c r="T1126" s="303"/>
      <c r="U1126" s="302"/>
      <c r="AC1126" s="303"/>
    </row>
    <row r="1127" spans="1:29" ht="22.5" customHeight="1">
      <c r="A1127" s="298"/>
      <c r="K1127" s="303"/>
      <c r="L1127" s="303"/>
      <c r="M1127" s="303"/>
      <c r="N1127" s="303"/>
      <c r="O1127" s="303"/>
      <c r="P1127" s="303"/>
      <c r="Q1127" s="303"/>
      <c r="R1127" s="303"/>
      <c r="S1127" s="303"/>
      <c r="T1127" s="303"/>
      <c r="U1127" s="302"/>
      <c r="AC1127" s="303"/>
    </row>
    <row r="1128" spans="1:29" ht="22.5" customHeight="1">
      <c r="A1128" s="298"/>
      <c r="K1128" s="303"/>
      <c r="L1128" s="303"/>
      <c r="M1128" s="303"/>
      <c r="N1128" s="303"/>
      <c r="O1128" s="303"/>
      <c r="P1128" s="303"/>
      <c r="Q1128" s="303"/>
      <c r="R1128" s="303"/>
      <c r="S1128" s="303"/>
      <c r="T1128" s="303"/>
      <c r="U1128" s="302"/>
      <c r="AC1128" s="303"/>
    </row>
    <row r="1129" spans="1:29" ht="22.5" customHeight="1">
      <c r="A1129" s="298"/>
      <c r="K1129" s="303"/>
      <c r="L1129" s="303"/>
      <c r="M1129" s="303"/>
      <c r="N1129" s="303"/>
      <c r="O1129" s="303"/>
      <c r="P1129" s="303"/>
      <c r="Q1129" s="303"/>
      <c r="R1129" s="303"/>
      <c r="S1129" s="303"/>
      <c r="T1129" s="303"/>
      <c r="U1129" s="302"/>
      <c r="AC1129" s="303"/>
    </row>
    <row r="1130" spans="1:29" ht="22.5" customHeight="1">
      <c r="A1130" s="298"/>
      <c r="K1130" s="303"/>
      <c r="L1130" s="303"/>
      <c r="M1130" s="303"/>
      <c r="N1130" s="303"/>
      <c r="O1130" s="303"/>
      <c r="P1130" s="303"/>
      <c r="Q1130" s="303"/>
      <c r="R1130" s="303"/>
      <c r="S1130" s="303"/>
      <c r="T1130" s="303"/>
      <c r="U1130" s="302"/>
      <c r="AC1130" s="303"/>
    </row>
    <row r="1131" spans="1:29" ht="22.5" customHeight="1">
      <c r="A1131" s="298"/>
      <c r="K1131" s="303"/>
      <c r="L1131" s="303"/>
      <c r="M1131" s="303"/>
      <c r="N1131" s="303"/>
      <c r="O1131" s="303"/>
      <c r="P1131" s="303"/>
      <c r="Q1131" s="303"/>
      <c r="R1131" s="303"/>
      <c r="S1131" s="303"/>
      <c r="T1131" s="303"/>
      <c r="U1131" s="302"/>
      <c r="AC1131" s="303"/>
    </row>
    <row r="1132" spans="1:29" ht="22.5" customHeight="1">
      <c r="A1132" s="298"/>
      <c r="K1132" s="303"/>
      <c r="L1132" s="303"/>
      <c r="M1132" s="303"/>
      <c r="N1132" s="303"/>
      <c r="O1132" s="303"/>
      <c r="P1132" s="303"/>
      <c r="Q1132" s="303"/>
      <c r="R1132" s="303"/>
      <c r="S1132" s="303"/>
      <c r="T1132" s="303"/>
      <c r="U1132" s="302"/>
      <c r="AC1132" s="303"/>
    </row>
    <row r="1133" spans="1:29" ht="22.5" customHeight="1">
      <c r="A1133" s="298"/>
      <c r="K1133" s="303"/>
      <c r="L1133" s="303"/>
      <c r="M1133" s="303"/>
      <c r="N1133" s="303"/>
      <c r="O1133" s="303"/>
      <c r="P1133" s="303"/>
      <c r="Q1133" s="303"/>
      <c r="R1133" s="303"/>
      <c r="S1133" s="303"/>
      <c r="T1133" s="303"/>
      <c r="U1133" s="302"/>
      <c r="AC1133" s="303"/>
    </row>
    <row r="1134" spans="1:29" ht="22.5" customHeight="1">
      <c r="A1134" s="298"/>
      <c r="K1134" s="303"/>
      <c r="L1134" s="303"/>
      <c r="M1134" s="303"/>
      <c r="N1134" s="303"/>
      <c r="O1134" s="303"/>
      <c r="P1134" s="303"/>
      <c r="Q1134" s="303"/>
      <c r="R1134" s="303"/>
      <c r="S1134" s="303"/>
      <c r="T1134" s="303"/>
      <c r="U1134" s="302"/>
      <c r="AC1134" s="303"/>
    </row>
    <row r="1135" spans="1:29" ht="22.5" customHeight="1">
      <c r="A1135" s="298"/>
      <c r="K1135" s="303"/>
      <c r="L1135" s="303"/>
      <c r="M1135" s="303"/>
      <c r="N1135" s="303"/>
      <c r="O1135" s="303"/>
      <c r="P1135" s="303"/>
      <c r="Q1135" s="303"/>
      <c r="R1135" s="303"/>
      <c r="S1135" s="303"/>
      <c r="T1135" s="303"/>
      <c r="U1135" s="302"/>
      <c r="AC1135" s="303"/>
    </row>
    <row r="1136" spans="1:29" ht="22.5" customHeight="1">
      <c r="A1136" s="298"/>
      <c r="K1136" s="303"/>
      <c r="L1136" s="303"/>
      <c r="M1136" s="303"/>
      <c r="N1136" s="303"/>
      <c r="O1136" s="303"/>
      <c r="P1136" s="303"/>
      <c r="Q1136" s="303"/>
      <c r="R1136" s="303"/>
      <c r="S1136" s="303"/>
      <c r="T1136" s="303"/>
      <c r="U1136" s="302"/>
      <c r="AC1136" s="303"/>
    </row>
    <row r="1137" spans="1:29" ht="22.5" customHeight="1">
      <c r="A1137" s="298"/>
      <c r="K1137" s="303"/>
      <c r="L1137" s="303"/>
      <c r="M1137" s="303"/>
      <c r="N1137" s="303"/>
      <c r="O1137" s="303"/>
      <c r="P1137" s="303"/>
      <c r="Q1137" s="303"/>
      <c r="R1137" s="303"/>
      <c r="S1137" s="303"/>
      <c r="T1137" s="303"/>
      <c r="U1137" s="302"/>
      <c r="AC1137" s="303"/>
    </row>
    <row r="1138" spans="1:29" ht="22.5" customHeight="1">
      <c r="A1138" s="298"/>
      <c r="K1138" s="303"/>
      <c r="L1138" s="303"/>
      <c r="M1138" s="303"/>
      <c r="N1138" s="303"/>
      <c r="O1138" s="303"/>
      <c r="P1138" s="303"/>
      <c r="Q1138" s="303"/>
      <c r="R1138" s="303"/>
      <c r="S1138" s="303"/>
      <c r="T1138" s="303"/>
      <c r="U1138" s="302"/>
      <c r="AC1138" s="303"/>
    </row>
    <row r="1139" spans="1:29" ht="22.5" customHeight="1">
      <c r="A1139" s="298"/>
      <c r="K1139" s="303"/>
      <c r="L1139" s="303"/>
      <c r="M1139" s="303"/>
      <c r="N1139" s="303"/>
      <c r="O1139" s="303"/>
      <c r="P1139" s="303"/>
      <c r="Q1139" s="303"/>
      <c r="R1139" s="303"/>
      <c r="S1139" s="303"/>
      <c r="T1139" s="303"/>
      <c r="U1139" s="302"/>
      <c r="AC1139" s="303"/>
    </row>
    <row r="1140" spans="1:29" ht="22.5" customHeight="1">
      <c r="A1140" s="298"/>
      <c r="K1140" s="303"/>
      <c r="L1140" s="303"/>
      <c r="M1140" s="303"/>
      <c r="N1140" s="303"/>
      <c r="O1140" s="303"/>
      <c r="P1140" s="303"/>
      <c r="Q1140" s="303"/>
      <c r="R1140" s="303"/>
      <c r="S1140" s="303"/>
      <c r="T1140" s="303"/>
      <c r="U1140" s="302"/>
      <c r="AC1140" s="303"/>
    </row>
    <row r="1141" spans="1:29" ht="22.5" customHeight="1">
      <c r="A1141" s="298"/>
      <c r="K1141" s="303"/>
      <c r="L1141" s="303"/>
      <c r="M1141" s="303"/>
      <c r="N1141" s="303"/>
      <c r="O1141" s="303"/>
      <c r="P1141" s="303"/>
      <c r="Q1141" s="303"/>
      <c r="R1141" s="303"/>
      <c r="S1141" s="303"/>
      <c r="T1141" s="303"/>
      <c r="U1141" s="302"/>
      <c r="AC1141" s="303"/>
    </row>
    <row r="1142" spans="1:29" ht="22.5" customHeight="1">
      <c r="A1142" s="298"/>
      <c r="K1142" s="303"/>
      <c r="L1142" s="303"/>
      <c r="M1142" s="303"/>
      <c r="N1142" s="303"/>
      <c r="O1142" s="303"/>
      <c r="P1142" s="303"/>
      <c r="Q1142" s="303"/>
      <c r="R1142" s="303"/>
      <c r="S1142" s="303"/>
      <c r="T1142" s="303"/>
      <c r="U1142" s="302"/>
      <c r="AC1142" s="303"/>
    </row>
    <row r="1143" spans="1:29" ht="22.5" customHeight="1">
      <c r="A1143" s="298"/>
      <c r="K1143" s="303"/>
      <c r="L1143" s="303"/>
      <c r="M1143" s="303"/>
      <c r="N1143" s="303"/>
      <c r="O1143" s="303"/>
      <c r="P1143" s="303"/>
      <c r="Q1143" s="303"/>
      <c r="R1143" s="303"/>
      <c r="S1143" s="303"/>
      <c r="T1143" s="303"/>
      <c r="U1143" s="302"/>
      <c r="AC1143" s="303"/>
    </row>
    <row r="1144" spans="1:29" ht="22.5" customHeight="1">
      <c r="A1144" s="298"/>
      <c r="K1144" s="303"/>
      <c r="L1144" s="303"/>
      <c r="M1144" s="303"/>
      <c r="N1144" s="303"/>
      <c r="O1144" s="303"/>
      <c r="P1144" s="303"/>
      <c r="Q1144" s="303"/>
      <c r="R1144" s="303"/>
      <c r="S1144" s="303"/>
      <c r="T1144" s="303"/>
      <c r="U1144" s="302"/>
      <c r="AC1144" s="303"/>
    </row>
    <row r="1145" spans="1:29" ht="22.5" customHeight="1">
      <c r="A1145" s="298"/>
      <c r="K1145" s="303"/>
      <c r="L1145" s="303"/>
      <c r="M1145" s="303"/>
      <c r="N1145" s="303"/>
      <c r="O1145" s="303"/>
      <c r="P1145" s="303"/>
      <c r="Q1145" s="303"/>
      <c r="R1145" s="303"/>
      <c r="S1145" s="303"/>
      <c r="T1145" s="303"/>
      <c r="U1145" s="302"/>
      <c r="AC1145" s="303"/>
    </row>
    <row r="1146" spans="1:29" ht="22.5" customHeight="1">
      <c r="A1146" s="298"/>
      <c r="K1146" s="303"/>
      <c r="L1146" s="303"/>
      <c r="M1146" s="303"/>
      <c r="N1146" s="303"/>
      <c r="O1146" s="303"/>
      <c r="P1146" s="303"/>
      <c r="Q1146" s="303"/>
      <c r="R1146" s="303"/>
      <c r="S1146" s="303"/>
      <c r="T1146" s="303"/>
      <c r="U1146" s="302"/>
      <c r="AC1146" s="303"/>
    </row>
    <row r="1147" spans="1:29" ht="22.5" customHeight="1">
      <c r="A1147" s="298"/>
      <c r="K1147" s="303"/>
      <c r="L1147" s="303"/>
      <c r="M1147" s="303"/>
      <c r="N1147" s="303"/>
      <c r="O1147" s="303"/>
      <c r="P1147" s="303"/>
      <c r="Q1147" s="303"/>
      <c r="R1147" s="303"/>
      <c r="S1147" s="303"/>
      <c r="T1147" s="303"/>
      <c r="U1147" s="302"/>
      <c r="AC1147" s="303"/>
    </row>
    <row r="1148" spans="1:29" ht="22.5" customHeight="1">
      <c r="A1148" s="298"/>
      <c r="K1148" s="303"/>
      <c r="L1148" s="303"/>
      <c r="M1148" s="303"/>
      <c r="N1148" s="303"/>
      <c r="O1148" s="303"/>
      <c r="P1148" s="303"/>
      <c r="Q1148" s="303"/>
      <c r="R1148" s="303"/>
      <c r="S1148" s="303"/>
      <c r="T1148" s="303"/>
      <c r="U1148" s="302"/>
      <c r="AC1148" s="303"/>
    </row>
    <row r="1149" spans="1:29" ht="22.5" customHeight="1">
      <c r="A1149" s="298"/>
      <c r="K1149" s="303"/>
      <c r="L1149" s="303"/>
      <c r="M1149" s="303"/>
      <c r="N1149" s="303"/>
      <c r="O1149" s="303"/>
      <c r="P1149" s="303"/>
      <c r="Q1149" s="303"/>
      <c r="R1149" s="303"/>
      <c r="S1149" s="303"/>
      <c r="T1149" s="303"/>
      <c r="U1149" s="302"/>
      <c r="AC1149" s="303"/>
    </row>
    <row r="1150" spans="1:29" ht="22.5" customHeight="1">
      <c r="A1150" s="298"/>
      <c r="K1150" s="303"/>
      <c r="L1150" s="303"/>
      <c r="M1150" s="303"/>
      <c r="N1150" s="303"/>
      <c r="O1150" s="303"/>
      <c r="P1150" s="303"/>
      <c r="Q1150" s="303"/>
      <c r="R1150" s="303"/>
      <c r="S1150" s="303"/>
      <c r="T1150" s="303"/>
      <c r="U1150" s="302"/>
      <c r="AC1150" s="303"/>
    </row>
    <row r="1151" spans="1:29" ht="22.5" customHeight="1">
      <c r="A1151" s="298"/>
      <c r="K1151" s="303"/>
      <c r="L1151" s="303"/>
      <c r="M1151" s="303"/>
      <c r="N1151" s="303"/>
      <c r="O1151" s="303"/>
      <c r="P1151" s="303"/>
      <c r="Q1151" s="303"/>
      <c r="R1151" s="303"/>
      <c r="S1151" s="303"/>
      <c r="T1151" s="303"/>
      <c r="U1151" s="302"/>
      <c r="AC1151" s="303"/>
    </row>
    <row r="1152" spans="1:29" ht="22.5" customHeight="1">
      <c r="A1152" s="298"/>
      <c r="K1152" s="303"/>
      <c r="L1152" s="303"/>
      <c r="M1152" s="303"/>
      <c r="N1152" s="303"/>
      <c r="O1152" s="303"/>
      <c r="P1152" s="303"/>
      <c r="Q1152" s="303"/>
      <c r="R1152" s="303"/>
      <c r="S1152" s="303"/>
      <c r="T1152" s="303"/>
      <c r="U1152" s="302"/>
      <c r="AC1152" s="303"/>
    </row>
    <row r="1153" spans="1:29" ht="22.5" customHeight="1">
      <c r="A1153" s="298"/>
      <c r="K1153" s="303"/>
      <c r="L1153" s="303"/>
      <c r="M1153" s="303"/>
      <c r="N1153" s="303"/>
      <c r="O1153" s="303"/>
      <c r="P1153" s="303"/>
      <c r="Q1153" s="303"/>
      <c r="R1153" s="303"/>
      <c r="S1153" s="303"/>
      <c r="T1153" s="303"/>
      <c r="U1153" s="302"/>
      <c r="AC1153" s="303"/>
    </row>
    <row r="1154" spans="1:29" ht="22.5" customHeight="1">
      <c r="A1154" s="298"/>
      <c r="K1154" s="303"/>
      <c r="L1154" s="303"/>
      <c r="M1154" s="303"/>
      <c r="N1154" s="303"/>
      <c r="O1154" s="303"/>
      <c r="P1154" s="303"/>
      <c r="Q1154" s="303"/>
      <c r="R1154" s="303"/>
      <c r="S1154" s="303"/>
      <c r="T1154" s="303"/>
      <c r="U1154" s="302"/>
      <c r="AC1154" s="303"/>
    </row>
    <row r="1155" spans="1:29" ht="22.5" customHeight="1">
      <c r="A1155" s="298"/>
      <c r="K1155" s="303"/>
      <c r="L1155" s="303"/>
      <c r="M1155" s="303"/>
      <c r="N1155" s="303"/>
      <c r="O1155" s="303"/>
      <c r="P1155" s="303"/>
      <c r="Q1155" s="303"/>
      <c r="R1155" s="303"/>
      <c r="S1155" s="303"/>
      <c r="T1155" s="303"/>
      <c r="U1155" s="302"/>
      <c r="AC1155" s="303"/>
    </row>
    <row r="1156" spans="1:29" ht="22.5" customHeight="1">
      <c r="A1156" s="298"/>
      <c r="K1156" s="303"/>
      <c r="L1156" s="303"/>
      <c r="M1156" s="303"/>
      <c r="N1156" s="303"/>
      <c r="O1156" s="303"/>
      <c r="P1156" s="303"/>
      <c r="Q1156" s="303"/>
      <c r="R1156" s="303"/>
      <c r="S1156" s="303"/>
      <c r="T1156" s="303"/>
      <c r="U1156" s="302"/>
      <c r="AC1156" s="303"/>
    </row>
    <row r="1157" spans="1:29" ht="22.5" customHeight="1">
      <c r="A1157" s="298"/>
      <c r="K1157" s="303"/>
      <c r="L1157" s="303"/>
      <c r="M1157" s="303"/>
      <c r="N1157" s="303"/>
      <c r="O1157" s="303"/>
      <c r="P1157" s="303"/>
      <c r="Q1157" s="303"/>
      <c r="R1157" s="303"/>
      <c r="S1157" s="303"/>
      <c r="T1157" s="303"/>
      <c r="U1157" s="302"/>
      <c r="AC1157" s="303"/>
    </row>
    <row r="1158" spans="1:29" ht="22.5" customHeight="1">
      <c r="A1158" s="298"/>
      <c r="K1158" s="303"/>
      <c r="L1158" s="303"/>
      <c r="M1158" s="303"/>
      <c r="N1158" s="303"/>
      <c r="O1158" s="303"/>
      <c r="P1158" s="303"/>
      <c r="Q1158" s="303"/>
      <c r="R1158" s="303"/>
      <c r="S1158" s="303"/>
      <c r="T1158" s="303"/>
      <c r="U1158" s="302"/>
      <c r="AC1158" s="303"/>
    </row>
    <row r="1159" spans="1:29" ht="22.5" customHeight="1">
      <c r="A1159" s="298"/>
      <c r="K1159" s="303"/>
      <c r="L1159" s="303"/>
      <c r="M1159" s="303"/>
      <c r="N1159" s="303"/>
      <c r="O1159" s="303"/>
      <c r="P1159" s="303"/>
      <c r="Q1159" s="303"/>
      <c r="R1159" s="303"/>
      <c r="S1159" s="303"/>
      <c r="T1159" s="303"/>
      <c r="U1159" s="302"/>
      <c r="AC1159" s="303"/>
    </row>
    <row r="1160" spans="1:29" ht="22.5" customHeight="1">
      <c r="A1160" s="298"/>
      <c r="K1160" s="303"/>
      <c r="L1160" s="303"/>
      <c r="M1160" s="303"/>
      <c r="N1160" s="303"/>
      <c r="O1160" s="303"/>
      <c r="P1160" s="303"/>
      <c r="Q1160" s="303"/>
      <c r="R1160" s="303"/>
      <c r="S1160" s="303"/>
      <c r="T1160" s="303"/>
      <c r="U1160" s="302"/>
      <c r="AC1160" s="303"/>
    </row>
    <row r="1161" spans="1:29" ht="22.5" customHeight="1">
      <c r="A1161" s="298"/>
      <c r="K1161" s="303"/>
      <c r="L1161" s="303"/>
      <c r="M1161" s="303"/>
      <c r="N1161" s="303"/>
      <c r="O1161" s="303"/>
      <c r="P1161" s="303"/>
      <c r="Q1161" s="303"/>
      <c r="R1161" s="303"/>
      <c r="S1161" s="303"/>
      <c r="T1161" s="303"/>
      <c r="U1161" s="302"/>
      <c r="AC1161" s="303"/>
    </row>
    <row r="1162" spans="1:29" ht="22.5" customHeight="1">
      <c r="A1162" s="298"/>
      <c r="K1162" s="303"/>
      <c r="L1162" s="303"/>
      <c r="M1162" s="303"/>
      <c r="N1162" s="303"/>
      <c r="O1162" s="303"/>
      <c r="P1162" s="303"/>
      <c r="Q1162" s="303"/>
      <c r="R1162" s="303"/>
      <c r="S1162" s="303"/>
      <c r="T1162" s="303"/>
      <c r="U1162" s="302"/>
      <c r="AC1162" s="303"/>
    </row>
    <row r="1163" spans="1:29" ht="22.5" customHeight="1">
      <c r="A1163" s="298"/>
      <c r="K1163" s="303"/>
      <c r="L1163" s="303"/>
      <c r="M1163" s="303"/>
      <c r="N1163" s="303"/>
      <c r="O1163" s="303"/>
      <c r="P1163" s="303"/>
      <c r="Q1163" s="303"/>
      <c r="R1163" s="303"/>
      <c r="S1163" s="303"/>
      <c r="T1163" s="303"/>
      <c r="U1163" s="302"/>
      <c r="AC1163" s="303"/>
    </row>
    <row r="1164" spans="1:29" ht="22.5" customHeight="1">
      <c r="A1164" s="298"/>
      <c r="K1164" s="303"/>
      <c r="L1164" s="303"/>
      <c r="M1164" s="303"/>
      <c r="N1164" s="303"/>
      <c r="O1164" s="303"/>
      <c r="P1164" s="303"/>
      <c r="Q1164" s="303"/>
      <c r="R1164" s="303"/>
      <c r="S1164" s="303"/>
      <c r="T1164" s="303"/>
      <c r="U1164" s="302"/>
      <c r="AC1164" s="303"/>
    </row>
    <row r="1165" spans="1:29" ht="22.5" customHeight="1">
      <c r="A1165" s="298"/>
      <c r="K1165" s="303"/>
      <c r="L1165" s="303"/>
      <c r="M1165" s="303"/>
      <c r="N1165" s="303"/>
      <c r="O1165" s="303"/>
      <c r="P1165" s="303"/>
      <c r="Q1165" s="303"/>
      <c r="R1165" s="303"/>
      <c r="S1165" s="303"/>
      <c r="T1165" s="303"/>
      <c r="U1165" s="302"/>
      <c r="AC1165" s="303"/>
    </row>
    <row r="1166" spans="1:29" ht="22.5" customHeight="1">
      <c r="A1166" s="298"/>
      <c r="K1166" s="303"/>
      <c r="L1166" s="303"/>
      <c r="M1166" s="303"/>
      <c r="N1166" s="303"/>
      <c r="O1166" s="303"/>
      <c r="P1166" s="303"/>
      <c r="Q1166" s="303"/>
      <c r="R1166" s="303"/>
      <c r="S1166" s="303"/>
      <c r="T1166" s="303"/>
      <c r="U1166" s="302"/>
      <c r="AC1166" s="303"/>
    </row>
    <row r="1167" spans="1:29" ht="22.5" customHeight="1">
      <c r="A1167" s="298"/>
      <c r="K1167" s="303"/>
      <c r="L1167" s="303"/>
      <c r="M1167" s="303"/>
      <c r="N1167" s="303"/>
      <c r="O1167" s="303"/>
      <c r="P1167" s="303"/>
      <c r="Q1167" s="303"/>
      <c r="R1167" s="303"/>
      <c r="S1167" s="303"/>
      <c r="T1167" s="303"/>
      <c r="U1167" s="302"/>
      <c r="AC1167" s="303"/>
    </row>
    <row r="1168" spans="1:29" ht="22.5" customHeight="1">
      <c r="A1168" s="298"/>
      <c r="K1168" s="303"/>
      <c r="L1168" s="303"/>
      <c r="M1168" s="303"/>
      <c r="N1168" s="303"/>
      <c r="O1168" s="303"/>
      <c r="P1168" s="303"/>
      <c r="Q1168" s="303"/>
      <c r="R1168" s="303"/>
      <c r="S1168" s="303"/>
      <c r="T1168" s="303"/>
      <c r="U1168" s="302"/>
      <c r="AC1168" s="303"/>
    </row>
    <row r="1169" spans="1:29" ht="22.5" customHeight="1">
      <c r="A1169" s="298"/>
      <c r="K1169" s="303"/>
      <c r="L1169" s="303"/>
      <c r="M1169" s="303"/>
      <c r="N1169" s="303"/>
      <c r="O1169" s="303"/>
      <c r="P1169" s="303"/>
      <c r="Q1169" s="303"/>
      <c r="R1169" s="303"/>
      <c r="S1169" s="303"/>
      <c r="T1169" s="303"/>
      <c r="U1169" s="302"/>
      <c r="AC1169" s="303"/>
    </row>
    <row r="1170" spans="1:29" ht="22.5" customHeight="1">
      <c r="A1170" s="298"/>
      <c r="K1170" s="303"/>
      <c r="L1170" s="303"/>
      <c r="M1170" s="303"/>
      <c r="N1170" s="303"/>
      <c r="O1170" s="303"/>
      <c r="P1170" s="303"/>
      <c r="Q1170" s="303"/>
      <c r="R1170" s="303"/>
      <c r="S1170" s="303"/>
      <c r="T1170" s="303"/>
      <c r="U1170" s="302"/>
      <c r="AC1170" s="303"/>
    </row>
    <row r="1171" spans="1:29" ht="22.5" customHeight="1">
      <c r="A1171" s="298"/>
      <c r="K1171" s="303"/>
      <c r="L1171" s="303"/>
      <c r="M1171" s="303"/>
      <c r="N1171" s="303"/>
      <c r="O1171" s="303"/>
      <c r="P1171" s="303"/>
      <c r="Q1171" s="303"/>
      <c r="R1171" s="303"/>
      <c r="S1171" s="303"/>
      <c r="T1171" s="303"/>
      <c r="U1171" s="302"/>
      <c r="AC1171" s="303"/>
    </row>
    <row r="1172" spans="1:29" ht="22.5" customHeight="1">
      <c r="A1172" s="298"/>
      <c r="K1172" s="303"/>
      <c r="L1172" s="303"/>
      <c r="M1172" s="303"/>
      <c r="N1172" s="303"/>
      <c r="O1172" s="303"/>
      <c r="P1172" s="303"/>
      <c r="Q1172" s="303"/>
      <c r="R1172" s="303"/>
      <c r="S1172" s="303"/>
      <c r="T1172" s="303"/>
      <c r="U1172" s="302"/>
      <c r="AC1172" s="303"/>
    </row>
    <row r="1173" spans="1:29" ht="22.5" customHeight="1">
      <c r="A1173" s="298"/>
      <c r="K1173" s="303"/>
      <c r="L1173" s="303"/>
      <c r="M1173" s="303"/>
      <c r="N1173" s="303"/>
      <c r="O1173" s="303"/>
      <c r="P1173" s="303"/>
      <c r="Q1173" s="303"/>
      <c r="R1173" s="303"/>
      <c r="S1173" s="303"/>
      <c r="T1173" s="303"/>
      <c r="U1173" s="302"/>
      <c r="AC1173" s="303"/>
    </row>
    <row r="1174" spans="1:29" ht="22.5" customHeight="1">
      <c r="A1174" s="298"/>
      <c r="K1174" s="303"/>
      <c r="L1174" s="303"/>
      <c r="M1174" s="303"/>
      <c r="N1174" s="303"/>
      <c r="O1174" s="303"/>
      <c r="P1174" s="303"/>
      <c r="Q1174" s="303"/>
      <c r="R1174" s="303"/>
      <c r="S1174" s="303"/>
      <c r="T1174" s="303"/>
      <c r="U1174" s="302"/>
      <c r="AC1174" s="303"/>
    </row>
    <row r="1175" spans="1:29" ht="22.5" customHeight="1">
      <c r="A1175" s="298"/>
      <c r="K1175" s="303"/>
      <c r="L1175" s="303"/>
      <c r="M1175" s="303"/>
      <c r="N1175" s="303"/>
      <c r="O1175" s="303"/>
      <c r="P1175" s="303"/>
      <c r="Q1175" s="303"/>
      <c r="R1175" s="303"/>
      <c r="S1175" s="303"/>
      <c r="T1175" s="303"/>
      <c r="U1175" s="302"/>
      <c r="AC1175" s="303"/>
    </row>
    <row r="1176" spans="1:29" ht="22.5" customHeight="1">
      <c r="A1176" s="298"/>
      <c r="K1176" s="303"/>
      <c r="L1176" s="303"/>
      <c r="M1176" s="303"/>
      <c r="N1176" s="303"/>
      <c r="O1176" s="303"/>
      <c r="P1176" s="303"/>
      <c r="Q1176" s="303"/>
      <c r="R1176" s="303"/>
      <c r="S1176" s="303"/>
      <c r="T1176" s="303"/>
      <c r="U1176" s="302"/>
      <c r="AC1176" s="303"/>
    </row>
    <row r="1177" spans="1:29" ht="22.5" customHeight="1">
      <c r="A1177" s="298"/>
      <c r="K1177" s="303"/>
      <c r="L1177" s="303"/>
      <c r="M1177" s="303"/>
      <c r="N1177" s="303"/>
      <c r="O1177" s="303"/>
      <c r="P1177" s="303"/>
      <c r="Q1177" s="303"/>
      <c r="R1177" s="303"/>
      <c r="S1177" s="303"/>
      <c r="T1177" s="303"/>
      <c r="U1177" s="302"/>
      <c r="AC1177" s="303"/>
    </row>
    <row r="1178" spans="1:29" ht="22.5" customHeight="1">
      <c r="A1178" s="298"/>
      <c r="K1178" s="303"/>
      <c r="L1178" s="303"/>
      <c r="M1178" s="303"/>
      <c r="N1178" s="303"/>
      <c r="O1178" s="303"/>
      <c r="P1178" s="303"/>
      <c r="Q1178" s="303"/>
      <c r="R1178" s="303"/>
      <c r="S1178" s="303"/>
      <c r="T1178" s="303"/>
      <c r="U1178" s="302"/>
      <c r="AC1178" s="303"/>
    </row>
    <row r="1179" spans="1:29" ht="22.5" customHeight="1">
      <c r="A1179" s="298"/>
      <c r="K1179" s="303"/>
      <c r="L1179" s="303"/>
      <c r="M1179" s="303"/>
      <c r="N1179" s="303"/>
      <c r="O1179" s="303"/>
      <c r="P1179" s="303"/>
      <c r="Q1179" s="303"/>
      <c r="R1179" s="303"/>
      <c r="S1179" s="303"/>
      <c r="T1179" s="303"/>
      <c r="U1179" s="302"/>
      <c r="AC1179" s="303"/>
    </row>
    <row r="1180" spans="1:29" ht="22.5" customHeight="1">
      <c r="A1180" s="298"/>
      <c r="K1180" s="303"/>
      <c r="L1180" s="303"/>
      <c r="M1180" s="303"/>
      <c r="N1180" s="303"/>
      <c r="O1180" s="303"/>
      <c r="P1180" s="303"/>
      <c r="Q1180" s="303"/>
      <c r="R1180" s="303"/>
      <c r="S1180" s="303"/>
      <c r="T1180" s="303"/>
      <c r="U1180" s="302"/>
      <c r="AC1180" s="303"/>
    </row>
    <row r="1181" spans="1:29" ht="22.5" customHeight="1">
      <c r="A1181" s="298"/>
      <c r="K1181" s="303"/>
      <c r="L1181" s="303"/>
      <c r="M1181" s="303"/>
      <c r="N1181" s="303"/>
      <c r="O1181" s="303"/>
      <c r="P1181" s="303"/>
      <c r="Q1181" s="303"/>
      <c r="R1181" s="303"/>
      <c r="S1181" s="303"/>
      <c r="T1181" s="303"/>
      <c r="U1181" s="302"/>
      <c r="AC1181" s="303"/>
    </row>
    <row r="1182" spans="1:29" ht="22.5" customHeight="1">
      <c r="A1182" s="298"/>
      <c r="K1182" s="303"/>
      <c r="L1182" s="303"/>
      <c r="M1182" s="303"/>
      <c r="N1182" s="303"/>
      <c r="O1182" s="303"/>
      <c r="P1182" s="303"/>
      <c r="Q1182" s="303"/>
      <c r="R1182" s="303"/>
      <c r="S1182" s="303"/>
      <c r="T1182" s="303"/>
      <c r="U1182" s="302"/>
      <c r="AC1182" s="303"/>
    </row>
    <row r="1183" spans="1:29" ht="22.5" customHeight="1">
      <c r="A1183" s="298"/>
      <c r="K1183" s="303"/>
      <c r="L1183" s="303"/>
      <c r="M1183" s="303"/>
      <c r="N1183" s="303"/>
      <c r="O1183" s="303"/>
      <c r="P1183" s="303"/>
      <c r="Q1183" s="303"/>
      <c r="R1183" s="303"/>
      <c r="S1183" s="303"/>
      <c r="T1183" s="303"/>
      <c r="U1183" s="302"/>
      <c r="AC1183" s="303"/>
    </row>
    <row r="1184" spans="1:29" ht="22.5" customHeight="1">
      <c r="A1184" s="298"/>
      <c r="K1184" s="303"/>
      <c r="L1184" s="303"/>
      <c r="M1184" s="303"/>
      <c r="N1184" s="303"/>
      <c r="O1184" s="303"/>
      <c r="P1184" s="303"/>
      <c r="Q1184" s="303"/>
      <c r="R1184" s="303"/>
      <c r="S1184" s="303"/>
      <c r="T1184" s="303"/>
      <c r="U1184" s="302"/>
      <c r="AC1184" s="303"/>
    </row>
    <row r="1185" spans="1:29" ht="22.5" customHeight="1">
      <c r="A1185" s="298"/>
      <c r="K1185" s="303"/>
      <c r="L1185" s="303"/>
      <c r="M1185" s="303"/>
      <c r="N1185" s="303"/>
      <c r="O1185" s="303"/>
      <c r="P1185" s="303"/>
      <c r="Q1185" s="303"/>
      <c r="R1185" s="303"/>
      <c r="S1185" s="303"/>
      <c r="T1185" s="303"/>
      <c r="U1185" s="302"/>
      <c r="AC1185" s="303"/>
    </row>
    <row r="1186" spans="1:29" ht="22.5" customHeight="1">
      <c r="A1186" s="298"/>
      <c r="K1186" s="303"/>
      <c r="L1186" s="303"/>
      <c r="M1186" s="303"/>
      <c r="N1186" s="303"/>
      <c r="O1186" s="303"/>
      <c r="P1186" s="303"/>
      <c r="Q1186" s="303"/>
      <c r="R1186" s="303"/>
      <c r="S1186" s="303"/>
      <c r="T1186" s="303"/>
      <c r="U1186" s="302"/>
      <c r="AC1186" s="303"/>
    </row>
    <row r="1187" spans="1:29" ht="22.5" customHeight="1">
      <c r="A1187" s="298"/>
      <c r="K1187" s="303"/>
      <c r="L1187" s="303"/>
      <c r="M1187" s="303"/>
      <c r="N1187" s="303"/>
      <c r="O1187" s="303"/>
      <c r="P1187" s="303"/>
      <c r="Q1187" s="303"/>
      <c r="R1187" s="303"/>
      <c r="S1187" s="303"/>
      <c r="T1187" s="303"/>
      <c r="U1187" s="302"/>
      <c r="AC1187" s="303"/>
    </row>
    <row r="1188" spans="1:29" ht="22.5" customHeight="1">
      <c r="A1188" s="298"/>
      <c r="K1188" s="303"/>
      <c r="L1188" s="303"/>
      <c r="M1188" s="303"/>
      <c r="N1188" s="303"/>
      <c r="O1188" s="303"/>
      <c r="P1188" s="303"/>
      <c r="Q1188" s="303"/>
      <c r="R1188" s="303"/>
      <c r="S1188" s="303"/>
      <c r="T1188" s="303"/>
      <c r="U1188" s="302"/>
      <c r="AC1188" s="303"/>
    </row>
    <row r="1189" spans="1:29" ht="22.5" customHeight="1">
      <c r="A1189" s="298"/>
      <c r="K1189" s="303"/>
      <c r="L1189" s="303"/>
      <c r="M1189" s="303"/>
      <c r="N1189" s="303"/>
      <c r="O1189" s="303"/>
      <c r="P1189" s="303"/>
      <c r="Q1189" s="303"/>
      <c r="R1189" s="303"/>
      <c r="S1189" s="303"/>
      <c r="T1189" s="303"/>
      <c r="U1189" s="302"/>
      <c r="AC1189" s="303"/>
    </row>
    <row r="1190" spans="1:29" ht="22.5" customHeight="1">
      <c r="A1190" s="298"/>
      <c r="K1190" s="303"/>
      <c r="L1190" s="303"/>
      <c r="M1190" s="303"/>
      <c r="N1190" s="303"/>
      <c r="O1190" s="303"/>
      <c r="P1190" s="303"/>
      <c r="Q1190" s="303"/>
      <c r="R1190" s="303"/>
      <c r="S1190" s="303"/>
      <c r="T1190" s="303"/>
      <c r="U1190" s="302"/>
      <c r="AC1190" s="303"/>
    </row>
    <row r="1191" spans="1:29" ht="22.5" customHeight="1">
      <c r="A1191" s="298"/>
      <c r="K1191" s="303"/>
      <c r="L1191" s="303"/>
      <c r="M1191" s="303"/>
      <c r="N1191" s="303"/>
      <c r="O1191" s="303"/>
      <c r="P1191" s="303"/>
      <c r="Q1191" s="303"/>
      <c r="R1191" s="303"/>
      <c r="S1191" s="303"/>
      <c r="T1191" s="303"/>
      <c r="U1191" s="302"/>
      <c r="AC1191" s="303"/>
    </row>
    <row r="1192" spans="1:29" ht="22.5" customHeight="1">
      <c r="A1192" s="298"/>
      <c r="K1192" s="303"/>
      <c r="L1192" s="303"/>
      <c r="M1192" s="303"/>
      <c r="N1192" s="303"/>
      <c r="O1192" s="303"/>
      <c r="P1192" s="303"/>
      <c r="Q1192" s="303"/>
      <c r="R1192" s="303"/>
      <c r="S1192" s="303"/>
      <c r="T1192" s="303"/>
      <c r="U1192" s="302"/>
      <c r="AC1192" s="303"/>
    </row>
    <row r="1193" spans="1:29" ht="22.5" customHeight="1">
      <c r="A1193" s="298"/>
      <c r="K1193" s="303"/>
      <c r="L1193" s="303"/>
      <c r="M1193" s="303"/>
      <c r="N1193" s="303"/>
      <c r="O1193" s="303"/>
      <c r="P1193" s="303"/>
      <c r="Q1193" s="303"/>
      <c r="R1193" s="303"/>
      <c r="S1193" s="303"/>
      <c r="T1193" s="303"/>
      <c r="U1193" s="302"/>
      <c r="AC1193" s="303"/>
    </row>
    <row r="1194" spans="1:29" ht="22.5" customHeight="1">
      <c r="A1194" s="298"/>
      <c r="K1194" s="303"/>
      <c r="L1194" s="303"/>
      <c r="M1194" s="303"/>
      <c r="N1194" s="303"/>
      <c r="O1194" s="303"/>
      <c r="P1194" s="303"/>
      <c r="Q1194" s="303"/>
      <c r="R1194" s="303"/>
      <c r="S1194" s="303"/>
      <c r="T1194" s="303"/>
      <c r="U1194" s="302"/>
      <c r="AC1194" s="303"/>
    </row>
    <row r="1195" spans="1:29" ht="22.5" customHeight="1">
      <c r="A1195" s="298"/>
      <c r="K1195" s="303"/>
      <c r="L1195" s="303"/>
      <c r="M1195" s="303"/>
      <c r="N1195" s="303"/>
      <c r="O1195" s="303"/>
      <c r="P1195" s="303"/>
      <c r="Q1195" s="303"/>
      <c r="R1195" s="303"/>
      <c r="S1195" s="303"/>
      <c r="T1195" s="303"/>
      <c r="U1195" s="302"/>
      <c r="AC1195" s="303"/>
    </row>
    <row r="1196" spans="1:29" ht="22.5" customHeight="1">
      <c r="A1196" s="298"/>
      <c r="K1196" s="303"/>
      <c r="L1196" s="303"/>
      <c r="M1196" s="303"/>
      <c r="N1196" s="303"/>
      <c r="O1196" s="303"/>
      <c r="P1196" s="303"/>
      <c r="Q1196" s="303"/>
      <c r="R1196" s="303"/>
      <c r="S1196" s="303"/>
      <c r="T1196" s="303"/>
      <c r="U1196" s="302"/>
      <c r="AC1196" s="303"/>
    </row>
    <row r="1197" spans="1:29" ht="22.5" customHeight="1">
      <c r="A1197" s="298"/>
      <c r="K1197" s="303"/>
      <c r="L1197" s="303"/>
      <c r="M1197" s="303"/>
      <c r="N1197" s="303"/>
      <c r="O1197" s="303"/>
      <c r="P1197" s="303"/>
      <c r="Q1197" s="303"/>
      <c r="R1197" s="303"/>
      <c r="S1197" s="303"/>
      <c r="T1197" s="303"/>
      <c r="U1197" s="302"/>
      <c r="AC1197" s="303"/>
    </row>
    <row r="1198" spans="1:29" ht="22.5" customHeight="1">
      <c r="A1198" s="298"/>
      <c r="K1198" s="303"/>
      <c r="L1198" s="303"/>
      <c r="M1198" s="303"/>
      <c r="N1198" s="303"/>
      <c r="O1198" s="303"/>
      <c r="P1198" s="303"/>
      <c r="Q1198" s="303"/>
      <c r="R1198" s="303"/>
      <c r="S1198" s="303"/>
      <c r="T1198" s="303"/>
      <c r="U1198" s="302"/>
      <c r="AC1198" s="303"/>
    </row>
    <row r="1199" spans="1:29" ht="22.5" customHeight="1">
      <c r="A1199" s="298"/>
      <c r="K1199" s="303"/>
      <c r="L1199" s="303"/>
      <c r="M1199" s="303"/>
      <c r="N1199" s="303"/>
      <c r="O1199" s="303"/>
      <c r="P1199" s="303"/>
      <c r="Q1199" s="303"/>
      <c r="R1199" s="303"/>
      <c r="S1199" s="303"/>
      <c r="T1199" s="303"/>
      <c r="U1199" s="302"/>
      <c r="AC1199" s="303"/>
    </row>
    <row r="1200" spans="1:29" ht="22.5" customHeight="1">
      <c r="A1200" s="298"/>
      <c r="K1200" s="303"/>
      <c r="L1200" s="303"/>
      <c r="M1200" s="303"/>
      <c r="N1200" s="303"/>
      <c r="O1200" s="303"/>
      <c r="P1200" s="303"/>
      <c r="Q1200" s="303"/>
      <c r="R1200" s="303"/>
      <c r="S1200" s="303"/>
      <c r="T1200" s="303"/>
      <c r="U1200" s="302"/>
      <c r="AC1200" s="303"/>
    </row>
    <row r="1201" spans="1:29" ht="22.5" customHeight="1">
      <c r="A1201" s="298"/>
      <c r="K1201" s="303"/>
      <c r="L1201" s="303"/>
      <c r="M1201" s="303"/>
      <c r="N1201" s="303"/>
      <c r="O1201" s="303"/>
      <c r="P1201" s="303"/>
      <c r="Q1201" s="303"/>
      <c r="R1201" s="303"/>
      <c r="S1201" s="303"/>
      <c r="T1201" s="303"/>
      <c r="U1201" s="302"/>
      <c r="AC1201" s="303"/>
    </row>
    <row r="1202" spans="1:29" ht="22.5" customHeight="1">
      <c r="A1202" s="298"/>
      <c r="K1202" s="303"/>
      <c r="L1202" s="303"/>
      <c r="M1202" s="303"/>
      <c r="N1202" s="303"/>
      <c r="O1202" s="303"/>
      <c r="P1202" s="303"/>
      <c r="Q1202" s="303"/>
      <c r="R1202" s="303"/>
      <c r="S1202" s="303"/>
      <c r="T1202" s="303"/>
      <c r="U1202" s="302"/>
      <c r="AC1202" s="303"/>
    </row>
    <row r="1203" spans="1:29" ht="22.5" customHeight="1">
      <c r="A1203" s="298"/>
      <c r="K1203" s="303"/>
      <c r="L1203" s="303"/>
      <c r="M1203" s="303"/>
      <c r="N1203" s="303"/>
      <c r="O1203" s="303"/>
      <c r="P1203" s="303"/>
      <c r="Q1203" s="303"/>
      <c r="R1203" s="303"/>
      <c r="S1203" s="303"/>
      <c r="T1203" s="303"/>
      <c r="U1203" s="302"/>
      <c r="AC1203" s="303"/>
    </row>
    <row r="1204" spans="1:29" ht="22.5" customHeight="1">
      <c r="A1204" s="298"/>
      <c r="K1204" s="303"/>
      <c r="L1204" s="303"/>
      <c r="M1204" s="303"/>
      <c r="N1204" s="303"/>
      <c r="O1204" s="303"/>
      <c r="P1204" s="303"/>
      <c r="Q1204" s="303"/>
      <c r="R1204" s="303"/>
      <c r="S1204" s="303"/>
      <c r="T1204" s="303"/>
      <c r="U1204" s="302"/>
      <c r="AC1204" s="303"/>
    </row>
    <row r="1205" spans="1:29" ht="22.5" customHeight="1">
      <c r="A1205" s="298"/>
      <c r="K1205" s="303"/>
      <c r="L1205" s="303"/>
      <c r="M1205" s="303"/>
      <c r="N1205" s="303"/>
      <c r="O1205" s="303"/>
      <c r="P1205" s="303"/>
      <c r="Q1205" s="303"/>
      <c r="R1205" s="303"/>
      <c r="S1205" s="303"/>
      <c r="T1205" s="303"/>
      <c r="U1205" s="302"/>
      <c r="AC1205" s="303"/>
    </row>
    <row r="1206" spans="1:29" ht="22.5" customHeight="1">
      <c r="A1206" s="298"/>
      <c r="K1206" s="303"/>
      <c r="L1206" s="303"/>
      <c r="M1206" s="303"/>
      <c r="N1206" s="303"/>
      <c r="O1206" s="303"/>
      <c r="P1206" s="303"/>
      <c r="Q1206" s="303"/>
      <c r="R1206" s="303"/>
      <c r="S1206" s="303"/>
      <c r="T1206" s="303"/>
      <c r="U1206" s="302"/>
      <c r="AC1206" s="303"/>
    </row>
    <row r="1207" spans="1:29" ht="22.5" customHeight="1">
      <c r="A1207" s="298"/>
      <c r="K1207" s="303"/>
      <c r="L1207" s="303"/>
      <c r="M1207" s="303"/>
      <c r="N1207" s="303"/>
      <c r="O1207" s="303"/>
      <c r="P1207" s="303"/>
      <c r="Q1207" s="303"/>
      <c r="R1207" s="303"/>
      <c r="S1207" s="303"/>
      <c r="T1207" s="303"/>
      <c r="U1207" s="302"/>
      <c r="AC1207" s="303"/>
    </row>
    <row r="1208" spans="1:29" ht="22.5" customHeight="1">
      <c r="A1208" s="298"/>
      <c r="K1208" s="303"/>
      <c r="L1208" s="303"/>
      <c r="M1208" s="303"/>
      <c r="N1208" s="303"/>
      <c r="O1208" s="303"/>
      <c r="P1208" s="303"/>
      <c r="Q1208" s="303"/>
      <c r="R1208" s="303"/>
      <c r="S1208" s="303"/>
      <c r="T1208" s="303"/>
      <c r="U1208" s="302"/>
      <c r="AC1208" s="303"/>
    </row>
    <row r="1209" spans="1:29" ht="22.5" customHeight="1">
      <c r="A1209" s="298"/>
      <c r="K1209" s="303"/>
      <c r="L1209" s="303"/>
      <c r="M1209" s="303"/>
      <c r="N1209" s="303"/>
      <c r="O1209" s="303"/>
      <c r="P1209" s="303"/>
      <c r="Q1209" s="303"/>
      <c r="R1209" s="303"/>
      <c r="S1209" s="303"/>
      <c r="T1209" s="303"/>
      <c r="U1209" s="302"/>
      <c r="AC1209" s="303"/>
    </row>
    <row r="1210" spans="1:29" ht="22.5" customHeight="1">
      <c r="A1210" s="298"/>
      <c r="K1210" s="303"/>
      <c r="L1210" s="303"/>
      <c r="M1210" s="303"/>
      <c r="N1210" s="303"/>
      <c r="O1210" s="303"/>
      <c r="P1210" s="303"/>
      <c r="Q1210" s="303"/>
      <c r="R1210" s="303"/>
      <c r="S1210" s="303"/>
      <c r="T1210" s="303"/>
      <c r="U1210" s="302"/>
      <c r="AC1210" s="303"/>
    </row>
    <row r="1211" spans="1:29" ht="22.5" customHeight="1">
      <c r="A1211" s="298"/>
      <c r="K1211" s="303"/>
      <c r="L1211" s="303"/>
      <c r="M1211" s="303"/>
      <c r="N1211" s="303"/>
      <c r="O1211" s="303"/>
      <c r="P1211" s="303"/>
      <c r="Q1211" s="303"/>
      <c r="R1211" s="303"/>
      <c r="S1211" s="303"/>
      <c r="T1211" s="303"/>
      <c r="U1211" s="302"/>
      <c r="AC1211" s="303"/>
    </row>
    <row r="1212" spans="1:29" ht="22.5" customHeight="1">
      <c r="A1212" s="298"/>
      <c r="K1212" s="303"/>
      <c r="L1212" s="303"/>
      <c r="M1212" s="303"/>
      <c r="N1212" s="303"/>
      <c r="O1212" s="303"/>
      <c r="P1212" s="303"/>
      <c r="Q1212" s="303"/>
      <c r="R1212" s="303"/>
      <c r="S1212" s="303"/>
      <c r="T1212" s="303"/>
      <c r="U1212" s="302"/>
      <c r="AC1212" s="303"/>
    </row>
    <row r="1213" spans="1:29" ht="22.5" customHeight="1">
      <c r="A1213" s="298"/>
      <c r="K1213" s="303"/>
      <c r="L1213" s="303"/>
      <c r="M1213" s="303"/>
      <c r="N1213" s="303"/>
      <c r="O1213" s="303"/>
      <c r="P1213" s="303"/>
      <c r="Q1213" s="303"/>
      <c r="R1213" s="303"/>
      <c r="S1213" s="303"/>
      <c r="T1213" s="303"/>
      <c r="U1213" s="302"/>
      <c r="AC1213" s="303"/>
    </row>
    <row r="1214" spans="1:29" ht="22.5" customHeight="1">
      <c r="A1214" s="298"/>
      <c r="K1214" s="303"/>
      <c r="L1214" s="303"/>
      <c r="M1214" s="303"/>
      <c r="N1214" s="303"/>
      <c r="O1214" s="303"/>
      <c r="P1214" s="303"/>
      <c r="Q1214" s="303"/>
      <c r="R1214" s="303"/>
      <c r="S1214" s="303"/>
      <c r="T1214" s="303"/>
      <c r="U1214" s="302"/>
      <c r="AC1214" s="303"/>
    </row>
    <row r="1215" spans="1:29" ht="22.5" customHeight="1">
      <c r="A1215" s="298"/>
      <c r="K1215" s="303"/>
      <c r="L1215" s="303"/>
      <c r="M1215" s="303"/>
      <c r="N1215" s="303"/>
      <c r="O1215" s="303"/>
      <c r="P1215" s="303"/>
      <c r="Q1215" s="303"/>
      <c r="R1215" s="303"/>
      <c r="S1215" s="303"/>
      <c r="T1215" s="303"/>
      <c r="U1215" s="302"/>
      <c r="AC1215" s="303"/>
    </row>
    <row r="1216" spans="1:29" ht="22.5" customHeight="1">
      <c r="A1216" s="298"/>
      <c r="K1216" s="303"/>
      <c r="L1216" s="303"/>
      <c r="M1216" s="303"/>
      <c r="N1216" s="303"/>
      <c r="O1216" s="303"/>
      <c r="P1216" s="303"/>
      <c r="Q1216" s="303"/>
      <c r="R1216" s="303"/>
      <c r="S1216" s="303"/>
      <c r="T1216" s="303"/>
      <c r="U1216" s="302"/>
      <c r="AC1216" s="303"/>
    </row>
    <row r="1217" spans="1:29" ht="22.5" customHeight="1">
      <c r="A1217" s="298"/>
      <c r="K1217" s="303"/>
      <c r="L1217" s="303"/>
      <c r="M1217" s="303"/>
      <c r="N1217" s="303"/>
      <c r="O1217" s="303"/>
      <c r="P1217" s="303"/>
      <c r="Q1217" s="303"/>
      <c r="R1217" s="303"/>
      <c r="S1217" s="303"/>
      <c r="T1217" s="303"/>
      <c r="U1217" s="302"/>
      <c r="AC1217" s="303"/>
    </row>
    <row r="1218" spans="1:29" ht="22.5" customHeight="1">
      <c r="A1218" s="298"/>
      <c r="K1218" s="303"/>
      <c r="L1218" s="303"/>
      <c r="M1218" s="303"/>
      <c r="N1218" s="303"/>
      <c r="O1218" s="303"/>
      <c r="P1218" s="303"/>
      <c r="Q1218" s="303"/>
      <c r="R1218" s="303"/>
      <c r="S1218" s="303"/>
      <c r="T1218" s="303"/>
      <c r="U1218" s="302"/>
      <c r="AC1218" s="303"/>
    </row>
    <row r="1219" spans="1:29" ht="22.5" customHeight="1">
      <c r="A1219" s="298"/>
      <c r="K1219" s="303"/>
      <c r="L1219" s="303"/>
      <c r="M1219" s="303"/>
      <c r="N1219" s="303"/>
      <c r="O1219" s="303"/>
      <c r="P1219" s="303"/>
      <c r="Q1219" s="303"/>
      <c r="R1219" s="303"/>
      <c r="S1219" s="303"/>
      <c r="T1219" s="303"/>
      <c r="U1219" s="302"/>
      <c r="AC1219" s="303"/>
    </row>
    <row r="1220" spans="1:29" ht="22.5" customHeight="1">
      <c r="A1220" s="298"/>
      <c r="K1220" s="303"/>
      <c r="L1220" s="303"/>
      <c r="M1220" s="303"/>
      <c r="N1220" s="303"/>
      <c r="O1220" s="303"/>
      <c r="P1220" s="303"/>
      <c r="Q1220" s="303"/>
      <c r="R1220" s="303"/>
      <c r="S1220" s="303"/>
      <c r="T1220" s="303"/>
      <c r="U1220" s="302"/>
      <c r="AC1220" s="303"/>
    </row>
    <row r="1221" spans="1:29" ht="22.5" customHeight="1">
      <c r="A1221" s="298"/>
      <c r="K1221" s="303"/>
      <c r="L1221" s="303"/>
      <c r="M1221" s="303"/>
      <c r="N1221" s="303"/>
      <c r="O1221" s="303"/>
      <c r="P1221" s="303"/>
      <c r="Q1221" s="303"/>
      <c r="R1221" s="303"/>
      <c r="S1221" s="303"/>
      <c r="T1221" s="303"/>
      <c r="U1221" s="302"/>
      <c r="AC1221" s="303"/>
    </row>
    <row r="1222" spans="1:29" ht="22.5" customHeight="1">
      <c r="A1222" s="298"/>
      <c r="K1222" s="303"/>
      <c r="L1222" s="303"/>
      <c r="M1222" s="303"/>
      <c r="N1222" s="303"/>
      <c r="O1222" s="303"/>
      <c r="P1222" s="303"/>
      <c r="Q1222" s="303"/>
      <c r="R1222" s="303"/>
      <c r="S1222" s="303"/>
      <c r="T1222" s="303"/>
      <c r="U1222" s="302"/>
      <c r="AC1222" s="303"/>
    </row>
    <row r="1223" spans="1:29" ht="22.5" customHeight="1">
      <c r="A1223" s="298"/>
      <c r="K1223" s="303"/>
      <c r="L1223" s="303"/>
      <c r="M1223" s="303"/>
      <c r="N1223" s="303"/>
      <c r="O1223" s="303"/>
      <c r="P1223" s="303"/>
      <c r="Q1223" s="303"/>
      <c r="R1223" s="303"/>
      <c r="S1223" s="303"/>
      <c r="T1223" s="303"/>
      <c r="U1223" s="302"/>
      <c r="AC1223" s="303"/>
    </row>
    <row r="1224" spans="1:29" ht="22.5" customHeight="1">
      <c r="A1224" s="298"/>
      <c r="K1224" s="303"/>
      <c r="L1224" s="303"/>
      <c r="M1224" s="303"/>
      <c r="N1224" s="303"/>
      <c r="O1224" s="303"/>
      <c r="P1224" s="303"/>
      <c r="Q1224" s="303"/>
      <c r="R1224" s="303"/>
      <c r="S1224" s="303"/>
      <c r="T1224" s="303"/>
      <c r="U1224" s="302"/>
      <c r="AC1224" s="303"/>
    </row>
    <row r="1225" spans="1:29" ht="22.5" customHeight="1">
      <c r="A1225" s="298"/>
      <c r="K1225" s="303"/>
      <c r="L1225" s="303"/>
      <c r="M1225" s="303"/>
      <c r="N1225" s="303"/>
      <c r="O1225" s="303"/>
      <c r="P1225" s="303"/>
      <c r="Q1225" s="303"/>
      <c r="R1225" s="303"/>
      <c r="S1225" s="303"/>
      <c r="T1225" s="303"/>
      <c r="U1225" s="302"/>
      <c r="AC1225" s="303"/>
    </row>
    <row r="1226" spans="1:29" ht="22.5" customHeight="1">
      <c r="A1226" s="298"/>
      <c r="K1226" s="303"/>
      <c r="L1226" s="303"/>
      <c r="M1226" s="303"/>
      <c r="N1226" s="303"/>
      <c r="O1226" s="303"/>
      <c r="P1226" s="303"/>
      <c r="Q1226" s="303"/>
      <c r="R1226" s="303"/>
      <c r="S1226" s="303"/>
      <c r="T1226" s="303"/>
      <c r="U1226" s="302"/>
      <c r="AC1226" s="303"/>
    </row>
    <row r="1227" spans="1:29" ht="22.5" customHeight="1">
      <c r="A1227" s="298"/>
      <c r="K1227" s="303"/>
      <c r="L1227" s="303"/>
      <c r="M1227" s="303"/>
      <c r="N1227" s="303"/>
      <c r="O1227" s="303"/>
      <c r="P1227" s="303"/>
      <c r="Q1227" s="303"/>
      <c r="R1227" s="303"/>
      <c r="S1227" s="303"/>
      <c r="T1227" s="303"/>
      <c r="U1227" s="302"/>
      <c r="AC1227" s="303"/>
    </row>
    <row r="1228" spans="1:29" ht="22.5" customHeight="1">
      <c r="A1228" s="298"/>
      <c r="K1228" s="303"/>
      <c r="L1228" s="303"/>
      <c r="M1228" s="303"/>
      <c r="N1228" s="303"/>
      <c r="O1228" s="303"/>
      <c r="P1228" s="303"/>
      <c r="Q1228" s="303"/>
      <c r="R1228" s="303"/>
      <c r="S1228" s="303"/>
      <c r="T1228" s="303"/>
      <c r="U1228" s="302"/>
      <c r="AC1228" s="303"/>
    </row>
    <row r="1229" spans="1:29" ht="22.5" customHeight="1">
      <c r="A1229" s="298"/>
      <c r="K1229" s="303"/>
      <c r="L1229" s="303"/>
      <c r="M1229" s="303"/>
      <c r="N1229" s="303"/>
      <c r="O1229" s="303"/>
      <c r="P1229" s="303"/>
      <c r="Q1229" s="303"/>
      <c r="R1229" s="303"/>
      <c r="S1229" s="303"/>
      <c r="T1229" s="303"/>
      <c r="U1229" s="302"/>
      <c r="AC1229" s="303"/>
    </row>
    <row r="1230" spans="1:29" ht="22.5" customHeight="1">
      <c r="A1230" s="298"/>
      <c r="K1230" s="303"/>
      <c r="L1230" s="303"/>
      <c r="M1230" s="303"/>
      <c r="N1230" s="303"/>
      <c r="O1230" s="303"/>
      <c r="P1230" s="303"/>
      <c r="Q1230" s="303"/>
      <c r="R1230" s="303"/>
      <c r="S1230" s="303"/>
      <c r="T1230" s="303"/>
      <c r="U1230" s="302"/>
      <c r="AC1230" s="303"/>
    </row>
    <row r="1231" spans="1:29" ht="22.5" customHeight="1">
      <c r="A1231" s="298"/>
      <c r="K1231" s="303"/>
      <c r="L1231" s="303"/>
      <c r="M1231" s="303"/>
      <c r="N1231" s="303"/>
      <c r="O1231" s="303"/>
      <c r="P1231" s="303"/>
      <c r="Q1231" s="303"/>
      <c r="R1231" s="303"/>
      <c r="S1231" s="303"/>
      <c r="T1231" s="303"/>
      <c r="U1231" s="302"/>
      <c r="AC1231" s="303"/>
    </row>
    <row r="1232" spans="1:29" ht="22.5" customHeight="1">
      <c r="A1232" s="298"/>
      <c r="K1232" s="303"/>
      <c r="L1232" s="303"/>
      <c r="M1232" s="303"/>
      <c r="N1232" s="303"/>
      <c r="O1232" s="303"/>
      <c r="P1232" s="303"/>
      <c r="Q1232" s="303"/>
      <c r="R1232" s="303"/>
      <c r="S1232" s="303"/>
      <c r="T1232" s="303"/>
      <c r="U1232" s="302"/>
      <c r="AC1232" s="303"/>
    </row>
    <row r="1233" spans="1:29" ht="22.5" customHeight="1">
      <c r="A1233" s="298"/>
      <c r="K1233" s="303"/>
      <c r="L1233" s="303"/>
      <c r="M1233" s="303"/>
      <c r="N1233" s="303"/>
      <c r="O1233" s="303"/>
      <c r="P1233" s="303"/>
      <c r="Q1233" s="303"/>
      <c r="R1233" s="303"/>
      <c r="S1233" s="303"/>
      <c r="T1233" s="303"/>
      <c r="U1233" s="302"/>
      <c r="AC1233" s="303"/>
    </row>
    <row r="1234" spans="1:29" ht="22.5" customHeight="1">
      <c r="A1234" s="298"/>
      <c r="K1234" s="303"/>
      <c r="L1234" s="303"/>
      <c r="M1234" s="303"/>
      <c r="N1234" s="303"/>
      <c r="O1234" s="303"/>
      <c r="P1234" s="303"/>
      <c r="Q1234" s="303"/>
      <c r="R1234" s="303"/>
      <c r="S1234" s="303"/>
      <c r="T1234" s="303"/>
      <c r="U1234" s="302"/>
      <c r="AC1234" s="303"/>
    </row>
    <row r="1235" spans="1:29" ht="22.5" customHeight="1">
      <c r="A1235" s="298"/>
      <c r="K1235" s="303"/>
      <c r="L1235" s="303"/>
      <c r="M1235" s="303"/>
      <c r="N1235" s="303"/>
      <c r="O1235" s="303"/>
      <c r="P1235" s="303"/>
      <c r="Q1235" s="303"/>
      <c r="R1235" s="303"/>
      <c r="S1235" s="303"/>
      <c r="T1235" s="303"/>
      <c r="U1235" s="302"/>
      <c r="AC1235" s="303"/>
    </row>
    <row r="1236" spans="1:29" ht="22.5" customHeight="1">
      <c r="A1236" s="298"/>
      <c r="K1236" s="303"/>
      <c r="L1236" s="303"/>
      <c r="M1236" s="303"/>
      <c r="N1236" s="303"/>
      <c r="O1236" s="303"/>
      <c r="P1236" s="303"/>
      <c r="Q1236" s="303"/>
      <c r="R1236" s="303"/>
      <c r="S1236" s="303"/>
      <c r="T1236" s="303"/>
      <c r="U1236" s="302"/>
      <c r="AC1236" s="303"/>
    </row>
    <row r="1237" spans="1:29" ht="22.5" customHeight="1">
      <c r="A1237" s="298"/>
      <c r="K1237" s="303"/>
      <c r="L1237" s="303"/>
      <c r="M1237" s="303"/>
      <c r="N1237" s="303"/>
      <c r="O1237" s="303"/>
      <c r="P1237" s="303"/>
      <c r="Q1237" s="303"/>
      <c r="R1237" s="303"/>
      <c r="S1237" s="303"/>
      <c r="T1237" s="303"/>
      <c r="U1237" s="302"/>
      <c r="AC1237" s="303"/>
    </row>
    <row r="1238" spans="1:29" ht="22.5" customHeight="1">
      <c r="A1238" s="298"/>
      <c r="K1238" s="303"/>
      <c r="L1238" s="303"/>
      <c r="M1238" s="303"/>
      <c r="N1238" s="303"/>
      <c r="O1238" s="303"/>
      <c r="P1238" s="303"/>
      <c r="Q1238" s="303"/>
      <c r="R1238" s="303"/>
      <c r="S1238" s="303"/>
      <c r="T1238" s="303"/>
      <c r="U1238" s="302"/>
      <c r="AC1238" s="303"/>
    </row>
    <row r="1239" spans="1:29" ht="22.5" customHeight="1">
      <c r="A1239" s="298"/>
      <c r="K1239" s="303"/>
      <c r="L1239" s="303"/>
      <c r="M1239" s="303"/>
      <c r="N1239" s="303"/>
      <c r="O1239" s="303"/>
      <c r="P1239" s="303"/>
      <c r="Q1239" s="303"/>
      <c r="R1239" s="303"/>
      <c r="S1239" s="303"/>
      <c r="T1239" s="303"/>
      <c r="U1239" s="302"/>
      <c r="AC1239" s="303"/>
    </row>
    <row r="1240" spans="1:29" ht="22.5" customHeight="1">
      <c r="A1240" s="298"/>
      <c r="K1240" s="303"/>
      <c r="L1240" s="303"/>
      <c r="M1240" s="303"/>
      <c r="N1240" s="303"/>
      <c r="O1240" s="303"/>
      <c r="P1240" s="303"/>
      <c r="Q1240" s="303"/>
      <c r="R1240" s="303"/>
      <c r="S1240" s="303"/>
      <c r="T1240" s="303"/>
      <c r="U1240" s="302"/>
      <c r="AC1240" s="303"/>
    </row>
    <row r="1241" spans="1:29" ht="22.5" customHeight="1">
      <c r="A1241" s="298"/>
      <c r="K1241" s="303"/>
      <c r="L1241" s="303"/>
      <c r="M1241" s="303"/>
      <c r="N1241" s="303"/>
      <c r="O1241" s="303"/>
      <c r="P1241" s="303"/>
      <c r="Q1241" s="303"/>
      <c r="R1241" s="303"/>
      <c r="S1241" s="303"/>
      <c r="T1241" s="303"/>
      <c r="U1241" s="302"/>
      <c r="AC1241" s="303"/>
    </row>
    <row r="1242" spans="1:29" ht="22.5" customHeight="1">
      <c r="A1242" s="298"/>
      <c r="K1242" s="303"/>
      <c r="L1242" s="303"/>
      <c r="M1242" s="303"/>
      <c r="N1242" s="303"/>
      <c r="O1242" s="303"/>
      <c r="P1242" s="303"/>
      <c r="Q1242" s="303"/>
      <c r="R1242" s="303"/>
      <c r="S1242" s="303"/>
      <c r="T1242" s="303"/>
      <c r="U1242" s="302"/>
      <c r="AC1242" s="303"/>
    </row>
    <row r="1243" spans="1:29" ht="22.5" customHeight="1">
      <c r="A1243" s="298"/>
      <c r="K1243" s="303"/>
      <c r="L1243" s="303"/>
      <c r="M1243" s="303"/>
      <c r="N1243" s="303"/>
      <c r="O1243" s="303"/>
      <c r="P1243" s="303"/>
      <c r="Q1243" s="303"/>
      <c r="R1243" s="303"/>
      <c r="S1243" s="303"/>
      <c r="T1243" s="303"/>
      <c r="U1243" s="302"/>
      <c r="AC1243" s="303"/>
    </row>
    <row r="1244" spans="1:29" ht="22.5" customHeight="1">
      <c r="A1244" s="298"/>
      <c r="K1244" s="303"/>
      <c r="L1244" s="303"/>
      <c r="M1244" s="303"/>
      <c r="N1244" s="303"/>
      <c r="O1244" s="303"/>
      <c r="P1244" s="303"/>
      <c r="Q1244" s="303"/>
      <c r="R1244" s="303"/>
      <c r="S1244" s="303"/>
      <c r="T1244" s="303"/>
      <c r="U1244" s="302"/>
      <c r="AC1244" s="303"/>
    </row>
    <row r="1245" spans="1:29" ht="22.5" customHeight="1">
      <c r="A1245" s="298"/>
      <c r="K1245" s="303"/>
      <c r="L1245" s="303"/>
      <c r="M1245" s="303"/>
      <c r="N1245" s="303"/>
      <c r="O1245" s="303"/>
      <c r="P1245" s="303"/>
      <c r="Q1245" s="303"/>
      <c r="R1245" s="303"/>
      <c r="S1245" s="303"/>
      <c r="T1245" s="303"/>
      <c r="U1245" s="302"/>
      <c r="AC1245" s="303"/>
    </row>
    <row r="1246" spans="1:29" ht="22.5" customHeight="1">
      <c r="A1246" s="298"/>
      <c r="K1246" s="303"/>
      <c r="L1246" s="303"/>
      <c r="M1246" s="303"/>
      <c r="N1246" s="303"/>
      <c r="O1246" s="303"/>
      <c r="P1246" s="303"/>
      <c r="Q1246" s="303"/>
      <c r="R1246" s="303"/>
      <c r="S1246" s="303"/>
      <c r="T1246" s="303"/>
      <c r="U1246" s="302"/>
      <c r="AC1246" s="303"/>
    </row>
    <row r="1247" spans="1:29" ht="22.5" customHeight="1">
      <c r="A1247" s="298"/>
      <c r="K1247" s="303"/>
      <c r="L1247" s="303"/>
      <c r="M1247" s="303"/>
      <c r="N1247" s="303"/>
      <c r="O1247" s="303"/>
      <c r="P1247" s="303"/>
      <c r="Q1247" s="303"/>
      <c r="R1247" s="303"/>
      <c r="S1247" s="303"/>
      <c r="T1247" s="303"/>
      <c r="U1247" s="302"/>
      <c r="AC1247" s="303"/>
    </row>
    <row r="1248" spans="1:29" ht="22.5" customHeight="1">
      <c r="A1248" s="298"/>
      <c r="K1248" s="303"/>
      <c r="L1248" s="303"/>
      <c r="M1248" s="303"/>
      <c r="N1248" s="303"/>
      <c r="O1248" s="303"/>
      <c r="P1248" s="303"/>
      <c r="Q1248" s="303"/>
      <c r="R1248" s="303"/>
      <c r="S1248" s="303"/>
      <c r="T1248" s="303"/>
      <c r="U1248" s="302"/>
      <c r="AC1248" s="303"/>
    </row>
    <row r="1249" spans="1:29" ht="22.5" customHeight="1">
      <c r="A1249" s="298"/>
      <c r="K1249" s="303"/>
      <c r="L1249" s="303"/>
      <c r="M1249" s="303"/>
      <c r="N1249" s="303"/>
      <c r="O1249" s="303"/>
      <c r="P1249" s="303"/>
      <c r="Q1249" s="303"/>
      <c r="R1249" s="303"/>
      <c r="S1249" s="303"/>
      <c r="T1249" s="303"/>
      <c r="U1249" s="302"/>
      <c r="AC1249" s="303"/>
    </row>
    <row r="1250" spans="1:29" ht="22.5" customHeight="1">
      <c r="A1250" s="298"/>
      <c r="K1250" s="303"/>
      <c r="L1250" s="303"/>
      <c r="M1250" s="303"/>
      <c r="N1250" s="303"/>
      <c r="O1250" s="303"/>
      <c r="P1250" s="303"/>
      <c r="Q1250" s="303"/>
      <c r="R1250" s="303"/>
      <c r="S1250" s="303"/>
      <c r="T1250" s="303"/>
      <c r="U1250" s="302"/>
      <c r="AC1250" s="303"/>
    </row>
    <row r="1251" spans="1:29" ht="22.5" customHeight="1">
      <c r="A1251" s="298"/>
      <c r="K1251" s="303"/>
      <c r="L1251" s="303"/>
      <c r="M1251" s="303"/>
      <c r="N1251" s="303"/>
      <c r="O1251" s="303"/>
      <c r="P1251" s="303"/>
      <c r="Q1251" s="303"/>
      <c r="R1251" s="303"/>
      <c r="S1251" s="303"/>
      <c r="T1251" s="303"/>
      <c r="U1251" s="302"/>
      <c r="AC1251" s="303"/>
    </row>
    <row r="1252" spans="1:29" ht="22.5" customHeight="1">
      <c r="A1252" s="298"/>
      <c r="K1252" s="303"/>
      <c r="L1252" s="303"/>
      <c r="M1252" s="303"/>
      <c r="N1252" s="303"/>
      <c r="O1252" s="303"/>
      <c r="P1252" s="303"/>
      <c r="Q1252" s="303"/>
      <c r="R1252" s="303"/>
      <c r="S1252" s="303"/>
      <c r="T1252" s="303"/>
      <c r="U1252" s="302"/>
      <c r="AC1252" s="303"/>
    </row>
    <row r="1253" spans="1:29" ht="22.5" customHeight="1">
      <c r="A1253" s="298"/>
      <c r="K1253" s="303"/>
      <c r="L1253" s="303"/>
      <c r="M1253" s="303"/>
      <c r="N1253" s="303"/>
      <c r="O1253" s="303"/>
      <c r="P1253" s="303"/>
      <c r="Q1253" s="303"/>
      <c r="R1253" s="303"/>
      <c r="S1253" s="303"/>
      <c r="T1253" s="303"/>
      <c r="U1253" s="302"/>
      <c r="AC1253" s="303"/>
    </row>
    <row r="1254" spans="1:29" ht="22.5" customHeight="1">
      <c r="A1254" s="298"/>
      <c r="K1254" s="303"/>
      <c r="L1254" s="303"/>
      <c r="M1254" s="303"/>
      <c r="N1254" s="303"/>
      <c r="O1254" s="303"/>
      <c r="P1254" s="303"/>
      <c r="Q1254" s="303"/>
      <c r="R1254" s="303"/>
      <c r="S1254" s="303"/>
      <c r="T1254" s="303"/>
      <c r="U1254" s="302"/>
      <c r="AC1254" s="303"/>
    </row>
    <row r="1255" spans="1:29" ht="22.5" customHeight="1">
      <c r="A1255" s="298"/>
      <c r="K1255" s="303"/>
      <c r="L1255" s="303"/>
      <c r="M1255" s="303"/>
      <c r="N1255" s="303"/>
      <c r="O1255" s="303"/>
      <c r="P1255" s="303"/>
      <c r="Q1255" s="303"/>
      <c r="R1255" s="303"/>
      <c r="S1255" s="303"/>
      <c r="T1255" s="303"/>
      <c r="U1255" s="302"/>
      <c r="AC1255" s="303"/>
    </row>
    <row r="1256" spans="1:29" ht="22.5" customHeight="1">
      <c r="A1256" s="298"/>
      <c r="K1256" s="303"/>
      <c r="L1256" s="303"/>
      <c r="M1256" s="303"/>
      <c r="N1256" s="303"/>
      <c r="O1256" s="303"/>
      <c r="P1256" s="303"/>
      <c r="Q1256" s="303"/>
      <c r="R1256" s="303"/>
      <c r="S1256" s="303"/>
      <c r="T1256" s="303"/>
      <c r="U1256" s="302"/>
      <c r="AC1256" s="303"/>
    </row>
    <row r="1257" spans="1:29" ht="22.5" customHeight="1">
      <c r="A1257" s="298"/>
      <c r="K1257" s="303"/>
      <c r="L1257" s="303"/>
      <c r="M1257" s="303"/>
      <c r="N1257" s="303"/>
      <c r="O1257" s="303"/>
      <c r="P1257" s="303"/>
      <c r="Q1257" s="303"/>
      <c r="R1257" s="303"/>
      <c r="S1257" s="303"/>
      <c r="T1257" s="303"/>
      <c r="U1257" s="302"/>
      <c r="AC1257" s="303"/>
    </row>
    <row r="1258" spans="1:29" ht="22.5" customHeight="1">
      <c r="A1258" s="298"/>
      <c r="K1258" s="303"/>
      <c r="L1258" s="303"/>
      <c r="M1258" s="303"/>
      <c r="N1258" s="303"/>
      <c r="O1258" s="303"/>
      <c r="P1258" s="303"/>
      <c r="Q1258" s="303"/>
      <c r="R1258" s="303"/>
      <c r="S1258" s="303"/>
      <c r="T1258" s="303"/>
      <c r="U1258" s="302"/>
      <c r="AC1258" s="303"/>
    </row>
    <row r="1259" spans="1:29" ht="22.5" customHeight="1">
      <c r="A1259" s="298"/>
      <c r="K1259" s="303"/>
      <c r="L1259" s="303"/>
      <c r="M1259" s="303"/>
      <c r="N1259" s="303"/>
      <c r="O1259" s="303"/>
      <c r="P1259" s="303"/>
      <c r="Q1259" s="303"/>
      <c r="R1259" s="303"/>
      <c r="S1259" s="303"/>
      <c r="T1259" s="303"/>
      <c r="U1259" s="302"/>
      <c r="AC1259" s="303"/>
    </row>
    <row r="1260" spans="1:29" ht="22.5" customHeight="1">
      <c r="A1260" s="298"/>
      <c r="K1260" s="303"/>
      <c r="L1260" s="303"/>
      <c r="M1260" s="303"/>
      <c r="N1260" s="303"/>
      <c r="O1260" s="303"/>
      <c r="P1260" s="303"/>
      <c r="Q1260" s="303"/>
      <c r="R1260" s="303"/>
      <c r="S1260" s="303"/>
      <c r="T1260" s="303"/>
      <c r="U1260" s="302"/>
      <c r="AC1260" s="303"/>
    </row>
    <row r="1261" spans="1:29" ht="22.5" customHeight="1">
      <c r="A1261" s="298"/>
      <c r="K1261" s="303"/>
      <c r="L1261" s="303"/>
      <c r="M1261" s="303"/>
      <c r="N1261" s="303"/>
      <c r="O1261" s="303"/>
      <c r="P1261" s="303"/>
      <c r="Q1261" s="303"/>
      <c r="R1261" s="303"/>
      <c r="S1261" s="303"/>
      <c r="T1261" s="303"/>
      <c r="U1261" s="302"/>
      <c r="AC1261" s="303"/>
    </row>
    <row r="1262" spans="1:29" ht="22.5" customHeight="1">
      <c r="A1262" s="298"/>
      <c r="K1262" s="303"/>
      <c r="L1262" s="303"/>
      <c r="M1262" s="303"/>
      <c r="N1262" s="303"/>
      <c r="O1262" s="303"/>
      <c r="P1262" s="303"/>
      <c r="Q1262" s="303"/>
      <c r="R1262" s="303"/>
      <c r="S1262" s="303"/>
      <c r="T1262" s="303"/>
      <c r="U1262" s="302"/>
      <c r="AC1262" s="303"/>
    </row>
    <row r="1263" spans="1:29" ht="22.5" customHeight="1">
      <c r="A1263" s="298"/>
      <c r="K1263" s="303"/>
      <c r="L1263" s="303"/>
      <c r="M1263" s="303"/>
      <c r="N1263" s="303"/>
      <c r="O1263" s="303"/>
      <c r="P1263" s="303"/>
      <c r="Q1263" s="303"/>
      <c r="R1263" s="303"/>
      <c r="S1263" s="303"/>
      <c r="T1263" s="303"/>
      <c r="U1263" s="302"/>
      <c r="AC1263" s="303"/>
    </row>
    <row r="1264" spans="1:29" ht="22.5" customHeight="1">
      <c r="A1264" s="298"/>
      <c r="K1264" s="303"/>
      <c r="L1264" s="303"/>
      <c r="M1264" s="303"/>
      <c r="N1264" s="303"/>
      <c r="O1264" s="303"/>
      <c r="P1264" s="303"/>
      <c r="Q1264" s="303"/>
      <c r="R1264" s="303"/>
      <c r="S1264" s="303"/>
      <c r="T1264" s="303"/>
      <c r="U1264" s="302"/>
      <c r="AC1264" s="303"/>
    </row>
    <row r="1265" spans="1:29" ht="22.5" customHeight="1">
      <c r="A1265" s="298"/>
      <c r="K1265" s="303"/>
      <c r="L1265" s="303"/>
      <c r="M1265" s="303"/>
      <c r="N1265" s="303"/>
      <c r="O1265" s="303"/>
      <c r="P1265" s="303"/>
      <c r="Q1265" s="303"/>
      <c r="R1265" s="303"/>
      <c r="S1265" s="303"/>
      <c r="T1265" s="303"/>
      <c r="U1265" s="302"/>
      <c r="AC1265" s="303"/>
    </row>
    <row r="1266" spans="1:29" ht="22.5" customHeight="1">
      <c r="A1266" s="298"/>
      <c r="K1266" s="303"/>
      <c r="L1266" s="303"/>
      <c r="M1266" s="303"/>
      <c r="N1266" s="303"/>
      <c r="O1266" s="303"/>
      <c r="P1266" s="303"/>
      <c r="Q1266" s="303"/>
      <c r="R1266" s="303"/>
      <c r="S1266" s="303"/>
      <c r="T1266" s="303"/>
      <c r="U1266" s="302"/>
      <c r="AC1266" s="303"/>
    </row>
    <row r="1267" spans="1:29" ht="22.5" customHeight="1">
      <c r="A1267" s="298"/>
      <c r="K1267" s="303"/>
      <c r="L1267" s="303"/>
      <c r="M1267" s="303"/>
      <c r="N1267" s="303"/>
      <c r="O1267" s="303"/>
      <c r="P1267" s="303"/>
      <c r="Q1267" s="303"/>
      <c r="R1267" s="303"/>
      <c r="S1267" s="303"/>
      <c r="T1267" s="303"/>
      <c r="U1267" s="302"/>
      <c r="AC1267" s="303"/>
    </row>
    <row r="1268" spans="1:29" ht="22.5" customHeight="1">
      <c r="A1268" s="298"/>
      <c r="K1268" s="303"/>
      <c r="L1268" s="303"/>
      <c r="M1268" s="303"/>
      <c r="N1268" s="303"/>
      <c r="O1268" s="303"/>
      <c r="P1268" s="303"/>
      <c r="Q1268" s="303"/>
      <c r="R1268" s="303"/>
      <c r="S1268" s="303"/>
      <c r="T1268" s="303"/>
      <c r="U1268" s="302"/>
      <c r="AC1268" s="303"/>
    </row>
    <row r="1269" spans="1:29" ht="22.5" customHeight="1">
      <c r="A1269" s="298"/>
      <c r="K1269" s="303"/>
      <c r="L1269" s="303"/>
      <c r="M1269" s="303"/>
      <c r="N1269" s="303"/>
      <c r="O1269" s="303"/>
      <c r="P1269" s="303"/>
      <c r="Q1269" s="303"/>
      <c r="R1269" s="303"/>
      <c r="S1269" s="303"/>
      <c r="T1269" s="303"/>
      <c r="U1269" s="302"/>
      <c r="AC1269" s="303"/>
    </row>
    <row r="1270" spans="1:29" ht="22.5" customHeight="1">
      <c r="A1270" s="298"/>
      <c r="K1270" s="303"/>
      <c r="L1270" s="303"/>
      <c r="M1270" s="303"/>
      <c r="N1270" s="303"/>
      <c r="O1270" s="303"/>
      <c r="P1270" s="303"/>
      <c r="Q1270" s="303"/>
      <c r="R1270" s="303"/>
      <c r="S1270" s="303"/>
      <c r="T1270" s="303"/>
      <c r="U1270" s="302"/>
      <c r="AC1270" s="303"/>
    </row>
    <row r="1271" spans="1:29" ht="22.5" customHeight="1">
      <c r="A1271" s="298"/>
      <c r="K1271" s="303"/>
      <c r="L1271" s="303"/>
      <c r="M1271" s="303"/>
      <c r="N1271" s="303"/>
      <c r="O1271" s="303"/>
      <c r="P1271" s="303"/>
      <c r="Q1271" s="303"/>
      <c r="R1271" s="303"/>
      <c r="S1271" s="303"/>
      <c r="T1271" s="303"/>
      <c r="U1271" s="302"/>
      <c r="AC1271" s="303"/>
    </row>
    <row r="1272" spans="1:29" ht="22.5" customHeight="1">
      <c r="A1272" s="298"/>
      <c r="K1272" s="303"/>
      <c r="L1272" s="303"/>
      <c r="M1272" s="303"/>
      <c r="N1272" s="303"/>
      <c r="O1272" s="303"/>
      <c r="P1272" s="303"/>
      <c r="Q1272" s="303"/>
      <c r="R1272" s="303"/>
      <c r="S1272" s="303"/>
      <c r="T1272" s="303"/>
      <c r="U1272" s="302"/>
      <c r="AC1272" s="303"/>
    </row>
    <row r="1273" spans="1:29" ht="22.5" customHeight="1">
      <c r="A1273" s="298"/>
      <c r="K1273" s="303"/>
      <c r="L1273" s="303"/>
      <c r="M1273" s="303"/>
      <c r="N1273" s="303"/>
      <c r="O1273" s="303"/>
      <c r="P1273" s="303"/>
      <c r="Q1273" s="303"/>
      <c r="R1273" s="303"/>
      <c r="S1273" s="303"/>
      <c r="T1273" s="303"/>
      <c r="U1273" s="302"/>
      <c r="AC1273" s="303"/>
    </row>
    <row r="1274" spans="1:29" ht="22.5" customHeight="1">
      <c r="A1274" s="298"/>
      <c r="K1274" s="303"/>
      <c r="L1274" s="303"/>
      <c r="M1274" s="303"/>
      <c r="N1274" s="303"/>
      <c r="O1274" s="303"/>
      <c r="P1274" s="303"/>
      <c r="Q1274" s="303"/>
      <c r="R1274" s="303"/>
      <c r="S1274" s="303"/>
      <c r="T1274" s="303"/>
      <c r="U1274" s="302"/>
      <c r="AC1274" s="303"/>
    </row>
    <row r="1275" spans="1:29" ht="22.5" customHeight="1">
      <c r="A1275" s="298"/>
      <c r="K1275" s="303"/>
      <c r="L1275" s="303"/>
      <c r="M1275" s="303"/>
      <c r="N1275" s="303"/>
      <c r="O1275" s="303"/>
      <c r="P1275" s="303"/>
      <c r="Q1275" s="303"/>
      <c r="R1275" s="303"/>
      <c r="S1275" s="303"/>
      <c r="T1275" s="303"/>
      <c r="U1275" s="302"/>
      <c r="AC1275" s="303"/>
    </row>
    <row r="1276" spans="1:29" ht="22.5" customHeight="1">
      <c r="A1276" s="298"/>
      <c r="K1276" s="303"/>
      <c r="L1276" s="303"/>
      <c r="M1276" s="303"/>
      <c r="N1276" s="303"/>
      <c r="O1276" s="303"/>
      <c r="P1276" s="303"/>
      <c r="Q1276" s="303"/>
      <c r="R1276" s="303"/>
      <c r="S1276" s="303"/>
      <c r="T1276" s="303"/>
      <c r="U1276" s="302"/>
      <c r="AC1276" s="303"/>
    </row>
    <row r="1277" spans="1:29" ht="22.5" customHeight="1">
      <c r="A1277" s="298"/>
      <c r="K1277" s="303"/>
      <c r="L1277" s="303"/>
      <c r="M1277" s="303"/>
      <c r="N1277" s="303"/>
      <c r="O1277" s="303"/>
      <c r="P1277" s="303"/>
      <c r="Q1277" s="303"/>
      <c r="R1277" s="303"/>
      <c r="S1277" s="303"/>
      <c r="T1277" s="303"/>
      <c r="U1277" s="302"/>
      <c r="AC1277" s="303"/>
    </row>
    <row r="1278" spans="1:29" ht="22.5" customHeight="1">
      <c r="A1278" s="298"/>
      <c r="K1278" s="303"/>
      <c r="L1278" s="303"/>
      <c r="M1278" s="303"/>
      <c r="N1278" s="303"/>
      <c r="O1278" s="303"/>
      <c r="P1278" s="303"/>
      <c r="Q1278" s="303"/>
      <c r="R1278" s="303"/>
      <c r="S1278" s="303"/>
      <c r="T1278" s="303"/>
      <c r="U1278" s="302"/>
      <c r="AC1278" s="303"/>
    </row>
    <row r="1279" spans="1:29" ht="22.5" customHeight="1">
      <c r="A1279" s="298"/>
      <c r="K1279" s="303"/>
      <c r="L1279" s="303"/>
      <c r="M1279" s="303"/>
      <c r="N1279" s="303"/>
      <c r="O1279" s="303"/>
      <c r="P1279" s="303"/>
      <c r="Q1279" s="303"/>
      <c r="R1279" s="303"/>
      <c r="S1279" s="303"/>
      <c r="T1279" s="303"/>
      <c r="U1279" s="302"/>
      <c r="AC1279" s="303"/>
    </row>
    <row r="1280" spans="1:29" ht="22.5" customHeight="1">
      <c r="A1280" s="298"/>
      <c r="K1280" s="303"/>
      <c r="L1280" s="303"/>
      <c r="M1280" s="303"/>
      <c r="N1280" s="303"/>
      <c r="O1280" s="303"/>
      <c r="P1280" s="303"/>
      <c r="Q1280" s="303"/>
      <c r="R1280" s="303"/>
      <c r="S1280" s="303"/>
      <c r="T1280" s="303"/>
      <c r="U1280" s="302"/>
      <c r="AC1280" s="303"/>
    </row>
    <row r="1281" spans="1:29" ht="22.5" customHeight="1">
      <c r="A1281" s="298"/>
      <c r="K1281" s="303"/>
      <c r="L1281" s="303"/>
      <c r="M1281" s="303"/>
      <c r="N1281" s="303"/>
      <c r="O1281" s="303"/>
      <c r="P1281" s="303"/>
      <c r="Q1281" s="303"/>
      <c r="R1281" s="303"/>
      <c r="S1281" s="303"/>
      <c r="T1281" s="303"/>
      <c r="U1281" s="302"/>
      <c r="AC1281" s="303"/>
    </row>
    <row r="1282" spans="1:29" ht="22.5" customHeight="1">
      <c r="A1282" s="298"/>
      <c r="K1282" s="303"/>
      <c r="L1282" s="303"/>
      <c r="M1282" s="303"/>
      <c r="N1282" s="303"/>
      <c r="O1282" s="303"/>
      <c r="P1282" s="303"/>
      <c r="Q1282" s="303"/>
      <c r="R1282" s="303"/>
      <c r="S1282" s="303"/>
      <c r="T1282" s="303"/>
      <c r="U1282" s="302"/>
      <c r="AC1282" s="303"/>
    </row>
    <row r="1283" spans="1:29" ht="22.5" customHeight="1">
      <c r="A1283" s="298"/>
      <c r="K1283" s="303"/>
      <c r="L1283" s="303"/>
      <c r="M1283" s="303"/>
      <c r="N1283" s="303"/>
      <c r="O1283" s="303"/>
      <c r="P1283" s="303"/>
      <c r="Q1283" s="303"/>
      <c r="R1283" s="303"/>
      <c r="S1283" s="303"/>
      <c r="T1283" s="303"/>
      <c r="U1283" s="302"/>
      <c r="AC1283" s="303"/>
    </row>
    <row r="1284" spans="1:29" ht="22.5" customHeight="1">
      <c r="A1284" s="298"/>
      <c r="K1284" s="303"/>
      <c r="L1284" s="303"/>
      <c r="M1284" s="303"/>
      <c r="N1284" s="303"/>
      <c r="O1284" s="303"/>
      <c r="P1284" s="303"/>
      <c r="Q1284" s="303"/>
      <c r="R1284" s="303"/>
      <c r="S1284" s="303"/>
      <c r="T1284" s="303"/>
      <c r="U1284" s="302"/>
      <c r="AC1284" s="303"/>
    </row>
    <row r="1285" spans="1:29" ht="22.5" customHeight="1">
      <c r="A1285" s="298"/>
      <c r="K1285" s="303"/>
      <c r="L1285" s="303"/>
      <c r="M1285" s="303"/>
      <c r="N1285" s="303"/>
      <c r="O1285" s="303"/>
      <c r="P1285" s="303"/>
      <c r="Q1285" s="303"/>
      <c r="R1285" s="303"/>
      <c r="S1285" s="303"/>
      <c r="T1285" s="303"/>
      <c r="U1285" s="302"/>
      <c r="AC1285" s="303"/>
    </row>
    <row r="1286" spans="1:29" ht="22.5" customHeight="1">
      <c r="A1286" s="298"/>
      <c r="K1286" s="303"/>
      <c r="L1286" s="303"/>
      <c r="M1286" s="303"/>
      <c r="N1286" s="303"/>
      <c r="O1286" s="303"/>
      <c r="P1286" s="303"/>
      <c r="Q1286" s="303"/>
      <c r="R1286" s="303"/>
      <c r="S1286" s="303"/>
      <c r="T1286" s="303"/>
      <c r="U1286" s="302"/>
      <c r="AC1286" s="303"/>
    </row>
    <row r="1287" spans="1:29" ht="22.5" customHeight="1">
      <c r="A1287" s="298"/>
      <c r="K1287" s="303"/>
      <c r="L1287" s="303"/>
      <c r="M1287" s="303"/>
      <c r="N1287" s="303"/>
      <c r="O1287" s="303"/>
      <c r="P1287" s="303"/>
      <c r="Q1287" s="303"/>
      <c r="R1287" s="303"/>
      <c r="S1287" s="303"/>
      <c r="T1287" s="303"/>
      <c r="U1287" s="302"/>
      <c r="AC1287" s="303"/>
    </row>
    <row r="1288" spans="1:29" ht="22.5" customHeight="1">
      <c r="A1288" s="298"/>
      <c r="K1288" s="303"/>
      <c r="L1288" s="303"/>
      <c r="M1288" s="303"/>
      <c r="N1288" s="303"/>
      <c r="O1288" s="303"/>
      <c r="P1288" s="303"/>
      <c r="Q1288" s="303"/>
      <c r="R1288" s="303"/>
      <c r="S1288" s="303"/>
      <c r="T1288" s="303"/>
      <c r="U1288" s="302"/>
      <c r="AC1288" s="303"/>
    </row>
    <row r="1289" spans="1:29" ht="22.5" customHeight="1">
      <c r="A1289" s="298"/>
      <c r="K1289" s="303"/>
      <c r="L1289" s="303"/>
      <c r="M1289" s="303"/>
      <c r="N1289" s="303"/>
      <c r="O1289" s="303"/>
      <c r="P1289" s="303"/>
      <c r="Q1289" s="303"/>
      <c r="R1289" s="303"/>
      <c r="S1289" s="303"/>
      <c r="T1289" s="303"/>
      <c r="U1289" s="302"/>
      <c r="AC1289" s="303"/>
    </row>
    <row r="1290" spans="1:29" ht="22.5" customHeight="1">
      <c r="A1290" s="298"/>
      <c r="K1290" s="303"/>
      <c r="L1290" s="303"/>
      <c r="M1290" s="303"/>
      <c r="N1290" s="303"/>
      <c r="O1290" s="303"/>
      <c r="P1290" s="303"/>
      <c r="Q1290" s="303"/>
      <c r="R1290" s="303"/>
      <c r="S1290" s="303"/>
      <c r="T1290" s="303"/>
      <c r="U1290" s="302"/>
      <c r="AC1290" s="303"/>
    </row>
    <row r="1291" spans="1:29" ht="22.5" customHeight="1">
      <c r="A1291" s="298"/>
      <c r="K1291" s="303"/>
      <c r="L1291" s="303"/>
      <c r="M1291" s="303"/>
      <c r="N1291" s="303"/>
      <c r="O1291" s="303"/>
      <c r="P1291" s="303"/>
      <c r="Q1291" s="303"/>
      <c r="R1291" s="303"/>
      <c r="S1291" s="303"/>
      <c r="T1291" s="303"/>
      <c r="U1291" s="302"/>
      <c r="AC1291" s="303"/>
    </row>
    <row r="1292" spans="1:29" ht="22.5" customHeight="1">
      <c r="A1292" s="298"/>
      <c r="K1292" s="303"/>
      <c r="L1292" s="303"/>
      <c r="M1292" s="303"/>
      <c r="N1292" s="303"/>
      <c r="O1292" s="303"/>
      <c r="P1292" s="303"/>
      <c r="Q1292" s="303"/>
      <c r="R1292" s="303"/>
      <c r="S1292" s="303"/>
      <c r="T1292" s="303"/>
      <c r="U1292" s="302"/>
      <c r="AC1292" s="303"/>
    </row>
    <row r="1293" spans="1:29" ht="22.5" customHeight="1">
      <c r="A1293" s="298"/>
      <c r="K1293" s="303"/>
      <c r="L1293" s="303"/>
      <c r="M1293" s="303"/>
      <c r="N1293" s="303"/>
      <c r="O1293" s="303"/>
      <c r="P1293" s="303"/>
      <c r="Q1293" s="303"/>
      <c r="R1293" s="303"/>
      <c r="S1293" s="303"/>
      <c r="T1293" s="303"/>
      <c r="U1293" s="302"/>
      <c r="AC1293" s="303"/>
    </row>
    <row r="1294" spans="1:29" ht="22.5" customHeight="1">
      <c r="A1294" s="298"/>
      <c r="K1294" s="303"/>
      <c r="L1294" s="303"/>
      <c r="M1294" s="303"/>
      <c r="N1294" s="303"/>
      <c r="O1294" s="303"/>
      <c r="P1294" s="303"/>
      <c r="Q1294" s="303"/>
      <c r="R1294" s="303"/>
      <c r="S1294" s="303"/>
      <c r="T1294" s="303"/>
      <c r="U1294" s="302"/>
      <c r="AC1294" s="303"/>
    </row>
    <row r="1295" spans="1:29" ht="22.5" customHeight="1">
      <c r="A1295" s="298"/>
      <c r="K1295" s="303"/>
      <c r="L1295" s="303"/>
      <c r="M1295" s="303"/>
      <c r="N1295" s="303"/>
      <c r="O1295" s="303"/>
      <c r="P1295" s="303"/>
      <c r="Q1295" s="303"/>
      <c r="R1295" s="303"/>
      <c r="S1295" s="303"/>
      <c r="T1295" s="303"/>
      <c r="U1295" s="302"/>
      <c r="AC1295" s="303"/>
    </row>
    <row r="1296" spans="1:29" ht="22.5" customHeight="1">
      <c r="A1296" s="298"/>
      <c r="K1296" s="303"/>
      <c r="L1296" s="303"/>
      <c r="M1296" s="303"/>
      <c r="N1296" s="303"/>
      <c r="O1296" s="303"/>
      <c r="P1296" s="303"/>
      <c r="Q1296" s="303"/>
      <c r="R1296" s="303"/>
      <c r="S1296" s="303"/>
      <c r="T1296" s="303"/>
      <c r="U1296" s="302"/>
      <c r="AC1296" s="303"/>
    </row>
    <row r="1297" spans="1:29" ht="22.5" customHeight="1">
      <c r="A1297" s="298"/>
      <c r="K1297" s="303"/>
      <c r="L1297" s="303"/>
      <c r="M1297" s="303"/>
      <c r="N1297" s="303"/>
      <c r="O1297" s="303"/>
      <c r="P1297" s="303"/>
      <c r="Q1297" s="303"/>
      <c r="R1297" s="303"/>
      <c r="S1297" s="303"/>
      <c r="T1297" s="303"/>
      <c r="U1297" s="302"/>
      <c r="AC1297" s="303"/>
    </row>
    <row r="1298" spans="1:29" ht="22.5" customHeight="1">
      <c r="A1298" s="298"/>
      <c r="K1298" s="303"/>
      <c r="L1298" s="303"/>
      <c r="M1298" s="303"/>
      <c r="N1298" s="303"/>
      <c r="O1298" s="303"/>
      <c r="P1298" s="303"/>
      <c r="Q1298" s="303"/>
      <c r="R1298" s="303"/>
      <c r="S1298" s="303"/>
      <c r="T1298" s="303"/>
      <c r="U1298" s="302"/>
      <c r="AC1298" s="303"/>
    </row>
    <row r="1299" spans="1:29" ht="22.5" customHeight="1">
      <c r="A1299" s="298"/>
      <c r="K1299" s="303"/>
      <c r="L1299" s="303"/>
      <c r="M1299" s="303"/>
      <c r="N1299" s="303"/>
      <c r="O1299" s="303"/>
      <c r="P1299" s="303"/>
      <c r="Q1299" s="303"/>
      <c r="R1299" s="303"/>
      <c r="S1299" s="303"/>
      <c r="T1299" s="303"/>
      <c r="U1299" s="302"/>
      <c r="AC1299" s="303"/>
    </row>
    <row r="1300" spans="1:29" ht="22.5" customHeight="1">
      <c r="A1300" s="298"/>
      <c r="K1300" s="303"/>
      <c r="L1300" s="303"/>
      <c r="M1300" s="303"/>
      <c r="N1300" s="303"/>
      <c r="O1300" s="303"/>
      <c r="P1300" s="303"/>
      <c r="Q1300" s="303"/>
      <c r="R1300" s="303"/>
      <c r="S1300" s="303"/>
      <c r="T1300" s="303"/>
      <c r="U1300" s="302"/>
      <c r="AC1300" s="303"/>
    </row>
    <row r="1301" spans="1:29" ht="22.5" customHeight="1">
      <c r="A1301" s="298"/>
      <c r="K1301" s="303"/>
      <c r="L1301" s="303"/>
      <c r="M1301" s="303"/>
      <c r="N1301" s="303"/>
      <c r="O1301" s="303"/>
      <c r="P1301" s="303"/>
      <c r="Q1301" s="303"/>
      <c r="R1301" s="303"/>
      <c r="S1301" s="303"/>
      <c r="T1301" s="303"/>
      <c r="U1301" s="302"/>
      <c r="AC1301" s="303"/>
    </row>
    <row r="1302" spans="1:29" ht="22.5" customHeight="1">
      <c r="A1302" s="298"/>
      <c r="K1302" s="303"/>
      <c r="L1302" s="303"/>
      <c r="M1302" s="303"/>
      <c r="N1302" s="303"/>
      <c r="O1302" s="303"/>
      <c r="P1302" s="303"/>
      <c r="Q1302" s="303"/>
      <c r="R1302" s="303"/>
      <c r="S1302" s="303"/>
      <c r="T1302" s="303"/>
      <c r="U1302" s="302"/>
      <c r="AC1302" s="303"/>
    </row>
    <row r="1303" spans="1:29" ht="22.5" customHeight="1">
      <c r="A1303" s="298"/>
      <c r="K1303" s="303"/>
      <c r="L1303" s="303"/>
      <c r="M1303" s="303"/>
      <c r="N1303" s="303"/>
      <c r="O1303" s="303"/>
      <c r="P1303" s="303"/>
      <c r="Q1303" s="303"/>
      <c r="R1303" s="303"/>
      <c r="S1303" s="303"/>
      <c r="T1303" s="303"/>
      <c r="U1303" s="302"/>
      <c r="AC1303" s="303"/>
    </row>
    <row r="1304" spans="1:29" ht="22.5" customHeight="1">
      <c r="A1304" s="298"/>
      <c r="K1304" s="303"/>
      <c r="L1304" s="303"/>
      <c r="M1304" s="303"/>
      <c r="N1304" s="303"/>
      <c r="O1304" s="303"/>
      <c r="P1304" s="303"/>
      <c r="Q1304" s="303"/>
      <c r="R1304" s="303"/>
      <c r="S1304" s="303"/>
      <c r="T1304" s="303"/>
      <c r="U1304" s="302"/>
      <c r="AC1304" s="303"/>
    </row>
    <row r="1305" spans="1:29" ht="22.5" customHeight="1">
      <c r="A1305" s="298"/>
      <c r="K1305" s="303"/>
      <c r="L1305" s="303"/>
      <c r="M1305" s="303"/>
      <c r="N1305" s="303"/>
      <c r="O1305" s="303"/>
      <c r="P1305" s="303"/>
      <c r="Q1305" s="303"/>
      <c r="R1305" s="303"/>
      <c r="S1305" s="303"/>
      <c r="T1305" s="303"/>
      <c r="U1305" s="302"/>
      <c r="AC1305" s="303"/>
    </row>
    <row r="1306" spans="1:29" ht="22.5" customHeight="1">
      <c r="A1306" s="298"/>
      <c r="K1306" s="303"/>
      <c r="L1306" s="303"/>
      <c r="M1306" s="303"/>
      <c r="N1306" s="303"/>
      <c r="O1306" s="303"/>
      <c r="P1306" s="303"/>
      <c r="Q1306" s="303"/>
      <c r="R1306" s="303"/>
      <c r="S1306" s="303"/>
      <c r="T1306" s="303"/>
      <c r="U1306" s="302"/>
      <c r="AC1306" s="303"/>
    </row>
    <row r="1307" spans="1:29" ht="22.5" customHeight="1">
      <c r="A1307" s="298"/>
      <c r="K1307" s="303"/>
      <c r="L1307" s="303"/>
      <c r="M1307" s="303"/>
      <c r="N1307" s="303"/>
      <c r="O1307" s="303"/>
      <c r="P1307" s="303"/>
      <c r="Q1307" s="303"/>
      <c r="R1307" s="303"/>
      <c r="S1307" s="303"/>
      <c r="T1307" s="303"/>
      <c r="U1307" s="302"/>
      <c r="AC1307" s="303"/>
    </row>
    <row r="1308" spans="1:29" ht="22.5" customHeight="1">
      <c r="A1308" s="298"/>
      <c r="K1308" s="303"/>
      <c r="L1308" s="303"/>
      <c r="M1308" s="303"/>
      <c r="N1308" s="303"/>
      <c r="O1308" s="303"/>
      <c r="P1308" s="303"/>
      <c r="Q1308" s="303"/>
      <c r="R1308" s="303"/>
      <c r="S1308" s="303"/>
      <c r="T1308" s="303"/>
      <c r="U1308" s="302"/>
      <c r="AC1308" s="303"/>
    </row>
    <row r="1309" spans="1:29" ht="22.5" customHeight="1">
      <c r="A1309" s="298"/>
      <c r="K1309" s="303"/>
      <c r="L1309" s="303"/>
      <c r="M1309" s="303"/>
      <c r="N1309" s="303"/>
      <c r="O1309" s="303"/>
      <c r="P1309" s="303"/>
      <c r="Q1309" s="303"/>
      <c r="R1309" s="303"/>
      <c r="S1309" s="303"/>
      <c r="T1309" s="303"/>
      <c r="U1309" s="302"/>
      <c r="AC1309" s="303"/>
    </row>
    <row r="1310" spans="1:29" ht="22.5" customHeight="1">
      <c r="A1310" s="298"/>
      <c r="K1310" s="303"/>
      <c r="L1310" s="303"/>
      <c r="M1310" s="303"/>
      <c r="N1310" s="303"/>
      <c r="O1310" s="303"/>
      <c r="P1310" s="303"/>
      <c r="Q1310" s="303"/>
      <c r="R1310" s="303"/>
      <c r="S1310" s="303"/>
      <c r="T1310" s="303"/>
      <c r="U1310" s="302"/>
      <c r="AC1310" s="303"/>
    </row>
    <row r="1311" spans="1:29" ht="22.5" customHeight="1">
      <c r="A1311" s="298"/>
      <c r="K1311" s="303"/>
      <c r="L1311" s="303"/>
      <c r="M1311" s="303"/>
      <c r="N1311" s="303"/>
      <c r="O1311" s="303"/>
      <c r="P1311" s="303"/>
      <c r="Q1311" s="303"/>
      <c r="R1311" s="303"/>
      <c r="S1311" s="303"/>
      <c r="T1311" s="303"/>
      <c r="U1311" s="302"/>
      <c r="AC1311" s="303"/>
    </row>
    <row r="1312" spans="1:29" ht="22.5" customHeight="1">
      <c r="A1312" s="298"/>
      <c r="K1312" s="303"/>
      <c r="L1312" s="303"/>
      <c r="M1312" s="303"/>
      <c r="N1312" s="303"/>
      <c r="O1312" s="303"/>
      <c r="P1312" s="303"/>
      <c r="Q1312" s="303"/>
      <c r="R1312" s="303"/>
      <c r="S1312" s="303"/>
      <c r="T1312" s="303"/>
      <c r="U1312" s="302"/>
      <c r="AC1312" s="303"/>
    </row>
    <row r="1313" spans="1:29" ht="22.5" customHeight="1">
      <c r="A1313" s="298"/>
      <c r="K1313" s="303"/>
      <c r="L1313" s="303"/>
      <c r="M1313" s="303"/>
      <c r="N1313" s="303"/>
      <c r="O1313" s="303"/>
      <c r="P1313" s="303"/>
      <c r="Q1313" s="303"/>
      <c r="R1313" s="303"/>
      <c r="S1313" s="303"/>
      <c r="T1313" s="303"/>
      <c r="U1313" s="302"/>
      <c r="AC1313" s="303"/>
    </row>
    <row r="1314" spans="1:29" ht="22.5" customHeight="1">
      <c r="A1314" s="298"/>
      <c r="K1314" s="303"/>
      <c r="L1314" s="303"/>
      <c r="M1314" s="303"/>
      <c r="N1314" s="303"/>
      <c r="O1314" s="303"/>
      <c r="P1314" s="303"/>
      <c r="Q1314" s="303"/>
      <c r="R1314" s="303"/>
      <c r="S1314" s="303"/>
      <c r="T1314" s="303"/>
      <c r="U1314" s="302"/>
      <c r="AC1314" s="303"/>
    </row>
    <row r="1315" spans="1:29" ht="22.5" customHeight="1">
      <c r="A1315" s="298"/>
      <c r="K1315" s="303"/>
      <c r="L1315" s="303"/>
      <c r="M1315" s="303"/>
      <c r="N1315" s="303"/>
      <c r="O1315" s="303"/>
      <c r="P1315" s="303"/>
      <c r="Q1315" s="303"/>
      <c r="R1315" s="303"/>
      <c r="S1315" s="303"/>
      <c r="T1315" s="303"/>
      <c r="U1315" s="302"/>
      <c r="AC1315" s="303"/>
    </row>
    <row r="1316" spans="1:29" ht="22.5" customHeight="1">
      <c r="A1316" s="298"/>
      <c r="K1316" s="303"/>
      <c r="L1316" s="303"/>
      <c r="M1316" s="303"/>
      <c r="N1316" s="303"/>
      <c r="O1316" s="303"/>
      <c r="P1316" s="303"/>
      <c r="Q1316" s="303"/>
      <c r="R1316" s="303"/>
      <c r="S1316" s="303"/>
      <c r="T1316" s="303"/>
      <c r="U1316" s="302"/>
      <c r="AC1316" s="303"/>
    </row>
    <row r="1317" spans="1:29" ht="22.5" customHeight="1">
      <c r="A1317" s="298"/>
      <c r="K1317" s="303"/>
      <c r="L1317" s="303"/>
      <c r="M1317" s="303"/>
      <c r="N1317" s="303"/>
      <c r="O1317" s="303"/>
      <c r="P1317" s="303"/>
      <c r="Q1317" s="303"/>
      <c r="R1317" s="303"/>
      <c r="S1317" s="303"/>
      <c r="T1317" s="303"/>
      <c r="U1317" s="302"/>
      <c r="AC1317" s="303"/>
    </row>
    <row r="1318" spans="1:29" ht="22.5" customHeight="1">
      <c r="A1318" s="298"/>
      <c r="K1318" s="303"/>
      <c r="L1318" s="303"/>
      <c r="M1318" s="303"/>
      <c r="N1318" s="303"/>
      <c r="O1318" s="303"/>
      <c r="P1318" s="303"/>
      <c r="Q1318" s="303"/>
      <c r="R1318" s="303"/>
      <c r="S1318" s="303"/>
      <c r="T1318" s="303"/>
      <c r="U1318" s="302"/>
      <c r="AC1318" s="303"/>
    </row>
    <row r="1319" spans="1:29" ht="22.5" customHeight="1">
      <c r="A1319" s="298"/>
      <c r="K1319" s="303"/>
      <c r="L1319" s="303"/>
      <c r="M1319" s="303"/>
      <c r="N1319" s="303"/>
      <c r="O1319" s="303"/>
      <c r="P1319" s="303"/>
      <c r="Q1319" s="303"/>
      <c r="R1319" s="303"/>
      <c r="S1319" s="303"/>
      <c r="T1319" s="303"/>
      <c r="U1319" s="302"/>
      <c r="AC1319" s="303"/>
    </row>
    <row r="1320" spans="1:29" ht="22.5" customHeight="1">
      <c r="A1320" s="298"/>
      <c r="K1320" s="303"/>
      <c r="L1320" s="303"/>
      <c r="M1320" s="303"/>
      <c r="N1320" s="303"/>
      <c r="O1320" s="303"/>
      <c r="P1320" s="303"/>
      <c r="Q1320" s="303"/>
      <c r="R1320" s="303"/>
      <c r="S1320" s="303"/>
      <c r="T1320" s="303"/>
      <c r="U1320" s="302"/>
      <c r="AC1320" s="303"/>
    </row>
    <row r="1321" spans="1:29" ht="22.5" customHeight="1">
      <c r="A1321" s="298"/>
      <c r="K1321" s="303"/>
      <c r="L1321" s="303"/>
      <c r="M1321" s="303"/>
      <c r="N1321" s="303"/>
      <c r="O1321" s="303"/>
      <c r="P1321" s="303"/>
      <c r="Q1321" s="303"/>
      <c r="R1321" s="303"/>
      <c r="S1321" s="303"/>
      <c r="T1321" s="303"/>
      <c r="U1321" s="302"/>
      <c r="AC1321" s="303"/>
    </row>
    <row r="1322" spans="1:29" ht="22.5" customHeight="1">
      <c r="A1322" s="298"/>
      <c r="K1322" s="303"/>
      <c r="L1322" s="303"/>
      <c r="M1322" s="303"/>
      <c r="N1322" s="303"/>
      <c r="O1322" s="303"/>
      <c r="P1322" s="303"/>
      <c r="Q1322" s="303"/>
      <c r="R1322" s="303"/>
      <c r="S1322" s="303"/>
      <c r="T1322" s="303"/>
      <c r="U1322" s="302"/>
      <c r="AC1322" s="303"/>
    </row>
    <row r="1323" spans="1:29" ht="22.5" customHeight="1">
      <c r="A1323" s="298"/>
      <c r="K1323" s="303"/>
      <c r="L1323" s="303"/>
      <c r="M1323" s="303"/>
      <c r="N1323" s="303"/>
      <c r="O1323" s="303"/>
      <c r="P1323" s="303"/>
      <c r="Q1323" s="303"/>
      <c r="R1323" s="303"/>
      <c r="S1323" s="303"/>
      <c r="T1323" s="303"/>
      <c r="U1323" s="302"/>
      <c r="AC1323" s="303"/>
    </row>
    <row r="1324" spans="1:29" ht="22.5" customHeight="1">
      <c r="A1324" s="298"/>
      <c r="K1324" s="303"/>
      <c r="L1324" s="303"/>
      <c r="M1324" s="303"/>
      <c r="N1324" s="303"/>
      <c r="O1324" s="303"/>
      <c r="P1324" s="303"/>
      <c r="Q1324" s="303"/>
      <c r="R1324" s="303"/>
      <c r="S1324" s="303"/>
      <c r="T1324" s="303"/>
      <c r="U1324" s="302"/>
      <c r="AC1324" s="303"/>
    </row>
    <row r="1325" spans="1:29" ht="22.5" customHeight="1">
      <c r="A1325" s="298"/>
      <c r="K1325" s="303"/>
      <c r="L1325" s="303"/>
      <c r="M1325" s="303"/>
      <c r="N1325" s="303"/>
      <c r="O1325" s="303"/>
      <c r="P1325" s="303"/>
      <c r="Q1325" s="303"/>
      <c r="R1325" s="303"/>
      <c r="S1325" s="303"/>
      <c r="T1325" s="303"/>
      <c r="U1325" s="302"/>
      <c r="AC1325" s="303"/>
    </row>
    <row r="1326" spans="1:29" ht="22.5" customHeight="1">
      <c r="A1326" s="298"/>
      <c r="K1326" s="303"/>
      <c r="L1326" s="303"/>
      <c r="M1326" s="303"/>
      <c r="N1326" s="303"/>
      <c r="O1326" s="303"/>
      <c r="P1326" s="303"/>
      <c r="Q1326" s="303"/>
      <c r="R1326" s="303"/>
      <c r="S1326" s="303"/>
      <c r="T1326" s="303"/>
      <c r="U1326" s="302"/>
      <c r="AC1326" s="303"/>
    </row>
    <row r="1327" spans="1:29" ht="22.5" customHeight="1">
      <c r="A1327" s="298"/>
      <c r="K1327" s="303"/>
      <c r="L1327" s="303"/>
      <c r="M1327" s="303"/>
      <c r="N1327" s="303"/>
      <c r="O1327" s="303"/>
      <c r="P1327" s="303"/>
      <c r="Q1327" s="303"/>
      <c r="R1327" s="303"/>
      <c r="S1327" s="303"/>
      <c r="T1327" s="303"/>
      <c r="U1327" s="302"/>
      <c r="AC1327" s="303"/>
    </row>
    <row r="1328" spans="1:29" ht="22.5" customHeight="1">
      <c r="A1328" s="298"/>
      <c r="K1328" s="303"/>
      <c r="L1328" s="303"/>
      <c r="M1328" s="303"/>
      <c r="N1328" s="303"/>
      <c r="O1328" s="303"/>
      <c r="P1328" s="303"/>
      <c r="Q1328" s="303"/>
      <c r="R1328" s="303"/>
      <c r="S1328" s="303"/>
      <c r="T1328" s="303"/>
      <c r="U1328" s="302"/>
      <c r="AC1328" s="303"/>
    </row>
    <row r="1329" spans="1:29" ht="22.5" customHeight="1">
      <c r="A1329" s="298"/>
      <c r="K1329" s="303"/>
      <c r="L1329" s="303"/>
      <c r="M1329" s="303"/>
      <c r="N1329" s="303"/>
      <c r="O1329" s="303"/>
      <c r="P1329" s="303"/>
      <c r="Q1329" s="303"/>
      <c r="R1329" s="303"/>
      <c r="S1329" s="303"/>
      <c r="T1329" s="303"/>
      <c r="U1329" s="302"/>
      <c r="AC1329" s="303"/>
    </row>
    <row r="1330" spans="1:29" ht="22.5" customHeight="1">
      <c r="A1330" s="298"/>
      <c r="K1330" s="303"/>
      <c r="L1330" s="303"/>
      <c r="M1330" s="303"/>
      <c r="N1330" s="303"/>
      <c r="O1330" s="303"/>
      <c r="P1330" s="303"/>
      <c r="Q1330" s="303"/>
      <c r="R1330" s="303"/>
      <c r="S1330" s="303"/>
      <c r="T1330" s="303"/>
      <c r="U1330" s="302"/>
      <c r="AC1330" s="303"/>
    </row>
    <row r="1331" spans="1:29" ht="22.5" customHeight="1">
      <c r="A1331" s="298"/>
      <c r="K1331" s="303"/>
      <c r="L1331" s="303"/>
      <c r="M1331" s="303"/>
      <c r="N1331" s="303"/>
      <c r="O1331" s="303"/>
      <c r="P1331" s="303"/>
      <c r="Q1331" s="303"/>
      <c r="R1331" s="303"/>
      <c r="S1331" s="303"/>
      <c r="T1331" s="303"/>
      <c r="U1331" s="302"/>
      <c r="AC1331" s="303"/>
    </row>
    <row r="1332" spans="1:29" ht="22.5" customHeight="1">
      <c r="A1332" s="298"/>
      <c r="K1332" s="303"/>
      <c r="L1332" s="303"/>
      <c r="M1332" s="303"/>
      <c r="N1332" s="303"/>
      <c r="O1332" s="303"/>
      <c r="P1332" s="303"/>
      <c r="Q1332" s="303"/>
      <c r="R1332" s="303"/>
      <c r="S1332" s="303"/>
      <c r="T1332" s="303"/>
      <c r="U1332" s="302"/>
      <c r="AC1332" s="303"/>
    </row>
    <row r="1333" spans="1:29" ht="22.5" customHeight="1">
      <c r="A1333" s="298"/>
      <c r="K1333" s="303"/>
      <c r="L1333" s="303"/>
      <c r="M1333" s="303"/>
      <c r="N1333" s="303"/>
      <c r="O1333" s="303"/>
      <c r="P1333" s="303"/>
      <c r="Q1333" s="303"/>
      <c r="R1333" s="303"/>
      <c r="S1333" s="303"/>
      <c r="T1333" s="303"/>
      <c r="U1333" s="302"/>
      <c r="AC1333" s="303"/>
    </row>
    <row r="1334" spans="1:29" ht="22.5" customHeight="1">
      <c r="A1334" s="298"/>
      <c r="K1334" s="303"/>
      <c r="L1334" s="303"/>
      <c r="M1334" s="303"/>
      <c r="N1334" s="303"/>
      <c r="O1334" s="303"/>
      <c r="P1334" s="303"/>
      <c r="Q1334" s="303"/>
      <c r="R1334" s="303"/>
      <c r="S1334" s="303"/>
      <c r="T1334" s="303"/>
      <c r="U1334" s="302"/>
      <c r="AC1334" s="303"/>
    </row>
    <row r="1335" spans="1:29" ht="22.5" customHeight="1">
      <c r="A1335" s="298"/>
      <c r="K1335" s="303"/>
      <c r="L1335" s="303"/>
      <c r="M1335" s="303"/>
      <c r="N1335" s="303"/>
      <c r="O1335" s="303"/>
      <c r="P1335" s="303"/>
      <c r="Q1335" s="303"/>
      <c r="R1335" s="303"/>
      <c r="S1335" s="303"/>
      <c r="T1335" s="303"/>
      <c r="U1335" s="302"/>
      <c r="AC1335" s="303"/>
    </row>
    <row r="1336" spans="1:29" ht="22.5" customHeight="1">
      <c r="A1336" s="298"/>
      <c r="K1336" s="303"/>
      <c r="L1336" s="303"/>
      <c r="M1336" s="303"/>
      <c r="N1336" s="303"/>
      <c r="O1336" s="303"/>
      <c r="P1336" s="303"/>
      <c r="Q1336" s="303"/>
      <c r="R1336" s="303"/>
      <c r="S1336" s="303"/>
      <c r="T1336" s="303"/>
      <c r="U1336" s="302"/>
      <c r="AC1336" s="303"/>
    </row>
    <row r="1337" spans="1:29" ht="22.5" customHeight="1">
      <c r="A1337" s="298"/>
      <c r="K1337" s="303"/>
      <c r="L1337" s="303"/>
      <c r="M1337" s="303"/>
      <c r="N1337" s="303"/>
      <c r="O1337" s="303"/>
      <c r="P1337" s="303"/>
      <c r="Q1337" s="303"/>
      <c r="R1337" s="303"/>
      <c r="S1337" s="303"/>
      <c r="T1337" s="303"/>
      <c r="U1337" s="302"/>
      <c r="AC1337" s="303"/>
    </row>
    <row r="1338" spans="1:29" ht="22.5" customHeight="1">
      <c r="A1338" s="298"/>
      <c r="K1338" s="303"/>
      <c r="L1338" s="303"/>
      <c r="M1338" s="303"/>
      <c r="N1338" s="303"/>
      <c r="O1338" s="303"/>
      <c r="P1338" s="303"/>
      <c r="Q1338" s="303"/>
      <c r="R1338" s="303"/>
      <c r="S1338" s="303"/>
      <c r="T1338" s="303"/>
      <c r="U1338" s="302"/>
      <c r="AC1338" s="303"/>
    </row>
    <row r="1339" spans="1:29" ht="22.5" customHeight="1">
      <c r="A1339" s="298"/>
      <c r="K1339" s="303"/>
      <c r="L1339" s="303"/>
      <c r="M1339" s="303"/>
      <c r="N1339" s="303"/>
      <c r="O1339" s="303"/>
      <c r="P1339" s="303"/>
      <c r="Q1339" s="303"/>
      <c r="R1339" s="303"/>
      <c r="S1339" s="303"/>
      <c r="T1339" s="303"/>
      <c r="U1339" s="302"/>
      <c r="V1339" s="331"/>
      <c r="W1339" s="331"/>
      <c r="X1339" s="331"/>
      <c r="Y1339" s="307"/>
      <c r="Z1339" s="307"/>
      <c r="AA1339" s="307"/>
      <c r="AB1339" s="307"/>
      <c r="AC1339" s="303"/>
    </row>
    <row r="1340" spans="1:29" ht="22.5" customHeight="1">
      <c r="A1340" s="298"/>
      <c r="K1340" s="303"/>
      <c r="L1340" s="303"/>
      <c r="M1340" s="303"/>
      <c r="N1340" s="303"/>
      <c r="O1340" s="303"/>
      <c r="P1340" s="303"/>
      <c r="Q1340" s="303"/>
      <c r="R1340" s="303"/>
      <c r="S1340" s="303"/>
      <c r="T1340" s="303"/>
      <c r="U1340" s="302"/>
      <c r="AC1340" s="303"/>
    </row>
    <row r="1341" spans="1:29" ht="22.5" customHeight="1">
      <c r="A1341" s="298"/>
      <c r="K1341" s="303"/>
      <c r="L1341" s="303"/>
      <c r="M1341" s="303"/>
      <c r="N1341" s="303"/>
      <c r="O1341" s="303"/>
      <c r="P1341" s="303"/>
      <c r="Q1341" s="303"/>
      <c r="R1341" s="303"/>
      <c r="S1341" s="303"/>
      <c r="T1341" s="303"/>
      <c r="U1341" s="302"/>
      <c r="AC1341" s="303"/>
    </row>
    <row r="1342" spans="1:29" ht="22.5" customHeight="1">
      <c r="A1342" s="298"/>
      <c r="K1342" s="303"/>
      <c r="L1342" s="303"/>
      <c r="M1342" s="303"/>
      <c r="N1342" s="303"/>
      <c r="O1342" s="303"/>
      <c r="P1342" s="303"/>
      <c r="Q1342" s="303"/>
      <c r="R1342" s="303"/>
      <c r="S1342" s="303"/>
      <c r="T1342" s="303"/>
      <c r="U1342" s="302"/>
      <c r="AC1342" s="303"/>
    </row>
    <row r="1343" spans="1:29" ht="22.5" customHeight="1">
      <c r="A1343" s="298"/>
      <c r="K1343" s="303"/>
      <c r="L1343" s="303"/>
      <c r="M1343" s="303"/>
      <c r="N1343" s="303"/>
      <c r="O1343" s="303"/>
      <c r="P1343" s="303"/>
      <c r="Q1343" s="303"/>
      <c r="R1343" s="303"/>
      <c r="S1343" s="303"/>
      <c r="T1343" s="303"/>
      <c r="U1343" s="302"/>
      <c r="AC1343" s="303"/>
    </row>
    <row r="1344" spans="1:29" ht="22.5" customHeight="1">
      <c r="A1344" s="298"/>
      <c r="K1344" s="303"/>
      <c r="L1344" s="303"/>
      <c r="M1344" s="303"/>
      <c r="N1344" s="303"/>
      <c r="O1344" s="303"/>
      <c r="P1344" s="303"/>
      <c r="Q1344" s="303"/>
      <c r="R1344" s="303"/>
      <c r="S1344" s="303"/>
      <c r="T1344" s="303"/>
      <c r="U1344" s="302"/>
      <c r="AC1344" s="303"/>
    </row>
    <row r="1345" spans="1:29" ht="22.5" customHeight="1">
      <c r="A1345" s="298"/>
      <c r="K1345" s="303"/>
      <c r="L1345" s="303"/>
      <c r="M1345" s="303"/>
      <c r="N1345" s="303"/>
      <c r="O1345" s="303"/>
      <c r="P1345" s="303"/>
      <c r="Q1345" s="303"/>
      <c r="R1345" s="303"/>
      <c r="S1345" s="303"/>
      <c r="T1345" s="303"/>
      <c r="U1345" s="302"/>
      <c r="AC1345" s="303"/>
    </row>
    <row r="1346" spans="1:29" ht="22.5" customHeight="1">
      <c r="A1346" s="298"/>
      <c r="K1346" s="303"/>
      <c r="L1346" s="303"/>
      <c r="M1346" s="303"/>
      <c r="N1346" s="303"/>
      <c r="O1346" s="303"/>
      <c r="P1346" s="303"/>
      <c r="Q1346" s="303"/>
      <c r="R1346" s="303"/>
      <c r="S1346" s="303"/>
      <c r="T1346" s="303"/>
      <c r="U1346" s="302"/>
      <c r="AC1346" s="303"/>
    </row>
    <row r="1347" spans="1:29" ht="22.5" customHeight="1">
      <c r="A1347" s="298"/>
      <c r="K1347" s="303"/>
      <c r="L1347" s="303"/>
      <c r="M1347" s="303"/>
      <c r="N1347" s="303"/>
      <c r="O1347" s="303"/>
      <c r="P1347" s="303"/>
      <c r="Q1347" s="303"/>
      <c r="R1347" s="303"/>
      <c r="S1347" s="303"/>
      <c r="T1347" s="303"/>
      <c r="U1347" s="302"/>
      <c r="AC1347" s="303"/>
    </row>
    <row r="1348" spans="1:29" ht="22.5" customHeight="1">
      <c r="A1348" s="298"/>
      <c r="K1348" s="303"/>
      <c r="L1348" s="303"/>
      <c r="M1348" s="303"/>
      <c r="N1348" s="303"/>
      <c r="O1348" s="303"/>
      <c r="P1348" s="303"/>
      <c r="Q1348" s="303"/>
      <c r="R1348" s="303"/>
      <c r="S1348" s="303"/>
      <c r="T1348" s="303"/>
      <c r="U1348" s="302"/>
      <c r="AC1348" s="303"/>
    </row>
    <row r="1349" spans="1:29" ht="22.5" customHeight="1">
      <c r="A1349" s="298"/>
      <c r="K1349" s="303"/>
      <c r="L1349" s="303"/>
      <c r="M1349" s="303"/>
      <c r="N1349" s="303"/>
      <c r="O1349" s="303"/>
      <c r="P1349" s="303"/>
      <c r="Q1349" s="303"/>
      <c r="R1349" s="303"/>
      <c r="S1349" s="303"/>
      <c r="T1349" s="303"/>
      <c r="U1349" s="302"/>
      <c r="AC1349" s="303"/>
    </row>
    <row r="1350" spans="1:29" ht="22.5" customHeight="1">
      <c r="A1350" s="298"/>
      <c r="K1350" s="303"/>
      <c r="L1350" s="303"/>
      <c r="M1350" s="303"/>
      <c r="N1350" s="303"/>
      <c r="O1350" s="303"/>
      <c r="P1350" s="303"/>
      <c r="Q1350" s="303"/>
      <c r="R1350" s="303"/>
      <c r="S1350" s="303"/>
      <c r="T1350" s="303"/>
      <c r="U1350" s="302"/>
      <c r="AC1350" s="303"/>
    </row>
    <row r="1351" spans="1:29" ht="22.5" customHeight="1">
      <c r="A1351" s="298"/>
      <c r="K1351" s="303"/>
      <c r="L1351" s="303"/>
      <c r="M1351" s="303"/>
      <c r="N1351" s="303"/>
      <c r="O1351" s="303"/>
      <c r="P1351" s="303"/>
      <c r="Q1351" s="303"/>
      <c r="R1351" s="303"/>
      <c r="S1351" s="303"/>
      <c r="T1351" s="303"/>
      <c r="U1351" s="302"/>
      <c r="AC1351" s="303"/>
    </row>
    <row r="1352" spans="1:29" ht="22.5" customHeight="1">
      <c r="A1352" s="298"/>
      <c r="K1352" s="303"/>
      <c r="L1352" s="303"/>
      <c r="M1352" s="303"/>
      <c r="N1352" s="303"/>
      <c r="O1352" s="303"/>
      <c r="P1352" s="303"/>
      <c r="Q1352" s="303"/>
      <c r="R1352" s="303"/>
      <c r="S1352" s="303"/>
      <c r="T1352" s="303"/>
      <c r="U1352" s="302"/>
      <c r="AC1352" s="303"/>
    </row>
    <row r="1353" spans="1:29" ht="22.5" customHeight="1">
      <c r="A1353" s="298"/>
      <c r="K1353" s="303"/>
      <c r="L1353" s="303"/>
      <c r="M1353" s="303"/>
      <c r="N1353" s="303"/>
      <c r="O1353" s="303"/>
      <c r="P1353" s="303"/>
      <c r="Q1353" s="303"/>
      <c r="R1353" s="303"/>
      <c r="S1353" s="303"/>
      <c r="T1353" s="303"/>
      <c r="U1353" s="302"/>
      <c r="AC1353" s="303"/>
    </row>
    <row r="1354" spans="1:29" ht="22.5" customHeight="1">
      <c r="A1354" s="298"/>
      <c r="K1354" s="303"/>
      <c r="L1354" s="303"/>
      <c r="M1354" s="303"/>
      <c r="N1354" s="303"/>
      <c r="O1354" s="303"/>
      <c r="P1354" s="303"/>
      <c r="Q1354" s="303"/>
      <c r="R1354" s="303"/>
      <c r="S1354" s="303"/>
      <c r="T1354" s="303"/>
      <c r="U1354" s="302"/>
      <c r="AC1354" s="303"/>
    </row>
    <row r="1355" spans="1:29" ht="22.5" customHeight="1">
      <c r="A1355" s="298"/>
      <c r="K1355" s="303"/>
      <c r="L1355" s="303"/>
      <c r="M1355" s="303"/>
      <c r="N1355" s="303"/>
      <c r="O1355" s="303"/>
      <c r="P1355" s="303"/>
      <c r="Q1355" s="303"/>
      <c r="R1355" s="303"/>
      <c r="S1355" s="303"/>
      <c r="T1355" s="303"/>
      <c r="U1355" s="302"/>
      <c r="AC1355" s="303"/>
    </row>
    <row r="1356" spans="1:29" ht="22.5" customHeight="1">
      <c r="A1356" s="298"/>
      <c r="K1356" s="303"/>
      <c r="L1356" s="303"/>
      <c r="M1356" s="303"/>
      <c r="N1356" s="303"/>
      <c r="O1356" s="303"/>
      <c r="P1356" s="303"/>
      <c r="Q1356" s="303"/>
      <c r="R1356" s="303"/>
      <c r="S1356" s="303"/>
      <c r="T1356" s="303"/>
      <c r="U1356" s="302"/>
      <c r="AC1356" s="303"/>
    </row>
    <row r="1357" spans="1:29" ht="22.5" customHeight="1">
      <c r="A1357" s="298"/>
      <c r="K1357" s="303"/>
      <c r="L1357" s="303"/>
      <c r="M1357" s="303"/>
      <c r="N1357" s="303"/>
      <c r="O1357" s="303"/>
      <c r="P1357" s="303"/>
      <c r="Q1357" s="303"/>
      <c r="R1357" s="303"/>
      <c r="S1357" s="303"/>
      <c r="T1357" s="303"/>
      <c r="U1357" s="302"/>
      <c r="AC1357" s="303"/>
    </row>
    <row r="1358" spans="1:29" ht="22.5" customHeight="1">
      <c r="A1358" s="298"/>
      <c r="K1358" s="303"/>
      <c r="L1358" s="303"/>
      <c r="M1358" s="303"/>
      <c r="N1358" s="303"/>
      <c r="O1358" s="303"/>
      <c r="P1358" s="303"/>
      <c r="Q1358" s="303"/>
      <c r="R1358" s="303"/>
      <c r="S1358" s="303"/>
      <c r="T1358" s="303"/>
      <c r="U1358" s="302"/>
      <c r="AC1358" s="303"/>
    </row>
    <row r="1359" spans="1:29" ht="22.5" customHeight="1">
      <c r="A1359" s="298"/>
      <c r="K1359" s="303"/>
      <c r="L1359" s="303"/>
      <c r="M1359" s="303"/>
      <c r="N1359" s="303"/>
      <c r="O1359" s="303"/>
      <c r="P1359" s="303"/>
      <c r="Q1359" s="303"/>
      <c r="R1359" s="303"/>
      <c r="S1359" s="303"/>
      <c r="T1359" s="303"/>
      <c r="U1359" s="302"/>
      <c r="AC1359" s="303"/>
    </row>
    <row r="1360" spans="1:29" ht="22.5" customHeight="1">
      <c r="A1360" s="298"/>
      <c r="K1360" s="303"/>
      <c r="L1360" s="303"/>
      <c r="M1360" s="303"/>
      <c r="N1360" s="303"/>
      <c r="O1360" s="303"/>
      <c r="P1360" s="303"/>
      <c r="Q1360" s="303"/>
      <c r="R1360" s="303"/>
      <c r="S1360" s="303"/>
      <c r="T1360" s="303"/>
      <c r="U1360" s="302"/>
      <c r="AC1360" s="303"/>
    </row>
    <row r="1361" spans="1:29" ht="22.5" customHeight="1">
      <c r="A1361" s="298"/>
      <c r="K1361" s="303"/>
      <c r="L1361" s="303"/>
      <c r="M1361" s="303"/>
      <c r="N1361" s="303"/>
      <c r="O1361" s="303"/>
      <c r="P1361" s="303"/>
      <c r="Q1361" s="303"/>
      <c r="R1361" s="303"/>
      <c r="S1361" s="303"/>
      <c r="T1361" s="303"/>
      <c r="U1361" s="302"/>
      <c r="AC1361" s="303"/>
    </row>
    <row r="1362" spans="1:29" ht="22.5" customHeight="1">
      <c r="A1362" s="298"/>
      <c r="K1362" s="303"/>
      <c r="L1362" s="303"/>
      <c r="M1362" s="303"/>
      <c r="N1362" s="303"/>
      <c r="O1362" s="303"/>
      <c r="P1362" s="303"/>
      <c r="Q1362" s="303"/>
      <c r="R1362" s="303"/>
      <c r="S1362" s="303"/>
      <c r="T1362" s="303"/>
      <c r="U1362" s="302"/>
      <c r="AC1362" s="303"/>
    </row>
    <row r="1363" spans="1:29" ht="22.5" customHeight="1">
      <c r="A1363" s="298"/>
      <c r="K1363" s="303"/>
      <c r="L1363" s="303"/>
      <c r="M1363" s="303"/>
      <c r="N1363" s="303"/>
      <c r="O1363" s="303"/>
      <c r="P1363" s="303"/>
      <c r="Q1363" s="303"/>
      <c r="R1363" s="303"/>
      <c r="S1363" s="303"/>
      <c r="T1363" s="303"/>
      <c r="U1363" s="302"/>
      <c r="AC1363" s="303"/>
    </row>
    <row r="1364" spans="1:29" ht="22.5" customHeight="1">
      <c r="A1364" s="298"/>
      <c r="K1364" s="303"/>
      <c r="L1364" s="303"/>
      <c r="M1364" s="303"/>
      <c r="N1364" s="303"/>
      <c r="O1364" s="303"/>
      <c r="P1364" s="303"/>
      <c r="Q1364" s="303"/>
      <c r="R1364" s="303"/>
      <c r="S1364" s="303"/>
      <c r="T1364" s="303"/>
      <c r="U1364" s="302"/>
      <c r="AC1364" s="303"/>
    </row>
    <row r="1365" spans="1:29" ht="22.5" customHeight="1">
      <c r="A1365" s="298"/>
      <c r="K1365" s="303"/>
      <c r="L1365" s="303"/>
      <c r="M1365" s="303"/>
      <c r="N1365" s="303"/>
      <c r="O1365" s="303"/>
      <c r="P1365" s="303"/>
      <c r="Q1365" s="303"/>
      <c r="R1365" s="303"/>
      <c r="S1365" s="303"/>
      <c r="T1365" s="303"/>
      <c r="U1365" s="302"/>
      <c r="AC1365" s="303"/>
    </row>
    <row r="1366" spans="1:29" ht="22.5" customHeight="1">
      <c r="A1366" s="298"/>
      <c r="K1366" s="303"/>
      <c r="L1366" s="303"/>
      <c r="M1366" s="303"/>
      <c r="N1366" s="303"/>
      <c r="O1366" s="303"/>
      <c r="P1366" s="303"/>
      <c r="Q1366" s="303"/>
      <c r="R1366" s="303"/>
      <c r="S1366" s="303"/>
      <c r="T1366" s="303"/>
      <c r="U1366" s="302"/>
      <c r="AC1366" s="303"/>
    </row>
    <row r="1367" spans="1:29" ht="22.5" customHeight="1">
      <c r="A1367" s="298"/>
      <c r="K1367" s="303"/>
      <c r="L1367" s="303"/>
      <c r="M1367" s="303"/>
      <c r="N1367" s="303"/>
      <c r="O1367" s="303"/>
      <c r="P1367" s="303"/>
      <c r="Q1367" s="303"/>
      <c r="R1367" s="303"/>
      <c r="S1367" s="303"/>
      <c r="T1367" s="303"/>
      <c r="U1367" s="302"/>
      <c r="AC1367" s="303"/>
    </row>
    <row r="1368" spans="1:29" ht="22.5" customHeight="1">
      <c r="A1368" s="298"/>
      <c r="K1368" s="303"/>
      <c r="L1368" s="303"/>
      <c r="M1368" s="303"/>
      <c r="N1368" s="303"/>
      <c r="O1368" s="303"/>
      <c r="P1368" s="303"/>
      <c r="Q1368" s="303"/>
      <c r="R1368" s="303"/>
      <c r="S1368" s="303"/>
      <c r="T1368" s="303"/>
      <c r="U1368" s="302"/>
      <c r="AC1368" s="303"/>
    </row>
    <row r="1369" spans="1:29" ht="22.5" customHeight="1">
      <c r="A1369" s="298"/>
      <c r="K1369" s="303"/>
      <c r="L1369" s="303"/>
      <c r="M1369" s="303"/>
      <c r="N1369" s="303"/>
      <c r="O1369" s="303"/>
      <c r="P1369" s="303"/>
      <c r="Q1369" s="303"/>
      <c r="R1369" s="303"/>
      <c r="S1369" s="303"/>
      <c r="T1369" s="303"/>
      <c r="U1369" s="302"/>
      <c r="AC1369" s="303"/>
    </row>
    <row r="1370" spans="1:29" ht="22.5" customHeight="1">
      <c r="A1370" s="298"/>
      <c r="K1370" s="303"/>
      <c r="L1370" s="303"/>
      <c r="M1370" s="303"/>
      <c r="N1370" s="303"/>
      <c r="O1370" s="303"/>
      <c r="P1370" s="303"/>
      <c r="Q1370" s="303"/>
      <c r="R1370" s="303"/>
      <c r="S1370" s="303"/>
      <c r="T1370" s="303"/>
      <c r="U1370" s="302"/>
      <c r="AC1370" s="303"/>
    </row>
    <row r="1371" spans="1:29" ht="22.5" customHeight="1">
      <c r="A1371" s="298"/>
      <c r="K1371" s="303"/>
      <c r="L1371" s="303"/>
      <c r="M1371" s="303"/>
      <c r="N1371" s="303"/>
      <c r="O1371" s="303"/>
      <c r="P1371" s="303"/>
      <c r="Q1371" s="303"/>
      <c r="R1371" s="303"/>
      <c r="S1371" s="303"/>
      <c r="T1371" s="303"/>
      <c r="U1371" s="302"/>
      <c r="AC1371" s="303"/>
    </row>
    <row r="1372" spans="1:29" ht="22.5" customHeight="1">
      <c r="A1372" s="298"/>
      <c r="K1372" s="303"/>
      <c r="L1372" s="303"/>
      <c r="M1372" s="303"/>
      <c r="N1372" s="303"/>
      <c r="O1372" s="303"/>
      <c r="P1372" s="303"/>
      <c r="Q1372" s="303"/>
      <c r="R1372" s="303"/>
      <c r="S1372" s="303"/>
      <c r="T1372" s="303"/>
      <c r="U1372" s="302"/>
      <c r="AC1372" s="303"/>
    </row>
    <row r="1373" spans="1:29" ht="22.5" customHeight="1">
      <c r="A1373" s="298"/>
      <c r="K1373" s="303"/>
      <c r="L1373" s="303"/>
      <c r="M1373" s="303"/>
      <c r="N1373" s="303"/>
      <c r="O1373" s="303"/>
      <c r="P1373" s="303"/>
      <c r="Q1373" s="303"/>
      <c r="R1373" s="303"/>
      <c r="S1373" s="303"/>
      <c r="T1373" s="303"/>
      <c r="U1373" s="302"/>
      <c r="AC1373" s="303"/>
    </row>
    <row r="1374" spans="1:29" ht="22.5" customHeight="1">
      <c r="A1374" s="298"/>
      <c r="K1374" s="303"/>
      <c r="L1374" s="303"/>
      <c r="M1374" s="303"/>
      <c r="N1374" s="303"/>
      <c r="O1374" s="303"/>
      <c r="P1374" s="303"/>
      <c r="Q1374" s="303"/>
      <c r="R1374" s="303"/>
      <c r="S1374" s="303"/>
      <c r="T1374" s="303"/>
      <c r="U1374" s="302"/>
      <c r="AC1374" s="303"/>
    </row>
    <row r="1375" spans="1:29" ht="22.5" customHeight="1">
      <c r="A1375" s="298"/>
      <c r="K1375" s="303"/>
      <c r="L1375" s="303"/>
      <c r="M1375" s="303"/>
      <c r="N1375" s="303"/>
      <c r="O1375" s="303"/>
      <c r="P1375" s="303"/>
      <c r="Q1375" s="303"/>
      <c r="R1375" s="303"/>
      <c r="S1375" s="303"/>
      <c r="T1375" s="303"/>
      <c r="U1375" s="302"/>
      <c r="AC1375" s="303"/>
    </row>
    <row r="1376" spans="1:29" ht="22.5" customHeight="1">
      <c r="A1376" s="298"/>
      <c r="K1376" s="303"/>
      <c r="L1376" s="303"/>
      <c r="M1376" s="303"/>
      <c r="N1376" s="303"/>
      <c r="O1376" s="303"/>
      <c r="P1376" s="303"/>
      <c r="Q1376" s="303"/>
      <c r="R1376" s="303"/>
      <c r="S1376" s="303"/>
      <c r="T1376" s="303"/>
      <c r="U1376" s="302"/>
      <c r="AC1376" s="303"/>
    </row>
    <row r="1377" spans="1:29" ht="22.5" customHeight="1">
      <c r="A1377" s="298"/>
      <c r="B1377" s="299"/>
      <c r="C1377" s="299"/>
      <c r="D1377" s="299"/>
      <c r="E1377" s="299"/>
      <c r="F1377" s="299"/>
      <c r="G1377" s="299"/>
      <c r="K1377" s="300"/>
      <c r="L1377" s="300"/>
      <c r="M1377" s="300"/>
      <c r="N1377" s="300"/>
      <c r="O1377" s="300"/>
      <c r="P1377" s="300"/>
      <c r="Q1377" s="300"/>
      <c r="R1377" s="300"/>
      <c r="S1377" s="300"/>
      <c r="T1377" s="301"/>
      <c r="U1377" s="302"/>
      <c r="AC1377" s="303"/>
    </row>
    <row r="1378" spans="1:29" ht="22.5" customHeight="1">
      <c r="A1378" s="298"/>
      <c r="B1378" s="299"/>
      <c r="C1378" s="299"/>
      <c r="D1378" s="299"/>
      <c r="E1378" s="299"/>
      <c r="F1378" s="299"/>
      <c r="G1378" s="299"/>
      <c r="K1378" s="300"/>
      <c r="L1378" s="300"/>
      <c r="M1378" s="300"/>
      <c r="N1378" s="300"/>
      <c r="O1378" s="300"/>
      <c r="P1378" s="300"/>
      <c r="Q1378" s="300"/>
      <c r="R1378" s="300"/>
      <c r="S1378" s="300"/>
      <c r="T1378" s="301"/>
      <c r="U1378" s="302"/>
      <c r="AC1378" s="303"/>
    </row>
    <row r="1379" spans="1:29" ht="22.5" customHeight="1">
      <c r="A1379" s="298"/>
      <c r="B1379" s="299"/>
      <c r="C1379" s="299"/>
      <c r="D1379" s="299"/>
      <c r="E1379" s="299"/>
      <c r="F1379" s="299"/>
      <c r="G1379" s="299"/>
      <c r="K1379" s="300"/>
      <c r="L1379" s="300"/>
      <c r="M1379" s="300"/>
      <c r="N1379" s="300"/>
      <c r="O1379" s="300"/>
      <c r="P1379" s="300"/>
      <c r="Q1379" s="300"/>
      <c r="R1379" s="300"/>
      <c r="S1379" s="300"/>
      <c r="T1379" s="301"/>
      <c r="U1379" s="302"/>
      <c r="AC1379" s="303"/>
    </row>
    <row r="1380" spans="1:29" ht="22.5" customHeight="1">
      <c r="A1380" s="298"/>
      <c r="B1380" s="299"/>
      <c r="C1380" s="299"/>
      <c r="D1380" s="299"/>
      <c r="E1380" s="299"/>
      <c r="F1380" s="299"/>
      <c r="G1380" s="299"/>
      <c r="K1380" s="300"/>
      <c r="L1380" s="300"/>
      <c r="M1380" s="300"/>
      <c r="N1380" s="300"/>
      <c r="O1380" s="300"/>
      <c r="P1380" s="300"/>
      <c r="Q1380" s="300"/>
      <c r="R1380" s="300"/>
      <c r="S1380" s="300"/>
      <c r="T1380" s="301"/>
      <c r="U1380" s="302"/>
      <c r="AC1380" s="303"/>
    </row>
    <row r="1381" spans="1:29" ht="22.5" customHeight="1">
      <c r="A1381" s="298"/>
      <c r="B1381" s="299"/>
      <c r="C1381" s="299"/>
      <c r="D1381" s="299"/>
      <c r="E1381" s="299"/>
      <c r="F1381" s="299"/>
      <c r="G1381" s="299"/>
      <c r="K1381" s="300"/>
      <c r="L1381" s="300"/>
      <c r="M1381" s="300"/>
      <c r="N1381" s="300"/>
      <c r="O1381" s="300"/>
      <c r="P1381" s="300"/>
      <c r="Q1381" s="300"/>
      <c r="R1381" s="300"/>
      <c r="S1381" s="300"/>
      <c r="T1381" s="301"/>
      <c r="U1381" s="302"/>
      <c r="AC1381" s="303"/>
    </row>
    <row r="1382" spans="1:29" ht="22.5" customHeight="1">
      <c r="A1382" s="298"/>
      <c r="K1382" s="303"/>
      <c r="L1382" s="303"/>
      <c r="M1382" s="303"/>
      <c r="N1382" s="303"/>
      <c r="O1382" s="303"/>
      <c r="P1382" s="303"/>
      <c r="Q1382" s="303"/>
      <c r="R1382" s="303"/>
      <c r="S1382" s="303"/>
      <c r="T1382" s="303"/>
      <c r="U1382" s="302"/>
      <c r="AC1382" s="303"/>
    </row>
    <row r="1383" spans="1:29" ht="22.5" customHeight="1">
      <c r="A1383" s="298"/>
      <c r="K1383" s="303"/>
      <c r="L1383" s="303"/>
      <c r="M1383" s="303"/>
      <c r="N1383" s="303"/>
      <c r="O1383" s="303"/>
      <c r="P1383" s="303"/>
      <c r="Q1383" s="303"/>
      <c r="R1383" s="303"/>
      <c r="S1383" s="303"/>
      <c r="T1383" s="303"/>
      <c r="U1383" s="302"/>
      <c r="AC1383" s="303"/>
    </row>
    <row r="1384" spans="1:29" ht="22.5" customHeight="1">
      <c r="A1384" s="298"/>
      <c r="K1384" s="303"/>
      <c r="L1384" s="303"/>
      <c r="M1384" s="303"/>
      <c r="N1384" s="303"/>
      <c r="O1384" s="303"/>
      <c r="P1384" s="303"/>
      <c r="Q1384" s="303"/>
      <c r="R1384" s="303"/>
      <c r="S1384" s="303"/>
      <c r="T1384" s="303"/>
      <c r="U1384" s="302"/>
      <c r="AC1384" s="303"/>
    </row>
    <row r="1385" spans="1:29" ht="22.5" customHeight="1">
      <c r="A1385" s="298"/>
      <c r="K1385" s="303"/>
      <c r="L1385" s="303"/>
      <c r="M1385" s="303"/>
      <c r="N1385" s="303"/>
      <c r="O1385" s="303"/>
      <c r="P1385" s="303"/>
      <c r="Q1385" s="303"/>
      <c r="R1385" s="303"/>
      <c r="S1385" s="303"/>
      <c r="T1385" s="303"/>
      <c r="U1385" s="302"/>
      <c r="AC1385" s="303"/>
    </row>
    <row r="1386" spans="1:29" ht="22.5" customHeight="1">
      <c r="A1386" s="298"/>
      <c r="K1386" s="303"/>
      <c r="L1386" s="303"/>
      <c r="M1386" s="303"/>
      <c r="N1386" s="303"/>
      <c r="O1386" s="303"/>
      <c r="P1386" s="303"/>
      <c r="Q1386" s="303"/>
      <c r="R1386" s="303"/>
      <c r="S1386" s="303"/>
      <c r="T1386" s="303"/>
      <c r="U1386" s="302"/>
      <c r="AC1386" s="303"/>
    </row>
    <row r="1387" spans="1:29" ht="22.5" customHeight="1">
      <c r="A1387" s="298"/>
      <c r="K1387" s="303"/>
      <c r="L1387" s="303"/>
      <c r="M1387" s="303"/>
      <c r="N1387" s="303"/>
      <c r="O1387" s="303"/>
      <c r="P1387" s="303"/>
      <c r="Q1387" s="303"/>
      <c r="R1387" s="303"/>
      <c r="S1387" s="303"/>
      <c r="T1387" s="303"/>
      <c r="U1387" s="302"/>
      <c r="AC1387" s="303"/>
    </row>
    <row r="1388" spans="1:29" ht="22.5" customHeight="1">
      <c r="A1388" s="298"/>
      <c r="K1388" s="303"/>
      <c r="L1388" s="303"/>
      <c r="M1388" s="303"/>
      <c r="N1388" s="303"/>
      <c r="O1388" s="303"/>
      <c r="P1388" s="303"/>
      <c r="Q1388" s="303"/>
      <c r="R1388" s="303"/>
      <c r="S1388" s="303"/>
      <c r="T1388" s="303"/>
      <c r="U1388" s="302"/>
      <c r="AC1388" s="303"/>
    </row>
    <row r="1389" spans="1:29" ht="22.5" customHeight="1">
      <c r="A1389" s="298"/>
      <c r="K1389" s="303"/>
      <c r="L1389" s="303"/>
      <c r="M1389" s="303"/>
      <c r="N1389" s="303"/>
      <c r="O1389" s="303"/>
      <c r="P1389" s="303"/>
      <c r="Q1389" s="303"/>
      <c r="R1389" s="303"/>
      <c r="S1389" s="303"/>
      <c r="T1389" s="303"/>
      <c r="U1389" s="302"/>
      <c r="AC1389" s="303"/>
    </row>
    <row r="1390" spans="1:29" ht="22.5" customHeight="1">
      <c r="A1390" s="298"/>
      <c r="K1390" s="303"/>
      <c r="L1390" s="303"/>
      <c r="M1390" s="303"/>
      <c r="N1390" s="303"/>
      <c r="O1390" s="303"/>
      <c r="P1390" s="303"/>
      <c r="Q1390" s="303"/>
      <c r="R1390" s="303"/>
      <c r="S1390" s="303"/>
      <c r="T1390" s="303"/>
      <c r="U1390" s="302"/>
      <c r="AC1390" s="303"/>
    </row>
    <row r="1391" spans="1:29" ht="22.5" customHeight="1">
      <c r="A1391" s="298"/>
      <c r="K1391" s="303"/>
      <c r="L1391" s="303"/>
      <c r="M1391" s="303"/>
      <c r="N1391" s="303"/>
      <c r="O1391" s="303"/>
      <c r="P1391" s="303"/>
      <c r="Q1391" s="303"/>
      <c r="R1391" s="303"/>
      <c r="S1391" s="303"/>
      <c r="T1391" s="303"/>
      <c r="U1391" s="302"/>
      <c r="AC1391" s="303"/>
    </row>
    <row r="1392" spans="1:29" ht="22.5" customHeight="1">
      <c r="A1392" s="298"/>
      <c r="K1392" s="303"/>
      <c r="L1392" s="303"/>
      <c r="M1392" s="303"/>
      <c r="N1392" s="303"/>
      <c r="O1392" s="303"/>
      <c r="P1392" s="303"/>
      <c r="Q1392" s="303"/>
      <c r="R1392" s="303"/>
      <c r="S1392" s="303"/>
      <c r="T1392" s="303"/>
      <c r="U1392" s="302"/>
      <c r="AC1392" s="303"/>
    </row>
    <row r="1393" spans="1:29" ht="22.5" customHeight="1">
      <c r="A1393" s="298"/>
      <c r="K1393" s="303"/>
      <c r="L1393" s="303"/>
      <c r="M1393" s="303"/>
      <c r="N1393" s="303"/>
      <c r="O1393" s="303"/>
      <c r="P1393" s="303"/>
      <c r="Q1393" s="303"/>
      <c r="R1393" s="303"/>
      <c r="S1393" s="303"/>
      <c r="T1393" s="303"/>
      <c r="U1393" s="302"/>
      <c r="AC1393" s="303"/>
    </row>
    <row r="1394" spans="1:29" ht="22.5" customHeight="1">
      <c r="A1394" s="298"/>
      <c r="K1394" s="303"/>
      <c r="L1394" s="303"/>
      <c r="M1394" s="303"/>
      <c r="N1394" s="303"/>
      <c r="O1394" s="303"/>
      <c r="P1394" s="303"/>
      <c r="Q1394" s="303"/>
      <c r="R1394" s="303"/>
      <c r="S1394" s="303"/>
      <c r="T1394" s="303"/>
      <c r="U1394" s="302"/>
      <c r="AC1394" s="303"/>
    </row>
    <row r="1395" spans="1:29" ht="22.5" customHeight="1">
      <c r="A1395" s="298"/>
      <c r="K1395" s="303"/>
      <c r="L1395" s="303"/>
      <c r="M1395" s="303"/>
      <c r="N1395" s="303"/>
      <c r="O1395" s="303"/>
      <c r="P1395" s="303"/>
      <c r="Q1395" s="303"/>
      <c r="R1395" s="303"/>
      <c r="S1395" s="303"/>
      <c r="T1395" s="303"/>
      <c r="U1395" s="302"/>
      <c r="AC1395" s="303"/>
    </row>
    <row r="1396" spans="1:29" ht="22.5" customHeight="1">
      <c r="A1396" s="298"/>
      <c r="K1396" s="303"/>
      <c r="L1396" s="303"/>
      <c r="M1396" s="303"/>
      <c r="N1396" s="303"/>
      <c r="O1396" s="303"/>
      <c r="P1396" s="303"/>
      <c r="Q1396" s="303"/>
      <c r="R1396" s="303"/>
      <c r="S1396" s="303"/>
      <c r="T1396" s="303"/>
      <c r="U1396" s="302"/>
      <c r="AC1396" s="303"/>
    </row>
    <row r="1397" spans="1:29" ht="22.5" customHeight="1">
      <c r="A1397" s="298"/>
      <c r="K1397" s="303"/>
      <c r="L1397" s="303"/>
      <c r="M1397" s="303"/>
      <c r="N1397" s="303"/>
      <c r="O1397" s="303"/>
      <c r="P1397" s="303"/>
      <c r="Q1397" s="303"/>
      <c r="R1397" s="303"/>
      <c r="S1397" s="303"/>
      <c r="T1397" s="303"/>
      <c r="U1397" s="302"/>
      <c r="AC1397" s="303"/>
    </row>
    <row r="1398" spans="1:29" ht="22.5" customHeight="1">
      <c r="A1398" s="298"/>
      <c r="K1398" s="303"/>
      <c r="L1398" s="303"/>
      <c r="M1398" s="303"/>
      <c r="N1398" s="303"/>
      <c r="O1398" s="303"/>
      <c r="P1398" s="303"/>
      <c r="Q1398" s="303"/>
      <c r="R1398" s="303"/>
      <c r="S1398" s="303"/>
      <c r="T1398" s="303"/>
      <c r="U1398" s="302"/>
      <c r="AC1398" s="303"/>
    </row>
    <row r="1399" spans="1:29" ht="22.5" customHeight="1">
      <c r="A1399" s="298"/>
      <c r="K1399" s="303"/>
      <c r="L1399" s="303"/>
      <c r="M1399" s="303"/>
      <c r="N1399" s="303"/>
      <c r="O1399" s="303"/>
      <c r="P1399" s="303"/>
      <c r="Q1399" s="303"/>
      <c r="R1399" s="303"/>
      <c r="S1399" s="303"/>
      <c r="T1399" s="303"/>
      <c r="U1399" s="302"/>
      <c r="AC1399" s="303"/>
    </row>
    <row r="1400" spans="1:29" ht="22.5" customHeight="1">
      <c r="A1400" s="298"/>
      <c r="K1400" s="303"/>
      <c r="L1400" s="303"/>
      <c r="M1400" s="303"/>
      <c r="N1400" s="303"/>
      <c r="O1400" s="303"/>
      <c r="P1400" s="303"/>
      <c r="Q1400" s="303"/>
      <c r="R1400" s="303"/>
      <c r="S1400" s="303"/>
      <c r="T1400" s="303"/>
      <c r="U1400" s="302"/>
      <c r="AC1400" s="303"/>
    </row>
    <row r="1401" spans="1:29" ht="22.5" customHeight="1">
      <c r="A1401" s="298"/>
      <c r="K1401" s="303"/>
      <c r="L1401" s="303"/>
      <c r="M1401" s="303"/>
      <c r="N1401" s="303"/>
      <c r="O1401" s="303"/>
      <c r="P1401" s="303"/>
      <c r="Q1401" s="303"/>
      <c r="R1401" s="303"/>
      <c r="S1401" s="303"/>
      <c r="T1401" s="303"/>
      <c r="U1401" s="302"/>
      <c r="AC1401" s="303"/>
    </row>
    <row r="1402" spans="1:29" ht="22.5" customHeight="1">
      <c r="A1402" s="298"/>
      <c r="K1402" s="303"/>
      <c r="L1402" s="303"/>
      <c r="M1402" s="303"/>
      <c r="N1402" s="303"/>
      <c r="O1402" s="303"/>
      <c r="P1402" s="303"/>
      <c r="Q1402" s="303"/>
      <c r="R1402" s="303"/>
      <c r="S1402" s="303"/>
      <c r="T1402" s="303"/>
      <c r="U1402" s="302"/>
      <c r="AC1402" s="303"/>
    </row>
    <row r="1403" spans="1:29" ht="22.5" customHeight="1">
      <c r="A1403" s="298"/>
      <c r="K1403" s="303"/>
      <c r="L1403" s="303"/>
      <c r="M1403" s="303"/>
      <c r="N1403" s="303"/>
      <c r="O1403" s="303"/>
      <c r="P1403" s="303"/>
      <c r="Q1403" s="303"/>
      <c r="R1403" s="303"/>
      <c r="S1403" s="303"/>
      <c r="T1403" s="303"/>
      <c r="U1403" s="302"/>
      <c r="AC1403" s="303"/>
    </row>
    <row r="1404" spans="1:29" ht="22.5" customHeight="1">
      <c r="A1404" s="298"/>
      <c r="K1404" s="303"/>
      <c r="L1404" s="303"/>
      <c r="M1404" s="303"/>
      <c r="N1404" s="303"/>
      <c r="O1404" s="303"/>
      <c r="P1404" s="303"/>
      <c r="Q1404" s="303"/>
      <c r="R1404" s="303"/>
      <c r="S1404" s="303"/>
      <c r="T1404" s="303"/>
      <c r="U1404" s="302"/>
      <c r="AC1404" s="303"/>
    </row>
    <row r="1405" spans="1:29" ht="22.5" customHeight="1">
      <c r="A1405" s="298"/>
      <c r="K1405" s="303"/>
      <c r="L1405" s="303"/>
      <c r="M1405" s="303"/>
      <c r="N1405" s="303"/>
      <c r="O1405" s="303"/>
      <c r="P1405" s="303"/>
      <c r="Q1405" s="303"/>
      <c r="R1405" s="303"/>
      <c r="S1405" s="303"/>
      <c r="T1405" s="303"/>
      <c r="U1405" s="302"/>
      <c r="AC1405" s="303"/>
    </row>
    <row r="1406" spans="1:29" ht="22.5" customHeight="1">
      <c r="A1406" s="298"/>
      <c r="K1406" s="303"/>
      <c r="L1406" s="303"/>
      <c r="M1406" s="303"/>
      <c r="N1406" s="303"/>
      <c r="O1406" s="303"/>
      <c r="P1406" s="303"/>
      <c r="Q1406" s="303"/>
      <c r="R1406" s="303"/>
      <c r="S1406" s="303"/>
      <c r="T1406" s="303"/>
      <c r="U1406" s="302"/>
      <c r="AC1406" s="303"/>
    </row>
    <row r="1407" spans="1:29" ht="22.5" customHeight="1">
      <c r="A1407" s="298"/>
      <c r="K1407" s="303"/>
      <c r="L1407" s="303"/>
      <c r="M1407" s="303"/>
      <c r="N1407" s="303"/>
      <c r="O1407" s="303"/>
      <c r="P1407" s="303"/>
      <c r="Q1407" s="303"/>
      <c r="R1407" s="303"/>
      <c r="S1407" s="303"/>
      <c r="T1407" s="303"/>
      <c r="U1407" s="302"/>
      <c r="AC1407" s="303"/>
    </row>
    <row r="1408" spans="1:29" ht="22.5" customHeight="1">
      <c r="A1408" s="298"/>
      <c r="K1408" s="303"/>
      <c r="L1408" s="303"/>
      <c r="M1408" s="303"/>
      <c r="N1408" s="303"/>
      <c r="O1408" s="303"/>
      <c r="P1408" s="303"/>
      <c r="Q1408" s="303"/>
      <c r="R1408" s="303"/>
      <c r="S1408" s="303"/>
      <c r="T1408" s="303"/>
      <c r="U1408" s="302"/>
      <c r="AC1408" s="303"/>
    </row>
    <row r="1409" spans="1:29" ht="22.5" customHeight="1">
      <c r="A1409" s="298"/>
      <c r="K1409" s="303"/>
      <c r="L1409" s="303"/>
      <c r="M1409" s="303"/>
      <c r="N1409" s="303"/>
      <c r="O1409" s="303"/>
      <c r="P1409" s="303"/>
      <c r="Q1409" s="303"/>
      <c r="R1409" s="303"/>
      <c r="S1409" s="303"/>
      <c r="T1409" s="303"/>
      <c r="U1409" s="302"/>
      <c r="AC1409" s="303"/>
    </row>
    <row r="1410" spans="1:29" ht="22.5" customHeight="1">
      <c r="A1410" s="298"/>
      <c r="K1410" s="303"/>
      <c r="L1410" s="303"/>
      <c r="M1410" s="303"/>
      <c r="N1410" s="303"/>
      <c r="O1410" s="303"/>
      <c r="P1410" s="303"/>
      <c r="Q1410" s="303"/>
      <c r="R1410" s="303"/>
      <c r="S1410" s="303"/>
      <c r="T1410" s="303"/>
      <c r="U1410" s="302"/>
      <c r="AC1410" s="303"/>
    </row>
    <row r="1411" spans="1:29" ht="22.5" customHeight="1">
      <c r="A1411" s="298"/>
      <c r="K1411" s="303"/>
      <c r="L1411" s="303"/>
      <c r="M1411" s="303"/>
      <c r="N1411" s="303"/>
      <c r="O1411" s="303"/>
      <c r="P1411" s="303"/>
      <c r="Q1411" s="303"/>
      <c r="R1411" s="303"/>
      <c r="S1411" s="303"/>
      <c r="T1411" s="303"/>
      <c r="U1411" s="302"/>
      <c r="AC1411" s="303"/>
    </row>
    <row r="1412" spans="1:29" ht="22.5" customHeight="1">
      <c r="A1412" s="298"/>
      <c r="K1412" s="303"/>
      <c r="L1412" s="303"/>
      <c r="M1412" s="303"/>
      <c r="N1412" s="303"/>
      <c r="O1412" s="303"/>
      <c r="P1412" s="303"/>
      <c r="Q1412" s="303"/>
      <c r="R1412" s="303"/>
      <c r="S1412" s="303"/>
      <c r="T1412" s="303"/>
      <c r="U1412" s="302"/>
      <c r="AC1412" s="303"/>
    </row>
    <row r="1413" spans="1:29" ht="22.5" customHeight="1">
      <c r="A1413" s="298"/>
      <c r="K1413" s="303"/>
      <c r="L1413" s="303"/>
      <c r="M1413" s="303"/>
      <c r="N1413" s="303"/>
      <c r="O1413" s="303"/>
      <c r="P1413" s="303"/>
      <c r="Q1413" s="303"/>
      <c r="R1413" s="303"/>
      <c r="S1413" s="303"/>
      <c r="T1413" s="303"/>
      <c r="U1413" s="302"/>
      <c r="AC1413" s="303"/>
    </row>
    <row r="1414" spans="1:29" ht="22.5" customHeight="1">
      <c r="A1414" s="298"/>
      <c r="K1414" s="303"/>
      <c r="L1414" s="303"/>
      <c r="M1414" s="303"/>
      <c r="N1414" s="303"/>
      <c r="O1414" s="303"/>
      <c r="P1414" s="303"/>
      <c r="Q1414" s="303"/>
      <c r="R1414" s="303"/>
      <c r="S1414" s="303"/>
      <c r="T1414" s="303"/>
      <c r="U1414" s="302"/>
      <c r="AC1414" s="303"/>
    </row>
    <row r="1415" spans="1:29" ht="22.5" customHeight="1">
      <c r="A1415" s="298"/>
      <c r="K1415" s="303"/>
      <c r="L1415" s="303"/>
      <c r="M1415" s="303"/>
      <c r="N1415" s="303"/>
      <c r="O1415" s="303"/>
      <c r="P1415" s="303"/>
      <c r="Q1415" s="303"/>
      <c r="R1415" s="303"/>
      <c r="S1415" s="303"/>
      <c r="T1415" s="303"/>
      <c r="U1415" s="302"/>
      <c r="AC1415" s="303"/>
    </row>
    <row r="1416" spans="1:29" ht="22.5" customHeight="1">
      <c r="A1416" s="298"/>
      <c r="K1416" s="303"/>
      <c r="L1416" s="303"/>
      <c r="M1416" s="303"/>
      <c r="N1416" s="303"/>
      <c r="O1416" s="303"/>
      <c r="P1416" s="303"/>
      <c r="Q1416" s="303"/>
      <c r="R1416" s="303"/>
      <c r="S1416" s="303"/>
      <c r="T1416" s="303"/>
      <c r="U1416" s="302"/>
      <c r="AC1416" s="303"/>
    </row>
    <row r="1417" spans="1:29" ht="22.5" customHeight="1">
      <c r="A1417" s="298"/>
      <c r="K1417" s="303"/>
      <c r="L1417" s="303"/>
      <c r="M1417" s="303"/>
      <c r="N1417" s="303"/>
      <c r="O1417" s="303"/>
      <c r="P1417" s="303"/>
      <c r="Q1417" s="303"/>
      <c r="R1417" s="303"/>
      <c r="S1417" s="303"/>
      <c r="T1417" s="303"/>
      <c r="U1417" s="302"/>
      <c r="AC1417" s="303"/>
    </row>
    <row r="1418" spans="1:29" ht="22.5" customHeight="1">
      <c r="A1418" s="298"/>
      <c r="K1418" s="303"/>
      <c r="L1418" s="303"/>
      <c r="M1418" s="303"/>
      <c r="N1418" s="303"/>
      <c r="O1418" s="303"/>
      <c r="P1418" s="303"/>
      <c r="Q1418" s="303"/>
      <c r="R1418" s="303"/>
      <c r="S1418" s="303"/>
      <c r="T1418" s="303"/>
      <c r="U1418" s="302"/>
      <c r="AC1418" s="303"/>
    </row>
    <row r="1419" spans="1:29" ht="22.5" customHeight="1">
      <c r="A1419" s="298"/>
      <c r="K1419" s="303"/>
      <c r="L1419" s="303"/>
      <c r="M1419" s="303"/>
      <c r="N1419" s="303"/>
      <c r="O1419" s="303"/>
      <c r="P1419" s="303"/>
      <c r="Q1419" s="303"/>
      <c r="R1419" s="303"/>
      <c r="S1419" s="303"/>
      <c r="T1419" s="303"/>
      <c r="U1419" s="302"/>
      <c r="AC1419" s="303"/>
    </row>
    <row r="1420" spans="1:29" ht="22.5" customHeight="1">
      <c r="A1420" s="298"/>
      <c r="K1420" s="303"/>
      <c r="L1420" s="303"/>
      <c r="M1420" s="303"/>
      <c r="N1420" s="303"/>
      <c r="O1420" s="303"/>
      <c r="P1420" s="303"/>
      <c r="Q1420" s="303"/>
      <c r="R1420" s="303"/>
      <c r="S1420" s="303"/>
      <c r="T1420" s="303"/>
      <c r="U1420" s="302"/>
      <c r="AC1420" s="303"/>
    </row>
    <row r="1421" spans="1:29" ht="22.5" customHeight="1">
      <c r="A1421" s="298"/>
      <c r="K1421" s="303"/>
      <c r="L1421" s="303"/>
      <c r="M1421" s="303"/>
      <c r="N1421" s="303"/>
      <c r="O1421" s="303"/>
      <c r="P1421" s="303"/>
      <c r="Q1421" s="303"/>
      <c r="R1421" s="303"/>
      <c r="S1421" s="303"/>
      <c r="T1421" s="303"/>
      <c r="U1421" s="302"/>
      <c r="AC1421" s="303"/>
    </row>
    <row r="1422" spans="1:29" ht="22.5" customHeight="1">
      <c r="A1422" s="298"/>
      <c r="K1422" s="303"/>
      <c r="L1422" s="303"/>
      <c r="M1422" s="303"/>
      <c r="N1422" s="303"/>
      <c r="O1422" s="303"/>
      <c r="P1422" s="303"/>
      <c r="Q1422" s="303"/>
      <c r="R1422" s="303"/>
      <c r="S1422" s="303"/>
      <c r="T1422" s="303"/>
      <c r="U1422" s="302"/>
      <c r="AC1422" s="303"/>
    </row>
    <row r="1423" spans="1:29" ht="22.5" customHeight="1">
      <c r="A1423" s="298"/>
      <c r="K1423" s="303"/>
      <c r="L1423" s="303"/>
      <c r="M1423" s="303"/>
      <c r="N1423" s="303"/>
      <c r="O1423" s="303"/>
      <c r="P1423" s="303"/>
      <c r="Q1423" s="303"/>
      <c r="R1423" s="303"/>
      <c r="S1423" s="303"/>
      <c r="T1423" s="303"/>
      <c r="U1423" s="302"/>
      <c r="AC1423" s="303"/>
    </row>
    <row r="1424" spans="1:29" ht="22.5" customHeight="1">
      <c r="A1424" s="298"/>
      <c r="K1424" s="303"/>
      <c r="L1424" s="303"/>
      <c r="M1424" s="303"/>
      <c r="N1424" s="303"/>
      <c r="O1424" s="303"/>
      <c r="P1424" s="303"/>
      <c r="Q1424" s="303"/>
      <c r="R1424" s="303"/>
      <c r="S1424" s="303"/>
      <c r="T1424" s="303"/>
      <c r="U1424" s="302"/>
      <c r="AC1424" s="303"/>
    </row>
    <row r="1425" spans="1:29" ht="22.5" customHeight="1">
      <c r="A1425" s="298"/>
      <c r="K1425" s="303"/>
      <c r="L1425" s="303"/>
      <c r="M1425" s="303"/>
      <c r="N1425" s="303"/>
      <c r="O1425" s="303"/>
      <c r="P1425" s="303"/>
      <c r="Q1425" s="303"/>
      <c r="R1425" s="303"/>
      <c r="S1425" s="303"/>
      <c r="T1425" s="303"/>
      <c r="U1425" s="302"/>
      <c r="AC1425" s="303"/>
    </row>
    <row r="1426" spans="1:29" ht="22.5" customHeight="1">
      <c r="A1426" s="298"/>
      <c r="K1426" s="303"/>
      <c r="L1426" s="303"/>
      <c r="M1426" s="303"/>
      <c r="N1426" s="303"/>
      <c r="O1426" s="303"/>
      <c r="P1426" s="303"/>
      <c r="Q1426" s="303"/>
      <c r="R1426" s="303"/>
      <c r="S1426" s="303"/>
      <c r="T1426" s="303"/>
      <c r="U1426" s="302"/>
      <c r="AC1426" s="303"/>
    </row>
    <row r="1427" spans="1:29" ht="22.5" customHeight="1">
      <c r="A1427" s="298"/>
      <c r="K1427" s="303"/>
      <c r="L1427" s="303"/>
      <c r="M1427" s="303"/>
      <c r="N1427" s="303"/>
      <c r="O1427" s="303"/>
      <c r="P1427" s="303"/>
      <c r="Q1427" s="303"/>
      <c r="R1427" s="303"/>
      <c r="S1427" s="303"/>
      <c r="T1427" s="303"/>
      <c r="U1427" s="302"/>
      <c r="AC1427" s="303"/>
    </row>
    <row r="1428" spans="1:29" ht="22.5" customHeight="1">
      <c r="A1428" s="298"/>
      <c r="K1428" s="303"/>
      <c r="L1428" s="303"/>
      <c r="M1428" s="303"/>
      <c r="N1428" s="303"/>
      <c r="O1428" s="303"/>
      <c r="P1428" s="303"/>
      <c r="Q1428" s="303"/>
      <c r="R1428" s="303"/>
      <c r="S1428" s="303"/>
      <c r="T1428" s="303"/>
      <c r="U1428" s="302"/>
      <c r="AC1428" s="303"/>
    </row>
    <row r="1429" spans="1:29" ht="22.5" customHeight="1">
      <c r="A1429" s="298"/>
      <c r="K1429" s="303"/>
      <c r="L1429" s="303"/>
      <c r="M1429" s="303"/>
      <c r="N1429" s="303"/>
      <c r="O1429" s="303"/>
      <c r="P1429" s="303"/>
      <c r="Q1429" s="303"/>
      <c r="R1429" s="303"/>
      <c r="S1429" s="303"/>
      <c r="T1429" s="303"/>
      <c r="U1429" s="302"/>
      <c r="AC1429" s="303"/>
    </row>
    <row r="1430" spans="1:29" ht="22.5" customHeight="1">
      <c r="A1430" s="298"/>
      <c r="K1430" s="303"/>
      <c r="L1430" s="303"/>
      <c r="M1430" s="303"/>
      <c r="N1430" s="303"/>
      <c r="O1430" s="303"/>
      <c r="P1430" s="303"/>
      <c r="Q1430" s="303"/>
      <c r="R1430" s="303"/>
      <c r="S1430" s="303"/>
      <c r="T1430" s="303"/>
      <c r="U1430" s="302"/>
      <c r="AC1430" s="303"/>
    </row>
    <row r="1431" spans="1:29" ht="22.5" customHeight="1">
      <c r="A1431" s="298"/>
      <c r="K1431" s="303"/>
      <c r="L1431" s="303"/>
      <c r="M1431" s="303"/>
      <c r="N1431" s="303"/>
      <c r="O1431" s="303"/>
      <c r="P1431" s="303"/>
      <c r="Q1431" s="303"/>
      <c r="R1431" s="303"/>
      <c r="S1431" s="303"/>
      <c r="T1431" s="303"/>
      <c r="U1431" s="302"/>
      <c r="AC1431" s="303"/>
    </row>
    <row r="1432" spans="1:29" ht="22.5" customHeight="1">
      <c r="A1432" s="298"/>
      <c r="K1432" s="303"/>
      <c r="L1432" s="303"/>
      <c r="M1432" s="303"/>
      <c r="N1432" s="303"/>
      <c r="O1432" s="303"/>
      <c r="P1432" s="303"/>
      <c r="Q1432" s="303"/>
      <c r="R1432" s="303"/>
      <c r="S1432" s="303"/>
      <c r="T1432" s="303"/>
      <c r="U1432" s="302"/>
      <c r="AC1432" s="303"/>
    </row>
    <row r="1433" spans="1:29" ht="22.5" customHeight="1">
      <c r="A1433" s="298"/>
      <c r="K1433" s="303"/>
      <c r="L1433" s="303"/>
      <c r="M1433" s="303"/>
      <c r="N1433" s="303"/>
      <c r="O1433" s="303"/>
      <c r="P1433" s="303"/>
      <c r="Q1433" s="303"/>
      <c r="R1433" s="303"/>
      <c r="S1433" s="303"/>
      <c r="T1433" s="303"/>
      <c r="U1433" s="302"/>
      <c r="AC1433" s="303"/>
    </row>
    <row r="1434" spans="1:29" ht="22.5" customHeight="1">
      <c r="A1434" s="298"/>
      <c r="K1434" s="303"/>
      <c r="L1434" s="303"/>
      <c r="M1434" s="303"/>
      <c r="N1434" s="303"/>
      <c r="O1434" s="303"/>
      <c r="P1434" s="303"/>
      <c r="Q1434" s="303"/>
      <c r="R1434" s="303"/>
      <c r="S1434" s="303"/>
      <c r="T1434" s="303"/>
      <c r="U1434" s="302"/>
      <c r="AC1434" s="303"/>
    </row>
    <row r="1435" spans="1:29" ht="22.5" customHeight="1">
      <c r="A1435" s="298"/>
      <c r="K1435" s="303"/>
      <c r="L1435" s="303"/>
      <c r="M1435" s="303"/>
      <c r="N1435" s="303"/>
      <c r="O1435" s="303"/>
      <c r="P1435" s="303"/>
      <c r="Q1435" s="303"/>
      <c r="R1435" s="303"/>
      <c r="S1435" s="303"/>
      <c r="T1435" s="303"/>
      <c r="U1435" s="302"/>
      <c r="AC1435" s="303"/>
    </row>
    <row r="1436" spans="1:29" ht="22.5" customHeight="1">
      <c r="A1436" s="298"/>
      <c r="K1436" s="303"/>
      <c r="L1436" s="303"/>
      <c r="M1436" s="303"/>
      <c r="N1436" s="303"/>
      <c r="O1436" s="303"/>
      <c r="P1436" s="303"/>
      <c r="Q1436" s="303"/>
      <c r="R1436" s="303"/>
      <c r="S1436" s="303"/>
      <c r="T1436" s="303"/>
      <c r="U1436" s="302"/>
      <c r="AC1436" s="303"/>
    </row>
    <row r="1437" spans="1:29" ht="22.5" customHeight="1">
      <c r="A1437" s="298"/>
      <c r="K1437" s="303"/>
      <c r="L1437" s="303"/>
      <c r="M1437" s="303"/>
      <c r="N1437" s="303"/>
      <c r="O1437" s="303"/>
      <c r="P1437" s="303"/>
      <c r="Q1437" s="303"/>
      <c r="R1437" s="303"/>
      <c r="S1437" s="303"/>
      <c r="T1437" s="303"/>
      <c r="U1437" s="302"/>
      <c r="AC1437" s="303"/>
    </row>
    <row r="1438" spans="1:29" ht="22.5" customHeight="1">
      <c r="A1438" s="298"/>
      <c r="K1438" s="303"/>
      <c r="L1438" s="303"/>
      <c r="M1438" s="303"/>
      <c r="N1438" s="303"/>
      <c r="O1438" s="303"/>
      <c r="P1438" s="303"/>
      <c r="Q1438" s="303"/>
      <c r="R1438" s="303"/>
      <c r="S1438" s="303"/>
      <c r="T1438" s="303"/>
      <c r="U1438" s="302"/>
      <c r="AC1438" s="303"/>
    </row>
    <row r="1439" spans="1:29" ht="22.5" customHeight="1">
      <c r="A1439" s="298"/>
      <c r="K1439" s="303"/>
      <c r="L1439" s="303"/>
      <c r="M1439" s="303"/>
      <c r="N1439" s="303"/>
      <c r="O1439" s="303"/>
      <c r="P1439" s="303"/>
      <c r="Q1439" s="303"/>
      <c r="R1439" s="303"/>
      <c r="S1439" s="303"/>
      <c r="T1439" s="303"/>
      <c r="U1439" s="302"/>
      <c r="AC1439" s="303"/>
    </row>
    <row r="1440" spans="1:29" ht="22.5" customHeight="1">
      <c r="A1440" s="298"/>
      <c r="K1440" s="303"/>
      <c r="L1440" s="303"/>
      <c r="M1440" s="303"/>
      <c r="N1440" s="303"/>
      <c r="O1440" s="303"/>
      <c r="P1440" s="303"/>
      <c r="Q1440" s="303"/>
      <c r="R1440" s="303"/>
      <c r="S1440" s="303"/>
      <c r="T1440" s="303"/>
      <c r="U1440" s="302"/>
      <c r="AC1440" s="303"/>
    </row>
    <row r="1441" spans="1:29" ht="22.5" customHeight="1">
      <c r="A1441" s="298"/>
      <c r="K1441" s="303"/>
      <c r="L1441" s="303"/>
      <c r="M1441" s="303"/>
      <c r="N1441" s="303"/>
      <c r="O1441" s="303"/>
      <c r="P1441" s="303"/>
      <c r="Q1441" s="303"/>
      <c r="R1441" s="303"/>
      <c r="S1441" s="303"/>
      <c r="T1441" s="303"/>
      <c r="U1441" s="302"/>
      <c r="AC1441" s="303"/>
    </row>
    <row r="1442" spans="1:29" ht="22.5" customHeight="1">
      <c r="A1442" s="298"/>
      <c r="K1442" s="303"/>
      <c r="L1442" s="303"/>
      <c r="M1442" s="303"/>
      <c r="N1442" s="303"/>
      <c r="O1442" s="303"/>
      <c r="P1442" s="303"/>
      <c r="Q1442" s="303"/>
      <c r="R1442" s="303"/>
      <c r="S1442" s="303"/>
      <c r="T1442" s="303"/>
      <c r="U1442" s="302"/>
      <c r="AC1442" s="303"/>
    </row>
    <row r="1443" spans="1:29" ht="22.5" customHeight="1">
      <c r="A1443" s="298"/>
      <c r="K1443" s="303"/>
      <c r="L1443" s="303"/>
      <c r="M1443" s="303"/>
      <c r="N1443" s="303"/>
      <c r="O1443" s="303"/>
      <c r="P1443" s="303"/>
      <c r="Q1443" s="303"/>
      <c r="R1443" s="303"/>
      <c r="S1443" s="303"/>
      <c r="T1443" s="303"/>
      <c r="U1443" s="302"/>
      <c r="AC1443" s="303"/>
    </row>
    <row r="1444" spans="1:29" ht="22.5" customHeight="1">
      <c r="A1444" s="298"/>
      <c r="K1444" s="303"/>
      <c r="L1444" s="303"/>
      <c r="M1444" s="303"/>
      <c r="N1444" s="303"/>
      <c r="O1444" s="303"/>
      <c r="P1444" s="303"/>
      <c r="Q1444" s="303"/>
      <c r="R1444" s="303"/>
      <c r="S1444" s="303"/>
      <c r="T1444" s="303"/>
      <c r="U1444" s="302"/>
      <c r="AC1444" s="303"/>
    </row>
    <row r="1445" spans="1:29" ht="22.5" customHeight="1">
      <c r="A1445" s="298"/>
      <c r="K1445" s="303"/>
      <c r="L1445" s="303"/>
      <c r="M1445" s="303"/>
      <c r="N1445" s="303"/>
      <c r="O1445" s="303"/>
      <c r="P1445" s="303"/>
      <c r="Q1445" s="303"/>
      <c r="R1445" s="303"/>
      <c r="S1445" s="303"/>
      <c r="T1445" s="303"/>
      <c r="U1445" s="302"/>
      <c r="AC1445" s="303"/>
    </row>
    <row r="1446" spans="1:29" ht="22.5" customHeight="1">
      <c r="A1446" s="298"/>
      <c r="K1446" s="303"/>
      <c r="L1446" s="303"/>
      <c r="M1446" s="303"/>
      <c r="N1446" s="303"/>
      <c r="O1446" s="303"/>
      <c r="P1446" s="303"/>
      <c r="Q1446" s="303"/>
      <c r="R1446" s="303"/>
      <c r="S1446" s="303"/>
      <c r="T1446" s="303"/>
      <c r="U1446" s="302"/>
      <c r="AC1446" s="303"/>
    </row>
    <row r="1447" spans="1:29" ht="22.5" customHeight="1">
      <c r="A1447" s="298"/>
      <c r="K1447" s="303"/>
      <c r="L1447" s="303"/>
      <c r="M1447" s="303"/>
      <c r="N1447" s="303"/>
      <c r="O1447" s="303"/>
      <c r="P1447" s="303"/>
      <c r="Q1447" s="303"/>
      <c r="R1447" s="303"/>
      <c r="S1447" s="303"/>
      <c r="T1447" s="303"/>
      <c r="U1447" s="302"/>
      <c r="AC1447" s="303"/>
    </row>
    <row r="1448" spans="1:29" ht="22.5" customHeight="1">
      <c r="A1448" s="298"/>
      <c r="K1448" s="303"/>
      <c r="L1448" s="303"/>
      <c r="M1448" s="303"/>
      <c r="N1448" s="303"/>
      <c r="O1448" s="303"/>
      <c r="P1448" s="303"/>
      <c r="Q1448" s="303"/>
      <c r="R1448" s="303"/>
      <c r="S1448" s="303"/>
      <c r="T1448" s="303"/>
      <c r="U1448" s="302"/>
      <c r="AC1448" s="303"/>
    </row>
    <row r="1449" spans="1:29" ht="22.5" customHeight="1">
      <c r="A1449" s="298"/>
      <c r="K1449" s="303"/>
      <c r="L1449" s="303"/>
      <c r="M1449" s="303"/>
      <c r="N1449" s="303"/>
      <c r="O1449" s="303"/>
      <c r="P1449" s="303"/>
      <c r="Q1449" s="303"/>
      <c r="R1449" s="303"/>
      <c r="S1449" s="303"/>
      <c r="T1449" s="303"/>
      <c r="U1449" s="302"/>
      <c r="AC1449" s="303"/>
    </row>
    <row r="1450" spans="1:29" ht="22.5" customHeight="1">
      <c r="A1450" s="298"/>
      <c r="K1450" s="303"/>
      <c r="L1450" s="303"/>
      <c r="M1450" s="303"/>
      <c r="N1450" s="303"/>
      <c r="O1450" s="303"/>
      <c r="P1450" s="303"/>
      <c r="Q1450" s="303"/>
      <c r="R1450" s="303"/>
      <c r="S1450" s="303"/>
      <c r="T1450" s="303"/>
      <c r="U1450" s="302"/>
      <c r="AC1450" s="303"/>
    </row>
    <row r="1451" spans="1:29" ht="22.5" customHeight="1">
      <c r="A1451" s="298"/>
      <c r="K1451" s="303"/>
      <c r="L1451" s="303"/>
      <c r="M1451" s="303"/>
      <c r="N1451" s="303"/>
      <c r="O1451" s="303"/>
      <c r="P1451" s="303"/>
      <c r="Q1451" s="303"/>
      <c r="R1451" s="303"/>
      <c r="S1451" s="303"/>
      <c r="T1451" s="303"/>
      <c r="U1451" s="302"/>
      <c r="AC1451" s="303"/>
    </row>
    <row r="1452" spans="1:29" ht="22.5" customHeight="1">
      <c r="A1452" s="298"/>
      <c r="K1452" s="303"/>
      <c r="L1452" s="303"/>
      <c r="M1452" s="303"/>
      <c r="N1452" s="303"/>
      <c r="O1452" s="303"/>
      <c r="P1452" s="303"/>
      <c r="Q1452" s="303"/>
      <c r="R1452" s="303"/>
      <c r="S1452" s="303"/>
      <c r="T1452" s="303"/>
      <c r="U1452" s="302"/>
      <c r="AC1452" s="303"/>
    </row>
    <row r="1453" spans="1:29" ht="22.5" customHeight="1">
      <c r="A1453" s="298"/>
      <c r="K1453" s="303"/>
      <c r="L1453" s="303"/>
      <c r="M1453" s="303"/>
      <c r="N1453" s="303"/>
      <c r="O1453" s="303"/>
      <c r="P1453" s="303"/>
      <c r="Q1453" s="303"/>
      <c r="R1453" s="303"/>
      <c r="S1453" s="303"/>
      <c r="T1453" s="303"/>
      <c r="U1453" s="302"/>
      <c r="AC1453" s="303"/>
    </row>
    <row r="1454" spans="1:29" ht="22.5" customHeight="1">
      <c r="A1454" s="298"/>
      <c r="K1454" s="303"/>
      <c r="L1454" s="303"/>
      <c r="M1454" s="303"/>
      <c r="N1454" s="303"/>
      <c r="O1454" s="303"/>
      <c r="P1454" s="303"/>
      <c r="Q1454" s="303"/>
      <c r="R1454" s="303"/>
      <c r="S1454" s="303"/>
      <c r="T1454" s="303"/>
      <c r="U1454" s="302"/>
      <c r="AC1454" s="303"/>
    </row>
    <row r="1455" spans="1:29" ht="22.5" customHeight="1">
      <c r="A1455" s="298"/>
      <c r="K1455" s="303"/>
      <c r="L1455" s="303"/>
      <c r="M1455" s="303"/>
      <c r="N1455" s="303"/>
      <c r="O1455" s="303"/>
      <c r="P1455" s="303"/>
      <c r="Q1455" s="303"/>
      <c r="R1455" s="303"/>
      <c r="S1455" s="303"/>
      <c r="T1455" s="303"/>
      <c r="U1455" s="302"/>
      <c r="AC1455" s="303"/>
    </row>
    <row r="1456" spans="1:29" ht="22.5" customHeight="1">
      <c r="A1456" s="298"/>
      <c r="K1456" s="303"/>
      <c r="L1456" s="303"/>
      <c r="M1456" s="303"/>
      <c r="N1456" s="303"/>
      <c r="O1456" s="303"/>
      <c r="P1456" s="303"/>
      <c r="Q1456" s="303"/>
      <c r="R1456" s="303"/>
      <c r="S1456" s="303"/>
      <c r="T1456" s="303"/>
      <c r="U1456" s="302"/>
      <c r="AC1456" s="303"/>
    </row>
    <row r="1457" spans="1:29" ht="22.5" customHeight="1">
      <c r="A1457" s="298"/>
      <c r="K1457" s="303"/>
      <c r="L1457" s="303"/>
      <c r="M1457" s="303"/>
      <c r="N1457" s="303"/>
      <c r="O1457" s="303"/>
      <c r="P1457" s="303"/>
      <c r="Q1457" s="303"/>
      <c r="R1457" s="303"/>
      <c r="S1457" s="303"/>
      <c r="T1457" s="303"/>
      <c r="U1457" s="302"/>
      <c r="AC1457" s="303"/>
    </row>
    <row r="1458" spans="1:29" ht="22.5" customHeight="1">
      <c r="A1458" s="298"/>
      <c r="K1458" s="303"/>
      <c r="L1458" s="303"/>
      <c r="M1458" s="303"/>
      <c r="N1458" s="303"/>
      <c r="O1458" s="303"/>
      <c r="P1458" s="303"/>
      <c r="Q1458" s="303"/>
      <c r="R1458" s="303"/>
      <c r="S1458" s="303"/>
      <c r="T1458" s="303"/>
      <c r="U1458" s="302"/>
      <c r="AC1458" s="303"/>
    </row>
    <row r="1459" spans="1:29" ht="22.5" customHeight="1">
      <c r="A1459" s="298"/>
      <c r="K1459" s="303"/>
      <c r="L1459" s="303"/>
      <c r="M1459" s="303"/>
      <c r="N1459" s="303"/>
      <c r="O1459" s="303"/>
      <c r="P1459" s="303"/>
      <c r="Q1459" s="303"/>
      <c r="R1459" s="303"/>
      <c r="S1459" s="303"/>
      <c r="T1459" s="303"/>
      <c r="U1459" s="302"/>
      <c r="AC1459" s="303"/>
    </row>
    <row r="1460" spans="1:29" ht="22.5" customHeight="1">
      <c r="A1460" s="298"/>
      <c r="K1460" s="303"/>
      <c r="L1460" s="303"/>
      <c r="M1460" s="303"/>
      <c r="N1460" s="303"/>
      <c r="O1460" s="303"/>
      <c r="P1460" s="303"/>
      <c r="Q1460" s="303"/>
      <c r="R1460" s="303"/>
      <c r="S1460" s="303"/>
      <c r="T1460" s="303"/>
      <c r="U1460" s="302"/>
      <c r="AC1460" s="303"/>
    </row>
    <row r="1461" spans="1:29" ht="22.5" customHeight="1">
      <c r="A1461" s="298"/>
      <c r="K1461" s="303"/>
      <c r="L1461" s="303"/>
      <c r="M1461" s="303"/>
      <c r="N1461" s="303"/>
      <c r="O1461" s="303"/>
      <c r="P1461" s="303"/>
      <c r="Q1461" s="303"/>
      <c r="R1461" s="303"/>
      <c r="S1461" s="303"/>
      <c r="T1461" s="303"/>
      <c r="U1461" s="302"/>
      <c r="AC1461" s="303"/>
    </row>
    <row r="1462" spans="1:29" ht="22.5" customHeight="1">
      <c r="A1462" s="298"/>
      <c r="K1462" s="303"/>
      <c r="L1462" s="303"/>
      <c r="M1462" s="303"/>
      <c r="N1462" s="303"/>
      <c r="O1462" s="303"/>
      <c r="P1462" s="303"/>
      <c r="Q1462" s="303"/>
      <c r="R1462" s="303"/>
      <c r="S1462" s="303"/>
      <c r="T1462" s="303"/>
      <c r="U1462" s="302"/>
      <c r="AC1462" s="303"/>
    </row>
    <row r="1463" spans="1:29" ht="22.5" customHeight="1">
      <c r="A1463" s="298"/>
      <c r="K1463" s="303"/>
      <c r="L1463" s="303"/>
      <c r="M1463" s="303"/>
      <c r="N1463" s="303"/>
      <c r="O1463" s="303"/>
      <c r="P1463" s="303"/>
      <c r="Q1463" s="303"/>
      <c r="R1463" s="303"/>
      <c r="S1463" s="303"/>
      <c r="T1463" s="303"/>
      <c r="U1463" s="302"/>
      <c r="AC1463" s="303"/>
    </row>
    <row r="1464" spans="1:29" ht="22.5" customHeight="1">
      <c r="A1464" s="298"/>
      <c r="K1464" s="303"/>
      <c r="L1464" s="303"/>
      <c r="M1464" s="303"/>
      <c r="N1464" s="303"/>
      <c r="O1464" s="303"/>
      <c r="P1464" s="303"/>
      <c r="Q1464" s="303"/>
      <c r="R1464" s="303"/>
      <c r="S1464" s="303"/>
      <c r="T1464" s="303"/>
      <c r="U1464" s="302"/>
      <c r="AC1464" s="303"/>
    </row>
    <row r="1465" spans="1:29" ht="22.5" customHeight="1">
      <c r="A1465" s="298"/>
      <c r="K1465" s="303"/>
      <c r="L1465" s="303"/>
      <c r="M1465" s="303"/>
      <c r="N1465" s="303"/>
      <c r="O1465" s="303"/>
      <c r="P1465" s="303"/>
      <c r="Q1465" s="303"/>
      <c r="R1465" s="303"/>
      <c r="S1465" s="303"/>
      <c r="T1465" s="303"/>
      <c r="U1465" s="302"/>
      <c r="AC1465" s="303"/>
    </row>
    <row r="1466" spans="1:29" ht="22.5" customHeight="1">
      <c r="A1466" s="298"/>
      <c r="K1466" s="303"/>
      <c r="L1466" s="303"/>
      <c r="M1466" s="303"/>
      <c r="N1466" s="303"/>
      <c r="O1466" s="303"/>
      <c r="P1466" s="303"/>
      <c r="Q1466" s="303"/>
      <c r="R1466" s="303"/>
      <c r="S1466" s="303"/>
      <c r="T1466" s="303"/>
      <c r="U1466" s="302"/>
      <c r="AC1466" s="303"/>
    </row>
    <row r="1467" spans="1:29" ht="22.5" customHeight="1">
      <c r="A1467" s="298"/>
      <c r="K1467" s="303"/>
      <c r="L1467" s="303"/>
      <c r="M1467" s="303"/>
      <c r="N1467" s="303"/>
      <c r="O1467" s="303"/>
      <c r="P1467" s="303"/>
      <c r="Q1467" s="303"/>
      <c r="R1467" s="303"/>
      <c r="S1467" s="303"/>
      <c r="T1467" s="303"/>
      <c r="U1467" s="302"/>
      <c r="AC1467" s="303"/>
    </row>
    <row r="1468" spans="1:29" ht="22.5" customHeight="1">
      <c r="A1468" s="298"/>
      <c r="K1468" s="303"/>
      <c r="L1468" s="303"/>
      <c r="M1468" s="303"/>
      <c r="N1468" s="303"/>
      <c r="O1468" s="303"/>
      <c r="P1468" s="303"/>
      <c r="Q1468" s="303"/>
      <c r="R1468" s="303"/>
      <c r="S1468" s="303"/>
      <c r="T1468" s="303"/>
      <c r="U1468" s="302"/>
      <c r="AC1468" s="303"/>
    </row>
    <row r="1469" spans="1:29" ht="22.5" customHeight="1">
      <c r="A1469" s="298"/>
      <c r="K1469" s="303"/>
      <c r="L1469" s="303"/>
      <c r="M1469" s="303"/>
      <c r="N1469" s="303"/>
      <c r="O1469" s="303"/>
      <c r="P1469" s="303"/>
      <c r="Q1469" s="303"/>
      <c r="R1469" s="303"/>
      <c r="S1469" s="303"/>
      <c r="T1469" s="303"/>
      <c r="U1469" s="302"/>
      <c r="AC1469" s="303"/>
    </row>
    <row r="1470" spans="1:29" ht="22.5" customHeight="1">
      <c r="A1470" s="298"/>
      <c r="K1470" s="303"/>
      <c r="L1470" s="303"/>
      <c r="M1470" s="303"/>
      <c r="N1470" s="303"/>
      <c r="O1470" s="303"/>
      <c r="P1470" s="303"/>
      <c r="Q1470" s="303"/>
      <c r="R1470" s="303"/>
      <c r="S1470" s="303"/>
      <c r="T1470" s="303"/>
      <c r="U1470" s="302"/>
      <c r="AC1470" s="303"/>
    </row>
    <row r="1471" spans="1:29" ht="22.5" customHeight="1">
      <c r="A1471" s="298"/>
      <c r="K1471" s="303"/>
      <c r="L1471" s="303"/>
      <c r="M1471" s="303"/>
      <c r="N1471" s="303"/>
      <c r="O1471" s="303"/>
      <c r="P1471" s="303"/>
      <c r="Q1471" s="303"/>
      <c r="R1471" s="303"/>
      <c r="S1471" s="303"/>
      <c r="T1471" s="303"/>
      <c r="U1471" s="302"/>
      <c r="AC1471" s="303"/>
    </row>
    <row r="1472" spans="1:29" ht="22.5" customHeight="1">
      <c r="A1472" s="298"/>
      <c r="K1472" s="303"/>
      <c r="L1472" s="303"/>
      <c r="M1472" s="303"/>
      <c r="N1472" s="303"/>
      <c r="O1472" s="303"/>
      <c r="P1472" s="303"/>
      <c r="Q1472" s="303"/>
      <c r="R1472" s="303"/>
      <c r="S1472" s="303"/>
      <c r="T1472" s="303"/>
      <c r="U1472" s="302"/>
      <c r="AC1472" s="303"/>
    </row>
    <row r="1473" spans="1:29" ht="22.5" customHeight="1">
      <c r="A1473" s="298"/>
      <c r="K1473" s="303"/>
      <c r="L1473" s="303"/>
      <c r="M1473" s="303"/>
      <c r="N1473" s="303"/>
      <c r="O1473" s="303"/>
      <c r="P1473" s="303"/>
      <c r="Q1473" s="303"/>
      <c r="R1473" s="303"/>
      <c r="S1473" s="303"/>
      <c r="T1473" s="303"/>
      <c r="U1473" s="302"/>
      <c r="AC1473" s="303"/>
    </row>
    <row r="1474" spans="1:29" ht="22.5" customHeight="1">
      <c r="A1474" s="298"/>
      <c r="K1474" s="303"/>
      <c r="L1474" s="303"/>
      <c r="M1474" s="303"/>
      <c r="N1474" s="303"/>
      <c r="O1474" s="303"/>
      <c r="P1474" s="303"/>
      <c r="Q1474" s="303"/>
      <c r="R1474" s="303"/>
      <c r="S1474" s="303"/>
      <c r="T1474" s="303"/>
      <c r="U1474" s="302"/>
      <c r="AC1474" s="303"/>
    </row>
    <row r="1475" spans="1:29" ht="22.5" customHeight="1">
      <c r="A1475" s="298"/>
      <c r="K1475" s="303"/>
      <c r="L1475" s="303"/>
      <c r="M1475" s="303"/>
      <c r="N1475" s="303"/>
      <c r="O1475" s="303"/>
      <c r="P1475" s="303"/>
      <c r="Q1475" s="303"/>
      <c r="R1475" s="303"/>
      <c r="S1475" s="303"/>
      <c r="T1475" s="303"/>
      <c r="U1475" s="302"/>
      <c r="AC1475" s="303"/>
    </row>
    <row r="1476" spans="1:29" ht="22.5" customHeight="1">
      <c r="A1476" s="298"/>
      <c r="K1476" s="303"/>
      <c r="L1476" s="303"/>
      <c r="M1476" s="303"/>
      <c r="N1476" s="303"/>
      <c r="O1476" s="303"/>
      <c r="P1476" s="303"/>
      <c r="Q1476" s="303"/>
      <c r="R1476" s="303"/>
      <c r="S1476" s="303"/>
      <c r="T1476" s="303"/>
      <c r="U1476" s="302"/>
      <c r="AC1476" s="303"/>
    </row>
    <row r="1477" spans="1:29" ht="22.5" customHeight="1">
      <c r="A1477" s="298"/>
      <c r="K1477" s="303"/>
      <c r="L1477" s="303"/>
      <c r="M1477" s="303"/>
      <c r="N1477" s="303"/>
      <c r="O1477" s="303"/>
      <c r="P1477" s="303"/>
      <c r="Q1477" s="303"/>
      <c r="R1477" s="303"/>
      <c r="S1477" s="303"/>
      <c r="T1477" s="303"/>
      <c r="U1477" s="302"/>
      <c r="AC1477" s="303"/>
    </row>
    <row r="1478" spans="1:29" ht="22.5" customHeight="1">
      <c r="A1478" s="298"/>
      <c r="K1478" s="303"/>
      <c r="L1478" s="303"/>
      <c r="M1478" s="303"/>
      <c r="N1478" s="303"/>
      <c r="O1478" s="303"/>
      <c r="P1478" s="303"/>
      <c r="Q1478" s="303"/>
      <c r="R1478" s="303"/>
      <c r="S1478" s="303"/>
      <c r="T1478" s="303"/>
      <c r="U1478" s="302"/>
      <c r="AC1478" s="303"/>
    </row>
    <row r="1479" spans="1:29" ht="22.5" customHeight="1">
      <c r="A1479" s="298"/>
      <c r="K1479" s="303"/>
      <c r="L1479" s="303"/>
      <c r="M1479" s="303"/>
      <c r="N1479" s="303"/>
      <c r="O1479" s="303"/>
      <c r="P1479" s="303"/>
      <c r="Q1479" s="303"/>
      <c r="R1479" s="303"/>
      <c r="S1479" s="303"/>
      <c r="T1479" s="303"/>
      <c r="U1479" s="302"/>
      <c r="AC1479" s="303"/>
    </row>
    <row r="1480" spans="1:29" ht="22.5" customHeight="1">
      <c r="A1480" s="298"/>
      <c r="K1480" s="303"/>
      <c r="L1480" s="303"/>
      <c r="M1480" s="303"/>
      <c r="N1480" s="303"/>
      <c r="O1480" s="303"/>
      <c r="P1480" s="303"/>
      <c r="Q1480" s="303"/>
      <c r="R1480" s="303"/>
      <c r="S1480" s="303"/>
      <c r="T1480" s="303"/>
      <c r="U1480" s="302"/>
      <c r="AC1480" s="303"/>
    </row>
    <row r="1481" spans="1:29" ht="22.5" customHeight="1">
      <c r="A1481" s="298"/>
      <c r="K1481" s="303"/>
      <c r="L1481" s="303"/>
      <c r="M1481" s="303"/>
      <c r="N1481" s="303"/>
      <c r="O1481" s="303"/>
      <c r="P1481" s="303"/>
      <c r="Q1481" s="303"/>
      <c r="R1481" s="303"/>
      <c r="S1481" s="303"/>
      <c r="T1481" s="303"/>
      <c r="U1481" s="302"/>
      <c r="AC1481" s="303"/>
    </row>
    <row r="1482" spans="1:29" ht="22.5" customHeight="1">
      <c r="A1482" s="298"/>
      <c r="K1482" s="303"/>
      <c r="L1482" s="303"/>
      <c r="M1482" s="303"/>
      <c r="N1482" s="303"/>
      <c r="O1482" s="303"/>
      <c r="P1482" s="303"/>
      <c r="Q1482" s="303"/>
      <c r="R1482" s="303"/>
      <c r="S1482" s="303"/>
      <c r="T1482" s="303"/>
      <c r="U1482" s="302"/>
      <c r="AC1482" s="303"/>
    </row>
    <row r="1483" spans="1:29" ht="22.5" customHeight="1">
      <c r="A1483" s="298"/>
      <c r="K1483" s="303"/>
      <c r="L1483" s="303"/>
      <c r="M1483" s="303"/>
      <c r="N1483" s="303"/>
      <c r="O1483" s="303"/>
      <c r="P1483" s="303"/>
      <c r="Q1483" s="303"/>
      <c r="R1483" s="303"/>
      <c r="S1483" s="303"/>
      <c r="T1483" s="303"/>
      <c r="U1483" s="302"/>
      <c r="AC1483" s="303"/>
    </row>
    <row r="1484" spans="1:29" ht="22.5" customHeight="1">
      <c r="A1484" s="298"/>
      <c r="K1484" s="303"/>
      <c r="L1484" s="303"/>
      <c r="M1484" s="303"/>
      <c r="N1484" s="303"/>
      <c r="O1484" s="303"/>
      <c r="P1484" s="303"/>
      <c r="Q1484" s="303"/>
      <c r="R1484" s="303"/>
      <c r="S1484" s="303"/>
      <c r="T1484" s="303"/>
      <c r="U1484" s="302"/>
      <c r="AC1484" s="303"/>
    </row>
    <row r="1485" spans="1:29" ht="22.5" customHeight="1">
      <c r="A1485" s="298"/>
      <c r="K1485" s="303"/>
      <c r="L1485" s="303"/>
      <c r="M1485" s="303"/>
      <c r="N1485" s="303"/>
      <c r="O1485" s="303"/>
      <c r="P1485" s="303"/>
      <c r="Q1485" s="303"/>
      <c r="R1485" s="303"/>
      <c r="S1485" s="303"/>
      <c r="T1485" s="303"/>
      <c r="U1485" s="302"/>
      <c r="AC1485" s="303"/>
    </row>
    <row r="1486" spans="1:29" ht="22.5" customHeight="1">
      <c r="A1486" s="298"/>
      <c r="K1486" s="303"/>
      <c r="L1486" s="303"/>
      <c r="M1486" s="303"/>
      <c r="N1486" s="303"/>
      <c r="O1486" s="303"/>
      <c r="P1486" s="303"/>
      <c r="Q1486" s="303"/>
      <c r="R1486" s="303"/>
      <c r="S1486" s="303"/>
      <c r="T1486" s="303"/>
      <c r="U1486" s="302"/>
      <c r="AC1486" s="303"/>
    </row>
    <row r="1487" spans="1:29" ht="22.5" customHeight="1">
      <c r="A1487" s="298"/>
      <c r="K1487" s="303"/>
      <c r="L1487" s="303"/>
      <c r="M1487" s="303"/>
      <c r="N1487" s="303"/>
      <c r="O1487" s="303"/>
      <c r="P1487" s="303"/>
      <c r="Q1487" s="303"/>
      <c r="R1487" s="303"/>
      <c r="S1487" s="303"/>
      <c r="T1487" s="303"/>
      <c r="U1487" s="302"/>
      <c r="AC1487" s="303"/>
    </row>
    <row r="1488" spans="1:29" ht="22.5" customHeight="1">
      <c r="A1488" s="298"/>
      <c r="K1488" s="303"/>
      <c r="L1488" s="303"/>
      <c r="M1488" s="303"/>
      <c r="N1488" s="303"/>
      <c r="O1488" s="303"/>
      <c r="P1488" s="303"/>
      <c r="Q1488" s="303"/>
      <c r="R1488" s="303"/>
      <c r="S1488" s="303"/>
      <c r="T1488" s="303"/>
      <c r="U1488" s="302"/>
      <c r="AC1488" s="303"/>
    </row>
    <row r="1489" spans="1:29" ht="22.5" customHeight="1">
      <c r="A1489" s="298"/>
      <c r="K1489" s="303"/>
      <c r="L1489" s="303"/>
      <c r="M1489" s="303"/>
      <c r="N1489" s="303"/>
      <c r="O1489" s="303"/>
      <c r="P1489" s="303"/>
      <c r="Q1489" s="303"/>
      <c r="R1489" s="303"/>
      <c r="S1489" s="303"/>
      <c r="T1489" s="303"/>
      <c r="U1489" s="302"/>
      <c r="AC1489" s="303"/>
    </row>
    <row r="1490" spans="1:29" ht="22.5" customHeight="1">
      <c r="A1490" s="298"/>
      <c r="K1490" s="303"/>
      <c r="L1490" s="303"/>
      <c r="M1490" s="303"/>
      <c r="N1490" s="303"/>
      <c r="O1490" s="303"/>
      <c r="P1490" s="303"/>
      <c r="Q1490" s="303"/>
      <c r="R1490" s="303"/>
      <c r="S1490" s="303"/>
      <c r="T1490" s="303"/>
      <c r="U1490" s="302"/>
      <c r="AC1490" s="303"/>
    </row>
    <row r="1491" spans="1:29" ht="22.5" customHeight="1">
      <c r="A1491" s="298"/>
      <c r="K1491" s="303"/>
      <c r="L1491" s="303"/>
      <c r="M1491" s="303"/>
      <c r="N1491" s="303"/>
      <c r="O1491" s="303"/>
      <c r="P1491" s="303"/>
      <c r="Q1491" s="303"/>
      <c r="R1491" s="303"/>
      <c r="S1491" s="303"/>
      <c r="T1491" s="303"/>
      <c r="U1491" s="302"/>
      <c r="AC1491" s="303"/>
    </row>
    <row r="1492" spans="1:29" ht="22.5" customHeight="1">
      <c r="A1492" s="298"/>
      <c r="K1492" s="303"/>
      <c r="L1492" s="303"/>
      <c r="M1492" s="303"/>
      <c r="N1492" s="303"/>
      <c r="O1492" s="303"/>
      <c r="P1492" s="303"/>
      <c r="Q1492" s="303"/>
      <c r="R1492" s="303"/>
      <c r="S1492" s="303"/>
      <c r="T1492" s="303"/>
      <c r="U1492" s="302"/>
      <c r="AC1492" s="303"/>
    </row>
    <row r="1493" spans="1:29" ht="22.5" customHeight="1">
      <c r="A1493" s="298"/>
      <c r="K1493" s="303"/>
      <c r="L1493" s="303"/>
      <c r="M1493" s="303"/>
      <c r="N1493" s="303"/>
      <c r="O1493" s="303"/>
      <c r="P1493" s="303"/>
      <c r="Q1493" s="303"/>
      <c r="R1493" s="303"/>
      <c r="S1493" s="303"/>
      <c r="T1493" s="303"/>
      <c r="U1493" s="302"/>
      <c r="AC1493" s="303"/>
    </row>
    <row r="1494" spans="1:29" ht="22.5" customHeight="1">
      <c r="A1494" s="298"/>
      <c r="K1494" s="303"/>
      <c r="L1494" s="303"/>
      <c r="M1494" s="303"/>
      <c r="N1494" s="303"/>
      <c r="O1494" s="303"/>
      <c r="P1494" s="303"/>
      <c r="Q1494" s="303"/>
      <c r="R1494" s="303"/>
      <c r="S1494" s="303"/>
      <c r="T1494" s="303"/>
      <c r="U1494" s="302"/>
      <c r="AC1494" s="303"/>
    </row>
    <row r="1495" spans="1:29" ht="22.5" customHeight="1">
      <c r="A1495" s="298"/>
      <c r="K1495" s="303"/>
      <c r="L1495" s="303"/>
      <c r="M1495" s="303"/>
      <c r="N1495" s="303"/>
      <c r="O1495" s="303"/>
      <c r="P1495" s="303"/>
      <c r="Q1495" s="303"/>
      <c r="R1495" s="303"/>
      <c r="S1495" s="303"/>
      <c r="T1495" s="303"/>
      <c r="U1495" s="302"/>
      <c r="AC1495" s="303"/>
    </row>
    <row r="1496" spans="1:29" ht="22.5" customHeight="1">
      <c r="A1496" s="298"/>
      <c r="K1496" s="303"/>
      <c r="L1496" s="303"/>
      <c r="M1496" s="303"/>
      <c r="N1496" s="303"/>
      <c r="O1496" s="303"/>
      <c r="P1496" s="303"/>
      <c r="Q1496" s="303"/>
      <c r="R1496" s="303"/>
      <c r="S1496" s="303"/>
      <c r="T1496" s="303"/>
      <c r="U1496" s="302"/>
      <c r="AC1496" s="303"/>
    </row>
    <row r="1497" spans="1:29" ht="22.5" customHeight="1">
      <c r="A1497" s="298"/>
      <c r="K1497" s="303"/>
      <c r="L1497" s="303"/>
      <c r="M1497" s="303"/>
      <c r="N1497" s="303"/>
      <c r="O1497" s="303"/>
      <c r="P1497" s="303"/>
      <c r="Q1497" s="303"/>
      <c r="R1497" s="303"/>
      <c r="S1497" s="303"/>
      <c r="T1497" s="303"/>
      <c r="U1497" s="302"/>
      <c r="AC1497" s="303"/>
    </row>
    <row r="1498" spans="1:29" ht="22.5" customHeight="1">
      <c r="A1498" s="298"/>
      <c r="K1498" s="303"/>
      <c r="L1498" s="303"/>
      <c r="M1498" s="303"/>
      <c r="N1498" s="303"/>
      <c r="O1498" s="303"/>
      <c r="P1498" s="303"/>
      <c r="Q1498" s="303"/>
      <c r="R1498" s="303"/>
      <c r="S1498" s="303"/>
      <c r="T1498" s="303"/>
      <c r="U1498" s="302"/>
      <c r="AC1498" s="303"/>
    </row>
    <row r="1499" spans="1:29" ht="22.5" customHeight="1">
      <c r="A1499" s="298"/>
      <c r="K1499" s="303"/>
      <c r="L1499" s="303"/>
      <c r="M1499" s="303"/>
      <c r="N1499" s="303"/>
      <c r="O1499" s="303"/>
      <c r="P1499" s="303"/>
      <c r="Q1499" s="303"/>
      <c r="R1499" s="303"/>
      <c r="S1499" s="303"/>
      <c r="T1499" s="303"/>
      <c r="U1499" s="302"/>
      <c r="AC1499" s="303"/>
    </row>
    <row r="1500" spans="1:29" ht="22.5" customHeight="1">
      <c r="A1500" s="298"/>
      <c r="K1500" s="303"/>
      <c r="L1500" s="303"/>
      <c r="M1500" s="303"/>
      <c r="N1500" s="303"/>
      <c r="O1500" s="303"/>
      <c r="P1500" s="303"/>
      <c r="Q1500" s="303"/>
      <c r="R1500" s="303"/>
      <c r="S1500" s="303"/>
      <c r="T1500" s="303"/>
      <c r="U1500" s="302"/>
      <c r="AC1500" s="303"/>
    </row>
    <row r="1501" spans="1:29" ht="22.5" customHeight="1">
      <c r="A1501" s="298"/>
      <c r="K1501" s="303"/>
      <c r="L1501" s="303"/>
      <c r="M1501" s="303"/>
      <c r="N1501" s="303"/>
      <c r="O1501" s="303"/>
      <c r="P1501" s="303"/>
      <c r="Q1501" s="303"/>
      <c r="R1501" s="303"/>
      <c r="S1501" s="303"/>
      <c r="T1501" s="303"/>
      <c r="U1501" s="302"/>
      <c r="AC1501" s="303"/>
    </row>
    <row r="1502" spans="1:29" ht="22.5" customHeight="1">
      <c r="A1502" s="298"/>
      <c r="K1502" s="303"/>
      <c r="L1502" s="303"/>
      <c r="M1502" s="303"/>
      <c r="N1502" s="303"/>
      <c r="O1502" s="303"/>
      <c r="P1502" s="303"/>
      <c r="Q1502" s="303"/>
      <c r="R1502" s="303"/>
      <c r="S1502" s="303"/>
      <c r="T1502" s="303"/>
      <c r="U1502" s="302"/>
      <c r="AC1502" s="303"/>
    </row>
    <row r="1503" spans="1:29" ht="22.5" customHeight="1">
      <c r="A1503" s="298"/>
      <c r="K1503" s="303"/>
      <c r="L1503" s="303"/>
      <c r="M1503" s="303"/>
      <c r="N1503" s="303"/>
      <c r="O1503" s="303"/>
      <c r="P1503" s="303"/>
      <c r="Q1503" s="303"/>
      <c r="R1503" s="303"/>
      <c r="S1503" s="303"/>
      <c r="T1503" s="303"/>
      <c r="U1503" s="302"/>
      <c r="AC1503" s="303"/>
    </row>
    <row r="1504" spans="1:29" ht="22.5" customHeight="1">
      <c r="A1504" s="298"/>
      <c r="K1504" s="303"/>
      <c r="L1504" s="303"/>
      <c r="M1504" s="303"/>
      <c r="N1504" s="303"/>
      <c r="O1504" s="303"/>
      <c r="P1504" s="303"/>
      <c r="Q1504" s="303"/>
      <c r="R1504" s="303"/>
      <c r="S1504" s="303"/>
      <c r="T1504" s="303"/>
      <c r="U1504" s="302"/>
      <c r="AC1504" s="303"/>
    </row>
    <row r="1505" spans="1:29" ht="22.5" customHeight="1">
      <c r="A1505" s="298"/>
      <c r="K1505" s="303"/>
      <c r="L1505" s="303"/>
      <c r="M1505" s="303"/>
      <c r="N1505" s="303"/>
      <c r="O1505" s="303"/>
      <c r="P1505" s="303"/>
      <c r="Q1505" s="303"/>
      <c r="R1505" s="303"/>
      <c r="S1505" s="303"/>
      <c r="T1505" s="303"/>
      <c r="U1505" s="302"/>
      <c r="AC1505" s="303"/>
    </row>
    <row r="1506" spans="1:29" ht="22.5" customHeight="1">
      <c r="A1506" s="298"/>
      <c r="K1506" s="303"/>
      <c r="L1506" s="303"/>
      <c r="M1506" s="303"/>
      <c r="N1506" s="303"/>
      <c r="O1506" s="303"/>
      <c r="P1506" s="303"/>
      <c r="Q1506" s="303"/>
      <c r="R1506" s="303"/>
      <c r="S1506" s="303"/>
      <c r="T1506" s="303"/>
      <c r="U1506" s="302"/>
      <c r="AC1506" s="303"/>
    </row>
    <row r="1507" spans="1:29" ht="22.5" customHeight="1">
      <c r="A1507" s="298"/>
      <c r="K1507" s="303"/>
      <c r="L1507" s="303"/>
      <c r="M1507" s="303"/>
      <c r="N1507" s="303"/>
      <c r="O1507" s="303"/>
      <c r="P1507" s="303"/>
      <c r="Q1507" s="303"/>
      <c r="R1507" s="303"/>
      <c r="S1507" s="303"/>
      <c r="T1507" s="303"/>
      <c r="U1507" s="302"/>
      <c r="AC1507" s="303"/>
    </row>
    <row r="1508" spans="1:29" ht="22.5" customHeight="1">
      <c r="A1508" s="298"/>
      <c r="K1508" s="303"/>
      <c r="L1508" s="303"/>
      <c r="M1508" s="303"/>
      <c r="N1508" s="303"/>
      <c r="O1508" s="303"/>
      <c r="P1508" s="303"/>
      <c r="Q1508" s="303"/>
      <c r="R1508" s="303"/>
      <c r="S1508" s="303"/>
      <c r="T1508" s="303"/>
      <c r="U1508" s="302"/>
      <c r="AC1508" s="303"/>
    </row>
    <row r="1509" spans="1:29" ht="22.5" customHeight="1">
      <c r="A1509" s="298"/>
      <c r="K1509" s="303"/>
      <c r="L1509" s="303"/>
      <c r="M1509" s="303"/>
      <c r="N1509" s="303"/>
      <c r="O1509" s="303"/>
      <c r="P1509" s="303"/>
      <c r="Q1509" s="303"/>
      <c r="R1509" s="303"/>
      <c r="S1509" s="303"/>
      <c r="T1509" s="303"/>
      <c r="U1509" s="302"/>
      <c r="AC1509" s="303"/>
    </row>
    <row r="1510" spans="1:29" ht="22.5" customHeight="1">
      <c r="A1510" s="298"/>
      <c r="K1510" s="303"/>
      <c r="L1510" s="303"/>
      <c r="M1510" s="303"/>
      <c r="N1510" s="303"/>
      <c r="O1510" s="303"/>
      <c r="P1510" s="303"/>
      <c r="Q1510" s="303"/>
      <c r="R1510" s="303"/>
      <c r="S1510" s="303"/>
      <c r="T1510" s="303"/>
      <c r="U1510" s="302"/>
      <c r="AC1510" s="303"/>
    </row>
    <row r="1511" spans="1:29" ht="22.5" customHeight="1">
      <c r="A1511" s="298"/>
      <c r="K1511" s="303"/>
      <c r="L1511" s="303"/>
      <c r="M1511" s="303"/>
      <c r="N1511" s="303"/>
      <c r="O1511" s="303"/>
      <c r="P1511" s="303"/>
      <c r="Q1511" s="303"/>
      <c r="R1511" s="303"/>
      <c r="S1511" s="303"/>
      <c r="T1511" s="303"/>
      <c r="U1511" s="302"/>
      <c r="AC1511" s="303"/>
    </row>
    <row r="1512" spans="1:29" ht="22.5" customHeight="1">
      <c r="A1512" s="298"/>
      <c r="K1512" s="303"/>
      <c r="L1512" s="303"/>
      <c r="M1512" s="303"/>
      <c r="N1512" s="303"/>
      <c r="O1512" s="303"/>
      <c r="P1512" s="303"/>
      <c r="Q1512" s="303"/>
      <c r="R1512" s="303"/>
      <c r="S1512" s="303"/>
      <c r="T1512" s="303"/>
      <c r="U1512" s="302"/>
      <c r="AC1512" s="303"/>
    </row>
    <row r="1513" spans="1:29" ht="22.5" customHeight="1">
      <c r="A1513" s="298"/>
      <c r="K1513" s="303"/>
      <c r="L1513" s="303"/>
      <c r="M1513" s="303"/>
      <c r="N1513" s="303"/>
      <c r="O1513" s="303"/>
      <c r="P1513" s="303"/>
      <c r="Q1513" s="303"/>
      <c r="R1513" s="303"/>
      <c r="S1513" s="303"/>
      <c r="T1513" s="303"/>
      <c r="U1513" s="302"/>
      <c r="AC1513" s="303"/>
    </row>
    <row r="1514" spans="1:29" ht="22.5" customHeight="1">
      <c r="A1514" s="298"/>
      <c r="K1514" s="303"/>
      <c r="L1514" s="303"/>
      <c r="M1514" s="303"/>
      <c r="N1514" s="303"/>
      <c r="O1514" s="303"/>
      <c r="P1514" s="303"/>
      <c r="Q1514" s="303"/>
      <c r="R1514" s="303"/>
      <c r="S1514" s="303"/>
      <c r="T1514" s="303"/>
      <c r="U1514" s="302"/>
      <c r="AC1514" s="303"/>
    </row>
    <row r="1515" spans="1:29" ht="22.5" customHeight="1">
      <c r="A1515" s="298"/>
      <c r="K1515" s="303"/>
      <c r="L1515" s="303"/>
      <c r="M1515" s="303"/>
      <c r="N1515" s="303"/>
      <c r="O1515" s="303"/>
      <c r="P1515" s="303"/>
      <c r="Q1515" s="303"/>
      <c r="R1515" s="303"/>
      <c r="S1515" s="303"/>
      <c r="T1515" s="303"/>
      <c r="U1515" s="302"/>
      <c r="AC1515" s="303"/>
    </row>
    <row r="1516" spans="1:29" ht="22.5" customHeight="1">
      <c r="A1516" s="298"/>
      <c r="K1516" s="303"/>
      <c r="L1516" s="303"/>
      <c r="M1516" s="303"/>
      <c r="N1516" s="303"/>
      <c r="O1516" s="303"/>
      <c r="P1516" s="303"/>
      <c r="Q1516" s="303"/>
      <c r="R1516" s="303"/>
      <c r="S1516" s="303"/>
      <c r="T1516" s="303"/>
      <c r="U1516" s="302"/>
      <c r="AC1516" s="303"/>
    </row>
    <row r="1517" spans="1:29" ht="22.5" customHeight="1">
      <c r="A1517" s="298"/>
      <c r="K1517" s="303"/>
      <c r="L1517" s="303"/>
      <c r="M1517" s="303"/>
      <c r="N1517" s="303"/>
      <c r="O1517" s="303"/>
      <c r="P1517" s="303"/>
      <c r="Q1517" s="303"/>
      <c r="R1517" s="303"/>
      <c r="S1517" s="303"/>
      <c r="T1517" s="303"/>
      <c r="U1517" s="302"/>
      <c r="AC1517" s="303"/>
    </row>
    <row r="1518" spans="1:29" ht="22.5" customHeight="1">
      <c r="A1518" s="298"/>
      <c r="K1518" s="303"/>
      <c r="L1518" s="303"/>
      <c r="M1518" s="303"/>
      <c r="N1518" s="303"/>
      <c r="O1518" s="303"/>
      <c r="P1518" s="303"/>
      <c r="Q1518" s="303"/>
      <c r="R1518" s="303"/>
      <c r="S1518" s="303"/>
      <c r="T1518" s="303"/>
      <c r="U1518" s="302"/>
      <c r="AC1518" s="303"/>
    </row>
    <row r="1519" spans="1:29" ht="22.5" customHeight="1">
      <c r="A1519" s="298"/>
      <c r="K1519" s="303"/>
      <c r="L1519" s="303"/>
      <c r="M1519" s="303"/>
      <c r="N1519" s="303"/>
      <c r="O1519" s="303"/>
      <c r="P1519" s="303"/>
      <c r="Q1519" s="303"/>
      <c r="R1519" s="303"/>
      <c r="S1519" s="303"/>
      <c r="T1519" s="303"/>
      <c r="U1519" s="302"/>
      <c r="AC1519" s="303"/>
    </row>
    <row r="1520" spans="1:29" ht="22.5" customHeight="1">
      <c r="A1520" s="298"/>
      <c r="K1520" s="303"/>
      <c r="L1520" s="303"/>
      <c r="M1520" s="303"/>
      <c r="N1520" s="303"/>
      <c r="O1520" s="303"/>
      <c r="P1520" s="303"/>
      <c r="Q1520" s="303"/>
      <c r="R1520" s="303"/>
      <c r="S1520" s="303"/>
      <c r="T1520" s="303"/>
      <c r="U1520" s="302"/>
      <c r="AC1520" s="303"/>
    </row>
    <row r="1521" spans="1:29" ht="22.5" customHeight="1">
      <c r="A1521" s="298"/>
      <c r="K1521" s="303"/>
      <c r="L1521" s="303"/>
      <c r="M1521" s="303"/>
      <c r="N1521" s="303"/>
      <c r="O1521" s="303"/>
      <c r="P1521" s="303"/>
      <c r="Q1521" s="303"/>
      <c r="R1521" s="303"/>
      <c r="S1521" s="303"/>
      <c r="T1521" s="303"/>
      <c r="U1521" s="302"/>
      <c r="AC1521" s="303"/>
    </row>
    <row r="1522" spans="1:29" ht="22.5" customHeight="1">
      <c r="A1522" s="298"/>
      <c r="K1522" s="303"/>
      <c r="L1522" s="303"/>
      <c r="M1522" s="303"/>
      <c r="N1522" s="303"/>
      <c r="O1522" s="303"/>
      <c r="P1522" s="303"/>
      <c r="Q1522" s="303"/>
      <c r="R1522" s="303"/>
      <c r="S1522" s="303"/>
      <c r="T1522" s="303"/>
      <c r="U1522" s="302"/>
      <c r="AC1522" s="303"/>
    </row>
    <row r="1523" spans="1:29" ht="22.5" customHeight="1">
      <c r="A1523" s="298"/>
      <c r="K1523" s="303"/>
      <c r="L1523" s="303"/>
      <c r="M1523" s="303"/>
      <c r="N1523" s="303"/>
      <c r="O1523" s="303"/>
      <c r="P1523" s="303"/>
      <c r="Q1523" s="303"/>
      <c r="R1523" s="303"/>
      <c r="S1523" s="303"/>
      <c r="T1523" s="303"/>
      <c r="U1523" s="302"/>
      <c r="AC1523" s="303"/>
    </row>
    <row r="1524" spans="1:29" ht="22.5" customHeight="1">
      <c r="A1524" s="298"/>
      <c r="K1524" s="303"/>
      <c r="L1524" s="303"/>
      <c r="M1524" s="303"/>
      <c r="N1524" s="303"/>
      <c r="O1524" s="303"/>
      <c r="P1524" s="303"/>
      <c r="Q1524" s="303"/>
      <c r="R1524" s="303"/>
      <c r="S1524" s="303"/>
      <c r="T1524" s="303"/>
      <c r="U1524" s="302"/>
      <c r="AC1524" s="303"/>
    </row>
    <row r="1525" spans="1:29" ht="22.5" customHeight="1">
      <c r="A1525" s="298"/>
      <c r="K1525" s="303"/>
      <c r="L1525" s="303"/>
      <c r="M1525" s="303"/>
      <c r="N1525" s="303"/>
      <c r="O1525" s="303"/>
      <c r="P1525" s="303"/>
      <c r="Q1525" s="303"/>
      <c r="R1525" s="303"/>
      <c r="S1525" s="303"/>
      <c r="T1525" s="303"/>
      <c r="U1525" s="302"/>
      <c r="AC1525" s="303"/>
    </row>
    <row r="1526" spans="1:29" ht="22.5" customHeight="1">
      <c r="A1526" s="298"/>
      <c r="K1526" s="303"/>
      <c r="L1526" s="303"/>
      <c r="M1526" s="303"/>
      <c r="N1526" s="303"/>
      <c r="O1526" s="303"/>
      <c r="P1526" s="303"/>
      <c r="Q1526" s="303"/>
      <c r="R1526" s="303"/>
      <c r="S1526" s="303"/>
      <c r="T1526" s="303"/>
      <c r="U1526" s="302"/>
      <c r="AC1526" s="303"/>
    </row>
    <row r="1527" spans="1:29" ht="22.5" customHeight="1">
      <c r="A1527" s="298"/>
      <c r="K1527" s="303"/>
      <c r="L1527" s="303"/>
      <c r="M1527" s="303"/>
      <c r="N1527" s="303"/>
      <c r="O1527" s="303"/>
      <c r="P1527" s="303"/>
      <c r="Q1527" s="303"/>
      <c r="R1527" s="303"/>
      <c r="S1527" s="303"/>
      <c r="T1527" s="303"/>
      <c r="U1527" s="302"/>
      <c r="AC1527" s="303"/>
    </row>
    <row r="1528" spans="1:29" ht="22.5" customHeight="1">
      <c r="A1528" s="298"/>
      <c r="K1528" s="303"/>
      <c r="L1528" s="303"/>
      <c r="M1528" s="303"/>
      <c r="N1528" s="303"/>
      <c r="O1528" s="303"/>
      <c r="P1528" s="303"/>
      <c r="Q1528" s="303"/>
      <c r="R1528" s="303"/>
      <c r="S1528" s="303"/>
      <c r="T1528" s="303"/>
      <c r="U1528" s="302"/>
      <c r="AC1528" s="303"/>
    </row>
    <row r="1529" spans="1:29" ht="22.5" customHeight="1">
      <c r="A1529" s="298"/>
      <c r="K1529" s="303"/>
      <c r="L1529" s="303"/>
      <c r="M1529" s="303"/>
      <c r="N1529" s="303"/>
      <c r="O1529" s="303"/>
      <c r="P1529" s="303"/>
      <c r="Q1529" s="303"/>
      <c r="R1529" s="303"/>
      <c r="S1529" s="303"/>
      <c r="T1529" s="303"/>
      <c r="U1529" s="302"/>
      <c r="AC1529" s="303"/>
    </row>
    <row r="1530" spans="1:29" ht="22.5" customHeight="1">
      <c r="A1530" s="298"/>
      <c r="K1530" s="303"/>
      <c r="L1530" s="303"/>
      <c r="M1530" s="303"/>
      <c r="N1530" s="303"/>
      <c r="O1530" s="303"/>
      <c r="P1530" s="303"/>
      <c r="Q1530" s="303"/>
      <c r="R1530" s="303"/>
      <c r="S1530" s="303"/>
      <c r="T1530" s="303"/>
      <c r="U1530" s="302"/>
      <c r="AC1530" s="303"/>
    </row>
    <row r="1531" spans="1:29" ht="22.5" customHeight="1">
      <c r="A1531" s="298"/>
      <c r="K1531" s="303"/>
      <c r="L1531" s="303"/>
      <c r="M1531" s="303"/>
      <c r="N1531" s="303"/>
      <c r="O1531" s="303"/>
      <c r="P1531" s="303"/>
      <c r="Q1531" s="303"/>
      <c r="R1531" s="303"/>
      <c r="S1531" s="303"/>
      <c r="T1531" s="303"/>
      <c r="U1531" s="302"/>
      <c r="AC1531" s="303"/>
    </row>
    <row r="1532" spans="1:29" ht="22.5" customHeight="1">
      <c r="A1532" s="298"/>
      <c r="K1532" s="303"/>
      <c r="L1532" s="303"/>
      <c r="M1532" s="303"/>
      <c r="N1532" s="303"/>
      <c r="O1532" s="303"/>
      <c r="P1532" s="303"/>
      <c r="Q1532" s="303"/>
      <c r="R1532" s="303"/>
      <c r="S1532" s="303"/>
      <c r="T1532" s="303"/>
      <c r="U1532" s="302"/>
      <c r="AC1532" s="303"/>
    </row>
    <row r="1533" spans="1:29" ht="22.5" customHeight="1">
      <c r="A1533" s="298"/>
      <c r="K1533" s="303"/>
      <c r="L1533" s="303"/>
      <c r="M1533" s="303"/>
      <c r="N1533" s="303"/>
      <c r="O1533" s="303"/>
      <c r="P1533" s="303"/>
      <c r="Q1533" s="303"/>
      <c r="R1533" s="303"/>
      <c r="S1533" s="303"/>
      <c r="T1533" s="303"/>
      <c r="U1533" s="302"/>
      <c r="AC1533" s="303"/>
    </row>
    <row r="1534" spans="1:29" ht="22.5" customHeight="1">
      <c r="A1534" s="298"/>
      <c r="K1534" s="303"/>
      <c r="L1534" s="303"/>
      <c r="M1534" s="303"/>
      <c r="N1534" s="303"/>
      <c r="O1534" s="303"/>
      <c r="P1534" s="303"/>
      <c r="Q1534" s="303"/>
      <c r="R1534" s="303"/>
      <c r="S1534" s="303"/>
      <c r="T1534" s="303"/>
      <c r="U1534" s="302"/>
      <c r="AC1534" s="303"/>
    </row>
    <row r="1535" spans="1:29" ht="22.5" customHeight="1">
      <c r="A1535" s="298"/>
      <c r="K1535" s="303"/>
      <c r="L1535" s="303"/>
      <c r="M1535" s="303"/>
      <c r="N1535" s="303"/>
      <c r="O1535" s="303"/>
      <c r="P1535" s="303"/>
      <c r="Q1535" s="303"/>
      <c r="R1535" s="303"/>
      <c r="S1535" s="303"/>
      <c r="T1535" s="303"/>
      <c r="U1535" s="302"/>
      <c r="AC1535" s="303"/>
    </row>
    <row r="1536" spans="1:29" ht="22.5" customHeight="1">
      <c r="A1536" s="298"/>
      <c r="K1536" s="303"/>
      <c r="L1536" s="303"/>
      <c r="M1536" s="303"/>
      <c r="N1536" s="303"/>
      <c r="O1536" s="303"/>
      <c r="P1536" s="303"/>
      <c r="Q1536" s="303"/>
      <c r="R1536" s="303"/>
      <c r="S1536" s="303"/>
      <c r="T1536" s="303"/>
      <c r="U1536" s="302"/>
      <c r="AC1536" s="303"/>
    </row>
    <row r="1537" spans="1:29" ht="22.5" customHeight="1">
      <c r="A1537" s="298"/>
      <c r="K1537" s="303"/>
      <c r="L1537" s="303"/>
      <c r="M1537" s="303"/>
      <c r="N1537" s="303"/>
      <c r="O1537" s="303"/>
      <c r="P1537" s="303"/>
      <c r="Q1537" s="303"/>
      <c r="R1537" s="303"/>
      <c r="S1537" s="303"/>
      <c r="T1537" s="303"/>
      <c r="U1537" s="302"/>
      <c r="AC1537" s="303"/>
    </row>
    <row r="1538" spans="1:29" ht="22.5" customHeight="1">
      <c r="A1538" s="298"/>
      <c r="K1538" s="303"/>
      <c r="L1538" s="303"/>
      <c r="M1538" s="303"/>
      <c r="N1538" s="303"/>
      <c r="O1538" s="303"/>
      <c r="P1538" s="303"/>
      <c r="Q1538" s="303"/>
      <c r="R1538" s="303"/>
      <c r="S1538" s="303"/>
      <c r="T1538" s="303"/>
      <c r="U1538" s="302"/>
      <c r="AC1538" s="303"/>
    </row>
    <row r="1539" spans="1:29" ht="22.5" customHeight="1">
      <c r="A1539" s="298"/>
      <c r="K1539" s="303"/>
      <c r="L1539" s="303"/>
      <c r="M1539" s="303"/>
      <c r="N1539" s="303"/>
      <c r="O1539" s="303"/>
      <c r="P1539" s="303"/>
      <c r="Q1539" s="303"/>
      <c r="R1539" s="303"/>
      <c r="S1539" s="303"/>
      <c r="T1539" s="303"/>
      <c r="U1539" s="302"/>
      <c r="AC1539" s="303"/>
    </row>
    <row r="1540" spans="1:29" ht="22.5" customHeight="1">
      <c r="A1540" s="298"/>
      <c r="K1540" s="303"/>
      <c r="L1540" s="303"/>
      <c r="M1540" s="303"/>
      <c r="N1540" s="303"/>
      <c r="O1540" s="303"/>
      <c r="P1540" s="303"/>
      <c r="Q1540" s="303"/>
      <c r="R1540" s="303"/>
      <c r="S1540" s="303"/>
      <c r="T1540" s="303"/>
      <c r="U1540" s="302"/>
      <c r="AC1540" s="303"/>
    </row>
    <row r="1541" spans="1:29" ht="22.5" customHeight="1">
      <c r="A1541" s="298"/>
      <c r="K1541" s="303"/>
      <c r="L1541" s="303"/>
      <c r="M1541" s="303"/>
      <c r="N1541" s="303"/>
      <c r="O1541" s="303"/>
      <c r="P1541" s="303"/>
      <c r="Q1541" s="303"/>
      <c r="R1541" s="303"/>
      <c r="S1541" s="303"/>
      <c r="T1541" s="303"/>
      <c r="U1541" s="302"/>
      <c r="AC1541" s="303"/>
    </row>
    <row r="1542" spans="1:29" ht="22.5" customHeight="1">
      <c r="A1542" s="298"/>
      <c r="K1542" s="303"/>
      <c r="L1542" s="303"/>
      <c r="M1542" s="303"/>
      <c r="N1542" s="303"/>
      <c r="O1542" s="303"/>
      <c r="P1542" s="303"/>
      <c r="Q1542" s="303"/>
      <c r="R1542" s="303"/>
      <c r="S1542" s="303"/>
      <c r="T1542" s="303"/>
      <c r="U1542" s="302"/>
      <c r="AC1542" s="303"/>
    </row>
    <row r="1543" spans="1:29" ht="22.5" customHeight="1">
      <c r="A1543" s="298"/>
      <c r="K1543" s="303"/>
      <c r="L1543" s="303"/>
      <c r="M1543" s="303"/>
      <c r="N1543" s="303"/>
      <c r="O1543" s="303"/>
      <c r="P1543" s="303"/>
      <c r="Q1543" s="303"/>
      <c r="R1543" s="303"/>
      <c r="S1543" s="303"/>
      <c r="T1543" s="303"/>
      <c r="U1543" s="302"/>
      <c r="AC1543" s="303"/>
    </row>
    <row r="1544" spans="1:29" ht="22.5" customHeight="1">
      <c r="A1544" s="298"/>
      <c r="K1544" s="303"/>
      <c r="L1544" s="303"/>
      <c r="M1544" s="303"/>
      <c r="N1544" s="303"/>
      <c r="O1544" s="303"/>
      <c r="P1544" s="303"/>
      <c r="Q1544" s="303"/>
      <c r="R1544" s="303"/>
      <c r="S1544" s="303"/>
      <c r="T1544" s="303"/>
      <c r="U1544" s="302"/>
      <c r="AC1544" s="303"/>
    </row>
    <row r="1545" spans="1:29" ht="22.5" customHeight="1">
      <c r="A1545" s="298"/>
      <c r="K1545" s="303"/>
      <c r="L1545" s="303"/>
      <c r="M1545" s="303"/>
      <c r="N1545" s="303"/>
      <c r="O1545" s="303"/>
      <c r="P1545" s="303"/>
      <c r="Q1545" s="303"/>
      <c r="R1545" s="303"/>
      <c r="S1545" s="303"/>
      <c r="T1545" s="303"/>
      <c r="U1545" s="302"/>
      <c r="AC1545" s="303"/>
    </row>
    <row r="1546" spans="1:29" ht="22.5" customHeight="1">
      <c r="A1546" s="298"/>
      <c r="K1546" s="303"/>
      <c r="L1546" s="303"/>
      <c r="M1546" s="303"/>
      <c r="N1546" s="303"/>
      <c r="O1546" s="303"/>
      <c r="P1546" s="303"/>
      <c r="Q1546" s="303"/>
      <c r="R1546" s="303"/>
      <c r="S1546" s="303"/>
      <c r="T1546" s="303"/>
      <c r="U1546" s="302"/>
      <c r="AC1546" s="303"/>
    </row>
    <row r="1547" spans="1:29" ht="22.5" customHeight="1">
      <c r="A1547" s="298"/>
      <c r="K1547" s="303"/>
      <c r="L1547" s="303"/>
      <c r="M1547" s="303"/>
      <c r="N1547" s="303"/>
      <c r="O1547" s="303"/>
      <c r="P1547" s="303"/>
      <c r="Q1547" s="303"/>
      <c r="R1547" s="303"/>
      <c r="S1547" s="303"/>
      <c r="T1547" s="303"/>
      <c r="U1547" s="302"/>
      <c r="AC1547" s="303"/>
    </row>
    <row r="1548" spans="1:29" ht="22.5" customHeight="1">
      <c r="A1548" s="298"/>
      <c r="K1548" s="303"/>
      <c r="L1548" s="303"/>
      <c r="M1548" s="303"/>
      <c r="N1548" s="303"/>
      <c r="O1548" s="303"/>
      <c r="P1548" s="303"/>
      <c r="Q1548" s="303"/>
      <c r="R1548" s="303"/>
      <c r="S1548" s="303"/>
      <c r="T1548" s="303"/>
      <c r="U1548" s="302"/>
      <c r="AC1548" s="303"/>
    </row>
    <row r="1549" spans="1:29" ht="22.5" customHeight="1">
      <c r="A1549" s="298"/>
      <c r="K1549" s="303"/>
      <c r="L1549" s="303"/>
      <c r="M1549" s="303"/>
      <c r="N1549" s="303"/>
      <c r="O1549" s="303"/>
      <c r="P1549" s="303"/>
      <c r="Q1549" s="303"/>
      <c r="R1549" s="303"/>
      <c r="S1549" s="303"/>
      <c r="T1549" s="303"/>
      <c r="U1549" s="302"/>
      <c r="AC1549" s="303"/>
    </row>
    <row r="1550" spans="1:29" ht="22.5" customHeight="1">
      <c r="A1550" s="298"/>
      <c r="K1550" s="303"/>
      <c r="L1550" s="303"/>
      <c r="M1550" s="303"/>
      <c r="N1550" s="303"/>
      <c r="O1550" s="303"/>
      <c r="P1550" s="303"/>
      <c r="Q1550" s="303"/>
      <c r="R1550" s="303"/>
      <c r="S1550" s="303"/>
      <c r="T1550" s="303"/>
      <c r="U1550" s="302"/>
      <c r="AC1550" s="303"/>
    </row>
    <row r="1551" spans="1:29" ht="22.5" customHeight="1">
      <c r="A1551" s="298"/>
      <c r="K1551" s="303"/>
      <c r="L1551" s="303"/>
      <c r="M1551" s="303"/>
      <c r="N1551" s="303"/>
      <c r="O1551" s="303"/>
      <c r="P1551" s="303"/>
      <c r="Q1551" s="303"/>
      <c r="R1551" s="303"/>
      <c r="S1551" s="303"/>
      <c r="T1551" s="303"/>
      <c r="U1551" s="302"/>
      <c r="AC1551" s="303"/>
    </row>
    <row r="1552" spans="1:29" ht="22.5" customHeight="1">
      <c r="A1552" s="298"/>
      <c r="K1552" s="303"/>
      <c r="L1552" s="303"/>
      <c r="M1552" s="303"/>
      <c r="N1552" s="303"/>
      <c r="O1552" s="303"/>
      <c r="P1552" s="303"/>
      <c r="Q1552" s="303"/>
      <c r="R1552" s="303"/>
      <c r="S1552" s="303"/>
      <c r="T1552" s="303"/>
      <c r="U1552" s="302"/>
      <c r="AC1552" s="303"/>
    </row>
    <row r="1553" spans="1:29" ht="22.5" customHeight="1">
      <c r="A1553" s="298"/>
      <c r="K1553" s="303"/>
      <c r="L1553" s="303"/>
      <c r="M1553" s="303"/>
      <c r="N1553" s="303"/>
      <c r="O1553" s="303"/>
      <c r="P1553" s="303"/>
      <c r="Q1553" s="303"/>
      <c r="R1553" s="303"/>
      <c r="S1553" s="303"/>
      <c r="T1553" s="303"/>
      <c r="U1553" s="302"/>
      <c r="AC1553" s="303"/>
    </row>
    <row r="1554" spans="1:29" ht="22.5" customHeight="1">
      <c r="A1554" s="298"/>
      <c r="K1554" s="303"/>
      <c r="L1554" s="303"/>
      <c r="M1554" s="303"/>
      <c r="N1554" s="303"/>
      <c r="O1554" s="303"/>
      <c r="P1554" s="303"/>
      <c r="Q1554" s="303"/>
      <c r="R1554" s="303"/>
      <c r="S1554" s="303"/>
      <c r="T1554" s="303"/>
      <c r="U1554" s="302"/>
      <c r="AC1554" s="303"/>
    </row>
    <row r="1555" spans="1:29" ht="22.5" customHeight="1">
      <c r="A1555" s="298"/>
      <c r="K1555" s="303"/>
      <c r="L1555" s="303"/>
      <c r="M1555" s="303"/>
      <c r="N1555" s="303"/>
      <c r="O1555" s="303"/>
      <c r="P1555" s="303"/>
      <c r="Q1555" s="303"/>
      <c r="R1555" s="303"/>
      <c r="S1555" s="303"/>
      <c r="T1555" s="303"/>
      <c r="U1555" s="302"/>
      <c r="AC1555" s="303"/>
    </row>
    <row r="1556" spans="1:29" ht="22.5" customHeight="1">
      <c r="A1556" s="298"/>
      <c r="K1556" s="303"/>
      <c r="L1556" s="303"/>
      <c r="M1556" s="303"/>
      <c r="N1556" s="303"/>
      <c r="O1556" s="303"/>
      <c r="P1556" s="303"/>
      <c r="Q1556" s="303"/>
      <c r="R1556" s="303"/>
      <c r="S1556" s="303"/>
      <c r="T1556" s="303"/>
      <c r="U1556" s="302"/>
      <c r="AC1556" s="303"/>
    </row>
    <row r="1557" spans="1:29" ht="22.5" customHeight="1">
      <c r="A1557" s="298"/>
      <c r="K1557" s="303"/>
      <c r="L1557" s="303"/>
      <c r="M1557" s="303"/>
      <c r="N1557" s="303"/>
      <c r="O1557" s="303"/>
      <c r="P1557" s="303"/>
      <c r="Q1557" s="303"/>
      <c r="R1557" s="303"/>
      <c r="S1557" s="303"/>
      <c r="T1557" s="303"/>
      <c r="U1557" s="302"/>
      <c r="AC1557" s="303"/>
    </row>
    <row r="1558" spans="1:29" ht="22.5" customHeight="1">
      <c r="A1558" s="298"/>
      <c r="K1558" s="303"/>
      <c r="L1558" s="303"/>
      <c r="M1558" s="303"/>
      <c r="N1558" s="303"/>
      <c r="O1558" s="303"/>
      <c r="P1558" s="303"/>
      <c r="Q1558" s="303"/>
      <c r="R1558" s="303"/>
      <c r="S1558" s="303"/>
      <c r="T1558" s="303"/>
      <c r="U1558" s="302"/>
      <c r="AC1558" s="303"/>
    </row>
    <row r="1559" spans="1:29" ht="22.5" customHeight="1">
      <c r="A1559" s="298"/>
      <c r="K1559" s="303"/>
      <c r="L1559" s="303"/>
      <c r="M1559" s="303"/>
      <c r="N1559" s="303"/>
      <c r="O1559" s="303"/>
      <c r="P1559" s="303"/>
      <c r="Q1559" s="303"/>
      <c r="R1559" s="303"/>
      <c r="S1559" s="303"/>
      <c r="T1559" s="303"/>
      <c r="U1559" s="302"/>
      <c r="AC1559" s="303"/>
    </row>
    <row r="1560" spans="1:29" ht="22.5" customHeight="1">
      <c r="A1560" s="298"/>
      <c r="K1560" s="303"/>
      <c r="L1560" s="303"/>
      <c r="M1560" s="303"/>
      <c r="N1560" s="303"/>
      <c r="O1560" s="303"/>
      <c r="P1560" s="303"/>
      <c r="Q1560" s="303"/>
      <c r="R1560" s="303"/>
      <c r="S1560" s="303"/>
      <c r="T1560" s="303"/>
      <c r="U1560" s="302"/>
      <c r="AC1560" s="303"/>
    </row>
    <row r="1561" spans="1:29" ht="22.5" customHeight="1">
      <c r="A1561" s="298"/>
      <c r="K1561" s="303"/>
      <c r="L1561" s="303"/>
      <c r="M1561" s="303"/>
      <c r="N1561" s="303"/>
      <c r="O1561" s="303"/>
      <c r="P1561" s="303"/>
      <c r="Q1561" s="303"/>
      <c r="R1561" s="303"/>
      <c r="S1561" s="303"/>
      <c r="T1561" s="303"/>
      <c r="U1561" s="302"/>
      <c r="AC1561" s="303"/>
    </row>
    <row r="1562" spans="1:29" ht="22.5" customHeight="1">
      <c r="A1562" s="298"/>
      <c r="K1562" s="303"/>
      <c r="L1562" s="303"/>
      <c r="M1562" s="303"/>
      <c r="N1562" s="303"/>
      <c r="O1562" s="303"/>
      <c r="P1562" s="303"/>
      <c r="Q1562" s="303"/>
      <c r="R1562" s="303"/>
      <c r="S1562" s="303"/>
      <c r="T1562" s="303"/>
      <c r="U1562" s="302"/>
      <c r="AC1562" s="303"/>
    </row>
    <row r="1563" spans="1:29" ht="22.5" customHeight="1">
      <c r="A1563" s="298"/>
      <c r="K1563" s="303"/>
      <c r="L1563" s="303"/>
      <c r="M1563" s="303"/>
      <c r="N1563" s="303"/>
      <c r="O1563" s="303"/>
      <c r="P1563" s="303"/>
      <c r="Q1563" s="303"/>
      <c r="R1563" s="303"/>
      <c r="S1563" s="303"/>
      <c r="T1563" s="303"/>
      <c r="U1563" s="302"/>
      <c r="AC1563" s="303"/>
    </row>
    <row r="1564" spans="1:29" ht="22.5" customHeight="1">
      <c r="A1564" s="298"/>
      <c r="K1564" s="303"/>
      <c r="L1564" s="303"/>
      <c r="M1564" s="303"/>
      <c r="N1564" s="303"/>
      <c r="O1564" s="303"/>
      <c r="P1564" s="303"/>
      <c r="Q1564" s="303"/>
      <c r="R1564" s="303"/>
      <c r="S1564" s="303"/>
      <c r="T1564" s="303"/>
      <c r="U1564" s="302"/>
      <c r="AC1564" s="303"/>
    </row>
    <row r="1565" spans="1:29" ht="22.5" customHeight="1">
      <c r="A1565" s="298"/>
      <c r="K1565" s="303"/>
      <c r="L1565" s="303"/>
      <c r="M1565" s="303"/>
      <c r="N1565" s="303"/>
      <c r="O1565" s="303"/>
      <c r="P1565" s="303"/>
      <c r="Q1565" s="303"/>
      <c r="R1565" s="303"/>
      <c r="S1565" s="303"/>
      <c r="T1565" s="303"/>
      <c r="U1565" s="302"/>
      <c r="AC1565" s="303"/>
    </row>
    <row r="1566" spans="1:29" ht="22.5" customHeight="1">
      <c r="A1566" s="298"/>
      <c r="K1566" s="303"/>
      <c r="L1566" s="303"/>
      <c r="M1566" s="303"/>
      <c r="N1566" s="303"/>
      <c r="O1566" s="303"/>
      <c r="P1566" s="303"/>
      <c r="Q1566" s="303"/>
      <c r="R1566" s="303"/>
      <c r="S1566" s="303"/>
      <c r="T1566" s="303"/>
      <c r="U1566" s="302"/>
      <c r="AC1566" s="303"/>
    </row>
    <row r="1567" spans="1:29" ht="22.5" customHeight="1">
      <c r="A1567" s="298"/>
      <c r="K1567" s="303"/>
      <c r="L1567" s="303"/>
      <c r="M1567" s="303"/>
      <c r="N1567" s="303"/>
      <c r="O1567" s="303"/>
      <c r="P1567" s="303"/>
      <c r="Q1567" s="303"/>
      <c r="R1567" s="303"/>
      <c r="S1567" s="303"/>
      <c r="T1567" s="303"/>
      <c r="U1567" s="302"/>
      <c r="AC1567" s="303"/>
    </row>
    <row r="1568" spans="1:29" ht="22.5" customHeight="1">
      <c r="A1568" s="298"/>
      <c r="K1568" s="303"/>
      <c r="L1568" s="303"/>
      <c r="M1568" s="303"/>
      <c r="N1568" s="303"/>
      <c r="O1568" s="303"/>
      <c r="P1568" s="303"/>
      <c r="Q1568" s="303"/>
      <c r="R1568" s="303"/>
      <c r="S1568" s="303"/>
      <c r="T1568" s="303"/>
      <c r="U1568" s="302"/>
      <c r="AC1568" s="303"/>
    </row>
    <row r="1569" spans="1:29" ht="22.5" customHeight="1">
      <c r="A1569" s="298"/>
      <c r="K1569" s="303"/>
      <c r="L1569" s="303"/>
      <c r="M1569" s="303"/>
      <c r="N1569" s="303"/>
      <c r="O1569" s="303"/>
      <c r="P1569" s="303"/>
      <c r="Q1569" s="303"/>
      <c r="R1569" s="303"/>
      <c r="S1569" s="303"/>
      <c r="T1569" s="303"/>
      <c r="U1569" s="302"/>
      <c r="AC1569" s="303"/>
    </row>
    <row r="1570" spans="1:29" ht="22.5" customHeight="1">
      <c r="A1570" s="298"/>
      <c r="K1570" s="303"/>
      <c r="L1570" s="303"/>
      <c r="M1570" s="303"/>
      <c r="N1570" s="303"/>
      <c r="O1570" s="303"/>
      <c r="P1570" s="303"/>
      <c r="Q1570" s="303"/>
      <c r="R1570" s="303"/>
      <c r="S1570" s="303"/>
      <c r="T1570" s="303"/>
      <c r="U1570" s="302"/>
      <c r="AC1570" s="303"/>
    </row>
    <row r="1571" spans="1:29" ht="22.5" customHeight="1">
      <c r="A1571" s="298"/>
      <c r="K1571" s="303"/>
      <c r="L1571" s="303"/>
      <c r="M1571" s="303"/>
      <c r="N1571" s="303"/>
      <c r="O1571" s="303"/>
      <c r="P1571" s="303"/>
      <c r="Q1571" s="303"/>
      <c r="R1571" s="303"/>
      <c r="S1571" s="303"/>
      <c r="T1571" s="303"/>
      <c r="U1571" s="302"/>
      <c r="AC1571" s="303"/>
    </row>
    <row r="1572" spans="1:29" ht="22.5" customHeight="1">
      <c r="A1572" s="298"/>
      <c r="K1572" s="303"/>
      <c r="L1572" s="303"/>
      <c r="M1572" s="303"/>
      <c r="N1572" s="303"/>
      <c r="O1572" s="303"/>
      <c r="P1572" s="303"/>
      <c r="Q1572" s="303"/>
      <c r="R1572" s="303"/>
      <c r="S1572" s="303"/>
      <c r="T1572" s="303"/>
      <c r="U1572" s="302"/>
      <c r="AC1572" s="303"/>
    </row>
    <row r="1573" spans="1:29" ht="22.5" customHeight="1">
      <c r="A1573" s="298"/>
      <c r="K1573" s="303"/>
      <c r="L1573" s="303"/>
      <c r="M1573" s="303"/>
      <c r="N1573" s="303"/>
      <c r="O1573" s="303"/>
      <c r="P1573" s="303"/>
      <c r="Q1573" s="303"/>
      <c r="R1573" s="303"/>
      <c r="S1573" s="303"/>
      <c r="T1573" s="303"/>
      <c r="U1573" s="302"/>
      <c r="AC1573" s="303"/>
    </row>
    <row r="1574" spans="1:29" ht="22.5" customHeight="1">
      <c r="A1574" s="298"/>
      <c r="K1574" s="303"/>
      <c r="L1574" s="303"/>
      <c r="M1574" s="303"/>
      <c r="N1574" s="303"/>
      <c r="O1574" s="303"/>
      <c r="P1574" s="303"/>
      <c r="Q1574" s="303"/>
      <c r="R1574" s="303"/>
      <c r="S1574" s="303"/>
      <c r="T1574" s="303"/>
      <c r="U1574" s="302"/>
      <c r="AC1574" s="303"/>
    </row>
    <row r="1575" spans="1:29" ht="22.5" customHeight="1">
      <c r="A1575" s="298"/>
      <c r="K1575" s="303"/>
      <c r="L1575" s="303"/>
      <c r="M1575" s="303"/>
      <c r="N1575" s="303"/>
      <c r="O1575" s="303"/>
      <c r="P1575" s="303"/>
      <c r="Q1575" s="303"/>
      <c r="R1575" s="303"/>
      <c r="S1575" s="303"/>
      <c r="T1575" s="303"/>
      <c r="U1575" s="302"/>
      <c r="AC1575" s="303"/>
    </row>
    <row r="1576" spans="1:29" ht="22.5" customHeight="1">
      <c r="A1576" s="298"/>
      <c r="K1576" s="303"/>
      <c r="L1576" s="303"/>
      <c r="M1576" s="303"/>
      <c r="N1576" s="303"/>
      <c r="O1576" s="303"/>
      <c r="P1576" s="303"/>
      <c r="Q1576" s="303"/>
      <c r="R1576" s="303"/>
      <c r="S1576" s="303"/>
      <c r="T1576" s="303"/>
      <c r="U1576" s="302"/>
      <c r="AC1576" s="303"/>
    </row>
    <row r="1577" spans="1:29" ht="22.5" customHeight="1">
      <c r="A1577" s="298"/>
      <c r="K1577" s="303"/>
      <c r="L1577" s="303"/>
      <c r="M1577" s="303"/>
      <c r="N1577" s="303"/>
      <c r="O1577" s="303"/>
      <c r="P1577" s="303"/>
      <c r="Q1577" s="303"/>
      <c r="R1577" s="303"/>
      <c r="S1577" s="303"/>
      <c r="T1577" s="303"/>
      <c r="U1577" s="302"/>
      <c r="AC1577" s="303"/>
    </row>
    <row r="1578" spans="1:29" ht="22.5" customHeight="1">
      <c r="A1578" s="298"/>
      <c r="K1578" s="303"/>
      <c r="L1578" s="303"/>
      <c r="M1578" s="303"/>
      <c r="N1578" s="303"/>
      <c r="O1578" s="303"/>
      <c r="P1578" s="303"/>
      <c r="Q1578" s="303"/>
      <c r="R1578" s="303"/>
      <c r="S1578" s="303"/>
      <c r="T1578" s="303"/>
      <c r="U1578" s="302"/>
      <c r="AC1578" s="303"/>
    </row>
    <row r="1579" spans="1:29" ht="22.5" customHeight="1">
      <c r="A1579" s="298"/>
      <c r="K1579" s="303"/>
      <c r="L1579" s="303"/>
      <c r="M1579" s="303"/>
      <c r="N1579" s="303"/>
      <c r="O1579" s="303"/>
      <c r="P1579" s="303"/>
      <c r="Q1579" s="303"/>
      <c r="R1579" s="303"/>
      <c r="S1579" s="303"/>
      <c r="T1579" s="303"/>
      <c r="U1579" s="302"/>
      <c r="AC1579" s="303"/>
    </row>
    <row r="1580" spans="1:29" ht="22.5" customHeight="1">
      <c r="A1580" s="298"/>
      <c r="K1580" s="303"/>
      <c r="L1580" s="303"/>
      <c r="M1580" s="303"/>
      <c r="N1580" s="303"/>
      <c r="O1580" s="303"/>
      <c r="P1580" s="303"/>
      <c r="Q1580" s="303"/>
      <c r="R1580" s="303"/>
      <c r="S1580" s="303"/>
      <c r="T1580" s="303"/>
      <c r="U1580" s="302"/>
      <c r="AC1580" s="303"/>
    </row>
    <row r="1581" spans="1:29" ht="22.5" customHeight="1">
      <c r="A1581" s="298"/>
      <c r="K1581" s="303"/>
      <c r="L1581" s="303"/>
      <c r="M1581" s="303"/>
      <c r="N1581" s="303"/>
      <c r="O1581" s="303"/>
      <c r="P1581" s="303"/>
      <c r="Q1581" s="303"/>
      <c r="R1581" s="303"/>
      <c r="S1581" s="303"/>
      <c r="T1581" s="303"/>
      <c r="U1581" s="302"/>
      <c r="AC1581" s="303"/>
    </row>
    <row r="1582" spans="1:29" ht="22.5" customHeight="1">
      <c r="A1582" s="298"/>
      <c r="K1582" s="303"/>
      <c r="L1582" s="303"/>
      <c r="M1582" s="303"/>
      <c r="N1582" s="303"/>
      <c r="O1582" s="303"/>
      <c r="P1582" s="303"/>
      <c r="Q1582" s="303"/>
      <c r="R1582" s="303"/>
      <c r="S1582" s="303"/>
      <c r="T1582" s="303"/>
      <c r="U1582" s="302"/>
      <c r="AC1582" s="303"/>
    </row>
    <row r="1583" spans="1:29" ht="22.5" customHeight="1">
      <c r="A1583" s="298"/>
      <c r="K1583" s="303"/>
      <c r="L1583" s="303"/>
      <c r="M1583" s="303"/>
      <c r="N1583" s="303"/>
      <c r="O1583" s="303"/>
      <c r="P1583" s="303"/>
      <c r="Q1583" s="303"/>
      <c r="R1583" s="303"/>
      <c r="S1583" s="303"/>
      <c r="T1583" s="303"/>
      <c r="U1583" s="302"/>
      <c r="AC1583" s="303"/>
    </row>
    <row r="1584" spans="1:29" ht="22.5" customHeight="1">
      <c r="A1584" s="298"/>
      <c r="K1584" s="303"/>
      <c r="L1584" s="303"/>
      <c r="M1584" s="303"/>
      <c r="N1584" s="303"/>
      <c r="O1584" s="303"/>
      <c r="P1584" s="303"/>
      <c r="Q1584" s="303"/>
      <c r="R1584" s="303"/>
      <c r="S1584" s="303"/>
      <c r="T1584" s="303"/>
      <c r="U1584" s="302"/>
      <c r="AC1584" s="303"/>
    </row>
    <row r="1585" spans="1:29" ht="22.5" customHeight="1">
      <c r="A1585" s="298"/>
      <c r="K1585" s="303"/>
      <c r="L1585" s="303"/>
      <c r="M1585" s="303"/>
      <c r="N1585" s="303"/>
      <c r="O1585" s="303"/>
      <c r="P1585" s="303"/>
      <c r="Q1585" s="303"/>
      <c r="R1585" s="303"/>
      <c r="S1585" s="303"/>
      <c r="T1585" s="303"/>
      <c r="U1585" s="302"/>
      <c r="AC1585" s="303"/>
    </row>
    <row r="1586" spans="1:29" ht="22.5" customHeight="1">
      <c r="A1586" s="298"/>
      <c r="K1586" s="303"/>
      <c r="L1586" s="303"/>
      <c r="M1586" s="303"/>
      <c r="N1586" s="303"/>
      <c r="O1586" s="303"/>
      <c r="P1586" s="303"/>
      <c r="Q1586" s="303"/>
      <c r="R1586" s="303"/>
      <c r="S1586" s="303"/>
      <c r="T1586" s="303"/>
      <c r="U1586" s="302"/>
      <c r="AC1586" s="303"/>
    </row>
    <row r="1587" spans="1:29" ht="22.5" customHeight="1">
      <c r="A1587" s="298"/>
      <c r="K1587" s="303"/>
      <c r="L1587" s="303"/>
      <c r="M1587" s="303"/>
      <c r="N1587" s="303"/>
      <c r="O1587" s="303"/>
      <c r="P1587" s="303"/>
      <c r="Q1587" s="303"/>
      <c r="R1587" s="303"/>
      <c r="S1587" s="303"/>
      <c r="T1587" s="303"/>
      <c r="U1587" s="302"/>
      <c r="AC1587" s="303"/>
    </row>
    <row r="1588" spans="1:29" ht="22.5" customHeight="1">
      <c r="A1588" s="298"/>
      <c r="K1588" s="303"/>
      <c r="L1588" s="303"/>
      <c r="M1588" s="303"/>
      <c r="N1588" s="303"/>
      <c r="O1588" s="303"/>
      <c r="P1588" s="303"/>
      <c r="Q1588" s="303"/>
      <c r="R1588" s="303"/>
      <c r="S1588" s="303"/>
      <c r="T1588" s="303"/>
      <c r="U1588" s="302"/>
      <c r="AC1588" s="303"/>
    </row>
    <row r="1589" spans="1:29" ht="22.5" customHeight="1">
      <c r="A1589" s="298"/>
      <c r="K1589" s="303"/>
      <c r="L1589" s="303"/>
      <c r="M1589" s="303"/>
      <c r="N1589" s="303"/>
      <c r="O1589" s="303"/>
      <c r="P1589" s="303"/>
      <c r="Q1589" s="303"/>
      <c r="R1589" s="303"/>
      <c r="S1589" s="303"/>
      <c r="T1589" s="303"/>
      <c r="U1589" s="302"/>
      <c r="AC1589" s="303"/>
    </row>
    <row r="1590" spans="1:29" ht="22.5" customHeight="1">
      <c r="A1590" s="298"/>
      <c r="K1590" s="303"/>
      <c r="L1590" s="303"/>
      <c r="M1590" s="303"/>
      <c r="N1590" s="303"/>
      <c r="O1590" s="303"/>
      <c r="P1590" s="303"/>
      <c r="Q1590" s="303"/>
      <c r="R1590" s="303"/>
      <c r="S1590" s="303"/>
      <c r="T1590" s="303"/>
      <c r="U1590" s="302"/>
      <c r="AC1590" s="303"/>
    </row>
    <row r="1591" spans="1:29" ht="22.5" customHeight="1">
      <c r="A1591" s="298"/>
      <c r="K1591" s="303"/>
      <c r="L1591" s="303"/>
      <c r="M1591" s="303"/>
      <c r="N1591" s="303"/>
      <c r="O1591" s="303"/>
      <c r="P1591" s="303"/>
      <c r="Q1591" s="303"/>
      <c r="R1591" s="303"/>
      <c r="S1591" s="303"/>
      <c r="T1591" s="303"/>
      <c r="U1591" s="302"/>
      <c r="AC1591" s="303"/>
    </row>
    <row r="1592" spans="1:29" ht="22.5" customHeight="1">
      <c r="A1592" s="298"/>
      <c r="K1592" s="303"/>
      <c r="L1592" s="303"/>
      <c r="M1592" s="303"/>
      <c r="N1592" s="303"/>
      <c r="O1592" s="303"/>
      <c r="P1592" s="303"/>
      <c r="Q1592" s="303"/>
      <c r="R1592" s="303"/>
      <c r="S1592" s="303"/>
      <c r="T1592" s="303"/>
      <c r="U1592" s="302"/>
      <c r="AC1592" s="303"/>
    </row>
    <row r="1593" spans="1:29" ht="22.5" customHeight="1">
      <c r="A1593" s="298"/>
      <c r="K1593" s="303"/>
      <c r="L1593" s="303"/>
      <c r="M1593" s="303"/>
      <c r="N1593" s="303"/>
      <c r="O1593" s="303"/>
      <c r="P1593" s="303"/>
      <c r="Q1593" s="303"/>
      <c r="R1593" s="303"/>
      <c r="S1593" s="303"/>
      <c r="T1593" s="303"/>
      <c r="U1593" s="302"/>
      <c r="AC1593" s="303"/>
    </row>
    <row r="1594" spans="1:29" ht="22.5" customHeight="1">
      <c r="A1594" s="298"/>
      <c r="K1594" s="303"/>
      <c r="L1594" s="303"/>
      <c r="M1594" s="303"/>
      <c r="N1594" s="303"/>
      <c r="O1594" s="303"/>
      <c r="P1594" s="303"/>
      <c r="Q1594" s="303"/>
      <c r="R1594" s="303"/>
      <c r="S1594" s="303"/>
      <c r="T1594" s="303"/>
      <c r="U1594" s="302"/>
      <c r="AC1594" s="303"/>
    </row>
    <row r="1595" spans="1:29" ht="22.5" customHeight="1">
      <c r="A1595" s="298"/>
      <c r="K1595" s="303"/>
      <c r="L1595" s="303"/>
      <c r="M1595" s="303"/>
      <c r="N1595" s="303"/>
      <c r="O1595" s="303"/>
      <c r="P1595" s="303"/>
      <c r="Q1595" s="303"/>
      <c r="R1595" s="303"/>
      <c r="S1595" s="303"/>
      <c r="T1595" s="303"/>
      <c r="U1595" s="302"/>
      <c r="AC1595" s="303"/>
    </row>
    <row r="1596" spans="1:29" ht="22.5" customHeight="1">
      <c r="A1596" s="298"/>
      <c r="K1596" s="303"/>
      <c r="L1596" s="303"/>
      <c r="M1596" s="303"/>
      <c r="N1596" s="303"/>
      <c r="O1596" s="303"/>
      <c r="P1596" s="303"/>
      <c r="Q1596" s="303"/>
      <c r="R1596" s="303"/>
      <c r="S1596" s="303"/>
      <c r="T1596" s="303"/>
      <c r="U1596" s="302"/>
      <c r="AC1596" s="303"/>
    </row>
    <row r="1597" spans="1:29" ht="22.5" customHeight="1">
      <c r="A1597" s="298"/>
      <c r="K1597" s="303"/>
      <c r="L1597" s="303"/>
      <c r="M1597" s="303"/>
      <c r="N1597" s="303"/>
      <c r="O1597" s="303"/>
      <c r="P1597" s="303"/>
      <c r="Q1597" s="303"/>
      <c r="R1597" s="303"/>
      <c r="S1597" s="303"/>
      <c r="T1597" s="303"/>
      <c r="U1597" s="302"/>
      <c r="AC1597" s="303"/>
    </row>
    <row r="1598" spans="1:29" ht="22.5" customHeight="1">
      <c r="A1598" s="298"/>
      <c r="K1598" s="303"/>
      <c r="L1598" s="303"/>
      <c r="M1598" s="303"/>
      <c r="N1598" s="303"/>
      <c r="O1598" s="303"/>
      <c r="P1598" s="303"/>
      <c r="Q1598" s="303"/>
      <c r="R1598" s="303"/>
      <c r="S1598" s="303"/>
      <c r="T1598" s="303"/>
      <c r="U1598" s="302"/>
      <c r="AC1598" s="303"/>
    </row>
    <row r="1599" spans="1:29" ht="22.5" customHeight="1">
      <c r="A1599" s="298"/>
      <c r="K1599" s="303"/>
      <c r="L1599" s="303"/>
      <c r="M1599" s="303"/>
      <c r="N1599" s="303"/>
      <c r="O1599" s="303"/>
      <c r="P1599" s="303"/>
      <c r="Q1599" s="303"/>
      <c r="R1599" s="303"/>
      <c r="S1599" s="303"/>
      <c r="T1599" s="303"/>
      <c r="U1599" s="302"/>
      <c r="AC1599" s="303"/>
    </row>
    <row r="1600" spans="1:29" ht="22.5" customHeight="1">
      <c r="A1600" s="298"/>
      <c r="K1600" s="303"/>
      <c r="L1600" s="303"/>
      <c r="M1600" s="303"/>
      <c r="N1600" s="303"/>
      <c r="O1600" s="303"/>
      <c r="P1600" s="303"/>
      <c r="Q1600" s="303"/>
      <c r="R1600" s="303"/>
      <c r="S1600" s="303"/>
      <c r="T1600" s="303"/>
      <c r="U1600" s="302"/>
      <c r="AC1600" s="303"/>
    </row>
    <row r="1601" spans="1:29" ht="22.5" customHeight="1">
      <c r="A1601" s="298"/>
      <c r="K1601" s="303"/>
      <c r="L1601" s="303"/>
      <c r="M1601" s="303"/>
      <c r="N1601" s="303"/>
      <c r="O1601" s="303"/>
      <c r="P1601" s="303"/>
      <c r="Q1601" s="303"/>
      <c r="R1601" s="303"/>
      <c r="S1601" s="303"/>
      <c r="T1601" s="303"/>
      <c r="U1601" s="302"/>
      <c r="AC1601" s="303"/>
    </row>
    <row r="1602" spans="1:29" ht="22.5" customHeight="1">
      <c r="A1602" s="298"/>
      <c r="K1602" s="303"/>
      <c r="L1602" s="303"/>
      <c r="M1602" s="303"/>
      <c r="N1602" s="303"/>
      <c r="O1602" s="303"/>
      <c r="P1602" s="303"/>
      <c r="Q1602" s="303"/>
      <c r="R1602" s="303"/>
      <c r="S1602" s="303"/>
      <c r="T1602" s="303"/>
      <c r="U1602" s="302"/>
      <c r="AC1602" s="303"/>
    </row>
    <row r="1603" spans="1:29" ht="22.5" customHeight="1">
      <c r="A1603" s="298"/>
      <c r="K1603" s="303"/>
      <c r="L1603" s="303"/>
      <c r="M1603" s="303"/>
      <c r="N1603" s="303"/>
      <c r="O1603" s="303"/>
      <c r="P1603" s="303"/>
      <c r="Q1603" s="303"/>
      <c r="R1603" s="303"/>
      <c r="S1603" s="303"/>
      <c r="T1603" s="303"/>
      <c r="U1603" s="302"/>
      <c r="AC1603" s="303"/>
    </row>
    <row r="1604" spans="1:29" ht="22.5" customHeight="1">
      <c r="A1604" s="298"/>
      <c r="K1604" s="303"/>
      <c r="L1604" s="303"/>
      <c r="M1604" s="303"/>
      <c r="N1604" s="303"/>
      <c r="O1604" s="303"/>
      <c r="P1604" s="303"/>
      <c r="Q1604" s="303"/>
      <c r="R1604" s="303"/>
      <c r="S1604" s="303"/>
      <c r="T1604" s="303"/>
      <c r="U1604" s="302"/>
      <c r="AC1604" s="303"/>
    </row>
    <row r="1605" spans="1:29" ht="22.5" customHeight="1">
      <c r="A1605" s="298"/>
      <c r="K1605" s="303"/>
      <c r="L1605" s="303"/>
      <c r="M1605" s="303"/>
      <c r="N1605" s="303"/>
      <c r="O1605" s="303"/>
      <c r="P1605" s="303"/>
      <c r="Q1605" s="303"/>
      <c r="R1605" s="303"/>
      <c r="S1605" s="303"/>
      <c r="T1605" s="303"/>
      <c r="U1605" s="302"/>
      <c r="AC1605" s="303"/>
    </row>
    <row r="1606" spans="1:29" ht="22.5" customHeight="1">
      <c r="A1606" s="298"/>
      <c r="K1606" s="303"/>
      <c r="L1606" s="303"/>
      <c r="M1606" s="303"/>
      <c r="N1606" s="303"/>
      <c r="O1606" s="303"/>
      <c r="P1606" s="303"/>
      <c r="Q1606" s="303"/>
      <c r="R1606" s="303"/>
      <c r="S1606" s="303"/>
      <c r="T1606" s="303"/>
      <c r="U1606" s="302"/>
      <c r="AC1606" s="303"/>
    </row>
    <row r="1607" spans="1:29" ht="22.5" customHeight="1">
      <c r="A1607" s="298"/>
      <c r="K1607" s="303"/>
      <c r="L1607" s="303"/>
      <c r="M1607" s="303"/>
      <c r="N1607" s="303"/>
      <c r="O1607" s="303"/>
      <c r="P1607" s="303"/>
      <c r="Q1607" s="303"/>
      <c r="R1607" s="303"/>
      <c r="S1607" s="303"/>
      <c r="T1607" s="303"/>
      <c r="U1607" s="302"/>
      <c r="AC1607" s="303"/>
    </row>
    <row r="1608" spans="1:29" ht="22.5" customHeight="1">
      <c r="A1608" s="298"/>
      <c r="K1608" s="303"/>
      <c r="L1608" s="303"/>
      <c r="M1608" s="303"/>
      <c r="N1608" s="303"/>
      <c r="O1608" s="303"/>
      <c r="P1608" s="303"/>
      <c r="Q1608" s="303"/>
      <c r="R1608" s="303"/>
      <c r="S1608" s="303"/>
      <c r="T1608" s="303"/>
      <c r="U1608" s="302"/>
      <c r="AC1608" s="303"/>
    </row>
    <row r="1609" spans="1:29" ht="22.5" customHeight="1">
      <c r="A1609" s="298"/>
      <c r="K1609" s="303"/>
      <c r="L1609" s="303"/>
      <c r="M1609" s="303"/>
      <c r="N1609" s="303"/>
      <c r="O1609" s="303"/>
      <c r="P1609" s="303"/>
      <c r="Q1609" s="303"/>
      <c r="R1609" s="303"/>
      <c r="S1609" s="303"/>
      <c r="T1609" s="303"/>
      <c r="U1609" s="302"/>
      <c r="AC1609" s="303"/>
    </row>
    <row r="1610" spans="1:29" ht="22.5" customHeight="1">
      <c r="A1610" s="298"/>
      <c r="K1610" s="303"/>
      <c r="L1610" s="303"/>
      <c r="M1610" s="303"/>
      <c r="N1610" s="303"/>
      <c r="O1610" s="303"/>
      <c r="P1610" s="303"/>
      <c r="Q1610" s="303"/>
      <c r="R1610" s="303"/>
      <c r="S1610" s="303"/>
      <c r="T1610" s="303"/>
      <c r="U1610" s="302"/>
      <c r="AC1610" s="303"/>
    </row>
    <row r="1611" spans="1:29" ht="22.5" customHeight="1">
      <c r="A1611" s="298"/>
      <c r="K1611" s="303"/>
      <c r="L1611" s="303"/>
      <c r="M1611" s="303"/>
      <c r="N1611" s="303"/>
      <c r="O1611" s="303"/>
      <c r="P1611" s="303"/>
      <c r="Q1611" s="303"/>
      <c r="R1611" s="303"/>
      <c r="S1611" s="303"/>
      <c r="T1611" s="303"/>
      <c r="U1611" s="302"/>
      <c r="AC1611" s="303"/>
    </row>
    <row r="1612" spans="1:29" ht="22.5" customHeight="1">
      <c r="A1612" s="298"/>
      <c r="K1612" s="303"/>
      <c r="L1612" s="303"/>
      <c r="M1612" s="303"/>
      <c r="N1612" s="303"/>
      <c r="O1612" s="303"/>
      <c r="P1612" s="303"/>
      <c r="Q1612" s="303"/>
      <c r="R1612" s="303"/>
      <c r="S1612" s="303"/>
      <c r="T1612" s="303"/>
      <c r="U1612" s="302"/>
      <c r="AC1612" s="303"/>
    </row>
    <row r="1613" spans="1:29" ht="22.5" customHeight="1">
      <c r="A1613" s="298"/>
      <c r="K1613" s="303"/>
      <c r="L1613" s="303"/>
      <c r="M1613" s="303"/>
      <c r="N1613" s="303"/>
      <c r="O1613" s="303"/>
      <c r="P1613" s="303"/>
      <c r="Q1613" s="303"/>
      <c r="R1613" s="303"/>
      <c r="S1613" s="303"/>
      <c r="T1613" s="303"/>
      <c r="U1613" s="302"/>
      <c r="AC1613" s="303"/>
    </row>
    <row r="1614" spans="1:29" ht="22.5" customHeight="1">
      <c r="A1614" s="298"/>
      <c r="K1614" s="303"/>
      <c r="L1614" s="303"/>
      <c r="M1614" s="303"/>
      <c r="N1614" s="303"/>
      <c r="O1614" s="303"/>
      <c r="P1614" s="303"/>
      <c r="Q1614" s="303"/>
      <c r="R1614" s="303"/>
      <c r="S1614" s="303"/>
      <c r="T1614" s="303"/>
      <c r="U1614" s="302"/>
      <c r="AC1614" s="303"/>
    </row>
    <row r="1615" spans="1:29" ht="22.5" customHeight="1">
      <c r="A1615" s="298"/>
      <c r="K1615" s="303"/>
      <c r="L1615" s="303"/>
      <c r="M1615" s="303"/>
      <c r="N1615" s="303"/>
      <c r="O1615" s="303"/>
      <c r="P1615" s="303"/>
      <c r="Q1615" s="303"/>
      <c r="R1615" s="303"/>
      <c r="S1615" s="303"/>
      <c r="T1615" s="303"/>
      <c r="U1615" s="302"/>
      <c r="AC1615" s="303"/>
    </row>
    <row r="1616" spans="1:29" ht="22.5" customHeight="1">
      <c r="A1616" s="298"/>
      <c r="K1616" s="303"/>
      <c r="L1616" s="303"/>
      <c r="M1616" s="303"/>
      <c r="N1616" s="303"/>
      <c r="O1616" s="303"/>
      <c r="P1616" s="303"/>
      <c r="Q1616" s="303"/>
      <c r="R1616" s="303"/>
      <c r="S1616" s="303"/>
      <c r="T1616" s="303"/>
      <c r="U1616" s="302"/>
      <c r="AC1616" s="303"/>
    </row>
    <row r="1617" spans="1:29" ht="22.5" customHeight="1">
      <c r="A1617" s="298"/>
      <c r="K1617" s="303"/>
      <c r="L1617" s="303"/>
      <c r="M1617" s="303"/>
      <c r="N1617" s="303"/>
      <c r="O1617" s="303"/>
      <c r="P1617" s="303"/>
      <c r="Q1617" s="303"/>
      <c r="R1617" s="303"/>
      <c r="S1617" s="303"/>
      <c r="T1617" s="303"/>
      <c r="U1617" s="302"/>
      <c r="AC1617" s="303"/>
    </row>
    <row r="1618" spans="1:29" ht="22.5" customHeight="1">
      <c r="A1618" s="298"/>
      <c r="K1618" s="303"/>
      <c r="L1618" s="303"/>
      <c r="M1618" s="303"/>
      <c r="N1618" s="303"/>
      <c r="O1618" s="303"/>
      <c r="P1618" s="303"/>
      <c r="Q1618" s="303"/>
      <c r="R1618" s="303"/>
      <c r="S1618" s="303"/>
      <c r="T1618" s="303"/>
      <c r="U1618" s="302"/>
      <c r="AC1618" s="303"/>
    </row>
    <row r="1619" spans="1:29" ht="22.5" customHeight="1">
      <c r="A1619" s="298"/>
      <c r="K1619" s="303"/>
      <c r="L1619" s="303"/>
      <c r="M1619" s="303"/>
      <c r="N1619" s="303"/>
      <c r="O1619" s="303"/>
      <c r="P1619" s="303"/>
      <c r="Q1619" s="303"/>
      <c r="R1619" s="303"/>
      <c r="S1619" s="303"/>
      <c r="T1619" s="303"/>
      <c r="U1619" s="302"/>
      <c r="AC1619" s="303"/>
    </row>
    <row r="1620" spans="1:29" ht="22.5" customHeight="1">
      <c r="A1620" s="298"/>
      <c r="K1620" s="303"/>
      <c r="L1620" s="303"/>
      <c r="M1620" s="303"/>
      <c r="N1620" s="303"/>
      <c r="O1620" s="303"/>
      <c r="P1620" s="303"/>
      <c r="Q1620" s="303"/>
      <c r="R1620" s="303"/>
      <c r="S1620" s="303"/>
      <c r="T1620" s="303"/>
      <c r="U1620" s="302"/>
      <c r="AC1620" s="303"/>
    </row>
    <row r="1621" spans="1:29" ht="22.5" customHeight="1">
      <c r="A1621" s="298"/>
      <c r="K1621" s="303"/>
      <c r="L1621" s="303"/>
      <c r="M1621" s="303"/>
      <c r="N1621" s="303"/>
      <c r="O1621" s="303"/>
      <c r="P1621" s="303"/>
      <c r="Q1621" s="303"/>
      <c r="R1621" s="303"/>
      <c r="S1621" s="303"/>
      <c r="T1621" s="303"/>
      <c r="U1621" s="302"/>
      <c r="AC1621" s="303"/>
    </row>
    <row r="1622" spans="1:29" ht="22.5" customHeight="1">
      <c r="A1622" s="298"/>
      <c r="K1622" s="303"/>
      <c r="L1622" s="303"/>
      <c r="M1622" s="303"/>
      <c r="N1622" s="303"/>
      <c r="O1622" s="303"/>
      <c r="P1622" s="303"/>
      <c r="Q1622" s="303"/>
      <c r="R1622" s="303"/>
      <c r="S1622" s="303"/>
      <c r="T1622" s="303"/>
      <c r="U1622" s="302"/>
      <c r="AC1622" s="303"/>
    </row>
    <row r="1623" spans="1:29" ht="22.5" customHeight="1">
      <c r="A1623" s="298"/>
      <c r="K1623" s="303"/>
      <c r="L1623" s="303"/>
      <c r="M1623" s="303"/>
      <c r="N1623" s="303"/>
      <c r="O1623" s="303"/>
      <c r="P1623" s="303"/>
      <c r="Q1623" s="303"/>
      <c r="R1623" s="303"/>
      <c r="S1623" s="303"/>
      <c r="T1623" s="303"/>
      <c r="U1623" s="302"/>
      <c r="AC1623" s="303"/>
    </row>
    <row r="1624" spans="1:29" ht="22.5" customHeight="1">
      <c r="A1624" s="298"/>
      <c r="K1624" s="303"/>
      <c r="L1624" s="303"/>
      <c r="M1624" s="303"/>
      <c r="N1624" s="303"/>
      <c r="O1624" s="303"/>
      <c r="P1624" s="303"/>
      <c r="Q1624" s="303"/>
      <c r="R1624" s="303"/>
      <c r="S1624" s="303"/>
      <c r="T1624" s="303"/>
      <c r="U1624" s="302"/>
      <c r="AC1624" s="303"/>
    </row>
    <row r="1625" spans="1:29" ht="22.5" customHeight="1">
      <c r="A1625" s="298"/>
      <c r="K1625" s="303"/>
      <c r="L1625" s="303"/>
      <c r="M1625" s="303"/>
      <c r="N1625" s="303"/>
      <c r="O1625" s="303"/>
      <c r="P1625" s="303"/>
      <c r="Q1625" s="303"/>
      <c r="R1625" s="303"/>
      <c r="S1625" s="303"/>
      <c r="T1625" s="303"/>
      <c r="U1625" s="302"/>
      <c r="AC1625" s="303"/>
    </row>
    <row r="1626" spans="1:29" ht="22.5" customHeight="1">
      <c r="A1626" s="298"/>
      <c r="K1626" s="303"/>
      <c r="L1626" s="303"/>
      <c r="M1626" s="303"/>
      <c r="N1626" s="303"/>
      <c r="O1626" s="303"/>
      <c r="P1626" s="303"/>
      <c r="Q1626" s="303"/>
      <c r="R1626" s="303"/>
      <c r="S1626" s="303"/>
      <c r="T1626" s="303"/>
      <c r="U1626" s="302"/>
      <c r="AC1626" s="303"/>
    </row>
    <row r="1627" spans="1:29" ht="22.5" customHeight="1">
      <c r="A1627" s="298"/>
      <c r="K1627" s="303"/>
      <c r="L1627" s="303"/>
      <c r="M1627" s="303"/>
      <c r="N1627" s="303"/>
      <c r="O1627" s="303"/>
      <c r="P1627" s="303"/>
      <c r="Q1627" s="303"/>
      <c r="R1627" s="303"/>
      <c r="S1627" s="303"/>
      <c r="T1627" s="303"/>
      <c r="U1627" s="302"/>
      <c r="AC1627" s="303"/>
    </row>
    <row r="1628" spans="1:29" ht="22.5" customHeight="1">
      <c r="A1628" s="298"/>
      <c r="K1628" s="303"/>
      <c r="L1628" s="303"/>
      <c r="M1628" s="303"/>
      <c r="N1628" s="303"/>
      <c r="O1628" s="303"/>
      <c r="P1628" s="303"/>
      <c r="Q1628" s="303"/>
      <c r="R1628" s="303"/>
      <c r="S1628" s="303"/>
      <c r="T1628" s="303"/>
      <c r="U1628" s="302"/>
      <c r="AC1628" s="303"/>
    </row>
    <row r="1629" spans="1:29" ht="22.5" customHeight="1">
      <c r="A1629" s="298"/>
      <c r="K1629" s="303"/>
      <c r="L1629" s="303"/>
      <c r="M1629" s="303"/>
      <c r="N1629" s="303"/>
      <c r="O1629" s="303"/>
      <c r="P1629" s="303"/>
      <c r="Q1629" s="303"/>
      <c r="R1629" s="303"/>
      <c r="S1629" s="303"/>
      <c r="T1629" s="303"/>
      <c r="U1629" s="302"/>
      <c r="AC1629" s="303"/>
    </row>
    <row r="1630" spans="1:29" ht="22.5" customHeight="1">
      <c r="A1630" s="298"/>
      <c r="K1630" s="303"/>
      <c r="L1630" s="303"/>
      <c r="M1630" s="303"/>
      <c r="N1630" s="303"/>
      <c r="O1630" s="303"/>
      <c r="P1630" s="303"/>
      <c r="Q1630" s="303"/>
      <c r="R1630" s="303"/>
      <c r="S1630" s="303"/>
      <c r="T1630" s="303"/>
      <c r="U1630" s="302"/>
      <c r="AC1630" s="303"/>
    </row>
    <row r="1631" spans="1:29" ht="22.5" customHeight="1">
      <c r="A1631" s="298"/>
      <c r="K1631" s="303"/>
      <c r="L1631" s="303"/>
      <c r="M1631" s="303"/>
      <c r="N1631" s="303"/>
      <c r="O1631" s="303"/>
      <c r="P1631" s="303"/>
      <c r="Q1631" s="303"/>
      <c r="R1631" s="303"/>
      <c r="S1631" s="303"/>
      <c r="T1631" s="303"/>
      <c r="U1631" s="302"/>
      <c r="AC1631" s="303"/>
    </row>
    <row r="1632" spans="1:29" ht="22.5" customHeight="1">
      <c r="A1632" s="298"/>
      <c r="K1632" s="303"/>
      <c r="L1632" s="303"/>
      <c r="M1632" s="303"/>
      <c r="N1632" s="303"/>
      <c r="O1632" s="303"/>
      <c r="P1632" s="303"/>
      <c r="Q1632" s="303"/>
      <c r="R1632" s="303"/>
      <c r="S1632" s="303"/>
      <c r="T1632" s="303"/>
      <c r="U1632" s="302"/>
      <c r="AC1632" s="303"/>
    </row>
    <row r="1633" spans="1:29" ht="22.5" customHeight="1">
      <c r="A1633" s="298"/>
      <c r="K1633" s="303"/>
      <c r="L1633" s="303"/>
      <c r="M1633" s="303"/>
      <c r="N1633" s="303"/>
      <c r="O1633" s="303"/>
      <c r="P1633" s="303"/>
      <c r="Q1633" s="303"/>
      <c r="R1633" s="303"/>
      <c r="S1633" s="303"/>
      <c r="T1633" s="303"/>
      <c r="U1633" s="302"/>
      <c r="AC1633" s="303"/>
    </row>
    <row r="1634" spans="1:29" ht="22.5" customHeight="1">
      <c r="A1634" s="298"/>
      <c r="K1634" s="303"/>
      <c r="L1634" s="303"/>
      <c r="M1634" s="303"/>
      <c r="N1634" s="303"/>
      <c r="O1634" s="303"/>
      <c r="P1634" s="303"/>
      <c r="Q1634" s="303"/>
      <c r="R1634" s="303"/>
      <c r="S1634" s="303"/>
      <c r="T1634" s="303"/>
      <c r="U1634" s="302"/>
      <c r="AC1634" s="303"/>
    </row>
    <row r="1635" spans="1:29" ht="22.5" customHeight="1">
      <c r="A1635" s="298"/>
      <c r="K1635" s="303"/>
      <c r="L1635" s="303"/>
      <c r="M1635" s="303"/>
      <c r="N1635" s="303"/>
      <c r="O1635" s="303"/>
      <c r="P1635" s="303"/>
      <c r="Q1635" s="303"/>
      <c r="R1635" s="303"/>
      <c r="S1635" s="303"/>
      <c r="T1635" s="303"/>
      <c r="U1635" s="302"/>
      <c r="AC1635" s="303"/>
    </row>
    <row r="1636" spans="1:29" ht="22.5" customHeight="1">
      <c r="A1636" s="298"/>
      <c r="K1636" s="303"/>
      <c r="L1636" s="303"/>
      <c r="M1636" s="303"/>
      <c r="N1636" s="303"/>
      <c r="O1636" s="303"/>
      <c r="P1636" s="303"/>
      <c r="Q1636" s="303"/>
      <c r="R1636" s="303"/>
      <c r="S1636" s="303"/>
      <c r="T1636" s="303"/>
      <c r="U1636" s="302"/>
      <c r="AC1636" s="303"/>
    </row>
    <row r="1637" spans="1:29" ht="22.5" customHeight="1">
      <c r="A1637" s="298"/>
      <c r="K1637" s="303"/>
      <c r="L1637" s="303"/>
      <c r="M1637" s="303"/>
      <c r="N1637" s="303"/>
      <c r="O1637" s="303"/>
      <c r="P1637" s="303"/>
      <c r="Q1637" s="303"/>
      <c r="R1637" s="303"/>
      <c r="S1637" s="303"/>
      <c r="T1637" s="303"/>
      <c r="U1637" s="302"/>
      <c r="AC1637" s="303"/>
    </row>
    <row r="1638" spans="1:29" ht="22.5" customHeight="1">
      <c r="A1638" s="298"/>
      <c r="K1638" s="303"/>
      <c r="L1638" s="303"/>
      <c r="M1638" s="303"/>
      <c r="N1638" s="303"/>
      <c r="O1638" s="303"/>
      <c r="P1638" s="303"/>
      <c r="Q1638" s="303"/>
      <c r="R1638" s="303"/>
      <c r="S1638" s="303"/>
      <c r="T1638" s="303"/>
      <c r="U1638" s="302"/>
      <c r="AC1638" s="303"/>
    </row>
    <row r="1639" spans="1:29" ht="22.5" customHeight="1">
      <c r="A1639" s="298"/>
      <c r="K1639" s="303"/>
      <c r="L1639" s="303"/>
      <c r="M1639" s="303"/>
      <c r="N1639" s="303"/>
      <c r="O1639" s="303"/>
      <c r="P1639" s="303"/>
      <c r="Q1639" s="303"/>
      <c r="R1639" s="303"/>
      <c r="S1639" s="303"/>
      <c r="T1639" s="303"/>
      <c r="U1639" s="302"/>
      <c r="AC1639" s="303"/>
    </row>
    <row r="1640" spans="1:29" ht="22.5" customHeight="1">
      <c r="A1640" s="298"/>
      <c r="K1640" s="303"/>
      <c r="L1640" s="303"/>
      <c r="M1640" s="303"/>
      <c r="N1640" s="303"/>
      <c r="O1640" s="303"/>
      <c r="P1640" s="303"/>
      <c r="Q1640" s="303"/>
      <c r="R1640" s="303"/>
      <c r="S1640" s="303"/>
      <c r="T1640" s="303"/>
      <c r="U1640" s="302"/>
      <c r="AC1640" s="303"/>
    </row>
    <row r="1641" spans="1:29" ht="22.5" customHeight="1">
      <c r="A1641" s="298"/>
      <c r="K1641" s="303"/>
      <c r="L1641" s="303"/>
      <c r="M1641" s="303"/>
      <c r="N1641" s="303"/>
      <c r="O1641" s="303"/>
      <c r="P1641" s="303"/>
      <c r="Q1641" s="303"/>
      <c r="R1641" s="303"/>
      <c r="S1641" s="303"/>
      <c r="T1641" s="303"/>
      <c r="U1641" s="302"/>
      <c r="AC1641" s="303"/>
    </row>
    <row r="1642" spans="1:29" ht="22.5" customHeight="1">
      <c r="A1642" s="298"/>
      <c r="K1642" s="303"/>
      <c r="L1642" s="303"/>
      <c r="M1642" s="303"/>
      <c r="N1642" s="303"/>
      <c r="O1642" s="303"/>
      <c r="P1642" s="303"/>
      <c r="Q1642" s="303"/>
      <c r="R1642" s="303"/>
      <c r="S1642" s="303"/>
      <c r="T1642" s="303"/>
      <c r="U1642" s="302"/>
      <c r="AC1642" s="303"/>
    </row>
    <row r="1643" spans="1:29" ht="22.5" customHeight="1">
      <c r="A1643" s="298"/>
      <c r="K1643" s="303"/>
      <c r="L1643" s="303"/>
      <c r="M1643" s="303"/>
      <c r="N1643" s="303"/>
      <c r="O1643" s="303"/>
      <c r="P1643" s="303"/>
      <c r="Q1643" s="303"/>
      <c r="R1643" s="303"/>
      <c r="S1643" s="303"/>
      <c r="T1643" s="303"/>
      <c r="U1643" s="302"/>
      <c r="AC1643" s="303"/>
    </row>
    <row r="1644" spans="1:29" ht="22.5" customHeight="1">
      <c r="A1644" s="298"/>
      <c r="K1644" s="303"/>
      <c r="L1644" s="303"/>
      <c r="M1644" s="303"/>
      <c r="N1644" s="303"/>
      <c r="O1644" s="303"/>
      <c r="P1644" s="303"/>
      <c r="Q1644" s="303"/>
      <c r="R1644" s="303"/>
      <c r="S1644" s="303"/>
      <c r="T1644" s="303"/>
      <c r="U1644" s="302"/>
      <c r="AC1644" s="303"/>
    </row>
    <row r="1645" spans="1:29" ht="22.5" customHeight="1">
      <c r="A1645" s="298"/>
      <c r="K1645" s="303"/>
      <c r="L1645" s="303"/>
      <c r="M1645" s="303"/>
      <c r="N1645" s="303"/>
      <c r="O1645" s="303"/>
      <c r="P1645" s="303"/>
      <c r="Q1645" s="303"/>
      <c r="R1645" s="303"/>
      <c r="S1645" s="303"/>
      <c r="T1645" s="303"/>
      <c r="U1645" s="302"/>
      <c r="AC1645" s="303"/>
    </row>
    <row r="1646" spans="1:29" ht="22.5" customHeight="1">
      <c r="A1646" s="298"/>
      <c r="K1646" s="303"/>
      <c r="L1646" s="303"/>
      <c r="M1646" s="303"/>
      <c r="N1646" s="303"/>
      <c r="O1646" s="303"/>
      <c r="P1646" s="303"/>
      <c r="Q1646" s="303"/>
      <c r="R1646" s="303"/>
      <c r="S1646" s="303"/>
      <c r="T1646" s="303"/>
      <c r="U1646" s="302"/>
      <c r="AC1646" s="303"/>
    </row>
    <row r="1647" spans="1:29" ht="22.5" customHeight="1">
      <c r="A1647" s="298"/>
      <c r="K1647" s="303"/>
      <c r="L1647" s="303"/>
      <c r="M1647" s="303"/>
      <c r="N1647" s="303"/>
      <c r="O1647" s="303"/>
      <c r="P1647" s="303"/>
      <c r="Q1647" s="303"/>
      <c r="R1647" s="303"/>
      <c r="S1647" s="303"/>
      <c r="T1647" s="303"/>
      <c r="U1647" s="302"/>
      <c r="AC1647" s="303"/>
    </row>
    <row r="1648" spans="1:29" ht="22.5" customHeight="1">
      <c r="A1648" s="298"/>
      <c r="K1648" s="303"/>
      <c r="L1648" s="303"/>
      <c r="M1648" s="303"/>
      <c r="N1648" s="303"/>
      <c r="O1648" s="303"/>
      <c r="P1648" s="303"/>
      <c r="Q1648" s="303"/>
      <c r="R1648" s="303"/>
      <c r="S1648" s="303"/>
      <c r="T1648" s="303"/>
      <c r="U1648" s="302"/>
      <c r="AC1648" s="303"/>
    </row>
    <row r="1649" spans="1:29" ht="22.5" customHeight="1">
      <c r="A1649" s="298"/>
      <c r="K1649" s="303"/>
      <c r="L1649" s="303"/>
      <c r="M1649" s="303"/>
      <c r="N1649" s="303"/>
      <c r="O1649" s="303"/>
      <c r="P1649" s="303"/>
      <c r="Q1649" s="303"/>
      <c r="R1649" s="303"/>
      <c r="S1649" s="303"/>
      <c r="T1649" s="303"/>
      <c r="U1649" s="302"/>
      <c r="AC1649" s="303"/>
    </row>
    <row r="1650" spans="1:29" ht="22.5" customHeight="1">
      <c r="A1650" s="298"/>
      <c r="K1650" s="303"/>
      <c r="L1650" s="303"/>
      <c r="M1650" s="303"/>
      <c r="N1650" s="303"/>
      <c r="O1650" s="303"/>
      <c r="P1650" s="303"/>
      <c r="Q1650" s="303"/>
      <c r="R1650" s="303"/>
      <c r="S1650" s="303"/>
      <c r="T1650" s="303"/>
      <c r="U1650" s="302"/>
      <c r="AC1650" s="303"/>
    </row>
    <row r="1651" spans="1:29" ht="22.5" customHeight="1">
      <c r="A1651" s="298"/>
      <c r="K1651" s="303"/>
      <c r="L1651" s="303"/>
      <c r="M1651" s="303"/>
      <c r="N1651" s="303"/>
      <c r="O1651" s="303"/>
      <c r="P1651" s="303"/>
      <c r="Q1651" s="303"/>
      <c r="R1651" s="303"/>
      <c r="S1651" s="303"/>
      <c r="T1651" s="303"/>
      <c r="U1651" s="302"/>
      <c r="AC1651" s="303"/>
    </row>
    <row r="1652" spans="1:29" ht="22.5" customHeight="1">
      <c r="A1652" s="298"/>
      <c r="K1652" s="303"/>
      <c r="L1652" s="303"/>
      <c r="M1652" s="303"/>
      <c r="N1652" s="303"/>
      <c r="O1652" s="303"/>
      <c r="P1652" s="303"/>
      <c r="Q1652" s="303"/>
      <c r="R1652" s="303"/>
      <c r="S1652" s="303"/>
      <c r="T1652" s="303"/>
      <c r="U1652" s="302"/>
      <c r="AC1652" s="303"/>
    </row>
    <row r="1653" spans="1:29" ht="22.5" customHeight="1">
      <c r="A1653" s="298"/>
      <c r="K1653" s="303"/>
      <c r="L1653" s="303"/>
      <c r="M1653" s="303"/>
      <c r="N1653" s="303"/>
      <c r="O1653" s="303"/>
      <c r="P1653" s="303"/>
      <c r="Q1653" s="303"/>
      <c r="R1653" s="303"/>
      <c r="S1653" s="303"/>
      <c r="T1653" s="303"/>
      <c r="U1653" s="302"/>
      <c r="AC1653" s="303"/>
    </row>
    <row r="1654" spans="1:29" ht="22.5" customHeight="1">
      <c r="A1654" s="298"/>
      <c r="K1654" s="303"/>
      <c r="L1654" s="303"/>
      <c r="M1654" s="303"/>
      <c r="N1654" s="303"/>
      <c r="O1654" s="303"/>
      <c r="P1654" s="303"/>
      <c r="Q1654" s="303"/>
      <c r="R1654" s="303"/>
      <c r="S1654" s="303"/>
      <c r="T1654" s="303"/>
      <c r="U1654" s="302"/>
      <c r="AC1654" s="303"/>
    </row>
    <row r="1655" spans="1:29" ht="22.5" customHeight="1">
      <c r="A1655" s="298"/>
      <c r="K1655" s="303"/>
      <c r="L1655" s="303"/>
      <c r="M1655" s="303"/>
      <c r="N1655" s="303"/>
      <c r="O1655" s="303"/>
      <c r="P1655" s="303"/>
      <c r="Q1655" s="303"/>
      <c r="R1655" s="303"/>
      <c r="S1655" s="303"/>
      <c r="T1655" s="303"/>
      <c r="U1655" s="302"/>
      <c r="AC1655" s="303"/>
    </row>
    <row r="1656" spans="1:29" ht="22.5" customHeight="1">
      <c r="A1656" s="298"/>
      <c r="K1656" s="303"/>
      <c r="L1656" s="303"/>
      <c r="M1656" s="303"/>
      <c r="N1656" s="303"/>
      <c r="O1656" s="303"/>
      <c r="P1656" s="303"/>
      <c r="Q1656" s="303"/>
      <c r="R1656" s="303"/>
      <c r="S1656" s="303"/>
      <c r="T1656" s="303"/>
      <c r="U1656" s="302"/>
      <c r="AC1656" s="303"/>
    </row>
    <row r="1657" spans="1:29" ht="22.5" customHeight="1">
      <c r="A1657" s="298"/>
      <c r="K1657" s="303"/>
      <c r="L1657" s="303"/>
      <c r="M1657" s="303"/>
      <c r="N1657" s="303"/>
      <c r="O1657" s="303"/>
      <c r="P1657" s="303"/>
      <c r="Q1657" s="303"/>
      <c r="R1657" s="303"/>
      <c r="S1657" s="303"/>
      <c r="T1657" s="303"/>
      <c r="U1657" s="302"/>
      <c r="AC1657" s="303"/>
    </row>
    <row r="1658" spans="1:29" ht="22.5" customHeight="1">
      <c r="A1658" s="298"/>
      <c r="K1658" s="303"/>
      <c r="L1658" s="303"/>
      <c r="M1658" s="303"/>
      <c r="N1658" s="303"/>
      <c r="O1658" s="303"/>
      <c r="P1658" s="303"/>
      <c r="Q1658" s="303"/>
      <c r="R1658" s="303"/>
      <c r="S1658" s="303"/>
      <c r="T1658" s="303"/>
      <c r="U1658" s="302"/>
      <c r="AC1658" s="303"/>
    </row>
    <row r="1659" spans="1:29" ht="22.5" customHeight="1">
      <c r="A1659" s="298"/>
      <c r="K1659" s="303"/>
      <c r="L1659" s="303"/>
      <c r="M1659" s="303"/>
      <c r="N1659" s="303"/>
      <c r="O1659" s="303"/>
      <c r="P1659" s="303"/>
      <c r="Q1659" s="303"/>
      <c r="R1659" s="303"/>
      <c r="S1659" s="303"/>
      <c r="T1659" s="303"/>
      <c r="U1659" s="302"/>
      <c r="AC1659" s="303"/>
    </row>
    <row r="1660" spans="1:29" ht="22.5" customHeight="1">
      <c r="A1660" s="298"/>
      <c r="K1660" s="303"/>
      <c r="L1660" s="303"/>
      <c r="M1660" s="303"/>
      <c r="N1660" s="303"/>
      <c r="O1660" s="303"/>
      <c r="P1660" s="303"/>
      <c r="Q1660" s="303"/>
      <c r="R1660" s="303"/>
      <c r="S1660" s="303"/>
      <c r="T1660" s="303"/>
      <c r="U1660" s="302"/>
      <c r="AC1660" s="303"/>
    </row>
    <row r="1661" spans="1:29" ht="22.5" customHeight="1">
      <c r="A1661" s="298"/>
      <c r="K1661" s="303"/>
      <c r="L1661" s="303"/>
      <c r="M1661" s="303"/>
      <c r="N1661" s="303"/>
      <c r="O1661" s="303"/>
      <c r="P1661" s="303"/>
      <c r="Q1661" s="303"/>
      <c r="R1661" s="303"/>
      <c r="S1661" s="303"/>
      <c r="T1661" s="303"/>
      <c r="U1661" s="302"/>
      <c r="AC1661" s="303"/>
    </row>
    <row r="1662" spans="1:29" ht="22.5" customHeight="1">
      <c r="A1662" s="298"/>
      <c r="K1662" s="303"/>
      <c r="L1662" s="303"/>
      <c r="M1662" s="303"/>
      <c r="N1662" s="303"/>
      <c r="O1662" s="303"/>
      <c r="P1662" s="303"/>
      <c r="Q1662" s="303"/>
      <c r="R1662" s="303"/>
      <c r="S1662" s="303"/>
      <c r="T1662" s="303"/>
      <c r="U1662" s="302"/>
      <c r="AC1662" s="303"/>
    </row>
    <row r="1663" spans="1:29" ht="22.5" customHeight="1">
      <c r="A1663" s="298"/>
      <c r="K1663" s="303"/>
      <c r="L1663" s="303"/>
      <c r="M1663" s="303"/>
      <c r="N1663" s="303"/>
      <c r="O1663" s="303"/>
      <c r="P1663" s="303"/>
      <c r="Q1663" s="303"/>
      <c r="R1663" s="303"/>
      <c r="S1663" s="303"/>
      <c r="T1663" s="303"/>
      <c r="U1663" s="302"/>
      <c r="AC1663" s="303"/>
    </row>
    <row r="1664" spans="1:29" ht="22.5" customHeight="1">
      <c r="A1664" s="298"/>
      <c r="K1664" s="303"/>
      <c r="L1664" s="303"/>
      <c r="M1664" s="303"/>
      <c r="N1664" s="303"/>
      <c r="O1664" s="303"/>
      <c r="P1664" s="303"/>
      <c r="Q1664" s="303"/>
      <c r="R1664" s="303"/>
      <c r="S1664" s="303"/>
      <c r="T1664" s="303"/>
      <c r="U1664" s="302"/>
      <c r="AC1664" s="303"/>
    </row>
    <row r="1665" spans="1:29" ht="22.5" customHeight="1">
      <c r="A1665" s="298"/>
      <c r="K1665" s="303"/>
      <c r="L1665" s="303"/>
      <c r="M1665" s="303"/>
      <c r="N1665" s="303"/>
      <c r="O1665" s="303"/>
      <c r="P1665" s="303"/>
      <c r="Q1665" s="303"/>
      <c r="R1665" s="303"/>
      <c r="S1665" s="303"/>
      <c r="T1665" s="303"/>
      <c r="U1665" s="302"/>
      <c r="AC1665" s="303"/>
    </row>
    <row r="1666" spans="1:29" ht="22.5" customHeight="1">
      <c r="A1666" s="298"/>
      <c r="K1666" s="303"/>
      <c r="L1666" s="303"/>
      <c r="M1666" s="303"/>
      <c r="N1666" s="303"/>
      <c r="O1666" s="303"/>
      <c r="P1666" s="303"/>
      <c r="Q1666" s="303"/>
      <c r="R1666" s="303"/>
      <c r="S1666" s="303"/>
      <c r="T1666" s="303"/>
      <c r="U1666" s="302"/>
      <c r="AC1666" s="303"/>
    </row>
    <row r="1667" spans="1:29" ht="22.5" customHeight="1">
      <c r="A1667" s="298"/>
      <c r="K1667" s="303"/>
      <c r="L1667" s="303"/>
      <c r="M1667" s="303"/>
      <c r="N1667" s="303"/>
      <c r="O1667" s="303"/>
      <c r="P1667" s="303"/>
      <c r="Q1667" s="303"/>
      <c r="R1667" s="303"/>
      <c r="S1667" s="303"/>
      <c r="T1667" s="303"/>
      <c r="U1667" s="302"/>
      <c r="AC1667" s="303"/>
    </row>
    <row r="1668" spans="1:29" ht="22.5" customHeight="1">
      <c r="A1668" s="298"/>
      <c r="K1668" s="303"/>
      <c r="L1668" s="303"/>
      <c r="M1668" s="303"/>
      <c r="N1668" s="303"/>
      <c r="O1668" s="303"/>
      <c r="P1668" s="303"/>
      <c r="Q1668" s="303"/>
      <c r="R1668" s="303"/>
      <c r="S1668" s="303"/>
      <c r="T1668" s="303"/>
      <c r="U1668" s="302"/>
      <c r="AC1668" s="303"/>
    </row>
    <row r="1669" spans="1:29" ht="22.5" customHeight="1">
      <c r="A1669" s="298"/>
      <c r="K1669" s="303"/>
      <c r="L1669" s="303"/>
      <c r="M1669" s="303"/>
      <c r="N1669" s="303"/>
      <c r="O1669" s="303"/>
      <c r="P1669" s="303"/>
      <c r="Q1669" s="303"/>
      <c r="R1669" s="303"/>
      <c r="S1669" s="303"/>
      <c r="T1669" s="303"/>
      <c r="U1669" s="302"/>
      <c r="AC1669" s="303"/>
    </row>
    <row r="1670" spans="1:29" ht="22.5" customHeight="1">
      <c r="A1670" s="298"/>
      <c r="K1670" s="303"/>
      <c r="L1670" s="303"/>
      <c r="M1670" s="303"/>
      <c r="N1670" s="303"/>
      <c r="O1670" s="303"/>
      <c r="P1670" s="303"/>
      <c r="Q1670" s="303"/>
      <c r="R1670" s="303"/>
      <c r="S1670" s="303"/>
      <c r="T1670" s="303"/>
      <c r="U1670" s="302"/>
      <c r="AC1670" s="303"/>
    </row>
    <row r="1671" spans="1:29" ht="22.5" customHeight="1">
      <c r="A1671" s="298"/>
      <c r="K1671" s="303"/>
      <c r="L1671" s="303"/>
      <c r="M1671" s="303"/>
      <c r="N1671" s="303"/>
      <c r="O1671" s="303"/>
      <c r="P1671" s="303"/>
      <c r="Q1671" s="303"/>
      <c r="R1671" s="303"/>
      <c r="S1671" s="303"/>
      <c r="T1671" s="303"/>
      <c r="U1671" s="302"/>
      <c r="AC1671" s="303"/>
    </row>
    <row r="1672" spans="1:29" ht="22.5" customHeight="1">
      <c r="A1672" s="298"/>
      <c r="K1672" s="303"/>
      <c r="L1672" s="303"/>
      <c r="M1672" s="303"/>
      <c r="N1672" s="303"/>
      <c r="O1672" s="303"/>
      <c r="P1672" s="303"/>
      <c r="Q1672" s="303"/>
      <c r="R1672" s="303"/>
      <c r="S1672" s="303"/>
      <c r="T1672" s="303"/>
      <c r="U1672" s="302"/>
      <c r="AC1672" s="303"/>
    </row>
    <row r="1673" spans="1:29" ht="22.5" customHeight="1">
      <c r="A1673" s="298"/>
      <c r="K1673" s="303"/>
      <c r="L1673" s="303"/>
      <c r="M1673" s="303"/>
      <c r="N1673" s="303"/>
      <c r="O1673" s="303"/>
      <c r="P1673" s="303"/>
      <c r="Q1673" s="303"/>
      <c r="R1673" s="303"/>
      <c r="S1673" s="303"/>
      <c r="T1673" s="303"/>
      <c r="U1673" s="302"/>
      <c r="AC1673" s="303"/>
    </row>
    <row r="1674" spans="1:29" ht="22.5" customHeight="1">
      <c r="A1674" s="298"/>
      <c r="K1674" s="303"/>
      <c r="L1674" s="303"/>
      <c r="M1674" s="303"/>
      <c r="N1674" s="303"/>
      <c r="O1674" s="303"/>
      <c r="P1674" s="303"/>
      <c r="Q1674" s="303"/>
      <c r="R1674" s="303"/>
      <c r="S1674" s="303"/>
      <c r="T1674" s="303"/>
      <c r="U1674" s="302"/>
      <c r="AC1674" s="303"/>
    </row>
    <row r="1675" spans="1:29" ht="22.5" customHeight="1">
      <c r="A1675" s="298"/>
      <c r="K1675" s="303"/>
      <c r="L1675" s="303"/>
      <c r="M1675" s="303"/>
      <c r="N1675" s="303"/>
      <c r="O1675" s="303"/>
      <c r="P1675" s="303"/>
      <c r="Q1675" s="303"/>
      <c r="R1675" s="303"/>
      <c r="S1675" s="303"/>
      <c r="T1675" s="303"/>
      <c r="U1675" s="302"/>
      <c r="AC1675" s="303"/>
    </row>
    <row r="1676" spans="1:29" ht="22.5" customHeight="1">
      <c r="A1676" s="298"/>
      <c r="K1676" s="303"/>
      <c r="L1676" s="303"/>
      <c r="M1676" s="303"/>
      <c r="N1676" s="303"/>
      <c r="O1676" s="303"/>
      <c r="P1676" s="303"/>
      <c r="Q1676" s="303"/>
      <c r="R1676" s="303"/>
      <c r="S1676" s="303"/>
      <c r="T1676" s="303"/>
      <c r="U1676" s="302"/>
      <c r="AC1676" s="303"/>
    </row>
    <row r="1677" spans="1:29" ht="22.5" customHeight="1">
      <c r="A1677" s="298"/>
      <c r="K1677" s="303"/>
      <c r="L1677" s="303"/>
      <c r="M1677" s="303"/>
      <c r="N1677" s="303"/>
      <c r="O1677" s="303"/>
      <c r="P1677" s="303"/>
      <c r="Q1677" s="303"/>
      <c r="R1677" s="303"/>
      <c r="S1677" s="303"/>
      <c r="T1677" s="303"/>
      <c r="U1677" s="302"/>
      <c r="AC1677" s="303"/>
    </row>
    <row r="1678" spans="1:29" ht="22.5" customHeight="1">
      <c r="A1678" s="298"/>
      <c r="K1678" s="303"/>
      <c r="L1678" s="303"/>
      <c r="M1678" s="303"/>
      <c r="N1678" s="303"/>
      <c r="O1678" s="303"/>
      <c r="P1678" s="303"/>
      <c r="Q1678" s="303"/>
      <c r="R1678" s="303"/>
      <c r="S1678" s="303"/>
      <c r="T1678" s="303"/>
      <c r="U1678" s="302"/>
      <c r="AC1678" s="303"/>
    </row>
    <row r="1679" spans="1:29" ht="22.5" customHeight="1">
      <c r="A1679" s="298"/>
      <c r="K1679" s="303"/>
      <c r="L1679" s="303"/>
      <c r="M1679" s="303"/>
      <c r="N1679" s="303"/>
      <c r="O1679" s="303"/>
      <c r="P1679" s="303"/>
      <c r="Q1679" s="303"/>
      <c r="R1679" s="303"/>
      <c r="S1679" s="303"/>
      <c r="T1679" s="303"/>
      <c r="U1679" s="302"/>
      <c r="AC1679" s="303"/>
    </row>
    <row r="1680" spans="1:29" ht="22.5" customHeight="1">
      <c r="A1680" s="298"/>
      <c r="K1680" s="303"/>
      <c r="L1680" s="303"/>
      <c r="M1680" s="303"/>
      <c r="N1680" s="303"/>
      <c r="O1680" s="303"/>
      <c r="P1680" s="303"/>
      <c r="Q1680" s="303"/>
      <c r="R1680" s="303"/>
      <c r="S1680" s="303"/>
      <c r="T1680" s="303"/>
      <c r="U1680" s="302"/>
      <c r="AC1680" s="303"/>
    </row>
    <row r="1681" spans="1:29" ht="22.5" customHeight="1">
      <c r="A1681" s="298"/>
      <c r="K1681" s="303"/>
      <c r="L1681" s="303"/>
      <c r="M1681" s="303"/>
      <c r="N1681" s="303"/>
      <c r="O1681" s="303"/>
      <c r="P1681" s="303"/>
      <c r="Q1681" s="303"/>
      <c r="R1681" s="303"/>
      <c r="S1681" s="303"/>
      <c r="T1681" s="303"/>
      <c r="U1681" s="302"/>
      <c r="AC1681" s="303"/>
    </row>
    <row r="1682" spans="1:29" ht="22.5" customHeight="1">
      <c r="A1682" s="298"/>
      <c r="K1682" s="303"/>
      <c r="L1682" s="303"/>
      <c r="M1682" s="303"/>
      <c r="N1682" s="303"/>
      <c r="O1682" s="303"/>
      <c r="P1682" s="303"/>
      <c r="Q1682" s="303"/>
      <c r="R1682" s="303"/>
      <c r="S1682" s="303"/>
      <c r="T1682" s="303"/>
      <c r="U1682" s="302"/>
      <c r="AC1682" s="303"/>
    </row>
    <row r="1683" spans="1:29" ht="22.5" customHeight="1">
      <c r="A1683" s="298"/>
      <c r="K1683" s="303"/>
      <c r="L1683" s="303"/>
      <c r="M1683" s="303"/>
      <c r="N1683" s="303"/>
      <c r="O1683" s="303"/>
      <c r="P1683" s="303"/>
      <c r="Q1683" s="303"/>
      <c r="R1683" s="303"/>
      <c r="S1683" s="303"/>
      <c r="T1683" s="303"/>
      <c r="U1683" s="302"/>
      <c r="AC1683" s="303"/>
    </row>
    <row r="1684" spans="1:29" ht="22.5" customHeight="1">
      <c r="A1684" s="298"/>
      <c r="K1684" s="303"/>
      <c r="L1684" s="303"/>
      <c r="M1684" s="303"/>
      <c r="N1684" s="303"/>
      <c r="O1684" s="303"/>
      <c r="P1684" s="303"/>
      <c r="Q1684" s="303"/>
      <c r="R1684" s="303"/>
      <c r="S1684" s="303"/>
      <c r="T1684" s="303"/>
      <c r="U1684" s="302"/>
      <c r="AC1684" s="303"/>
    </row>
    <row r="1685" spans="1:29" ht="22.5" customHeight="1">
      <c r="A1685" s="298"/>
      <c r="K1685" s="303"/>
      <c r="L1685" s="303"/>
      <c r="M1685" s="303"/>
      <c r="N1685" s="303"/>
      <c r="O1685" s="303"/>
      <c r="P1685" s="303"/>
      <c r="Q1685" s="303"/>
      <c r="R1685" s="303"/>
      <c r="S1685" s="303"/>
      <c r="T1685" s="303"/>
      <c r="U1685" s="302"/>
      <c r="AC1685" s="303"/>
    </row>
    <row r="1686" spans="1:29" ht="22.5" customHeight="1">
      <c r="A1686" s="298"/>
      <c r="K1686" s="303"/>
      <c r="L1686" s="303"/>
      <c r="M1686" s="303"/>
      <c r="N1686" s="303"/>
      <c r="O1686" s="303"/>
      <c r="P1686" s="303"/>
      <c r="Q1686" s="303"/>
      <c r="R1686" s="303"/>
      <c r="S1686" s="303"/>
      <c r="T1686" s="303"/>
      <c r="U1686" s="302"/>
      <c r="AC1686" s="303"/>
    </row>
    <row r="1687" spans="1:29" ht="22.5" customHeight="1">
      <c r="A1687" s="298"/>
      <c r="K1687" s="303"/>
      <c r="L1687" s="303"/>
      <c r="M1687" s="303"/>
      <c r="N1687" s="303"/>
      <c r="O1687" s="303"/>
      <c r="P1687" s="303"/>
      <c r="Q1687" s="303"/>
      <c r="R1687" s="303"/>
      <c r="S1687" s="303"/>
      <c r="T1687" s="303"/>
      <c r="U1687" s="302"/>
      <c r="AC1687" s="303"/>
    </row>
    <row r="1688" spans="1:29" ht="22.5" customHeight="1">
      <c r="A1688" s="298"/>
      <c r="K1688" s="303"/>
      <c r="L1688" s="303"/>
      <c r="M1688" s="303"/>
      <c r="N1688" s="303"/>
      <c r="O1688" s="303"/>
      <c r="P1688" s="303"/>
      <c r="Q1688" s="303"/>
      <c r="R1688" s="303"/>
      <c r="S1688" s="303"/>
      <c r="T1688" s="303"/>
      <c r="U1688" s="302"/>
      <c r="AC1688" s="303"/>
    </row>
    <row r="1689" spans="1:29" ht="22.5" customHeight="1">
      <c r="A1689" s="298"/>
      <c r="K1689" s="303"/>
      <c r="L1689" s="303"/>
      <c r="M1689" s="303"/>
      <c r="N1689" s="303"/>
      <c r="O1689" s="303"/>
      <c r="P1689" s="303"/>
      <c r="Q1689" s="303"/>
      <c r="R1689" s="303"/>
      <c r="S1689" s="303"/>
      <c r="T1689" s="303"/>
      <c r="U1689" s="302"/>
      <c r="AC1689" s="303"/>
    </row>
    <row r="1690" spans="1:29" ht="22.5" customHeight="1">
      <c r="A1690" s="298"/>
      <c r="K1690" s="303"/>
      <c r="L1690" s="303"/>
      <c r="M1690" s="303"/>
      <c r="N1690" s="303"/>
      <c r="O1690" s="303"/>
      <c r="P1690" s="303"/>
      <c r="Q1690" s="303"/>
      <c r="R1690" s="303"/>
      <c r="S1690" s="303"/>
      <c r="T1690" s="303"/>
      <c r="U1690" s="302"/>
      <c r="AC1690" s="303"/>
    </row>
    <row r="1691" spans="1:29" ht="22.5" customHeight="1">
      <c r="A1691" s="298"/>
      <c r="K1691" s="303"/>
      <c r="L1691" s="303"/>
      <c r="M1691" s="303"/>
      <c r="N1691" s="303"/>
      <c r="O1691" s="303"/>
      <c r="P1691" s="303"/>
      <c r="Q1691" s="303"/>
      <c r="R1691" s="303"/>
      <c r="S1691" s="303"/>
      <c r="T1691" s="303"/>
      <c r="U1691" s="302"/>
      <c r="AC1691" s="303"/>
    </row>
    <row r="1692" spans="1:29" ht="22.5" customHeight="1">
      <c r="A1692" s="298"/>
      <c r="K1692" s="303"/>
      <c r="L1692" s="303"/>
      <c r="M1692" s="303"/>
      <c r="N1692" s="303"/>
      <c r="O1692" s="303"/>
      <c r="P1692" s="303"/>
      <c r="Q1692" s="303"/>
      <c r="R1692" s="303"/>
      <c r="S1692" s="303"/>
      <c r="T1692" s="303"/>
      <c r="U1692" s="302"/>
      <c r="AC1692" s="303"/>
    </row>
    <row r="1693" spans="1:29" ht="22.5" customHeight="1">
      <c r="A1693" s="298"/>
      <c r="K1693" s="303"/>
      <c r="L1693" s="303"/>
      <c r="M1693" s="303"/>
      <c r="N1693" s="303"/>
      <c r="O1693" s="303"/>
      <c r="P1693" s="303"/>
      <c r="Q1693" s="303"/>
      <c r="R1693" s="303"/>
      <c r="S1693" s="303"/>
      <c r="T1693" s="303"/>
      <c r="U1693" s="302"/>
      <c r="AC1693" s="303"/>
    </row>
    <row r="1694" spans="1:29" ht="22.5" customHeight="1">
      <c r="A1694" s="298"/>
      <c r="K1694" s="303"/>
      <c r="L1694" s="303"/>
      <c r="M1694" s="303"/>
      <c r="N1694" s="303"/>
      <c r="O1694" s="303"/>
      <c r="P1694" s="303"/>
      <c r="Q1694" s="303"/>
      <c r="R1694" s="303"/>
      <c r="S1694" s="303"/>
      <c r="T1694" s="303"/>
      <c r="U1694" s="302"/>
      <c r="AC1694" s="303"/>
    </row>
    <row r="1695" spans="1:29" ht="22.5" customHeight="1">
      <c r="A1695" s="298"/>
      <c r="K1695" s="303"/>
      <c r="L1695" s="303"/>
      <c r="M1695" s="303"/>
      <c r="N1695" s="303"/>
      <c r="O1695" s="303"/>
      <c r="P1695" s="303"/>
      <c r="Q1695" s="303"/>
      <c r="R1695" s="303"/>
      <c r="S1695" s="303"/>
      <c r="T1695" s="303"/>
      <c r="U1695" s="302"/>
      <c r="AC1695" s="303"/>
    </row>
    <row r="1696" spans="1:29" ht="22.5" customHeight="1">
      <c r="A1696" s="298"/>
      <c r="K1696" s="303"/>
      <c r="L1696" s="303"/>
      <c r="M1696" s="303"/>
      <c r="N1696" s="303"/>
      <c r="O1696" s="303"/>
      <c r="P1696" s="303"/>
      <c r="Q1696" s="303"/>
      <c r="R1696" s="303"/>
      <c r="S1696" s="303"/>
      <c r="T1696" s="303"/>
      <c r="U1696" s="302"/>
      <c r="AC1696" s="303"/>
    </row>
    <row r="1697" spans="1:29" ht="22.5" customHeight="1">
      <c r="A1697" s="298"/>
      <c r="K1697" s="303"/>
      <c r="L1697" s="303"/>
      <c r="M1697" s="303"/>
      <c r="N1697" s="303"/>
      <c r="O1697" s="303"/>
      <c r="P1697" s="303"/>
      <c r="Q1697" s="303"/>
      <c r="R1697" s="303"/>
      <c r="S1697" s="303"/>
      <c r="T1697" s="303"/>
      <c r="U1697" s="302"/>
      <c r="AC1697" s="303"/>
    </row>
    <row r="1698" spans="1:29" ht="22.5" customHeight="1">
      <c r="A1698" s="298"/>
      <c r="K1698" s="303"/>
      <c r="L1698" s="303"/>
      <c r="M1698" s="303"/>
      <c r="N1698" s="303"/>
      <c r="O1698" s="303"/>
      <c r="P1698" s="303"/>
      <c r="Q1698" s="303"/>
      <c r="R1698" s="303"/>
      <c r="S1698" s="303"/>
      <c r="T1698" s="303"/>
      <c r="U1698" s="302"/>
      <c r="AC1698" s="303"/>
    </row>
    <row r="1699" spans="1:29" ht="22.5" customHeight="1">
      <c r="A1699" s="298"/>
      <c r="K1699" s="303"/>
      <c r="L1699" s="303"/>
      <c r="M1699" s="303"/>
      <c r="N1699" s="303"/>
      <c r="O1699" s="303"/>
      <c r="P1699" s="303"/>
      <c r="Q1699" s="303"/>
      <c r="R1699" s="303"/>
      <c r="S1699" s="303"/>
      <c r="T1699" s="303"/>
      <c r="U1699" s="302"/>
      <c r="AC1699" s="303"/>
    </row>
    <row r="1700" spans="1:29" ht="22.5" customHeight="1">
      <c r="A1700" s="298"/>
      <c r="K1700" s="303"/>
      <c r="L1700" s="303"/>
      <c r="M1700" s="303"/>
      <c r="N1700" s="303"/>
      <c r="O1700" s="303"/>
      <c r="P1700" s="303"/>
      <c r="Q1700" s="303"/>
      <c r="R1700" s="303"/>
      <c r="S1700" s="303"/>
      <c r="T1700" s="303"/>
      <c r="U1700" s="302"/>
      <c r="AC1700" s="303"/>
    </row>
    <row r="1701" spans="1:29" ht="22.5" customHeight="1">
      <c r="A1701" s="298"/>
      <c r="K1701" s="303"/>
      <c r="L1701" s="303"/>
      <c r="M1701" s="303"/>
      <c r="N1701" s="303"/>
      <c r="O1701" s="303"/>
      <c r="P1701" s="303"/>
      <c r="Q1701" s="303"/>
      <c r="R1701" s="303"/>
      <c r="S1701" s="303"/>
      <c r="T1701" s="303"/>
      <c r="U1701" s="302"/>
      <c r="AC1701" s="303"/>
    </row>
    <row r="1702" spans="1:29" ht="22.5" customHeight="1">
      <c r="A1702" s="298"/>
      <c r="K1702" s="303"/>
      <c r="L1702" s="303"/>
      <c r="M1702" s="303"/>
      <c r="N1702" s="303"/>
      <c r="O1702" s="303"/>
      <c r="P1702" s="303"/>
      <c r="Q1702" s="303"/>
      <c r="R1702" s="303"/>
      <c r="S1702" s="303"/>
      <c r="T1702" s="303"/>
      <c r="U1702" s="302"/>
      <c r="AC1702" s="303"/>
    </row>
    <row r="1703" spans="1:29" ht="22.5" customHeight="1">
      <c r="A1703" s="298"/>
      <c r="K1703" s="303"/>
      <c r="L1703" s="303"/>
      <c r="M1703" s="303"/>
      <c r="N1703" s="303"/>
      <c r="O1703" s="303"/>
      <c r="P1703" s="303"/>
      <c r="Q1703" s="303"/>
      <c r="R1703" s="303"/>
      <c r="S1703" s="303"/>
      <c r="T1703" s="303"/>
      <c r="U1703" s="302"/>
      <c r="AC1703" s="303"/>
    </row>
    <row r="1704" spans="1:29" ht="22.5" customHeight="1">
      <c r="A1704" s="298"/>
      <c r="K1704" s="303"/>
      <c r="L1704" s="303"/>
      <c r="M1704" s="303"/>
      <c r="N1704" s="303"/>
      <c r="O1704" s="303"/>
      <c r="P1704" s="303"/>
      <c r="Q1704" s="303"/>
      <c r="R1704" s="303"/>
      <c r="S1704" s="303"/>
      <c r="T1704" s="303"/>
      <c r="U1704" s="302"/>
      <c r="AC1704" s="303"/>
    </row>
    <row r="1705" spans="1:29" ht="22.5" customHeight="1">
      <c r="A1705" s="298"/>
      <c r="K1705" s="303"/>
      <c r="L1705" s="303"/>
      <c r="M1705" s="303"/>
      <c r="N1705" s="303"/>
      <c r="O1705" s="303"/>
      <c r="P1705" s="303"/>
      <c r="Q1705" s="303"/>
      <c r="R1705" s="303"/>
      <c r="S1705" s="303"/>
      <c r="T1705" s="303"/>
      <c r="U1705" s="302"/>
      <c r="AC1705" s="303"/>
    </row>
    <row r="1706" spans="1:29" ht="22.5" customHeight="1">
      <c r="A1706" s="298"/>
      <c r="K1706" s="303"/>
      <c r="L1706" s="303"/>
      <c r="M1706" s="303"/>
      <c r="N1706" s="303"/>
      <c r="O1706" s="303"/>
      <c r="P1706" s="303"/>
      <c r="Q1706" s="303"/>
      <c r="R1706" s="303"/>
      <c r="S1706" s="303"/>
      <c r="T1706" s="303"/>
      <c r="U1706" s="302"/>
      <c r="AC1706" s="303"/>
    </row>
    <row r="1707" spans="1:29" ht="22.5" customHeight="1">
      <c r="A1707" s="298"/>
      <c r="K1707" s="303"/>
      <c r="L1707" s="303"/>
      <c r="M1707" s="303"/>
      <c r="N1707" s="303"/>
      <c r="O1707" s="303"/>
      <c r="P1707" s="303"/>
      <c r="Q1707" s="303"/>
      <c r="R1707" s="303"/>
      <c r="S1707" s="303"/>
      <c r="T1707" s="303"/>
      <c r="U1707" s="302"/>
      <c r="AC1707" s="303"/>
    </row>
    <row r="1708" spans="1:29" ht="22.5" customHeight="1">
      <c r="A1708" s="298"/>
      <c r="K1708" s="303"/>
      <c r="L1708" s="303"/>
      <c r="M1708" s="303"/>
      <c r="N1708" s="303"/>
      <c r="O1708" s="303"/>
      <c r="P1708" s="303"/>
      <c r="Q1708" s="303"/>
      <c r="R1708" s="303"/>
      <c r="S1708" s="303"/>
      <c r="T1708" s="303"/>
      <c r="U1708" s="302"/>
      <c r="AC1708" s="303"/>
    </row>
    <row r="1709" spans="1:29" ht="22.5" customHeight="1">
      <c r="A1709" s="298"/>
      <c r="K1709" s="303"/>
      <c r="L1709" s="303"/>
      <c r="M1709" s="303"/>
      <c r="N1709" s="303"/>
      <c r="O1709" s="303"/>
      <c r="P1709" s="303"/>
      <c r="Q1709" s="303"/>
      <c r="R1709" s="303"/>
      <c r="S1709" s="303"/>
      <c r="T1709" s="303"/>
      <c r="U1709" s="302"/>
      <c r="AC1709" s="303"/>
    </row>
    <row r="1710" spans="1:29" ht="22.5" customHeight="1">
      <c r="A1710" s="298"/>
      <c r="K1710" s="303"/>
      <c r="L1710" s="303"/>
      <c r="M1710" s="303"/>
      <c r="N1710" s="303"/>
      <c r="O1710" s="303"/>
      <c r="P1710" s="303"/>
      <c r="Q1710" s="303"/>
      <c r="R1710" s="303"/>
      <c r="S1710" s="303"/>
      <c r="T1710" s="303"/>
      <c r="U1710" s="302"/>
      <c r="AC1710" s="303"/>
    </row>
    <row r="1711" spans="1:29" ht="22.5" customHeight="1">
      <c r="A1711" s="298"/>
      <c r="K1711" s="303"/>
      <c r="L1711" s="303"/>
      <c r="M1711" s="303"/>
      <c r="N1711" s="303"/>
      <c r="O1711" s="303"/>
      <c r="P1711" s="303"/>
      <c r="Q1711" s="303"/>
      <c r="R1711" s="303"/>
      <c r="S1711" s="303"/>
      <c r="T1711" s="303"/>
      <c r="U1711" s="302"/>
      <c r="AC1711" s="303"/>
    </row>
    <row r="1712" spans="1:29" ht="22.5" customHeight="1">
      <c r="A1712" s="298"/>
      <c r="K1712" s="303"/>
      <c r="L1712" s="303"/>
      <c r="M1712" s="303"/>
      <c r="N1712" s="303"/>
      <c r="O1712" s="303"/>
      <c r="P1712" s="303"/>
      <c r="Q1712" s="303"/>
      <c r="R1712" s="303"/>
      <c r="S1712" s="303"/>
      <c r="T1712" s="303"/>
      <c r="U1712" s="302"/>
      <c r="AC1712" s="303"/>
    </row>
    <row r="1713" spans="1:29" ht="22.5" customHeight="1">
      <c r="A1713" s="298"/>
      <c r="K1713" s="303"/>
      <c r="L1713" s="303"/>
      <c r="M1713" s="303"/>
      <c r="N1713" s="303"/>
      <c r="O1713" s="303"/>
      <c r="P1713" s="303"/>
      <c r="Q1713" s="303"/>
      <c r="R1713" s="303"/>
      <c r="S1713" s="303"/>
      <c r="T1713" s="303"/>
      <c r="U1713" s="302"/>
      <c r="AC1713" s="303"/>
    </row>
    <row r="1714" spans="1:29" ht="22.5" customHeight="1">
      <c r="A1714" s="298"/>
      <c r="K1714" s="303"/>
      <c r="L1714" s="303"/>
      <c r="M1714" s="303"/>
      <c r="N1714" s="303"/>
      <c r="O1714" s="303"/>
      <c r="P1714" s="303"/>
      <c r="Q1714" s="303"/>
      <c r="R1714" s="303"/>
      <c r="S1714" s="303"/>
      <c r="T1714" s="303"/>
      <c r="U1714" s="302"/>
      <c r="AC1714" s="303"/>
    </row>
    <row r="1715" spans="1:29" ht="22.5" customHeight="1">
      <c r="A1715" s="298"/>
      <c r="K1715" s="303"/>
      <c r="L1715" s="303"/>
      <c r="M1715" s="303"/>
      <c r="N1715" s="303"/>
      <c r="O1715" s="303"/>
      <c r="P1715" s="303"/>
      <c r="Q1715" s="303"/>
      <c r="R1715" s="303"/>
      <c r="S1715" s="303"/>
      <c r="T1715" s="303"/>
      <c r="U1715" s="302"/>
      <c r="AC1715" s="303"/>
    </row>
    <row r="1716" spans="1:29" ht="22.5" customHeight="1">
      <c r="A1716" s="298"/>
      <c r="K1716" s="303"/>
      <c r="L1716" s="303"/>
      <c r="M1716" s="303"/>
      <c r="N1716" s="303"/>
      <c r="O1716" s="303"/>
      <c r="P1716" s="303"/>
      <c r="Q1716" s="303"/>
      <c r="R1716" s="303"/>
      <c r="S1716" s="303"/>
      <c r="T1716" s="303"/>
      <c r="U1716" s="302"/>
      <c r="AC1716" s="303"/>
    </row>
    <row r="1717" spans="1:29" ht="22.5" customHeight="1">
      <c r="A1717" s="298"/>
      <c r="K1717" s="303"/>
      <c r="L1717" s="303"/>
      <c r="M1717" s="303"/>
      <c r="N1717" s="303"/>
      <c r="O1717" s="303"/>
      <c r="P1717" s="303"/>
      <c r="Q1717" s="303"/>
      <c r="R1717" s="303"/>
      <c r="S1717" s="303"/>
      <c r="T1717" s="303"/>
      <c r="U1717" s="302"/>
      <c r="AC1717" s="303"/>
    </row>
    <row r="1718" spans="1:29" ht="22.5" customHeight="1">
      <c r="A1718" s="298"/>
      <c r="K1718" s="303"/>
      <c r="L1718" s="303"/>
      <c r="M1718" s="303"/>
      <c r="N1718" s="303"/>
      <c r="O1718" s="303"/>
      <c r="P1718" s="303"/>
      <c r="Q1718" s="303"/>
      <c r="R1718" s="303"/>
      <c r="S1718" s="303"/>
      <c r="T1718" s="303"/>
      <c r="U1718" s="302"/>
      <c r="AC1718" s="303"/>
    </row>
    <row r="1719" spans="1:29" ht="22.5" customHeight="1">
      <c r="A1719" s="298"/>
      <c r="K1719" s="303"/>
      <c r="L1719" s="303"/>
      <c r="M1719" s="303"/>
      <c r="N1719" s="303"/>
      <c r="O1719" s="303"/>
      <c r="P1719" s="303"/>
      <c r="Q1719" s="303"/>
      <c r="R1719" s="303"/>
      <c r="S1719" s="303"/>
      <c r="T1719" s="303"/>
      <c r="U1719" s="302"/>
      <c r="AC1719" s="303"/>
    </row>
    <row r="1720" spans="1:29" ht="22.5" customHeight="1">
      <c r="A1720" s="298"/>
      <c r="K1720" s="303"/>
      <c r="L1720" s="303"/>
      <c r="M1720" s="303"/>
      <c r="N1720" s="303"/>
      <c r="O1720" s="303"/>
      <c r="P1720" s="303"/>
      <c r="Q1720" s="303"/>
      <c r="R1720" s="303"/>
      <c r="S1720" s="303"/>
      <c r="T1720" s="303"/>
      <c r="U1720" s="302"/>
      <c r="AC1720" s="303"/>
    </row>
    <row r="1721" spans="1:29" ht="22.5" customHeight="1">
      <c r="A1721" s="298"/>
      <c r="K1721" s="303"/>
      <c r="L1721" s="303"/>
      <c r="M1721" s="303"/>
      <c r="N1721" s="303"/>
      <c r="O1721" s="303"/>
      <c r="P1721" s="303"/>
      <c r="Q1721" s="303"/>
      <c r="R1721" s="303"/>
      <c r="S1721" s="303"/>
      <c r="T1721" s="303"/>
      <c r="U1721" s="302"/>
      <c r="AC1721" s="303"/>
    </row>
    <row r="1722" spans="1:29" ht="22.5" customHeight="1">
      <c r="A1722" s="298"/>
      <c r="K1722" s="303"/>
      <c r="L1722" s="303"/>
      <c r="M1722" s="303"/>
      <c r="N1722" s="303"/>
      <c r="O1722" s="303"/>
      <c r="P1722" s="303"/>
      <c r="Q1722" s="303"/>
      <c r="R1722" s="303"/>
      <c r="S1722" s="303"/>
      <c r="T1722" s="303"/>
      <c r="U1722" s="302"/>
      <c r="AC1722" s="303"/>
    </row>
    <row r="1723" spans="1:29" ht="22.5" customHeight="1">
      <c r="A1723" s="298"/>
      <c r="K1723" s="303"/>
      <c r="L1723" s="303"/>
      <c r="M1723" s="303"/>
      <c r="N1723" s="303"/>
      <c r="O1723" s="303"/>
      <c r="P1723" s="303"/>
      <c r="Q1723" s="303"/>
      <c r="R1723" s="303"/>
      <c r="S1723" s="303"/>
      <c r="T1723" s="303"/>
      <c r="U1723" s="302"/>
      <c r="AC1723" s="303"/>
    </row>
    <row r="1724" spans="1:29" ht="22.5" customHeight="1">
      <c r="A1724" s="298"/>
      <c r="K1724" s="303"/>
      <c r="L1724" s="303"/>
      <c r="M1724" s="303"/>
      <c r="N1724" s="303"/>
      <c r="O1724" s="303"/>
      <c r="P1724" s="303"/>
      <c r="Q1724" s="303"/>
      <c r="R1724" s="303"/>
      <c r="S1724" s="303"/>
      <c r="T1724" s="303"/>
      <c r="U1724" s="302"/>
      <c r="AC1724" s="303"/>
    </row>
    <row r="1725" spans="1:29" ht="22.5" customHeight="1">
      <c r="A1725" s="298"/>
      <c r="K1725" s="303"/>
      <c r="L1725" s="303"/>
      <c r="M1725" s="303"/>
      <c r="N1725" s="303"/>
      <c r="O1725" s="303"/>
      <c r="P1725" s="303"/>
      <c r="Q1725" s="303"/>
      <c r="R1725" s="303"/>
      <c r="S1725" s="303"/>
      <c r="T1725" s="303"/>
      <c r="U1725" s="302"/>
      <c r="AC1725" s="303"/>
    </row>
    <row r="1726" spans="1:29" ht="22.5" customHeight="1">
      <c r="A1726" s="298"/>
      <c r="K1726" s="303"/>
      <c r="L1726" s="303"/>
      <c r="M1726" s="303"/>
      <c r="N1726" s="303"/>
      <c r="O1726" s="303"/>
      <c r="P1726" s="303"/>
      <c r="Q1726" s="303"/>
      <c r="R1726" s="303"/>
      <c r="S1726" s="303"/>
      <c r="T1726" s="303"/>
      <c r="U1726" s="302"/>
      <c r="AC1726" s="303"/>
    </row>
    <row r="1727" spans="1:29" ht="22.5" customHeight="1">
      <c r="A1727" s="298"/>
      <c r="K1727" s="303"/>
      <c r="L1727" s="303"/>
      <c r="M1727" s="303"/>
      <c r="N1727" s="303"/>
      <c r="O1727" s="303"/>
      <c r="P1727" s="303"/>
      <c r="Q1727" s="303"/>
      <c r="R1727" s="303"/>
      <c r="S1727" s="303"/>
      <c r="T1727" s="303"/>
      <c r="U1727" s="302"/>
      <c r="AC1727" s="303"/>
    </row>
    <row r="1728" spans="1:29" ht="22.5" customHeight="1">
      <c r="A1728" s="298"/>
      <c r="K1728" s="303"/>
      <c r="L1728" s="303"/>
      <c r="M1728" s="303"/>
      <c r="N1728" s="303"/>
      <c r="O1728" s="303"/>
      <c r="P1728" s="303"/>
      <c r="Q1728" s="303"/>
      <c r="R1728" s="303"/>
      <c r="S1728" s="303"/>
      <c r="T1728" s="303"/>
      <c r="U1728" s="302"/>
      <c r="AC1728" s="303"/>
    </row>
    <row r="1729" spans="1:29" ht="22.5" customHeight="1">
      <c r="A1729" s="298"/>
      <c r="K1729" s="303"/>
      <c r="L1729" s="303"/>
      <c r="M1729" s="303"/>
      <c r="N1729" s="303"/>
      <c r="O1729" s="303"/>
      <c r="P1729" s="303"/>
      <c r="Q1729" s="303"/>
      <c r="R1729" s="303"/>
      <c r="S1729" s="303"/>
      <c r="T1729" s="303"/>
      <c r="U1729" s="302"/>
      <c r="AC1729" s="303"/>
    </row>
    <row r="1730" spans="1:29" ht="22.5" customHeight="1">
      <c r="A1730" s="298"/>
      <c r="K1730" s="303"/>
      <c r="L1730" s="303"/>
      <c r="M1730" s="303"/>
      <c r="N1730" s="303"/>
      <c r="O1730" s="303"/>
      <c r="P1730" s="303"/>
      <c r="Q1730" s="303"/>
      <c r="R1730" s="303"/>
      <c r="S1730" s="303"/>
      <c r="T1730" s="303"/>
      <c r="U1730" s="302"/>
      <c r="AC1730" s="303"/>
    </row>
    <row r="1731" spans="1:29" ht="22.5" customHeight="1">
      <c r="A1731" s="298"/>
      <c r="K1731" s="303"/>
      <c r="L1731" s="303"/>
      <c r="M1731" s="303"/>
      <c r="N1731" s="303"/>
      <c r="O1731" s="303"/>
      <c r="P1731" s="303"/>
      <c r="Q1731" s="303"/>
      <c r="R1731" s="303"/>
      <c r="S1731" s="303"/>
      <c r="T1731" s="303"/>
      <c r="U1731" s="302"/>
      <c r="AC1731" s="303"/>
    </row>
    <row r="1732" spans="1:29" ht="22.5" customHeight="1">
      <c r="A1732" s="298"/>
      <c r="K1732" s="303"/>
      <c r="L1732" s="303"/>
      <c r="M1732" s="303"/>
      <c r="N1732" s="303"/>
      <c r="O1732" s="303"/>
      <c r="P1732" s="303"/>
      <c r="Q1732" s="303"/>
      <c r="R1732" s="303"/>
      <c r="S1732" s="303"/>
      <c r="T1732" s="303"/>
      <c r="U1732" s="302"/>
      <c r="AC1732" s="303"/>
    </row>
    <row r="1733" spans="1:29" ht="22.5" customHeight="1">
      <c r="A1733" s="298"/>
      <c r="K1733" s="303"/>
      <c r="L1733" s="303"/>
      <c r="M1733" s="303"/>
      <c r="N1733" s="303"/>
      <c r="O1733" s="303"/>
      <c r="P1733" s="303"/>
      <c r="Q1733" s="303"/>
      <c r="R1733" s="303"/>
      <c r="S1733" s="303"/>
      <c r="T1733" s="303"/>
      <c r="U1733" s="302"/>
      <c r="AC1733" s="303"/>
    </row>
    <row r="1734" spans="1:29" ht="22.5" customHeight="1">
      <c r="A1734" s="298"/>
      <c r="K1734" s="303"/>
      <c r="L1734" s="303"/>
      <c r="M1734" s="303"/>
      <c r="N1734" s="303"/>
      <c r="O1734" s="303"/>
      <c r="P1734" s="303"/>
      <c r="Q1734" s="303"/>
      <c r="R1734" s="303"/>
      <c r="S1734" s="303"/>
      <c r="T1734" s="303"/>
      <c r="U1734" s="302"/>
      <c r="AC1734" s="303"/>
    </row>
    <row r="1735" spans="1:29" ht="22.5" customHeight="1">
      <c r="A1735" s="298"/>
      <c r="K1735" s="303"/>
      <c r="L1735" s="303"/>
      <c r="M1735" s="303"/>
      <c r="N1735" s="303"/>
      <c r="O1735" s="303"/>
      <c r="P1735" s="303"/>
      <c r="Q1735" s="303"/>
      <c r="R1735" s="303"/>
      <c r="S1735" s="303"/>
      <c r="T1735" s="303"/>
      <c r="U1735" s="302"/>
      <c r="AC1735" s="303"/>
    </row>
    <row r="1736" spans="1:29" ht="22.5" customHeight="1">
      <c r="A1736" s="298"/>
      <c r="K1736" s="303"/>
      <c r="L1736" s="303"/>
      <c r="M1736" s="303"/>
      <c r="N1736" s="303"/>
      <c r="O1736" s="303"/>
      <c r="P1736" s="303"/>
      <c r="Q1736" s="303"/>
      <c r="R1736" s="303"/>
      <c r="S1736" s="303"/>
      <c r="T1736" s="303"/>
      <c r="U1736" s="302"/>
      <c r="AC1736" s="303"/>
    </row>
    <row r="1737" spans="1:29" ht="22.5" customHeight="1">
      <c r="A1737" s="298"/>
      <c r="K1737" s="303"/>
      <c r="L1737" s="303"/>
      <c r="M1737" s="303"/>
      <c r="N1737" s="303"/>
      <c r="O1737" s="303"/>
      <c r="P1737" s="303"/>
      <c r="Q1737" s="303"/>
      <c r="R1737" s="303"/>
      <c r="S1737" s="303"/>
      <c r="T1737" s="303"/>
      <c r="U1737" s="302"/>
      <c r="AC1737" s="303"/>
    </row>
    <row r="1738" spans="1:29" ht="22.5" customHeight="1">
      <c r="A1738" s="298"/>
      <c r="K1738" s="303"/>
      <c r="L1738" s="303"/>
      <c r="M1738" s="303"/>
      <c r="N1738" s="303"/>
      <c r="O1738" s="303"/>
      <c r="P1738" s="303"/>
      <c r="Q1738" s="303"/>
      <c r="R1738" s="303"/>
      <c r="S1738" s="303"/>
      <c r="T1738" s="303"/>
      <c r="U1738" s="302"/>
      <c r="AC1738" s="303"/>
    </row>
    <row r="1739" spans="1:29" ht="22.5" customHeight="1">
      <c r="A1739" s="298"/>
      <c r="K1739" s="303"/>
      <c r="L1739" s="303"/>
      <c r="M1739" s="303"/>
      <c r="N1739" s="303"/>
      <c r="O1739" s="303"/>
      <c r="P1739" s="303"/>
      <c r="Q1739" s="303"/>
      <c r="R1739" s="303"/>
      <c r="S1739" s="303"/>
      <c r="T1739" s="303"/>
      <c r="U1739" s="302"/>
      <c r="AC1739" s="303"/>
    </row>
    <row r="1740" spans="1:29" ht="22.5" customHeight="1">
      <c r="A1740" s="298"/>
      <c r="K1740" s="303"/>
      <c r="L1740" s="303"/>
      <c r="M1740" s="303"/>
      <c r="N1740" s="303"/>
      <c r="O1740" s="303"/>
      <c r="P1740" s="303"/>
      <c r="Q1740" s="303"/>
      <c r="R1740" s="303"/>
      <c r="S1740" s="303"/>
      <c r="T1740" s="303"/>
      <c r="U1740" s="302"/>
      <c r="AC1740" s="303"/>
    </row>
    <row r="1741" spans="1:29" ht="22.5" customHeight="1">
      <c r="A1741" s="298"/>
      <c r="K1741" s="303"/>
      <c r="L1741" s="303"/>
      <c r="M1741" s="303"/>
      <c r="N1741" s="303"/>
      <c r="O1741" s="303"/>
      <c r="P1741" s="303"/>
      <c r="Q1741" s="303"/>
      <c r="R1741" s="303"/>
      <c r="S1741" s="303"/>
      <c r="T1741" s="303"/>
      <c r="U1741" s="302"/>
      <c r="AC1741" s="303"/>
    </row>
    <row r="1742" spans="1:29" ht="22.5" customHeight="1">
      <c r="A1742" s="298"/>
      <c r="K1742" s="303"/>
      <c r="L1742" s="303"/>
      <c r="M1742" s="303"/>
      <c r="N1742" s="303"/>
      <c r="O1742" s="303"/>
      <c r="P1742" s="303"/>
      <c r="Q1742" s="303"/>
      <c r="R1742" s="303"/>
      <c r="S1742" s="303"/>
      <c r="T1742" s="303"/>
      <c r="U1742" s="302"/>
      <c r="AC1742" s="303"/>
    </row>
    <row r="1743" spans="1:29" ht="22.5" customHeight="1">
      <c r="A1743" s="298"/>
      <c r="K1743" s="303"/>
      <c r="L1743" s="303"/>
      <c r="M1743" s="303"/>
      <c r="N1743" s="303"/>
      <c r="O1743" s="303"/>
      <c r="P1743" s="303"/>
      <c r="Q1743" s="303"/>
      <c r="R1743" s="303"/>
      <c r="S1743" s="303"/>
      <c r="T1743" s="303"/>
      <c r="U1743" s="302"/>
      <c r="AC1743" s="303"/>
    </row>
    <row r="1744" spans="1:29" ht="22.5" customHeight="1">
      <c r="A1744" s="298"/>
      <c r="K1744" s="303"/>
      <c r="L1744" s="303"/>
      <c r="M1744" s="303"/>
      <c r="N1744" s="303"/>
      <c r="O1744" s="303"/>
      <c r="P1744" s="303"/>
      <c r="Q1744" s="303"/>
      <c r="R1744" s="303"/>
      <c r="S1744" s="303"/>
      <c r="T1744" s="303"/>
      <c r="U1744" s="302"/>
      <c r="AC1744" s="303"/>
    </row>
    <row r="1745" spans="1:29" ht="22.5" customHeight="1">
      <c r="A1745" s="298"/>
      <c r="K1745" s="303"/>
      <c r="L1745" s="303"/>
      <c r="M1745" s="303"/>
      <c r="N1745" s="303"/>
      <c r="O1745" s="303"/>
      <c r="P1745" s="303"/>
      <c r="Q1745" s="303"/>
      <c r="R1745" s="303"/>
      <c r="S1745" s="303"/>
      <c r="T1745" s="303"/>
      <c r="U1745" s="302"/>
      <c r="AC1745" s="303"/>
    </row>
    <row r="1746" spans="1:29" ht="22.5" customHeight="1">
      <c r="A1746" s="298"/>
      <c r="K1746" s="303"/>
      <c r="L1746" s="303"/>
      <c r="M1746" s="303"/>
      <c r="N1746" s="303"/>
      <c r="O1746" s="303"/>
      <c r="P1746" s="303"/>
      <c r="Q1746" s="303"/>
      <c r="R1746" s="303"/>
      <c r="S1746" s="303"/>
      <c r="T1746" s="303"/>
      <c r="U1746" s="302"/>
      <c r="AC1746" s="303"/>
    </row>
    <row r="1747" spans="1:29" ht="22.5" customHeight="1">
      <c r="A1747" s="298"/>
      <c r="K1747" s="303"/>
      <c r="L1747" s="303"/>
      <c r="M1747" s="303"/>
      <c r="N1747" s="303"/>
      <c r="O1747" s="303"/>
      <c r="P1747" s="303"/>
      <c r="Q1747" s="303"/>
      <c r="R1747" s="303"/>
      <c r="S1747" s="303"/>
      <c r="T1747" s="303"/>
      <c r="U1747" s="302"/>
      <c r="AC1747" s="303"/>
    </row>
    <row r="1748" spans="1:29" ht="22.5" customHeight="1">
      <c r="A1748" s="298"/>
      <c r="K1748" s="303"/>
      <c r="L1748" s="303"/>
      <c r="M1748" s="303"/>
      <c r="N1748" s="303"/>
      <c r="O1748" s="303"/>
      <c r="P1748" s="303"/>
      <c r="Q1748" s="303"/>
      <c r="R1748" s="303"/>
      <c r="S1748" s="303"/>
      <c r="T1748" s="303"/>
      <c r="U1748" s="302"/>
      <c r="AC1748" s="303"/>
    </row>
    <row r="1749" spans="1:29" ht="22.5" customHeight="1">
      <c r="A1749" s="298"/>
      <c r="K1749" s="303"/>
      <c r="L1749" s="303"/>
      <c r="M1749" s="303"/>
      <c r="N1749" s="303"/>
      <c r="O1749" s="303"/>
      <c r="P1749" s="303"/>
      <c r="Q1749" s="303"/>
      <c r="R1749" s="303"/>
      <c r="S1749" s="303"/>
      <c r="T1749" s="303"/>
      <c r="U1749" s="302"/>
      <c r="AC1749" s="303"/>
    </row>
    <row r="1750" spans="1:29" ht="22.5" customHeight="1">
      <c r="A1750" s="298"/>
      <c r="K1750" s="303"/>
      <c r="L1750" s="303"/>
      <c r="M1750" s="303"/>
      <c r="N1750" s="303"/>
      <c r="O1750" s="303"/>
      <c r="P1750" s="303"/>
      <c r="Q1750" s="303"/>
      <c r="R1750" s="303"/>
      <c r="S1750" s="303"/>
      <c r="T1750" s="303"/>
      <c r="U1750" s="302"/>
      <c r="AC1750" s="303"/>
    </row>
    <row r="1751" spans="1:29" ht="22.5" customHeight="1">
      <c r="A1751" s="298"/>
      <c r="K1751" s="303"/>
      <c r="L1751" s="303"/>
      <c r="M1751" s="303"/>
      <c r="N1751" s="303"/>
      <c r="O1751" s="303"/>
      <c r="P1751" s="303"/>
      <c r="Q1751" s="303"/>
      <c r="R1751" s="303"/>
      <c r="S1751" s="303"/>
      <c r="T1751" s="303"/>
      <c r="U1751" s="302"/>
      <c r="AC1751" s="303"/>
    </row>
    <row r="1752" spans="1:29" ht="22.5" customHeight="1">
      <c r="A1752" s="298"/>
      <c r="K1752" s="303"/>
      <c r="L1752" s="303"/>
      <c r="M1752" s="303"/>
      <c r="N1752" s="303"/>
      <c r="O1752" s="303"/>
      <c r="P1752" s="303"/>
      <c r="Q1752" s="303"/>
      <c r="R1752" s="303"/>
      <c r="S1752" s="303"/>
      <c r="T1752" s="303"/>
      <c r="U1752" s="302"/>
      <c r="AC1752" s="303"/>
    </row>
    <row r="1753" spans="1:29" ht="22.5" customHeight="1">
      <c r="A1753" s="298"/>
      <c r="K1753" s="303"/>
      <c r="L1753" s="303"/>
      <c r="M1753" s="303"/>
      <c r="N1753" s="303"/>
      <c r="O1753" s="303"/>
      <c r="P1753" s="303"/>
      <c r="Q1753" s="303"/>
      <c r="R1753" s="303"/>
      <c r="S1753" s="303"/>
      <c r="T1753" s="303"/>
      <c r="U1753" s="302"/>
      <c r="AC1753" s="303"/>
    </row>
    <row r="1754" spans="1:29" ht="22.5" customHeight="1">
      <c r="A1754" s="298"/>
      <c r="K1754" s="303"/>
      <c r="L1754" s="303"/>
      <c r="M1754" s="303"/>
      <c r="N1754" s="303"/>
      <c r="O1754" s="303"/>
      <c r="P1754" s="303"/>
      <c r="Q1754" s="303"/>
      <c r="R1754" s="303"/>
      <c r="S1754" s="303"/>
      <c r="T1754" s="303"/>
      <c r="U1754" s="302"/>
      <c r="AC1754" s="303"/>
    </row>
    <row r="1755" spans="1:29" ht="22.5" customHeight="1">
      <c r="A1755" s="298"/>
      <c r="K1755" s="303"/>
      <c r="L1755" s="303"/>
      <c r="M1755" s="303"/>
      <c r="N1755" s="303"/>
      <c r="O1755" s="303"/>
      <c r="P1755" s="303"/>
      <c r="Q1755" s="303"/>
      <c r="R1755" s="303"/>
      <c r="S1755" s="303"/>
      <c r="T1755" s="303"/>
      <c r="U1755" s="302"/>
      <c r="AC1755" s="303"/>
    </row>
    <row r="1756" spans="1:29" ht="22.5" customHeight="1">
      <c r="A1756" s="298"/>
      <c r="K1756" s="303"/>
      <c r="L1756" s="303"/>
      <c r="M1756" s="303"/>
      <c r="N1756" s="303"/>
      <c r="O1756" s="303"/>
      <c r="P1756" s="303"/>
      <c r="Q1756" s="303"/>
      <c r="R1756" s="303"/>
      <c r="S1756" s="303"/>
      <c r="T1756" s="303"/>
      <c r="U1756" s="302"/>
      <c r="AC1756" s="303"/>
    </row>
    <row r="1757" spans="1:29" ht="22.5" customHeight="1">
      <c r="A1757" s="298"/>
      <c r="K1757" s="303"/>
      <c r="L1757" s="303"/>
      <c r="M1757" s="303"/>
      <c r="N1757" s="303"/>
      <c r="O1757" s="303"/>
      <c r="P1757" s="303"/>
      <c r="Q1757" s="303"/>
      <c r="R1757" s="303"/>
      <c r="S1757" s="303"/>
      <c r="T1757" s="303"/>
      <c r="U1757" s="302"/>
      <c r="AC1757" s="303"/>
    </row>
    <row r="1758" spans="1:29" ht="22.5" customHeight="1">
      <c r="A1758" s="298"/>
      <c r="K1758" s="303"/>
      <c r="L1758" s="303"/>
      <c r="M1758" s="303"/>
      <c r="N1758" s="303"/>
      <c r="O1758" s="303"/>
      <c r="P1758" s="303"/>
      <c r="Q1758" s="303"/>
      <c r="R1758" s="303"/>
      <c r="S1758" s="303"/>
      <c r="T1758" s="303"/>
      <c r="U1758" s="302"/>
      <c r="AC1758" s="303"/>
    </row>
    <row r="1759" spans="1:29" ht="22.5" customHeight="1">
      <c r="A1759" s="298"/>
      <c r="K1759" s="303"/>
      <c r="L1759" s="303"/>
      <c r="M1759" s="303"/>
      <c r="N1759" s="303"/>
      <c r="O1759" s="303"/>
      <c r="P1759" s="303"/>
      <c r="Q1759" s="303"/>
      <c r="R1759" s="303"/>
      <c r="S1759" s="303"/>
      <c r="T1759" s="303"/>
      <c r="U1759" s="302"/>
      <c r="AC1759" s="303"/>
    </row>
    <row r="1760" spans="1:29" ht="22.5" customHeight="1">
      <c r="A1760" s="298"/>
      <c r="K1760" s="303"/>
      <c r="L1760" s="303"/>
      <c r="M1760" s="303"/>
      <c r="N1760" s="303"/>
      <c r="O1760" s="303"/>
      <c r="P1760" s="303"/>
      <c r="Q1760" s="303"/>
      <c r="R1760" s="303"/>
      <c r="S1760" s="303"/>
      <c r="T1760" s="303"/>
      <c r="U1760" s="302"/>
      <c r="AC1760" s="303"/>
    </row>
    <row r="1761" spans="1:29" ht="22.5" customHeight="1">
      <c r="A1761" s="298"/>
      <c r="K1761" s="303"/>
      <c r="L1761" s="303"/>
      <c r="M1761" s="303"/>
      <c r="N1761" s="303"/>
      <c r="O1761" s="303"/>
      <c r="P1761" s="303"/>
      <c r="Q1761" s="303"/>
      <c r="R1761" s="303"/>
      <c r="S1761" s="303"/>
      <c r="T1761" s="303"/>
      <c r="U1761" s="302"/>
      <c r="AC1761" s="303"/>
    </row>
    <row r="1762" spans="1:29" ht="22.5" customHeight="1">
      <c r="A1762" s="298"/>
      <c r="K1762" s="303"/>
      <c r="L1762" s="303"/>
      <c r="M1762" s="303"/>
      <c r="N1762" s="303"/>
      <c r="O1762" s="303"/>
      <c r="P1762" s="303"/>
      <c r="Q1762" s="303"/>
      <c r="R1762" s="303"/>
      <c r="S1762" s="303"/>
      <c r="T1762" s="303"/>
      <c r="U1762" s="302"/>
      <c r="AC1762" s="303"/>
    </row>
    <row r="1763" spans="1:29" ht="22.5" customHeight="1">
      <c r="A1763" s="298"/>
      <c r="K1763" s="303"/>
      <c r="L1763" s="303"/>
      <c r="M1763" s="303"/>
      <c r="N1763" s="303"/>
      <c r="O1763" s="303"/>
      <c r="P1763" s="303"/>
      <c r="Q1763" s="303"/>
      <c r="R1763" s="303"/>
      <c r="S1763" s="303"/>
      <c r="T1763" s="303"/>
      <c r="U1763" s="302"/>
      <c r="AC1763" s="303"/>
    </row>
    <row r="1764" spans="1:29" ht="22.5" customHeight="1">
      <c r="A1764" s="298"/>
      <c r="K1764" s="303"/>
      <c r="L1764" s="303"/>
      <c r="M1764" s="303"/>
      <c r="N1764" s="303"/>
      <c r="O1764" s="303"/>
      <c r="P1764" s="303"/>
      <c r="Q1764" s="303"/>
      <c r="R1764" s="303"/>
      <c r="S1764" s="303"/>
      <c r="T1764" s="303"/>
      <c r="U1764" s="302"/>
      <c r="AC1764" s="303"/>
    </row>
    <row r="1765" spans="1:29" ht="22.5" customHeight="1">
      <c r="A1765" s="298"/>
      <c r="K1765" s="303"/>
      <c r="L1765" s="303"/>
      <c r="M1765" s="303"/>
      <c r="N1765" s="303"/>
      <c r="O1765" s="303"/>
      <c r="P1765" s="303"/>
      <c r="Q1765" s="303"/>
      <c r="R1765" s="303"/>
      <c r="S1765" s="303"/>
      <c r="T1765" s="303"/>
      <c r="U1765" s="302"/>
      <c r="AC1765" s="303"/>
    </row>
    <row r="1766" spans="1:29" ht="22.5" customHeight="1">
      <c r="A1766" s="298"/>
      <c r="K1766" s="303"/>
      <c r="L1766" s="303"/>
      <c r="M1766" s="303"/>
      <c r="N1766" s="303"/>
      <c r="O1766" s="303"/>
      <c r="P1766" s="303"/>
      <c r="Q1766" s="303"/>
      <c r="R1766" s="303"/>
      <c r="S1766" s="303"/>
      <c r="T1766" s="303"/>
      <c r="U1766" s="302"/>
      <c r="AC1766" s="303"/>
    </row>
    <row r="1767" spans="1:29" ht="22.5" customHeight="1">
      <c r="A1767" s="298"/>
      <c r="K1767" s="303"/>
      <c r="L1767" s="303"/>
      <c r="M1767" s="303"/>
      <c r="N1767" s="303"/>
      <c r="O1767" s="303"/>
      <c r="P1767" s="303"/>
      <c r="Q1767" s="303"/>
      <c r="R1767" s="303"/>
      <c r="S1767" s="303"/>
      <c r="T1767" s="303"/>
      <c r="U1767" s="302"/>
      <c r="AC1767" s="303"/>
    </row>
    <row r="1768" spans="1:29" ht="22.5" customHeight="1">
      <c r="A1768" s="298"/>
      <c r="K1768" s="303"/>
      <c r="L1768" s="303"/>
      <c r="M1768" s="303"/>
      <c r="N1768" s="303"/>
      <c r="O1768" s="303"/>
      <c r="P1768" s="303"/>
      <c r="Q1768" s="303"/>
      <c r="R1768" s="303"/>
      <c r="S1768" s="303"/>
      <c r="T1768" s="303"/>
      <c r="U1768" s="302"/>
      <c r="AC1768" s="303"/>
    </row>
    <row r="1769" spans="1:29" ht="22.5" customHeight="1">
      <c r="A1769" s="298"/>
      <c r="K1769" s="303"/>
      <c r="L1769" s="303"/>
      <c r="M1769" s="303"/>
      <c r="N1769" s="303"/>
      <c r="O1769" s="303"/>
      <c r="P1769" s="303"/>
      <c r="Q1769" s="303"/>
      <c r="R1769" s="303"/>
      <c r="S1769" s="303"/>
      <c r="T1769" s="303"/>
      <c r="U1769" s="302"/>
      <c r="AC1769" s="303"/>
    </row>
    <row r="1770" spans="1:29" ht="22.5" customHeight="1">
      <c r="A1770" s="298"/>
      <c r="K1770" s="303"/>
      <c r="L1770" s="303"/>
      <c r="M1770" s="303"/>
      <c r="N1770" s="303"/>
      <c r="O1770" s="303"/>
      <c r="P1770" s="303"/>
      <c r="Q1770" s="303"/>
      <c r="R1770" s="303"/>
      <c r="S1770" s="303"/>
      <c r="T1770" s="303"/>
      <c r="U1770" s="302"/>
      <c r="AC1770" s="303"/>
    </row>
    <row r="1771" spans="1:29" ht="22.5" customHeight="1">
      <c r="A1771" s="298"/>
      <c r="K1771" s="303"/>
      <c r="L1771" s="303"/>
      <c r="M1771" s="303"/>
      <c r="N1771" s="303"/>
      <c r="O1771" s="303"/>
      <c r="P1771" s="303"/>
      <c r="Q1771" s="303"/>
      <c r="R1771" s="303"/>
      <c r="S1771" s="303"/>
      <c r="T1771" s="303"/>
      <c r="U1771" s="302"/>
      <c r="AC1771" s="303"/>
    </row>
    <row r="1772" spans="1:29" ht="22.5" customHeight="1">
      <c r="A1772" s="298"/>
      <c r="K1772" s="303"/>
      <c r="L1772" s="303"/>
      <c r="M1772" s="303"/>
      <c r="N1772" s="303"/>
      <c r="O1772" s="303"/>
      <c r="P1772" s="303"/>
      <c r="Q1772" s="303"/>
      <c r="R1772" s="303"/>
      <c r="S1772" s="303"/>
      <c r="T1772" s="303"/>
      <c r="U1772" s="302"/>
      <c r="AC1772" s="303"/>
    </row>
    <row r="1773" spans="1:29" ht="22.5" customHeight="1">
      <c r="A1773" s="298"/>
      <c r="K1773" s="303"/>
      <c r="L1773" s="303"/>
      <c r="M1773" s="303"/>
      <c r="N1773" s="303"/>
      <c r="O1773" s="303"/>
      <c r="P1773" s="303"/>
      <c r="Q1773" s="303"/>
      <c r="R1773" s="303"/>
      <c r="S1773" s="303"/>
      <c r="T1773" s="303"/>
      <c r="U1773" s="302"/>
      <c r="AC1773" s="303"/>
    </row>
    <row r="1774" spans="1:29" ht="22.5" customHeight="1">
      <c r="A1774" s="298"/>
      <c r="K1774" s="303"/>
      <c r="L1774" s="303"/>
      <c r="M1774" s="303"/>
      <c r="N1774" s="303"/>
      <c r="O1774" s="303"/>
      <c r="P1774" s="303"/>
      <c r="Q1774" s="303"/>
      <c r="R1774" s="303"/>
      <c r="S1774" s="303"/>
      <c r="T1774" s="303"/>
      <c r="U1774" s="302"/>
      <c r="AC1774" s="303"/>
    </row>
    <row r="1775" spans="1:29" ht="22.5" customHeight="1">
      <c r="A1775" s="298"/>
      <c r="K1775" s="303"/>
      <c r="L1775" s="303"/>
      <c r="M1775" s="303"/>
      <c r="N1775" s="303"/>
      <c r="O1775" s="303"/>
      <c r="P1775" s="303"/>
      <c r="Q1775" s="303"/>
      <c r="R1775" s="303"/>
      <c r="S1775" s="303"/>
      <c r="T1775" s="303"/>
      <c r="U1775" s="302"/>
      <c r="AC1775" s="303"/>
    </row>
    <row r="1776" spans="1:29" ht="22.5" customHeight="1">
      <c r="A1776" s="298"/>
      <c r="K1776" s="303"/>
      <c r="L1776" s="303"/>
      <c r="M1776" s="303"/>
      <c r="N1776" s="303"/>
      <c r="O1776" s="303"/>
      <c r="P1776" s="303"/>
      <c r="Q1776" s="303"/>
      <c r="R1776" s="303"/>
      <c r="S1776" s="303"/>
      <c r="T1776" s="303"/>
      <c r="U1776" s="302"/>
      <c r="AC1776" s="303"/>
    </row>
    <row r="1777" spans="1:29" ht="22.5" customHeight="1">
      <c r="A1777" s="298"/>
      <c r="K1777" s="303"/>
      <c r="L1777" s="303"/>
      <c r="M1777" s="303"/>
      <c r="N1777" s="303"/>
      <c r="O1777" s="303"/>
      <c r="P1777" s="303"/>
      <c r="Q1777" s="303"/>
      <c r="R1777" s="303"/>
      <c r="S1777" s="303"/>
      <c r="T1777" s="303"/>
      <c r="U1777" s="302"/>
      <c r="AC1777" s="303"/>
    </row>
    <row r="1778" spans="1:29" ht="22.5" customHeight="1">
      <c r="A1778" s="298"/>
      <c r="K1778" s="303"/>
      <c r="L1778" s="303"/>
      <c r="M1778" s="303"/>
      <c r="N1778" s="303"/>
      <c r="O1778" s="303"/>
      <c r="P1778" s="303"/>
      <c r="Q1778" s="303"/>
      <c r="R1778" s="303"/>
      <c r="S1778" s="303"/>
      <c r="T1778" s="303"/>
      <c r="U1778" s="302"/>
      <c r="AC1778" s="303"/>
    </row>
    <row r="1779" spans="1:29" ht="22.5" customHeight="1">
      <c r="A1779" s="298"/>
      <c r="K1779" s="303"/>
      <c r="L1779" s="303"/>
      <c r="M1779" s="303"/>
      <c r="N1779" s="303"/>
      <c r="O1779" s="303"/>
      <c r="P1779" s="303"/>
      <c r="Q1779" s="303"/>
      <c r="R1779" s="303"/>
      <c r="S1779" s="303"/>
      <c r="T1779" s="303"/>
      <c r="U1779" s="302"/>
      <c r="AC1779" s="303"/>
    </row>
    <row r="1780" spans="1:29" ht="22.5" customHeight="1">
      <c r="A1780" s="298"/>
      <c r="K1780" s="303"/>
      <c r="L1780" s="303"/>
      <c r="M1780" s="303"/>
      <c r="N1780" s="303"/>
      <c r="O1780" s="303"/>
      <c r="P1780" s="303"/>
      <c r="Q1780" s="303"/>
      <c r="R1780" s="303"/>
      <c r="S1780" s="303"/>
      <c r="T1780" s="303"/>
      <c r="U1780" s="302"/>
      <c r="AC1780" s="303"/>
    </row>
    <row r="1781" spans="1:29" ht="22.5" customHeight="1">
      <c r="A1781" s="298"/>
      <c r="K1781" s="303"/>
      <c r="L1781" s="303"/>
      <c r="M1781" s="303"/>
      <c r="N1781" s="303"/>
      <c r="O1781" s="303"/>
      <c r="P1781" s="303"/>
      <c r="Q1781" s="303"/>
      <c r="R1781" s="303"/>
      <c r="S1781" s="303"/>
      <c r="T1781" s="303"/>
      <c r="U1781" s="302"/>
      <c r="AC1781" s="303"/>
    </row>
    <row r="1782" spans="1:29" ht="22.5" customHeight="1">
      <c r="A1782" s="298"/>
      <c r="K1782" s="303"/>
      <c r="L1782" s="303"/>
      <c r="M1782" s="303"/>
      <c r="N1782" s="303"/>
      <c r="O1782" s="303"/>
      <c r="P1782" s="303"/>
      <c r="Q1782" s="303"/>
      <c r="R1782" s="303"/>
      <c r="S1782" s="303"/>
      <c r="T1782" s="303"/>
      <c r="U1782" s="302"/>
      <c r="AC1782" s="303"/>
    </row>
    <row r="1783" spans="1:29" ht="22.5" customHeight="1">
      <c r="A1783" s="298"/>
      <c r="K1783" s="303"/>
      <c r="L1783" s="303"/>
      <c r="M1783" s="303"/>
      <c r="N1783" s="303"/>
      <c r="O1783" s="303"/>
      <c r="P1783" s="303"/>
      <c r="Q1783" s="303"/>
      <c r="R1783" s="303"/>
      <c r="S1783" s="303"/>
      <c r="T1783" s="303"/>
      <c r="U1783" s="302"/>
      <c r="AC1783" s="303"/>
    </row>
    <row r="1784" spans="1:29" ht="22.5" customHeight="1">
      <c r="A1784" s="298"/>
      <c r="K1784" s="303"/>
      <c r="L1784" s="303"/>
      <c r="M1784" s="303"/>
      <c r="N1784" s="303"/>
      <c r="O1784" s="303"/>
      <c r="P1784" s="303"/>
      <c r="Q1784" s="303"/>
      <c r="R1784" s="303"/>
      <c r="S1784" s="303"/>
      <c r="T1784" s="303"/>
      <c r="U1784" s="302"/>
      <c r="AC1784" s="303"/>
    </row>
    <row r="1785" spans="1:29" ht="22.5" customHeight="1">
      <c r="A1785" s="298"/>
      <c r="K1785" s="303"/>
      <c r="L1785" s="303"/>
      <c r="M1785" s="303"/>
      <c r="N1785" s="303"/>
      <c r="O1785" s="303"/>
      <c r="P1785" s="303"/>
      <c r="Q1785" s="303"/>
      <c r="R1785" s="303"/>
      <c r="S1785" s="303"/>
      <c r="T1785" s="303"/>
      <c r="U1785" s="302"/>
      <c r="AC1785" s="303"/>
    </row>
    <row r="1786" spans="1:29" ht="22.5" customHeight="1">
      <c r="A1786" s="298"/>
      <c r="K1786" s="303"/>
      <c r="L1786" s="303"/>
      <c r="M1786" s="303"/>
      <c r="N1786" s="303"/>
      <c r="O1786" s="303"/>
      <c r="P1786" s="303"/>
      <c r="Q1786" s="303"/>
      <c r="R1786" s="303"/>
      <c r="S1786" s="303"/>
      <c r="T1786" s="303"/>
      <c r="U1786" s="302"/>
      <c r="AC1786" s="303"/>
    </row>
    <row r="1787" spans="1:29" ht="22.5" customHeight="1">
      <c r="A1787" s="298"/>
      <c r="K1787" s="303"/>
      <c r="L1787" s="303"/>
      <c r="M1787" s="303"/>
      <c r="N1787" s="303"/>
      <c r="O1787" s="303"/>
      <c r="P1787" s="303"/>
      <c r="Q1787" s="303"/>
      <c r="R1787" s="303"/>
      <c r="S1787" s="303"/>
      <c r="T1787" s="303"/>
      <c r="U1787" s="302"/>
      <c r="AC1787" s="303"/>
    </row>
    <row r="1788" spans="1:29" ht="22.5" customHeight="1">
      <c r="A1788" s="298"/>
      <c r="K1788" s="303"/>
      <c r="L1788" s="303"/>
      <c r="M1788" s="303"/>
      <c r="N1788" s="303"/>
      <c r="O1788" s="303"/>
      <c r="P1788" s="303"/>
      <c r="Q1788" s="303"/>
      <c r="R1788" s="303"/>
      <c r="S1788" s="303"/>
      <c r="T1788" s="303"/>
      <c r="U1788" s="302"/>
      <c r="AC1788" s="303"/>
    </row>
    <row r="1789" spans="1:29" ht="22.5" customHeight="1">
      <c r="A1789" s="298"/>
      <c r="K1789" s="303"/>
      <c r="L1789" s="303"/>
      <c r="M1789" s="303"/>
      <c r="N1789" s="303"/>
      <c r="O1789" s="303"/>
      <c r="P1789" s="303"/>
      <c r="Q1789" s="303"/>
      <c r="R1789" s="303"/>
      <c r="S1789" s="303"/>
      <c r="T1789" s="303"/>
      <c r="U1789" s="302"/>
      <c r="AC1789" s="303"/>
    </row>
    <row r="1790" spans="1:29" ht="22.5" customHeight="1">
      <c r="A1790" s="298"/>
      <c r="K1790" s="303"/>
      <c r="L1790" s="303"/>
      <c r="M1790" s="303"/>
      <c r="N1790" s="303"/>
      <c r="O1790" s="303"/>
      <c r="P1790" s="303"/>
      <c r="Q1790" s="303"/>
      <c r="R1790" s="303"/>
      <c r="S1790" s="303"/>
      <c r="T1790" s="303"/>
      <c r="U1790" s="302"/>
      <c r="AC1790" s="303"/>
    </row>
    <row r="1791" spans="1:29" ht="22.5" customHeight="1">
      <c r="A1791" s="298"/>
      <c r="K1791" s="303"/>
      <c r="L1791" s="303"/>
      <c r="M1791" s="303"/>
      <c r="N1791" s="303"/>
      <c r="O1791" s="303"/>
      <c r="P1791" s="303"/>
      <c r="Q1791" s="303"/>
      <c r="R1791" s="303"/>
      <c r="S1791" s="303"/>
      <c r="T1791" s="303"/>
      <c r="U1791" s="302"/>
      <c r="AC1791" s="303"/>
    </row>
    <row r="1792" spans="1:29" ht="22.5" customHeight="1">
      <c r="A1792" s="298"/>
      <c r="K1792" s="303"/>
      <c r="L1792" s="303"/>
      <c r="M1792" s="303"/>
      <c r="N1792" s="303"/>
      <c r="O1792" s="303"/>
      <c r="P1792" s="303"/>
      <c r="Q1792" s="303"/>
      <c r="R1792" s="303"/>
      <c r="S1792" s="303"/>
      <c r="T1792" s="303"/>
      <c r="U1792" s="302"/>
      <c r="AC1792" s="303"/>
    </row>
    <row r="1793" spans="1:29" ht="22.5" customHeight="1">
      <c r="A1793" s="298"/>
      <c r="K1793" s="303"/>
      <c r="L1793" s="303"/>
      <c r="M1793" s="303"/>
      <c r="N1793" s="303"/>
      <c r="O1793" s="303"/>
      <c r="P1793" s="303"/>
      <c r="Q1793" s="303"/>
      <c r="R1793" s="303"/>
      <c r="S1793" s="303"/>
      <c r="T1793" s="303"/>
      <c r="U1793" s="302"/>
      <c r="AC1793" s="303"/>
    </row>
    <row r="1794" spans="1:29" ht="22.5" customHeight="1">
      <c r="A1794" s="298"/>
      <c r="K1794" s="303"/>
      <c r="L1794" s="303"/>
      <c r="M1794" s="303"/>
      <c r="N1794" s="303"/>
      <c r="O1794" s="303"/>
      <c r="P1794" s="303"/>
      <c r="Q1794" s="303"/>
      <c r="R1794" s="303"/>
      <c r="S1794" s="303"/>
      <c r="T1794" s="303"/>
      <c r="U1794" s="302"/>
      <c r="AC1794" s="303"/>
    </row>
    <row r="1795" spans="1:29" ht="22.5" customHeight="1">
      <c r="A1795" s="298"/>
      <c r="K1795" s="303"/>
      <c r="L1795" s="303"/>
      <c r="M1795" s="303"/>
      <c r="N1795" s="303"/>
      <c r="O1795" s="303"/>
      <c r="P1795" s="303"/>
      <c r="Q1795" s="303"/>
      <c r="R1795" s="303"/>
      <c r="S1795" s="303"/>
      <c r="T1795" s="303"/>
      <c r="U1795" s="302"/>
      <c r="AC1795" s="303"/>
    </row>
    <row r="1796" spans="1:29" ht="22.5" customHeight="1">
      <c r="A1796" s="298"/>
      <c r="K1796" s="303"/>
      <c r="L1796" s="303"/>
      <c r="M1796" s="303"/>
      <c r="N1796" s="303"/>
      <c r="O1796" s="303"/>
      <c r="P1796" s="303"/>
      <c r="Q1796" s="303"/>
      <c r="R1796" s="303"/>
      <c r="S1796" s="303"/>
      <c r="T1796" s="303"/>
      <c r="U1796" s="302"/>
      <c r="AC1796" s="303"/>
    </row>
    <row r="1797" spans="1:29" ht="22.5" customHeight="1">
      <c r="A1797" s="298"/>
      <c r="K1797" s="303"/>
      <c r="L1797" s="303"/>
      <c r="M1797" s="303"/>
      <c r="N1797" s="303"/>
      <c r="O1797" s="303"/>
      <c r="P1797" s="303"/>
      <c r="Q1797" s="303"/>
      <c r="R1797" s="303"/>
      <c r="S1797" s="303"/>
      <c r="T1797" s="303"/>
      <c r="U1797" s="302"/>
      <c r="AC1797" s="303"/>
    </row>
    <row r="1798" spans="1:29" ht="22.5" customHeight="1">
      <c r="A1798" s="298"/>
      <c r="K1798" s="303"/>
      <c r="L1798" s="303"/>
      <c r="M1798" s="303"/>
      <c r="N1798" s="303"/>
      <c r="O1798" s="303"/>
      <c r="P1798" s="303"/>
      <c r="Q1798" s="303"/>
      <c r="R1798" s="303"/>
      <c r="S1798" s="303"/>
      <c r="T1798" s="303"/>
      <c r="U1798" s="302"/>
      <c r="AC1798" s="303"/>
    </row>
    <row r="1799" spans="1:29" ht="22.5" customHeight="1">
      <c r="A1799" s="298"/>
      <c r="K1799" s="303"/>
      <c r="L1799" s="303"/>
      <c r="M1799" s="303"/>
      <c r="N1799" s="303"/>
      <c r="O1799" s="303"/>
      <c r="P1799" s="303"/>
      <c r="Q1799" s="303"/>
      <c r="R1799" s="303"/>
      <c r="S1799" s="303"/>
      <c r="T1799" s="303"/>
      <c r="U1799" s="302"/>
      <c r="AC1799" s="303"/>
    </row>
    <row r="1800" spans="1:29" ht="22.5" customHeight="1">
      <c r="A1800" s="298"/>
      <c r="K1800" s="303"/>
      <c r="L1800" s="303"/>
      <c r="M1800" s="303"/>
      <c r="N1800" s="303"/>
      <c r="O1800" s="303"/>
      <c r="P1800" s="303"/>
      <c r="Q1800" s="303"/>
      <c r="R1800" s="303"/>
      <c r="S1800" s="303"/>
      <c r="T1800" s="303"/>
      <c r="U1800" s="302"/>
      <c r="AC1800" s="303"/>
    </row>
    <row r="1801" spans="1:29" ht="22.5" customHeight="1">
      <c r="A1801" s="298"/>
      <c r="K1801" s="303"/>
      <c r="L1801" s="303"/>
      <c r="M1801" s="303"/>
      <c r="N1801" s="303"/>
      <c r="O1801" s="303"/>
      <c r="P1801" s="303"/>
      <c r="Q1801" s="303"/>
      <c r="R1801" s="303"/>
      <c r="S1801" s="303"/>
      <c r="T1801" s="303"/>
      <c r="U1801" s="302"/>
      <c r="AC1801" s="303"/>
    </row>
    <row r="1802" spans="1:29" ht="22.5" customHeight="1">
      <c r="A1802" s="298"/>
      <c r="K1802" s="303"/>
      <c r="L1802" s="303"/>
      <c r="M1802" s="303"/>
      <c r="N1802" s="303"/>
      <c r="O1802" s="303"/>
      <c r="P1802" s="303"/>
      <c r="Q1802" s="303"/>
      <c r="R1802" s="303"/>
      <c r="S1802" s="303"/>
      <c r="T1802" s="303"/>
      <c r="U1802" s="302"/>
      <c r="AC1802" s="303"/>
    </row>
    <row r="1803" spans="1:29" ht="22.5" customHeight="1">
      <c r="A1803" s="298"/>
      <c r="K1803" s="303"/>
      <c r="L1803" s="303"/>
      <c r="M1803" s="303"/>
      <c r="N1803" s="303"/>
      <c r="O1803" s="303"/>
      <c r="P1803" s="303"/>
      <c r="Q1803" s="303"/>
      <c r="R1803" s="303"/>
      <c r="S1803" s="303"/>
      <c r="T1803" s="303"/>
      <c r="U1803" s="302"/>
      <c r="AC1803" s="303"/>
    </row>
    <row r="1804" spans="1:29" ht="22.5" customHeight="1">
      <c r="A1804" s="298"/>
      <c r="K1804" s="303"/>
      <c r="L1804" s="303"/>
      <c r="M1804" s="303"/>
      <c r="N1804" s="303"/>
      <c r="O1804" s="303"/>
      <c r="P1804" s="303"/>
      <c r="Q1804" s="303"/>
      <c r="R1804" s="303"/>
      <c r="S1804" s="303"/>
      <c r="T1804" s="303"/>
      <c r="U1804" s="302"/>
      <c r="AC1804" s="303"/>
    </row>
    <row r="1805" spans="1:29" ht="22.5" customHeight="1">
      <c r="A1805" s="298"/>
      <c r="K1805" s="303"/>
      <c r="L1805" s="303"/>
      <c r="M1805" s="303"/>
      <c r="N1805" s="303"/>
      <c r="O1805" s="303"/>
      <c r="P1805" s="303"/>
      <c r="Q1805" s="303"/>
      <c r="R1805" s="303"/>
      <c r="S1805" s="303"/>
      <c r="T1805" s="303"/>
      <c r="U1805" s="302"/>
      <c r="AC1805" s="303"/>
    </row>
    <row r="1806" spans="1:29" ht="22.5" customHeight="1">
      <c r="A1806" s="298"/>
      <c r="K1806" s="303"/>
      <c r="L1806" s="303"/>
      <c r="M1806" s="303"/>
      <c r="N1806" s="303"/>
      <c r="O1806" s="303"/>
      <c r="P1806" s="303"/>
      <c r="Q1806" s="303"/>
      <c r="R1806" s="303"/>
      <c r="S1806" s="303"/>
      <c r="T1806" s="303"/>
      <c r="U1806" s="302"/>
      <c r="AC1806" s="303"/>
    </row>
    <row r="1807" spans="1:29" ht="22.5" customHeight="1">
      <c r="A1807" s="298"/>
      <c r="K1807" s="303"/>
      <c r="L1807" s="303"/>
      <c r="M1807" s="303"/>
      <c r="N1807" s="303"/>
      <c r="O1807" s="303"/>
      <c r="P1807" s="303"/>
      <c r="Q1807" s="303"/>
      <c r="R1807" s="303"/>
      <c r="S1807" s="303"/>
      <c r="T1807" s="303"/>
      <c r="U1807" s="302"/>
      <c r="AC1807" s="303"/>
    </row>
    <row r="1808" spans="1:29" ht="22.5" customHeight="1">
      <c r="A1808" s="298"/>
      <c r="K1808" s="303"/>
      <c r="L1808" s="303"/>
      <c r="M1808" s="303"/>
      <c r="N1808" s="303"/>
      <c r="O1808" s="303"/>
      <c r="P1808" s="303"/>
      <c r="Q1808" s="303"/>
      <c r="R1808" s="303"/>
      <c r="S1808" s="303"/>
      <c r="T1808" s="303"/>
      <c r="U1808" s="302"/>
      <c r="AC1808" s="303"/>
    </row>
    <row r="1809" spans="1:29" ht="22.5" customHeight="1">
      <c r="A1809" s="298"/>
      <c r="K1809" s="303"/>
      <c r="L1809" s="303"/>
      <c r="M1809" s="303"/>
      <c r="N1809" s="303"/>
      <c r="O1809" s="303"/>
      <c r="P1809" s="303"/>
      <c r="Q1809" s="303"/>
      <c r="R1809" s="303"/>
      <c r="S1809" s="303"/>
      <c r="T1809" s="303"/>
      <c r="U1809" s="302"/>
      <c r="AC1809" s="303"/>
    </row>
    <row r="1810" spans="1:29" ht="22.5" customHeight="1">
      <c r="A1810" s="298"/>
      <c r="K1810" s="303"/>
      <c r="L1810" s="303"/>
      <c r="M1810" s="303"/>
      <c r="N1810" s="303"/>
      <c r="O1810" s="303"/>
      <c r="P1810" s="303"/>
      <c r="Q1810" s="303"/>
      <c r="R1810" s="303"/>
      <c r="S1810" s="303"/>
      <c r="T1810" s="303"/>
      <c r="U1810" s="302"/>
      <c r="AC1810" s="303"/>
    </row>
    <row r="1811" spans="1:29" ht="22.5" customHeight="1">
      <c r="A1811" s="298"/>
      <c r="K1811" s="303"/>
      <c r="L1811" s="303"/>
      <c r="M1811" s="303"/>
      <c r="N1811" s="303"/>
      <c r="O1811" s="303"/>
      <c r="P1811" s="303"/>
      <c r="Q1811" s="303"/>
      <c r="R1811" s="303"/>
      <c r="S1811" s="303"/>
      <c r="T1811" s="303"/>
      <c r="U1811" s="302"/>
      <c r="AC1811" s="303"/>
    </row>
    <row r="1812" spans="1:29" ht="22.5" customHeight="1">
      <c r="A1812" s="298"/>
      <c r="K1812" s="303"/>
      <c r="L1812" s="303"/>
      <c r="M1812" s="303"/>
      <c r="N1812" s="303"/>
      <c r="O1812" s="303"/>
      <c r="P1812" s="303"/>
      <c r="Q1812" s="303"/>
      <c r="R1812" s="303"/>
      <c r="S1812" s="303"/>
      <c r="T1812" s="303"/>
      <c r="U1812" s="302"/>
      <c r="AC1812" s="303"/>
    </row>
    <row r="1813" spans="1:29" ht="22.5" customHeight="1">
      <c r="A1813" s="298"/>
      <c r="K1813" s="303"/>
      <c r="L1813" s="303"/>
      <c r="M1813" s="303"/>
      <c r="N1813" s="303"/>
      <c r="O1813" s="303"/>
      <c r="P1813" s="303"/>
      <c r="Q1813" s="303"/>
      <c r="R1813" s="303"/>
      <c r="S1813" s="303"/>
      <c r="T1813" s="303"/>
      <c r="U1813" s="302"/>
      <c r="AC1813" s="303"/>
    </row>
    <row r="1814" spans="1:29" ht="22.5" customHeight="1">
      <c r="A1814" s="298"/>
      <c r="K1814" s="303"/>
      <c r="L1814" s="303"/>
      <c r="M1814" s="303"/>
      <c r="N1814" s="303"/>
      <c r="O1814" s="303"/>
      <c r="P1814" s="303"/>
      <c r="Q1814" s="303"/>
      <c r="R1814" s="303"/>
      <c r="S1814" s="303"/>
      <c r="T1814" s="303"/>
      <c r="U1814" s="302"/>
      <c r="AC1814" s="303"/>
    </row>
    <row r="1815" spans="1:29" ht="22.5" customHeight="1">
      <c r="A1815" s="298"/>
      <c r="K1815" s="303"/>
      <c r="L1815" s="303"/>
      <c r="M1815" s="303"/>
      <c r="N1815" s="303"/>
      <c r="O1815" s="303"/>
      <c r="P1815" s="303"/>
      <c r="Q1815" s="303"/>
      <c r="R1815" s="303"/>
      <c r="S1815" s="303"/>
      <c r="T1815" s="303"/>
      <c r="U1815" s="302"/>
      <c r="AC1815" s="303"/>
    </row>
    <row r="1816" spans="1:29" ht="22.5" customHeight="1">
      <c r="A1816" s="298"/>
      <c r="K1816" s="303"/>
      <c r="L1816" s="303"/>
      <c r="M1816" s="303"/>
      <c r="N1816" s="303"/>
      <c r="O1816" s="303"/>
      <c r="P1816" s="303"/>
      <c r="Q1816" s="303"/>
      <c r="R1816" s="303"/>
      <c r="S1816" s="303"/>
      <c r="T1816" s="303"/>
      <c r="U1816" s="302"/>
      <c r="AC1816" s="303"/>
    </row>
    <row r="1817" spans="1:29" ht="22.5" customHeight="1">
      <c r="A1817" s="298"/>
      <c r="K1817" s="303"/>
      <c r="L1817" s="303"/>
      <c r="M1817" s="303"/>
      <c r="N1817" s="303"/>
      <c r="O1817" s="303"/>
      <c r="P1817" s="303"/>
      <c r="Q1817" s="303"/>
      <c r="R1817" s="303"/>
      <c r="S1817" s="303"/>
      <c r="T1817" s="303"/>
      <c r="U1817" s="302"/>
      <c r="AC1817" s="303"/>
    </row>
    <row r="1818" spans="1:29" ht="22.5" customHeight="1">
      <c r="A1818" s="298"/>
      <c r="K1818" s="303"/>
      <c r="L1818" s="303"/>
      <c r="M1818" s="303"/>
      <c r="N1818" s="303"/>
      <c r="O1818" s="303"/>
      <c r="P1818" s="303"/>
      <c r="Q1818" s="303"/>
      <c r="R1818" s="303"/>
      <c r="S1818" s="303"/>
      <c r="T1818" s="303"/>
      <c r="U1818" s="302"/>
      <c r="AC1818" s="303"/>
    </row>
    <row r="1819" spans="1:29" ht="22.5" customHeight="1">
      <c r="A1819" s="298"/>
      <c r="K1819" s="303"/>
      <c r="L1819" s="303"/>
      <c r="M1819" s="303"/>
      <c r="N1819" s="303"/>
      <c r="O1819" s="303"/>
      <c r="P1819" s="303"/>
      <c r="Q1819" s="303"/>
      <c r="R1819" s="303"/>
      <c r="S1819" s="303"/>
      <c r="T1819" s="303"/>
      <c r="U1819" s="302"/>
      <c r="AC1819" s="303"/>
    </row>
    <row r="1820" spans="1:29" ht="22.5" customHeight="1">
      <c r="A1820" s="298"/>
      <c r="K1820" s="303"/>
      <c r="L1820" s="303"/>
      <c r="M1820" s="303"/>
      <c r="N1820" s="303"/>
      <c r="O1820" s="303"/>
      <c r="P1820" s="303"/>
      <c r="Q1820" s="303"/>
      <c r="R1820" s="303"/>
      <c r="S1820" s="303"/>
      <c r="T1820" s="303"/>
      <c r="U1820" s="302"/>
      <c r="AC1820" s="303"/>
    </row>
    <row r="1821" spans="1:29" ht="22.5" customHeight="1">
      <c r="A1821" s="298"/>
      <c r="K1821" s="303"/>
      <c r="L1821" s="303"/>
      <c r="M1821" s="303"/>
      <c r="N1821" s="303"/>
      <c r="O1821" s="303"/>
      <c r="P1821" s="303"/>
      <c r="Q1821" s="303"/>
      <c r="R1821" s="303"/>
      <c r="S1821" s="303"/>
      <c r="T1821" s="303"/>
      <c r="U1821" s="302"/>
      <c r="AC1821" s="303"/>
    </row>
    <row r="1822" spans="1:29" ht="22.5" customHeight="1">
      <c r="A1822" s="298"/>
      <c r="K1822" s="303"/>
      <c r="L1822" s="303"/>
      <c r="M1822" s="303"/>
      <c r="N1822" s="303"/>
      <c r="O1822" s="303"/>
      <c r="P1822" s="303"/>
      <c r="Q1822" s="303"/>
      <c r="R1822" s="303"/>
      <c r="S1822" s="303"/>
      <c r="T1822" s="303"/>
      <c r="U1822" s="302"/>
      <c r="AC1822" s="303"/>
    </row>
    <row r="1823" spans="1:29" ht="22.5" customHeight="1">
      <c r="A1823" s="298"/>
      <c r="K1823" s="303"/>
      <c r="L1823" s="303"/>
      <c r="M1823" s="303"/>
      <c r="N1823" s="303"/>
      <c r="O1823" s="303"/>
      <c r="P1823" s="303"/>
      <c r="Q1823" s="303"/>
      <c r="R1823" s="303"/>
      <c r="S1823" s="303"/>
      <c r="T1823" s="303"/>
      <c r="U1823" s="302"/>
      <c r="AC1823" s="303"/>
    </row>
    <row r="1824" spans="1:29" ht="22.5" customHeight="1">
      <c r="A1824" s="298"/>
      <c r="K1824" s="303"/>
      <c r="L1824" s="303"/>
      <c r="M1824" s="303"/>
      <c r="N1824" s="303"/>
      <c r="O1824" s="303"/>
      <c r="P1824" s="303"/>
      <c r="Q1824" s="303"/>
      <c r="R1824" s="303"/>
      <c r="S1824" s="303"/>
      <c r="T1824" s="303"/>
      <c r="U1824" s="302"/>
      <c r="AC1824" s="303"/>
    </row>
    <row r="1825" spans="1:29" ht="22.5" customHeight="1">
      <c r="A1825" s="298"/>
      <c r="K1825" s="303"/>
      <c r="L1825" s="303"/>
      <c r="M1825" s="303"/>
      <c r="N1825" s="303"/>
      <c r="O1825" s="303"/>
      <c r="P1825" s="303"/>
      <c r="Q1825" s="303"/>
      <c r="R1825" s="303"/>
      <c r="S1825" s="303"/>
      <c r="T1825" s="303"/>
      <c r="U1825" s="302"/>
      <c r="AC1825" s="303"/>
    </row>
    <row r="1826" spans="1:29" ht="22.5" customHeight="1">
      <c r="A1826" s="298"/>
      <c r="K1826" s="303"/>
      <c r="L1826" s="303"/>
      <c r="M1826" s="303"/>
      <c r="N1826" s="303"/>
      <c r="O1826" s="303"/>
      <c r="P1826" s="303"/>
      <c r="Q1826" s="303"/>
      <c r="R1826" s="303"/>
      <c r="S1826" s="303"/>
      <c r="T1826" s="303"/>
      <c r="U1826" s="302"/>
      <c r="AC1826" s="303"/>
    </row>
    <row r="1827" spans="1:29" ht="22.5" customHeight="1">
      <c r="A1827" s="298"/>
      <c r="K1827" s="303"/>
      <c r="L1827" s="303"/>
      <c r="M1827" s="303"/>
      <c r="N1827" s="303"/>
      <c r="O1827" s="303"/>
      <c r="P1827" s="303"/>
      <c r="Q1827" s="303"/>
      <c r="R1827" s="303"/>
      <c r="S1827" s="303"/>
      <c r="T1827" s="303"/>
      <c r="U1827" s="302"/>
      <c r="AC1827" s="303"/>
    </row>
    <row r="1828" spans="1:29" ht="22.5" customHeight="1">
      <c r="A1828" s="298"/>
      <c r="K1828" s="303"/>
      <c r="L1828" s="303"/>
      <c r="M1828" s="303"/>
      <c r="N1828" s="303"/>
      <c r="O1828" s="303"/>
      <c r="P1828" s="303"/>
      <c r="Q1828" s="303"/>
      <c r="R1828" s="303"/>
      <c r="S1828" s="303"/>
      <c r="T1828" s="303"/>
      <c r="U1828" s="302"/>
      <c r="AC1828" s="303"/>
    </row>
    <row r="1829" spans="1:29" ht="22.5" customHeight="1">
      <c r="A1829" s="298"/>
      <c r="K1829" s="303"/>
      <c r="L1829" s="303"/>
      <c r="M1829" s="303"/>
      <c r="N1829" s="303"/>
      <c r="O1829" s="303"/>
      <c r="P1829" s="303"/>
      <c r="Q1829" s="303"/>
      <c r="R1829" s="303"/>
      <c r="S1829" s="303"/>
      <c r="T1829" s="303"/>
      <c r="U1829" s="302"/>
      <c r="AC1829" s="303"/>
    </row>
    <row r="1830" spans="1:29" ht="22.5" customHeight="1">
      <c r="A1830" s="298"/>
      <c r="K1830" s="303"/>
      <c r="L1830" s="303"/>
      <c r="M1830" s="303"/>
      <c r="N1830" s="303"/>
      <c r="O1830" s="303"/>
      <c r="P1830" s="303"/>
      <c r="Q1830" s="303"/>
      <c r="R1830" s="303"/>
      <c r="S1830" s="303"/>
      <c r="T1830" s="303"/>
      <c r="U1830" s="302"/>
      <c r="AC1830" s="303"/>
    </row>
    <row r="1831" spans="1:29" ht="22.5" customHeight="1">
      <c r="A1831" s="298"/>
      <c r="K1831" s="303"/>
      <c r="L1831" s="303"/>
      <c r="M1831" s="303"/>
      <c r="N1831" s="303"/>
      <c r="O1831" s="303"/>
      <c r="P1831" s="303"/>
      <c r="Q1831" s="303"/>
      <c r="R1831" s="303"/>
      <c r="S1831" s="303"/>
      <c r="T1831" s="303"/>
      <c r="U1831" s="302"/>
      <c r="AC1831" s="303"/>
    </row>
    <row r="1832" spans="1:29" ht="22.5" customHeight="1">
      <c r="A1832" s="298"/>
      <c r="K1832" s="303"/>
      <c r="L1832" s="303"/>
      <c r="M1832" s="303"/>
      <c r="N1832" s="303"/>
      <c r="O1832" s="303"/>
      <c r="P1832" s="303"/>
      <c r="Q1832" s="303"/>
      <c r="R1832" s="303"/>
      <c r="S1832" s="303"/>
      <c r="T1832" s="303"/>
      <c r="U1832" s="302"/>
      <c r="AC1832" s="303"/>
    </row>
    <row r="1833" spans="1:29" ht="22.5" customHeight="1">
      <c r="A1833" s="298"/>
      <c r="K1833" s="303"/>
      <c r="L1833" s="303"/>
      <c r="M1833" s="303"/>
      <c r="N1833" s="303"/>
      <c r="O1833" s="303"/>
      <c r="P1833" s="303"/>
      <c r="Q1833" s="303"/>
      <c r="R1833" s="303"/>
      <c r="S1833" s="303"/>
      <c r="T1833" s="303"/>
      <c r="U1833" s="302"/>
      <c r="AC1833" s="303"/>
    </row>
    <row r="1834" spans="1:29" ht="22.5" customHeight="1">
      <c r="A1834" s="298"/>
      <c r="K1834" s="303"/>
      <c r="L1834" s="303"/>
      <c r="M1834" s="303"/>
      <c r="N1834" s="303"/>
      <c r="O1834" s="303"/>
      <c r="P1834" s="303"/>
      <c r="Q1834" s="303"/>
      <c r="R1834" s="303"/>
      <c r="S1834" s="303"/>
      <c r="T1834" s="303"/>
      <c r="U1834" s="302"/>
      <c r="AC1834" s="303"/>
    </row>
    <row r="1835" spans="1:29" ht="22.5" customHeight="1">
      <c r="A1835" s="298"/>
      <c r="K1835" s="303"/>
      <c r="L1835" s="303"/>
      <c r="M1835" s="303"/>
      <c r="N1835" s="303"/>
      <c r="O1835" s="303"/>
      <c r="P1835" s="303"/>
      <c r="Q1835" s="303"/>
      <c r="R1835" s="303"/>
      <c r="S1835" s="303"/>
      <c r="T1835" s="303"/>
      <c r="U1835" s="302"/>
      <c r="AC1835" s="303"/>
    </row>
    <row r="1836" spans="1:29" ht="22.5" customHeight="1">
      <c r="A1836" s="298"/>
      <c r="K1836" s="303"/>
      <c r="L1836" s="303"/>
      <c r="M1836" s="303"/>
      <c r="N1836" s="303"/>
      <c r="O1836" s="303"/>
      <c r="P1836" s="303"/>
      <c r="Q1836" s="303"/>
      <c r="R1836" s="303"/>
      <c r="S1836" s="303"/>
      <c r="T1836" s="303"/>
      <c r="U1836" s="302"/>
      <c r="AC1836" s="303"/>
    </row>
    <row r="1837" spans="1:29" ht="22.5" customHeight="1">
      <c r="A1837" s="298"/>
      <c r="K1837" s="303"/>
      <c r="L1837" s="303"/>
      <c r="M1837" s="303"/>
      <c r="N1837" s="303"/>
      <c r="O1837" s="303"/>
      <c r="P1837" s="303"/>
      <c r="Q1837" s="303"/>
      <c r="R1837" s="303"/>
      <c r="S1837" s="303"/>
      <c r="T1837" s="303"/>
      <c r="U1837" s="302"/>
      <c r="AC1837" s="303"/>
    </row>
    <row r="1838" spans="1:29" ht="22.5" customHeight="1">
      <c r="A1838" s="298"/>
      <c r="K1838" s="303"/>
      <c r="L1838" s="303"/>
      <c r="M1838" s="303"/>
      <c r="N1838" s="303"/>
      <c r="O1838" s="303"/>
      <c r="P1838" s="303"/>
      <c r="Q1838" s="303"/>
      <c r="R1838" s="303"/>
      <c r="S1838" s="303"/>
      <c r="T1838" s="303"/>
      <c r="U1838" s="302"/>
      <c r="AC1838" s="303"/>
    </row>
    <row r="1839" spans="1:29" ht="22.5" customHeight="1">
      <c r="A1839" s="298"/>
      <c r="K1839" s="303"/>
      <c r="L1839" s="303"/>
      <c r="M1839" s="303"/>
      <c r="N1839" s="303"/>
      <c r="O1839" s="303"/>
      <c r="P1839" s="303"/>
      <c r="Q1839" s="303"/>
      <c r="R1839" s="303"/>
      <c r="S1839" s="303"/>
      <c r="T1839" s="303"/>
      <c r="U1839" s="302"/>
      <c r="AC1839" s="303"/>
    </row>
    <row r="1840" spans="1:29" ht="22.5" customHeight="1">
      <c r="A1840" s="298"/>
      <c r="K1840" s="303"/>
      <c r="L1840" s="303"/>
      <c r="M1840" s="303"/>
      <c r="N1840" s="303"/>
      <c r="O1840" s="303"/>
      <c r="P1840" s="303"/>
      <c r="Q1840" s="303"/>
      <c r="R1840" s="303"/>
      <c r="S1840" s="303"/>
      <c r="T1840" s="303"/>
      <c r="U1840" s="302"/>
      <c r="AC1840" s="303"/>
    </row>
    <row r="1841" spans="1:29" ht="22.5" customHeight="1">
      <c r="A1841" s="298"/>
      <c r="K1841" s="303"/>
      <c r="L1841" s="303"/>
      <c r="M1841" s="303"/>
      <c r="N1841" s="303"/>
      <c r="O1841" s="303"/>
      <c r="P1841" s="303"/>
      <c r="Q1841" s="303"/>
      <c r="R1841" s="303"/>
      <c r="S1841" s="303"/>
      <c r="T1841" s="303"/>
      <c r="U1841" s="302"/>
      <c r="AC1841" s="303"/>
    </row>
    <row r="1842" spans="1:29" ht="22.5" customHeight="1">
      <c r="A1842" s="298"/>
      <c r="K1842" s="303"/>
      <c r="L1842" s="303"/>
      <c r="M1842" s="303"/>
      <c r="N1842" s="303"/>
      <c r="O1842" s="303"/>
      <c r="P1842" s="303"/>
      <c r="Q1842" s="303"/>
      <c r="R1842" s="303"/>
      <c r="S1842" s="303"/>
      <c r="T1842" s="303"/>
      <c r="U1842" s="302"/>
      <c r="AC1842" s="303"/>
    </row>
    <row r="1843" spans="1:29" ht="22.5" customHeight="1">
      <c r="A1843" s="298"/>
      <c r="K1843" s="303"/>
      <c r="L1843" s="303"/>
      <c r="M1843" s="303"/>
      <c r="N1843" s="303"/>
      <c r="O1843" s="303"/>
      <c r="P1843" s="303"/>
      <c r="Q1843" s="303"/>
      <c r="R1843" s="303"/>
      <c r="S1843" s="303"/>
      <c r="T1843" s="303"/>
      <c r="U1843" s="302"/>
      <c r="AC1843" s="303"/>
    </row>
    <row r="1844" spans="1:29" ht="22.5" customHeight="1">
      <c r="A1844" s="298"/>
      <c r="K1844" s="303"/>
      <c r="L1844" s="303"/>
      <c r="M1844" s="303"/>
      <c r="N1844" s="303"/>
      <c r="O1844" s="303"/>
      <c r="P1844" s="303"/>
      <c r="Q1844" s="303"/>
      <c r="R1844" s="303"/>
      <c r="S1844" s="303"/>
      <c r="T1844" s="303"/>
      <c r="U1844" s="302"/>
      <c r="AC1844" s="303"/>
    </row>
    <row r="1845" spans="1:29" ht="22.5" customHeight="1">
      <c r="A1845" s="298"/>
      <c r="K1845" s="303"/>
      <c r="L1845" s="303"/>
      <c r="M1845" s="303"/>
      <c r="N1845" s="303"/>
      <c r="O1845" s="303"/>
      <c r="P1845" s="303"/>
      <c r="Q1845" s="303"/>
      <c r="R1845" s="303"/>
      <c r="S1845" s="303"/>
      <c r="T1845" s="303"/>
      <c r="U1845" s="302"/>
      <c r="AC1845" s="303"/>
    </row>
    <row r="1846" spans="1:29" ht="22.5" customHeight="1">
      <c r="A1846" s="298"/>
      <c r="K1846" s="303"/>
      <c r="L1846" s="303"/>
      <c r="M1846" s="303"/>
      <c r="N1846" s="303"/>
      <c r="O1846" s="303"/>
      <c r="P1846" s="303"/>
      <c r="Q1846" s="303"/>
      <c r="R1846" s="303"/>
      <c r="S1846" s="303"/>
      <c r="T1846" s="303"/>
      <c r="U1846" s="302"/>
      <c r="AC1846" s="303"/>
    </row>
    <row r="1847" spans="1:29" ht="22.5" customHeight="1">
      <c r="A1847" s="298"/>
      <c r="K1847" s="303"/>
      <c r="L1847" s="303"/>
      <c r="M1847" s="303"/>
      <c r="N1847" s="303"/>
      <c r="O1847" s="303"/>
      <c r="P1847" s="303"/>
      <c r="Q1847" s="303"/>
      <c r="R1847" s="303"/>
      <c r="S1847" s="303"/>
      <c r="T1847" s="303"/>
      <c r="U1847" s="302"/>
      <c r="AC1847" s="303"/>
    </row>
    <row r="1848" spans="1:29" ht="22.5" customHeight="1">
      <c r="A1848" s="298"/>
      <c r="K1848" s="303"/>
      <c r="L1848" s="303"/>
      <c r="M1848" s="303"/>
      <c r="N1848" s="303"/>
      <c r="O1848" s="303"/>
      <c r="P1848" s="303"/>
      <c r="Q1848" s="303"/>
      <c r="R1848" s="303"/>
      <c r="S1848" s="303"/>
      <c r="T1848" s="303"/>
      <c r="U1848" s="302"/>
      <c r="AC1848" s="303"/>
    </row>
    <row r="1849" spans="1:29" ht="22.5" customHeight="1">
      <c r="A1849" s="298"/>
      <c r="K1849" s="303"/>
      <c r="L1849" s="303"/>
      <c r="M1849" s="303"/>
      <c r="N1849" s="303"/>
      <c r="O1849" s="303"/>
      <c r="P1849" s="303"/>
      <c r="Q1849" s="303"/>
      <c r="R1849" s="303"/>
      <c r="S1849" s="303"/>
      <c r="T1849" s="303"/>
      <c r="U1849" s="302"/>
      <c r="AC1849" s="303"/>
    </row>
    <row r="1850" spans="1:29" ht="22.5" customHeight="1">
      <c r="A1850" s="298"/>
      <c r="K1850" s="303"/>
      <c r="L1850" s="303"/>
      <c r="M1850" s="303"/>
      <c r="N1850" s="303"/>
      <c r="O1850" s="303"/>
      <c r="P1850" s="303"/>
      <c r="Q1850" s="303"/>
      <c r="R1850" s="303"/>
      <c r="S1850" s="303"/>
      <c r="T1850" s="303"/>
      <c r="U1850" s="302"/>
      <c r="AC1850" s="303"/>
    </row>
    <row r="1851" spans="1:29" ht="22.5" customHeight="1">
      <c r="A1851" s="298"/>
      <c r="K1851" s="303"/>
      <c r="L1851" s="303"/>
      <c r="M1851" s="303"/>
      <c r="N1851" s="303"/>
      <c r="O1851" s="303"/>
      <c r="P1851" s="303"/>
      <c r="Q1851" s="303"/>
      <c r="R1851" s="303"/>
      <c r="S1851" s="303"/>
      <c r="T1851" s="303"/>
      <c r="U1851" s="302"/>
      <c r="AC1851" s="303"/>
    </row>
    <row r="1852" spans="1:29" ht="22.5" customHeight="1">
      <c r="A1852" s="298"/>
      <c r="K1852" s="303"/>
      <c r="L1852" s="303"/>
      <c r="M1852" s="303"/>
      <c r="N1852" s="303"/>
      <c r="O1852" s="303"/>
      <c r="P1852" s="303"/>
      <c r="Q1852" s="303"/>
      <c r="R1852" s="303"/>
      <c r="S1852" s="303"/>
      <c r="T1852" s="303"/>
      <c r="U1852" s="302"/>
      <c r="AC1852" s="303"/>
    </row>
    <row r="1853" spans="1:29" ht="22.5" customHeight="1">
      <c r="A1853" s="298"/>
      <c r="K1853" s="303"/>
      <c r="L1853" s="303"/>
      <c r="M1853" s="303"/>
      <c r="N1853" s="303"/>
      <c r="O1853" s="303"/>
      <c r="P1853" s="303"/>
      <c r="Q1853" s="303"/>
      <c r="R1853" s="303"/>
      <c r="S1853" s="303"/>
      <c r="T1853" s="303"/>
      <c r="U1853" s="302"/>
      <c r="AC1853" s="303"/>
    </row>
    <row r="1854" spans="1:29" ht="22.5" customHeight="1">
      <c r="A1854" s="298"/>
      <c r="K1854" s="303"/>
      <c r="L1854" s="303"/>
      <c r="M1854" s="303"/>
      <c r="N1854" s="303"/>
      <c r="O1854" s="303"/>
      <c r="P1854" s="303"/>
      <c r="Q1854" s="303"/>
      <c r="R1854" s="303"/>
      <c r="S1854" s="303"/>
      <c r="T1854" s="303"/>
      <c r="U1854" s="302"/>
      <c r="AC1854" s="303"/>
    </row>
    <row r="1855" spans="1:29" ht="22.5" customHeight="1">
      <c r="A1855" s="298"/>
      <c r="K1855" s="303"/>
      <c r="L1855" s="303"/>
      <c r="M1855" s="303"/>
      <c r="N1855" s="303"/>
      <c r="O1855" s="303"/>
      <c r="P1855" s="303"/>
      <c r="Q1855" s="303"/>
      <c r="R1855" s="303"/>
      <c r="S1855" s="303"/>
      <c r="T1855" s="303"/>
      <c r="U1855" s="302"/>
      <c r="AC1855" s="303"/>
    </row>
    <row r="1856" spans="1:29" ht="22.5" customHeight="1">
      <c r="A1856" s="298"/>
      <c r="K1856" s="303"/>
      <c r="L1856" s="303"/>
      <c r="M1856" s="303"/>
      <c r="N1856" s="303"/>
      <c r="O1856" s="303"/>
      <c r="P1856" s="303"/>
      <c r="Q1856" s="303"/>
      <c r="R1856" s="303"/>
      <c r="S1856" s="303"/>
      <c r="T1856" s="303"/>
      <c r="U1856" s="302"/>
      <c r="AC1856" s="303"/>
    </row>
    <row r="1857" spans="1:29" ht="22.5" customHeight="1">
      <c r="A1857" s="298"/>
      <c r="K1857" s="303"/>
      <c r="L1857" s="303"/>
      <c r="M1857" s="303"/>
      <c r="N1857" s="303"/>
      <c r="O1857" s="303"/>
      <c r="P1857" s="303"/>
      <c r="Q1857" s="303"/>
      <c r="R1857" s="303"/>
      <c r="S1857" s="303"/>
      <c r="T1857" s="303"/>
      <c r="U1857" s="302"/>
      <c r="AC1857" s="303"/>
    </row>
    <row r="1858" spans="1:29" ht="22.5" customHeight="1">
      <c r="A1858" s="298"/>
      <c r="K1858" s="303"/>
      <c r="L1858" s="303"/>
      <c r="M1858" s="303"/>
      <c r="N1858" s="303"/>
      <c r="O1858" s="303"/>
      <c r="P1858" s="303"/>
      <c r="Q1858" s="303"/>
      <c r="R1858" s="303"/>
      <c r="S1858" s="303"/>
      <c r="T1858" s="303"/>
      <c r="U1858" s="302"/>
      <c r="AC1858" s="303"/>
    </row>
    <row r="1859" spans="1:29" ht="22.5" customHeight="1">
      <c r="A1859" s="298"/>
      <c r="K1859" s="303"/>
      <c r="L1859" s="303"/>
      <c r="M1859" s="303"/>
      <c r="N1859" s="303"/>
      <c r="O1859" s="303"/>
      <c r="P1859" s="303"/>
      <c r="Q1859" s="303"/>
      <c r="R1859" s="303"/>
      <c r="S1859" s="303"/>
      <c r="T1859" s="303"/>
      <c r="U1859" s="302"/>
      <c r="AC1859" s="303"/>
    </row>
    <row r="1860" spans="1:29" ht="22.5" customHeight="1">
      <c r="A1860" s="298"/>
      <c r="K1860" s="303"/>
      <c r="L1860" s="303"/>
      <c r="M1860" s="303"/>
      <c r="N1860" s="303"/>
      <c r="O1860" s="303"/>
      <c r="P1860" s="303"/>
      <c r="Q1860" s="303"/>
      <c r="R1860" s="303"/>
      <c r="S1860" s="303"/>
      <c r="T1860" s="303"/>
      <c r="U1860" s="302"/>
      <c r="AC1860" s="303"/>
    </row>
    <row r="1861" spans="1:29" ht="22.5" customHeight="1">
      <c r="A1861" s="298"/>
      <c r="K1861" s="303"/>
      <c r="L1861" s="303"/>
      <c r="M1861" s="303"/>
      <c r="N1861" s="303"/>
      <c r="O1861" s="303"/>
      <c r="P1861" s="303"/>
      <c r="Q1861" s="303"/>
      <c r="R1861" s="303"/>
      <c r="S1861" s="303"/>
      <c r="T1861" s="303"/>
      <c r="U1861" s="302"/>
      <c r="AC1861" s="303"/>
    </row>
    <row r="1862" spans="1:29" ht="22.5" customHeight="1">
      <c r="A1862" s="298"/>
      <c r="K1862" s="303"/>
      <c r="L1862" s="303"/>
      <c r="M1862" s="303"/>
      <c r="N1862" s="303"/>
      <c r="O1862" s="303"/>
      <c r="P1862" s="303"/>
      <c r="Q1862" s="303"/>
      <c r="R1862" s="303"/>
      <c r="S1862" s="303"/>
      <c r="T1862" s="303"/>
      <c r="U1862" s="302"/>
      <c r="AC1862" s="303"/>
    </row>
    <row r="1863" spans="1:29" ht="22.5" customHeight="1">
      <c r="A1863" s="298"/>
      <c r="K1863" s="303"/>
      <c r="L1863" s="303"/>
      <c r="M1863" s="303"/>
      <c r="N1863" s="303"/>
      <c r="O1863" s="303"/>
      <c r="P1863" s="303"/>
      <c r="Q1863" s="303"/>
      <c r="R1863" s="303"/>
      <c r="S1863" s="303"/>
      <c r="T1863" s="303"/>
      <c r="U1863" s="302"/>
      <c r="AC1863" s="303"/>
    </row>
    <row r="1864" spans="1:29" ht="22.5" customHeight="1">
      <c r="A1864" s="298"/>
      <c r="K1864" s="303"/>
      <c r="L1864" s="303"/>
      <c r="M1864" s="303"/>
      <c r="N1864" s="303"/>
      <c r="O1864" s="303"/>
      <c r="P1864" s="303"/>
      <c r="Q1864" s="303"/>
      <c r="R1864" s="303"/>
      <c r="S1864" s="303"/>
      <c r="T1864" s="303"/>
      <c r="U1864" s="302"/>
      <c r="AC1864" s="303"/>
    </row>
    <row r="1865" spans="1:29" ht="22.5" customHeight="1">
      <c r="A1865" s="298"/>
      <c r="K1865" s="303"/>
      <c r="L1865" s="303"/>
      <c r="M1865" s="303"/>
      <c r="N1865" s="303"/>
      <c r="O1865" s="303"/>
      <c r="P1865" s="303"/>
      <c r="Q1865" s="303"/>
      <c r="R1865" s="303"/>
      <c r="S1865" s="303"/>
      <c r="T1865" s="303"/>
      <c r="U1865" s="302"/>
      <c r="AC1865" s="303"/>
    </row>
    <row r="1866" spans="1:29" ht="22.5" customHeight="1">
      <c r="A1866" s="298"/>
      <c r="K1866" s="303"/>
      <c r="L1866" s="303"/>
      <c r="M1866" s="303"/>
      <c r="N1866" s="303"/>
      <c r="O1866" s="303"/>
      <c r="P1866" s="303"/>
      <c r="Q1866" s="303"/>
      <c r="R1866" s="303"/>
      <c r="S1866" s="303"/>
      <c r="T1866" s="303"/>
      <c r="U1866" s="302"/>
      <c r="AC1866" s="303"/>
    </row>
    <row r="1867" spans="1:29" ht="22.5" customHeight="1">
      <c r="A1867" s="298"/>
      <c r="K1867" s="303"/>
      <c r="L1867" s="303"/>
      <c r="M1867" s="303"/>
      <c r="N1867" s="303"/>
      <c r="O1867" s="303"/>
      <c r="P1867" s="303"/>
      <c r="Q1867" s="303"/>
      <c r="R1867" s="303"/>
      <c r="S1867" s="303"/>
      <c r="T1867" s="303"/>
      <c r="U1867" s="302"/>
      <c r="AC1867" s="303"/>
    </row>
    <row r="1868" spans="1:29" ht="22.5" customHeight="1">
      <c r="A1868" s="298"/>
      <c r="K1868" s="303"/>
      <c r="L1868" s="303"/>
      <c r="M1868" s="303"/>
      <c r="N1868" s="303"/>
      <c r="O1868" s="303"/>
      <c r="P1868" s="303"/>
      <c r="Q1868" s="303"/>
      <c r="R1868" s="303"/>
      <c r="S1868" s="303"/>
      <c r="T1868" s="303"/>
      <c r="U1868" s="302"/>
      <c r="AC1868" s="303"/>
    </row>
    <row r="1869" spans="1:29" ht="22.5" customHeight="1">
      <c r="A1869" s="298"/>
      <c r="K1869" s="303"/>
      <c r="L1869" s="303"/>
      <c r="M1869" s="303"/>
      <c r="N1869" s="303"/>
      <c r="O1869" s="303"/>
      <c r="P1869" s="303"/>
      <c r="Q1869" s="303"/>
      <c r="R1869" s="303"/>
      <c r="S1869" s="303"/>
      <c r="T1869" s="303"/>
      <c r="U1869" s="302"/>
      <c r="AC1869" s="303"/>
    </row>
    <row r="1870" spans="1:29" ht="22.5" customHeight="1">
      <c r="A1870" s="298"/>
      <c r="K1870" s="303"/>
      <c r="L1870" s="303"/>
      <c r="M1870" s="303"/>
      <c r="N1870" s="303"/>
      <c r="O1870" s="303"/>
      <c r="P1870" s="303"/>
      <c r="Q1870" s="303"/>
      <c r="R1870" s="303"/>
      <c r="S1870" s="303"/>
      <c r="T1870" s="303"/>
      <c r="U1870" s="302"/>
      <c r="AC1870" s="303"/>
    </row>
    <row r="1871" spans="1:29" ht="22.5" customHeight="1">
      <c r="A1871" s="298"/>
      <c r="K1871" s="303"/>
      <c r="L1871" s="303"/>
      <c r="M1871" s="303"/>
      <c r="N1871" s="303"/>
      <c r="O1871" s="303"/>
      <c r="P1871" s="303"/>
      <c r="Q1871" s="303"/>
      <c r="R1871" s="303"/>
      <c r="S1871" s="303"/>
      <c r="T1871" s="303"/>
      <c r="U1871" s="302"/>
      <c r="AC1871" s="303"/>
    </row>
    <row r="1872" spans="1:29" ht="22.5" customHeight="1">
      <c r="A1872" s="298"/>
      <c r="K1872" s="303"/>
      <c r="L1872" s="303"/>
      <c r="M1872" s="303"/>
      <c r="N1872" s="303"/>
      <c r="O1872" s="303"/>
      <c r="P1872" s="303"/>
      <c r="Q1872" s="303"/>
      <c r="R1872" s="303"/>
      <c r="S1872" s="303"/>
      <c r="T1872" s="303"/>
      <c r="U1872" s="302"/>
      <c r="AC1872" s="303"/>
    </row>
    <row r="1873" spans="1:29" ht="22.5" customHeight="1">
      <c r="A1873" s="298"/>
      <c r="K1873" s="303"/>
      <c r="L1873" s="303"/>
      <c r="M1873" s="303"/>
      <c r="N1873" s="303"/>
      <c r="O1873" s="303"/>
      <c r="P1873" s="303"/>
      <c r="Q1873" s="303"/>
      <c r="R1873" s="303"/>
      <c r="S1873" s="303"/>
      <c r="T1873" s="303"/>
      <c r="U1873" s="302"/>
      <c r="AC1873" s="303"/>
    </row>
    <row r="1874" spans="1:29" ht="22.5" customHeight="1">
      <c r="A1874" s="298"/>
      <c r="K1874" s="303"/>
      <c r="L1874" s="303"/>
      <c r="M1874" s="303"/>
      <c r="N1874" s="303"/>
      <c r="O1874" s="303"/>
      <c r="P1874" s="303"/>
      <c r="Q1874" s="303"/>
      <c r="R1874" s="303"/>
      <c r="S1874" s="303"/>
      <c r="T1874" s="303"/>
      <c r="U1874" s="302"/>
      <c r="AC1874" s="303"/>
    </row>
    <row r="1875" spans="1:29" ht="22.5" customHeight="1">
      <c r="A1875" s="298"/>
      <c r="K1875" s="303"/>
      <c r="L1875" s="303"/>
      <c r="M1875" s="303"/>
      <c r="N1875" s="303"/>
      <c r="O1875" s="303"/>
      <c r="P1875" s="303"/>
      <c r="Q1875" s="303"/>
      <c r="R1875" s="303"/>
      <c r="S1875" s="303"/>
      <c r="T1875" s="303"/>
      <c r="U1875" s="302"/>
      <c r="AC1875" s="303"/>
    </row>
    <row r="1876" spans="1:29" ht="22.5" customHeight="1">
      <c r="A1876" s="298"/>
      <c r="K1876" s="303"/>
      <c r="L1876" s="303"/>
      <c r="M1876" s="303"/>
      <c r="N1876" s="303"/>
      <c r="O1876" s="303"/>
      <c r="P1876" s="303"/>
      <c r="Q1876" s="303"/>
      <c r="R1876" s="303"/>
      <c r="S1876" s="303"/>
      <c r="T1876" s="303"/>
      <c r="U1876" s="302"/>
      <c r="AC1876" s="303"/>
    </row>
    <row r="1877" spans="1:29" ht="22.5" customHeight="1">
      <c r="A1877" s="298"/>
      <c r="K1877" s="303"/>
      <c r="L1877" s="303"/>
      <c r="M1877" s="303"/>
      <c r="N1877" s="303"/>
      <c r="O1877" s="303"/>
      <c r="P1877" s="303"/>
      <c r="Q1877" s="303"/>
      <c r="R1877" s="303"/>
      <c r="S1877" s="303"/>
      <c r="T1877" s="303"/>
      <c r="U1877" s="302"/>
      <c r="AC1877" s="303"/>
    </row>
    <row r="1878" spans="1:29" ht="22.5" customHeight="1">
      <c r="A1878" s="298"/>
      <c r="K1878" s="303"/>
      <c r="L1878" s="303"/>
      <c r="M1878" s="303"/>
      <c r="N1878" s="303"/>
      <c r="O1878" s="303"/>
      <c r="P1878" s="303"/>
      <c r="Q1878" s="303"/>
      <c r="R1878" s="303"/>
      <c r="S1878" s="303"/>
      <c r="T1878" s="303"/>
      <c r="U1878" s="302"/>
      <c r="AC1878" s="303"/>
    </row>
    <row r="1879" spans="1:29" ht="22.5" customHeight="1">
      <c r="A1879" s="298"/>
      <c r="K1879" s="303"/>
      <c r="L1879" s="303"/>
      <c r="M1879" s="303"/>
      <c r="N1879" s="303"/>
      <c r="O1879" s="303"/>
      <c r="P1879" s="303"/>
      <c r="Q1879" s="303"/>
      <c r="R1879" s="303"/>
      <c r="S1879" s="303"/>
      <c r="T1879" s="303"/>
      <c r="U1879" s="302"/>
      <c r="AC1879" s="303"/>
    </row>
    <row r="1880" spans="1:29" ht="22.5" customHeight="1">
      <c r="A1880" s="298"/>
      <c r="K1880" s="303"/>
      <c r="L1880" s="303"/>
      <c r="M1880" s="303"/>
      <c r="N1880" s="303"/>
      <c r="O1880" s="303"/>
      <c r="P1880" s="303"/>
      <c r="Q1880" s="303"/>
      <c r="R1880" s="303"/>
      <c r="S1880" s="303"/>
      <c r="T1880" s="303"/>
      <c r="U1880" s="302"/>
      <c r="AC1880" s="303"/>
    </row>
    <row r="1881" spans="1:29" ht="22.5" customHeight="1">
      <c r="A1881" s="298"/>
      <c r="K1881" s="303"/>
      <c r="L1881" s="303"/>
      <c r="M1881" s="303"/>
      <c r="N1881" s="303"/>
      <c r="O1881" s="303"/>
      <c r="P1881" s="303"/>
      <c r="Q1881" s="303"/>
      <c r="R1881" s="303"/>
      <c r="S1881" s="303"/>
      <c r="T1881" s="303"/>
      <c r="U1881" s="302"/>
      <c r="AC1881" s="303"/>
    </row>
    <row r="1882" spans="1:29" ht="22.5" customHeight="1">
      <c r="A1882" s="298"/>
      <c r="K1882" s="303"/>
      <c r="L1882" s="303"/>
      <c r="M1882" s="303"/>
      <c r="N1882" s="303"/>
      <c r="O1882" s="303"/>
      <c r="P1882" s="303"/>
      <c r="Q1882" s="303"/>
      <c r="R1882" s="303"/>
      <c r="S1882" s="303"/>
      <c r="T1882" s="303"/>
      <c r="U1882" s="302"/>
      <c r="AC1882" s="303"/>
    </row>
    <row r="1883" spans="1:29" ht="22.5" customHeight="1">
      <c r="A1883" s="298"/>
      <c r="K1883" s="303"/>
      <c r="L1883" s="303"/>
      <c r="M1883" s="303"/>
      <c r="N1883" s="303"/>
      <c r="O1883" s="303"/>
      <c r="P1883" s="303"/>
      <c r="Q1883" s="303"/>
      <c r="R1883" s="303"/>
      <c r="S1883" s="303"/>
      <c r="T1883" s="303"/>
      <c r="U1883" s="302"/>
      <c r="AC1883" s="303"/>
    </row>
    <row r="1884" spans="1:29" ht="22.5" customHeight="1">
      <c r="A1884" s="298"/>
      <c r="K1884" s="303"/>
      <c r="L1884" s="303"/>
      <c r="M1884" s="303"/>
      <c r="N1884" s="303"/>
      <c r="O1884" s="303"/>
      <c r="P1884" s="303"/>
      <c r="Q1884" s="303"/>
      <c r="R1884" s="303"/>
      <c r="S1884" s="303"/>
      <c r="T1884" s="303"/>
      <c r="U1884" s="302"/>
      <c r="AC1884" s="303"/>
    </row>
    <row r="1885" spans="1:29" ht="22.5" customHeight="1">
      <c r="A1885" s="298"/>
      <c r="K1885" s="303"/>
      <c r="L1885" s="303"/>
      <c r="M1885" s="303"/>
      <c r="N1885" s="303"/>
      <c r="O1885" s="303"/>
      <c r="P1885" s="303"/>
      <c r="Q1885" s="303"/>
      <c r="R1885" s="303"/>
      <c r="S1885" s="303"/>
      <c r="T1885" s="303"/>
      <c r="U1885" s="302"/>
      <c r="AC1885" s="303"/>
    </row>
    <row r="1886" spans="1:29" ht="22.5" customHeight="1">
      <c r="A1886" s="298"/>
      <c r="K1886" s="303"/>
      <c r="L1886" s="303"/>
      <c r="M1886" s="303"/>
      <c r="N1886" s="303"/>
      <c r="O1886" s="303"/>
      <c r="P1886" s="303"/>
      <c r="Q1886" s="303"/>
      <c r="R1886" s="303"/>
      <c r="S1886" s="303"/>
      <c r="T1886" s="303"/>
      <c r="U1886" s="302"/>
      <c r="AC1886" s="303"/>
    </row>
    <row r="1887" spans="1:29" ht="22.5" customHeight="1">
      <c r="A1887" s="298"/>
      <c r="K1887" s="303"/>
      <c r="L1887" s="303"/>
      <c r="M1887" s="303"/>
      <c r="N1887" s="303"/>
      <c r="O1887" s="303"/>
      <c r="P1887" s="303"/>
      <c r="Q1887" s="303"/>
      <c r="R1887" s="303"/>
      <c r="S1887" s="303"/>
      <c r="T1887" s="303"/>
      <c r="U1887" s="302"/>
      <c r="AC1887" s="303"/>
    </row>
    <row r="1888" spans="1:29" ht="22.5" customHeight="1">
      <c r="A1888" s="298"/>
      <c r="K1888" s="303"/>
      <c r="L1888" s="303"/>
      <c r="M1888" s="303"/>
      <c r="N1888" s="303"/>
      <c r="O1888" s="303"/>
      <c r="P1888" s="303"/>
      <c r="Q1888" s="303"/>
      <c r="R1888" s="303"/>
      <c r="S1888" s="303"/>
      <c r="T1888" s="303"/>
      <c r="U1888" s="302"/>
      <c r="AC1888" s="303"/>
    </row>
    <row r="1889" spans="1:29" ht="22.5" customHeight="1">
      <c r="A1889" s="298"/>
      <c r="K1889" s="303"/>
      <c r="L1889" s="303"/>
      <c r="M1889" s="303"/>
      <c r="N1889" s="303"/>
      <c r="O1889" s="303"/>
      <c r="P1889" s="303"/>
      <c r="Q1889" s="303"/>
      <c r="R1889" s="303"/>
      <c r="S1889" s="303"/>
      <c r="T1889" s="303"/>
      <c r="U1889" s="302"/>
      <c r="AC1889" s="303"/>
    </row>
    <row r="1890" spans="1:29" ht="22.5" customHeight="1">
      <c r="A1890" s="298"/>
      <c r="K1890" s="303"/>
      <c r="L1890" s="303"/>
      <c r="M1890" s="303"/>
      <c r="N1890" s="303"/>
      <c r="O1890" s="303"/>
      <c r="P1890" s="303"/>
      <c r="Q1890" s="303"/>
      <c r="R1890" s="303"/>
      <c r="S1890" s="303"/>
      <c r="T1890" s="303"/>
      <c r="U1890" s="302"/>
      <c r="AC1890" s="303"/>
    </row>
    <row r="1891" spans="1:29" ht="22.5" customHeight="1">
      <c r="A1891" s="298"/>
      <c r="K1891" s="303"/>
      <c r="L1891" s="303"/>
      <c r="M1891" s="303"/>
      <c r="N1891" s="303"/>
      <c r="O1891" s="303"/>
      <c r="P1891" s="303"/>
      <c r="Q1891" s="303"/>
      <c r="R1891" s="303"/>
      <c r="S1891" s="303"/>
      <c r="T1891" s="303"/>
      <c r="U1891" s="302"/>
      <c r="AC1891" s="303"/>
    </row>
    <row r="1892" spans="1:29" ht="22.5" customHeight="1">
      <c r="A1892" s="298"/>
      <c r="K1892" s="303"/>
      <c r="L1892" s="303"/>
      <c r="M1892" s="303"/>
      <c r="N1892" s="303"/>
      <c r="O1892" s="303"/>
      <c r="P1892" s="303"/>
      <c r="Q1892" s="303"/>
      <c r="R1892" s="303"/>
      <c r="S1892" s="303"/>
      <c r="T1892" s="303"/>
      <c r="U1892" s="302"/>
      <c r="AC1892" s="303"/>
    </row>
    <row r="1893" spans="1:29" ht="22.5" customHeight="1">
      <c r="A1893" s="298"/>
      <c r="K1893" s="303"/>
      <c r="L1893" s="303"/>
      <c r="M1893" s="303"/>
      <c r="N1893" s="303"/>
      <c r="O1893" s="303"/>
      <c r="P1893" s="303"/>
      <c r="Q1893" s="303"/>
      <c r="R1893" s="303"/>
      <c r="S1893" s="303"/>
      <c r="T1893" s="303"/>
      <c r="U1893" s="302"/>
      <c r="AC1893" s="303"/>
    </row>
    <row r="1894" spans="1:29" ht="22.5" customHeight="1">
      <c r="A1894" s="298"/>
      <c r="K1894" s="303"/>
      <c r="L1894" s="303"/>
      <c r="M1894" s="303"/>
      <c r="N1894" s="303"/>
      <c r="O1894" s="303"/>
      <c r="P1894" s="303"/>
      <c r="Q1894" s="303"/>
      <c r="R1894" s="303"/>
      <c r="S1894" s="303"/>
      <c r="T1894" s="303"/>
      <c r="U1894" s="302"/>
      <c r="AC1894" s="303"/>
    </row>
    <row r="1895" spans="1:29" ht="22.5" customHeight="1">
      <c r="A1895" s="298"/>
      <c r="K1895" s="303"/>
      <c r="L1895" s="303"/>
      <c r="M1895" s="303"/>
      <c r="N1895" s="303"/>
      <c r="O1895" s="303"/>
      <c r="P1895" s="303"/>
      <c r="Q1895" s="303"/>
      <c r="R1895" s="303"/>
      <c r="S1895" s="303"/>
      <c r="T1895" s="303"/>
      <c r="U1895" s="302"/>
      <c r="AC1895" s="303"/>
    </row>
    <row r="1896" spans="1:29" ht="22.5" customHeight="1">
      <c r="A1896" s="298"/>
      <c r="K1896" s="303"/>
      <c r="L1896" s="303"/>
      <c r="M1896" s="303"/>
      <c r="N1896" s="303"/>
      <c r="O1896" s="303"/>
      <c r="P1896" s="303"/>
      <c r="Q1896" s="303"/>
      <c r="R1896" s="303"/>
      <c r="S1896" s="303"/>
      <c r="T1896" s="303"/>
      <c r="U1896" s="302"/>
      <c r="AC1896" s="303"/>
    </row>
    <row r="1897" spans="1:29" ht="22.5" customHeight="1">
      <c r="A1897" s="298"/>
      <c r="K1897" s="303"/>
      <c r="L1897" s="303"/>
      <c r="M1897" s="303"/>
      <c r="N1897" s="303"/>
      <c r="O1897" s="303"/>
      <c r="P1897" s="303"/>
      <c r="Q1897" s="303"/>
      <c r="R1897" s="303"/>
      <c r="S1897" s="303"/>
      <c r="T1897" s="303"/>
      <c r="U1897" s="302"/>
      <c r="AC1897" s="303"/>
    </row>
    <row r="1898" spans="1:29" ht="22.5" customHeight="1">
      <c r="A1898" s="298"/>
      <c r="K1898" s="303"/>
      <c r="L1898" s="303"/>
      <c r="M1898" s="303"/>
      <c r="N1898" s="303"/>
      <c r="O1898" s="303"/>
      <c r="P1898" s="303"/>
      <c r="Q1898" s="303"/>
      <c r="R1898" s="303"/>
      <c r="S1898" s="303"/>
      <c r="T1898" s="303"/>
      <c r="U1898" s="302"/>
      <c r="AC1898" s="303"/>
    </row>
    <row r="1899" spans="1:29" ht="22.5" customHeight="1">
      <c r="A1899" s="298"/>
      <c r="K1899" s="303"/>
      <c r="L1899" s="303"/>
      <c r="M1899" s="303"/>
      <c r="N1899" s="303"/>
      <c r="O1899" s="303"/>
      <c r="P1899" s="303"/>
      <c r="Q1899" s="303"/>
      <c r="R1899" s="303"/>
      <c r="S1899" s="303"/>
      <c r="T1899" s="303"/>
      <c r="U1899" s="302"/>
      <c r="AC1899" s="303"/>
    </row>
    <row r="1900" spans="1:29" ht="22.5" customHeight="1">
      <c r="A1900" s="298"/>
      <c r="K1900" s="303"/>
      <c r="L1900" s="303"/>
      <c r="M1900" s="303"/>
      <c r="N1900" s="303"/>
      <c r="O1900" s="303"/>
      <c r="P1900" s="303"/>
      <c r="Q1900" s="303"/>
      <c r="R1900" s="303"/>
      <c r="S1900" s="303"/>
      <c r="T1900" s="303"/>
      <c r="U1900" s="302"/>
      <c r="AC1900" s="303"/>
    </row>
    <row r="1901" spans="1:29" ht="22.5" customHeight="1">
      <c r="A1901" s="298"/>
      <c r="K1901" s="303"/>
      <c r="L1901" s="303"/>
      <c r="M1901" s="303"/>
      <c r="N1901" s="303"/>
      <c r="O1901" s="303"/>
      <c r="P1901" s="303"/>
      <c r="Q1901" s="303"/>
      <c r="R1901" s="303"/>
      <c r="S1901" s="303"/>
      <c r="T1901" s="303"/>
      <c r="U1901" s="302"/>
      <c r="AC1901" s="303"/>
    </row>
    <row r="1902" spans="1:29" ht="22.5" customHeight="1">
      <c r="A1902" s="298"/>
      <c r="K1902" s="303"/>
      <c r="L1902" s="303"/>
      <c r="M1902" s="303"/>
      <c r="N1902" s="303"/>
      <c r="O1902" s="303"/>
      <c r="P1902" s="303"/>
      <c r="Q1902" s="303"/>
      <c r="R1902" s="303"/>
      <c r="S1902" s="303"/>
      <c r="T1902" s="303"/>
      <c r="U1902" s="302"/>
      <c r="AC1902" s="303"/>
    </row>
    <row r="1903" spans="1:29" ht="22.5" customHeight="1">
      <c r="A1903" s="298"/>
      <c r="K1903" s="303"/>
      <c r="L1903" s="303"/>
      <c r="M1903" s="303"/>
      <c r="N1903" s="303"/>
      <c r="O1903" s="303"/>
      <c r="P1903" s="303"/>
      <c r="Q1903" s="303"/>
      <c r="R1903" s="303"/>
      <c r="S1903" s="303"/>
      <c r="T1903" s="303"/>
      <c r="U1903" s="302"/>
      <c r="AC1903" s="303"/>
    </row>
    <row r="1904" spans="1:29" ht="22.5" customHeight="1">
      <c r="A1904" s="298"/>
      <c r="K1904" s="303"/>
      <c r="L1904" s="303"/>
      <c r="M1904" s="303"/>
      <c r="N1904" s="303"/>
      <c r="O1904" s="303"/>
      <c r="P1904" s="303"/>
      <c r="Q1904" s="303"/>
      <c r="R1904" s="303"/>
      <c r="S1904" s="303"/>
      <c r="T1904" s="303"/>
      <c r="U1904" s="302"/>
      <c r="AC1904" s="303"/>
    </row>
    <row r="1905" spans="1:29" ht="22.5" customHeight="1">
      <c r="A1905" s="298"/>
      <c r="K1905" s="303"/>
      <c r="L1905" s="303"/>
      <c r="M1905" s="303"/>
      <c r="N1905" s="303"/>
      <c r="O1905" s="303"/>
      <c r="P1905" s="303"/>
      <c r="Q1905" s="303"/>
      <c r="R1905" s="303"/>
      <c r="S1905" s="303"/>
      <c r="T1905" s="303"/>
      <c r="U1905" s="302"/>
      <c r="AC1905" s="303"/>
    </row>
    <row r="1906" spans="1:29" ht="22.5" customHeight="1">
      <c r="A1906" s="298"/>
      <c r="K1906" s="303"/>
      <c r="L1906" s="303"/>
      <c r="M1906" s="303"/>
      <c r="N1906" s="303"/>
      <c r="O1906" s="303"/>
      <c r="P1906" s="303"/>
      <c r="Q1906" s="303"/>
      <c r="R1906" s="303"/>
      <c r="S1906" s="303"/>
      <c r="T1906" s="303"/>
      <c r="U1906" s="302"/>
      <c r="AC1906" s="303"/>
    </row>
    <row r="1907" spans="1:29" ht="22.5" customHeight="1">
      <c r="A1907" s="298"/>
      <c r="K1907" s="303"/>
      <c r="L1907" s="303"/>
      <c r="M1907" s="303"/>
      <c r="N1907" s="303"/>
      <c r="O1907" s="303"/>
      <c r="P1907" s="303"/>
      <c r="Q1907" s="303"/>
      <c r="R1907" s="303"/>
      <c r="S1907" s="303"/>
      <c r="T1907" s="303"/>
      <c r="U1907" s="302"/>
      <c r="AC1907" s="303"/>
    </row>
    <row r="1908" spans="1:29" ht="22.5" customHeight="1">
      <c r="A1908" s="298"/>
      <c r="K1908" s="303"/>
      <c r="L1908" s="303"/>
      <c r="M1908" s="303"/>
      <c r="N1908" s="303"/>
      <c r="O1908" s="303"/>
      <c r="P1908" s="303"/>
      <c r="Q1908" s="303"/>
      <c r="R1908" s="303"/>
      <c r="S1908" s="303"/>
      <c r="T1908" s="303"/>
      <c r="U1908" s="302"/>
      <c r="AC1908" s="303"/>
    </row>
    <row r="1909" spans="1:29" ht="22.5" customHeight="1">
      <c r="A1909" s="298"/>
      <c r="K1909" s="303"/>
      <c r="L1909" s="303"/>
      <c r="M1909" s="303"/>
      <c r="N1909" s="303"/>
      <c r="O1909" s="303"/>
      <c r="P1909" s="303"/>
      <c r="Q1909" s="303"/>
      <c r="R1909" s="303"/>
      <c r="S1909" s="303"/>
      <c r="T1909" s="303"/>
      <c r="U1909" s="302"/>
      <c r="AC1909" s="303"/>
    </row>
    <row r="1910" spans="1:29" ht="22.5" customHeight="1">
      <c r="A1910" s="298"/>
      <c r="K1910" s="303"/>
      <c r="L1910" s="303"/>
      <c r="M1910" s="303"/>
      <c r="N1910" s="303"/>
      <c r="O1910" s="303"/>
      <c r="P1910" s="303"/>
      <c r="Q1910" s="303"/>
      <c r="R1910" s="303"/>
      <c r="S1910" s="303"/>
      <c r="T1910" s="303"/>
      <c r="U1910" s="302"/>
      <c r="AC1910" s="303"/>
    </row>
    <row r="1911" spans="1:29" ht="22.5" customHeight="1">
      <c r="A1911" s="298"/>
      <c r="K1911" s="303"/>
      <c r="L1911" s="303"/>
      <c r="M1911" s="303"/>
      <c r="N1911" s="303"/>
      <c r="O1911" s="303"/>
      <c r="P1911" s="303"/>
      <c r="Q1911" s="303"/>
      <c r="R1911" s="303"/>
      <c r="S1911" s="303"/>
      <c r="T1911" s="303"/>
      <c r="U1911" s="302"/>
      <c r="AC1911" s="303"/>
    </row>
    <row r="1912" spans="1:29" ht="22.5" customHeight="1">
      <c r="A1912" s="298"/>
      <c r="K1912" s="303"/>
      <c r="L1912" s="303"/>
      <c r="M1912" s="303"/>
      <c r="N1912" s="303"/>
      <c r="O1912" s="303"/>
      <c r="P1912" s="303"/>
      <c r="Q1912" s="303"/>
      <c r="R1912" s="303"/>
      <c r="S1912" s="303"/>
      <c r="T1912" s="303"/>
      <c r="U1912" s="302"/>
      <c r="AC1912" s="303"/>
    </row>
    <row r="1913" spans="1:29" ht="22.5" customHeight="1">
      <c r="A1913" s="298"/>
      <c r="K1913" s="303"/>
      <c r="L1913" s="303"/>
      <c r="M1913" s="303"/>
      <c r="N1913" s="303"/>
      <c r="O1913" s="303"/>
      <c r="P1913" s="303"/>
      <c r="Q1913" s="303"/>
      <c r="R1913" s="303"/>
      <c r="S1913" s="303"/>
      <c r="T1913" s="303"/>
      <c r="U1913" s="302"/>
      <c r="AC1913" s="303"/>
    </row>
    <row r="1914" spans="1:29" ht="22.5" customHeight="1">
      <c r="A1914" s="298"/>
      <c r="K1914" s="303"/>
      <c r="L1914" s="303"/>
      <c r="M1914" s="303"/>
      <c r="N1914" s="303"/>
      <c r="O1914" s="303"/>
      <c r="P1914" s="303"/>
      <c r="Q1914" s="303"/>
      <c r="R1914" s="303"/>
      <c r="S1914" s="303"/>
      <c r="T1914" s="303"/>
      <c r="U1914" s="302"/>
      <c r="AC1914" s="303"/>
    </row>
    <row r="1915" spans="1:29" ht="22.5" customHeight="1">
      <c r="A1915" s="298"/>
      <c r="K1915" s="303"/>
      <c r="L1915" s="303"/>
      <c r="M1915" s="303"/>
      <c r="N1915" s="303"/>
      <c r="O1915" s="303"/>
      <c r="P1915" s="303"/>
      <c r="Q1915" s="303"/>
      <c r="R1915" s="303"/>
      <c r="S1915" s="303"/>
      <c r="T1915" s="303"/>
      <c r="U1915" s="302"/>
      <c r="AC1915" s="303"/>
    </row>
    <row r="1916" spans="1:29" ht="22.5" customHeight="1">
      <c r="A1916" s="298"/>
      <c r="K1916" s="303"/>
      <c r="L1916" s="303"/>
      <c r="M1916" s="303"/>
      <c r="N1916" s="303"/>
      <c r="O1916" s="303"/>
      <c r="P1916" s="303"/>
      <c r="Q1916" s="303"/>
      <c r="R1916" s="303"/>
      <c r="S1916" s="303"/>
      <c r="T1916" s="303"/>
      <c r="U1916" s="302"/>
      <c r="AC1916" s="303"/>
    </row>
    <row r="1917" spans="1:29" ht="22.5" customHeight="1">
      <c r="A1917" s="298"/>
      <c r="K1917" s="303"/>
      <c r="L1917" s="303"/>
      <c r="M1917" s="303"/>
      <c r="N1917" s="303"/>
      <c r="O1917" s="303"/>
      <c r="P1917" s="303"/>
      <c r="Q1917" s="303"/>
      <c r="R1917" s="303"/>
      <c r="S1917" s="303"/>
      <c r="T1917" s="303"/>
      <c r="U1917" s="302"/>
      <c r="AC1917" s="303"/>
    </row>
    <row r="1918" spans="1:29" ht="22.5" customHeight="1">
      <c r="A1918" s="298"/>
      <c r="K1918" s="303"/>
      <c r="L1918" s="303"/>
      <c r="M1918" s="303"/>
      <c r="N1918" s="303"/>
      <c r="O1918" s="303"/>
      <c r="P1918" s="303"/>
      <c r="Q1918" s="303"/>
      <c r="R1918" s="303"/>
      <c r="S1918" s="303"/>
      <c r="T1918" s="303"/>
      <c r="U1918" s="302"/>
      <c r="AC1918" s="303"/>
    </row>
    <row r="1919" spans="1:29" ht="22.5" customHeight="1">
      <c r="A1919" s="298"/>
      <c r="K1919" s="303"/>
      <c r="L1919" s="303"/>
      <c r="M1919" s="303"/>
      <c r="N1919" s="303"/>
      <c r="O1919" s="303"/>
      <c r="P1919" s="303"/>
      <c r="Q1919" s="303"/>
      <c r="R1919" s="303"/>
      <c r="S1919" s="303"/>
      <c r="T1919" s="303"/>
      <c r="U1919" s="302"/>
      <c r="AC1919" s="303"/>
    </row>
    <row r="1920" spans="1:29" ht="22.5" customHeight="1">
      <c r="A1920" s="298"/>
      <c r="K1920" s="303"/>
      <c r="L1920" s="303"/>
      <c r="M1920" s="303"/>
      <c r="N1920" s="303"/>
      <c r="O1920" s="303"/>
      <c r="P1920" s="303"/>
      <c r="Q1920" s="303"/>
      <c r="R1920" s="303"/>
      <c r="S1920" s="303"/>
      <c r="T1920" s="303"/>
      <c r="U1920" s="302"/>
      <c r="AC1920" s="303"/>
    </row>
    <row r="1921" spans="1:29" ht="22.5" customHeight="1">
      <c r="A1921" s="298"/>
      <c r="K1921" s="303"/>
      <c r="L1921" s="303"/>
      <c r="M1921" s="303"/>
      <c r="N1921" s="303"/>
      <c r="O1921" s="303"/>
      <c r="P1921" s="303"/>
      <c r="Q1921" s="303"/>
      <c r="R1921" s="303"/>
      <c r="S1921" s="303"/>
      <c r="T1921" s="303"/>
      <c r="U1921" s="302"/>
      <c r="AC1921" s="303"/>
    </row>
    <row r="1922" spans="1:29" ht="22.5" customHeight="1">
      <c r="A1922" s="298"/>
      <c r="K1922" s="303"/>
      <c r="L1922" s="303"/>
      <c r="M1922" s="303"/>
      <c r="N1922" s="303"/>
      <c r="O1922" s="303"/>
      <c r="P1922" s="303"/>
      <c r="Q1922" s="303"/>
      <c r="R1922" s="303"/>
      <c r="S1922" s="303"/>
      <c r="T1922" s="303"/>
      <c r="U1922" s="302"/>
      <c r="AC1922" s="303"/>
    </row>
    <row r="1923" spans="1:29" ht="22.5" customHeight="1">
      <c r="A1923" s="298"/>
      <c r="K1923" s="303"/>
      <c r="L1923" s="303"/>
      <c r="M1923" s="303"/>
      <c r="N1923" s="303"/>
      <c r="O1923" s="303"/>
      <c r="P1923" s="303"/>
      <c r="Q1923" s="303"/>
      <c r="R1923" s="303"/>
      <c r="S1923" s="303"/>
      <c r="T1923" s="303"/>
      <c r="U1923" s="302"/>
      <c r="AC1923" s="303"/>
    </row>
    <row r="1924" spans="1:29" ht="22.5" customHeight="1">
      <c r="A1924" s="298"/>
      <c r="K1924" s="303"/>
      <c r="L1924" s="303"/>
      <c r="M1924" s="303"/>
      <c r="N1924" s="303"/>
      <c r="O1924" s="303"/>
      <c r="P1924" s="303"/>
      <c r="Q1924" s="303"/>
      <c r="R1924" s="303"/>
      <c r="S1924" s="303"/>
      <c r="T1924" s="303"/>
      <c r="U1924" s="302"/>
      <c r="AC1924" s="303"/>
    </row>
    <row r="1925" spans="1:29" ht="22.5" customHeight="1">
      <c r="A1925" s="298"/>
      <c r="K1925" s="303"/>
      <c r="L1925" s="303"/>
      <c r="M1925" s="303"/>
      <c r="N1925" s="303"/>
      <c r="O1925" s="303"/>
      <c r="P1925" s="303"/>
      <c r="Q1925" s="303"/>
      <c r="R1925" s="303"/>
      <c r="S1925" s="303"/>
      <c r="T1925" s="303"/>
      <c r="U1925" s="302"/>
      <c r="AC1925" s="303"/>
    </row>
    <row r="1926" spans="1:29" ht="22.5" customHeight="1">
      <c r="A1926" s="298"/>
      <c r="K1926" s="303"/>
      <c r="L1926" s="303"/>
      <c r="M1926" s="303"/>
      <c r="N1926" s="303"/>
      <c r="O1926" s="303"/>
      <c r="P1926" s="303"/>
      <c r="Q1926" s="303"/>
      <c r="R1926" s="303"/>
      <c r="S1926" s="303"/>
      <c r="T1926" s="303"/>
      <c r="U1926" s="302"/>
      <c r="AC1926" s="303"/>
    </row>
    <row r="1927" spans="1:29" ht="22.5" customHeight="1">
      <c r="A1927" s="298"/>
      <c r="K1927" s="303"/>
      <c r="L1927" s="303"/>
      <c r="M1927" s="303"/>
      <c r="N1927" s="303"/>
      <c r="O1927" s="303"/>
      <c r="P1927" s="303"/>
      <c r="Q1927" s="303"/>
      <c r="R1927" s="303"/>
      <c r="S1927" s="303"/>
      <c r="T1927" s="303"/>
      <c r="U1927" s="302"/>
      <c r="AC1927" s="303"/>
    </row>
    <row r="1928" spans="1:29" ht="22.5" customHeight="1">
      <c r="A1928" s="298"/>
      <c r="K1928" s="303"/>
      <c r="L1928" s="303"/>
      <c r="M1928" s="303"/>
      <c r="N1928" s="303"/>
      <c r="O1928" s="303"/>
      <c r="P1928" s="303"/>
      <c r="Q1928" s="303"/>
      <c r="R1928" s="303"/>
      <c r="S1928" s="303"/>
      <c r="T1928" s="303"/>
      <c r="U1928" s="302"/>
      <c r="AC1928" s="303"/>
    </row>
    <row r="1929" spans="1:29" ht="22.5" customHeight="1">
      <c r="A1929" s="298"/>
      <c r="K1929" s="303"/>
      <c r="L1929" s="303"/>
      <c r="M1929" s="303"/>
      <c r="N1929" s="303"/>
      <c r="O1929" s="303"/>
      <c r="P1929" s="303"/>
      <c r="Q1929" s="303"/>
      <c r="R1929" s="303"/>
      <c r="S1929" s="303"/>
      <c r="T1929" s="303"/>
      <c r="U1929" s="302"/>
      <c r="AC1929" s="303"/>
    </row>
    <row r="1930" spans="1:29" ht="22.5" customHeight="1">
      <c r="A1930" s="298"/>
      <c r="K1930" s="303"/>
      <c r="L1930" s="303"/>
      <c r="M1930" s="303"/>
      <c r="N1930" s="303"/>
      <c r="O1930" s="303"/>
      <c r="P1930" s="303"/>
      <c r="Q1930" s="303"/>
      <c r="R1930" s="303"/>
      <c r="S1930" s="303"/>
      <c r="T1930" s="303"/>
      <c r="U1930" s="302"/>
      <c r="AC1930" s="303"/>
    </row>
    <row r="1931" spans="1:29" ht="22.5" customHeight="1">
      <c r="A1931" s="298"/>
      <c r="K1931" s="303"/>
      <c r="L1931" s="303"/>
      <c r="M1931" s="303"/>
      <c r="N1931" s="303"/>
      <c r="O1931" s="303"/>
      <c r="P1931" s="303"/>
      <c r="Q1931" s="303"/>
      <c r="R1931" s="303"/>
      <c r="S1931" s="303"/>
      <c r="T1931" s="303"/>
      <c r="U1931" s="302"/>
      <c r="AC1931" s="303"/>
    </row>
    <row r="1932" spans="1:29" ht="22.5" customHeight="1">
      <c r="A1932" s="298"/>
      <c r="K1932" s="303"/>
      <c r="L1932" s="303"/>
      <c r="M1932" s="303"/>
      <c r="N1932" s="303"/>
      <c r="O1932" s="303"/>
      <c r="P1932" s="303"/>
      <c r="Q1932" s="303"/>
      <c r="R1932" s="303"/>
      <c r="S1932" s="303"/>
      <c r="T1932" s="303"/>
      <c r="U1932" s="302"/>
      <c r="AC1932" s="303"/>
    </row>
    <row r="1933" spans="1:29" ht="22.5" customHeight="1">
      <c r="A1933" s="298"/>
      <c r="K1933" s="303"/>
      <c r="L1933" s="303"/>
      <c r="M1933" s="303"/>
      <c r="N1933" s="303"/>
      <c r="O1933" s="303"/>
      <c r="P1933" s="303"/>
      <c r="Q1933" s="303"/>
      <c r="R1933" s="303"/>
      <c r="S1933" s="303"/>
      <c r="T1933" s="303"/>
      <c r="U1933" s="302"/>
      <c r="AC1933" s="303"/>
    </row>
    <row r="1934" spans="1:29" ht="22.5" customHeight="1">
      <c r="A1934" s="298"/>
      <c r="K1934" s="303"/>
      <c r="L1934" s="303"/>
      <c r="M1934" s="303"/>
      <c r="N1934" s="303"/>
      <c r="O1934" s="303"/>
      <c r="P1934" s="303"/>
      <c r="Q1934" s="303"/>
      <c r="R1934" s="303"/>
      <c r="S1934" s="303"/>
      <c r="T1934" s="303"/>
      <c r="U1934" s="302"/>
      <c r="AC1934" s="303"/>
    </row>
    <row r="1935" spans="1:29" ht="22.5" customHeight="1">
      <c r="A1935" s="298"/>
      <c r="K1935" s="303"/>
      <c r="L1935" s="303"/>
      <c r="M1935" s="303"/>
      <c r="N1935" s="303"/>
      <c r="O1935" s="303"/>
      <c r="P1935" s="303"/>
      <c r="Q1935" s="303"/>
      <c r="R1935" s="303"/>
      <c r="S1935" s="303"/>
      <c r="T1935" s="303"/>
      <c r="U1935" s="302"/>
      <c r="AC1935" s="303"/>
    </row>
    <row r="1936" spans="1:29" ht="22.5" customHeight="1">
      <c r="A1936" s="298"/>
      <c r="K1936" s="303"/>
      <c r="L1936" s="303"/>
      <c r="M1936" s="303"/>
      <c r="N1936" s="303"/>
      <c r="O1936" s="303"/>
      <c r="P1936" s="303"/>
      <c r="Q1936" s="303"/>
      <c r="R1936" s="303"/>
      <c r="S1936" s="303"/>
      <c r="T1936" s="303"/>
      <c r="U1936" s="302"/>
      <c r="AC1936" s="303"/>
    </row>
    <row r="1937" spans="1:29" ht="22.5" customHeight="1">
      <c r="A1937" s="298"/>
      <c r="K1937" s="303"/>
      <c r="L1937" s="303"/>
      <c r="M1937" s="303"/>
      <c r="N1937" s="303"/>
      <c r="O1937" s="303"/>
      <c r="P1937" s="303"/>
      <c r="Q1937" s="303"/>
      <c r="R1937" s="303"/>
      <c r="S1937" s="303"/>
      <c r="T1937" s="303"/>
      <c r="U1937" s="302"/>
      <c r="AC1937" s="303"/>
    </row>
    <row r="1938" spans="1:29" ht="22.5" customHeight="1">
      <c r="A1938" s="298"/>
      <c r="K1938" s="303"/>
      <c r="L1938" s="303"/>
      <c r="M1938" s="303"/>
      <c r="N1938" s="303"/>
      <c r="O1938" s="303"/>
      <c r="P1938" s="303"/>
      <c r="Q1938" s="303"/>
      <c r="R1938" s="303"/>
      <c r="S1938" s="303"/>
      <c r="T1938" s="303"/>
      <c r="U1938" s="302"/>
      <c r="AC1938" s="303"/>
    </row>
    <row r="1939" spans="1:29" ht="22.5" customHeight="1">
      <c r="A1939" s="298"/>
      <c r="K1939" s="303"/>
      <c r="L1939" s="303"/>
      <c r="M1939" s="303"/>
      <c r="N1939" s="303"/>
      <c r="O1939" s="303"/>
      <c r="P1939" s="303"/>
      <c r="Q1939" s="303"/>
      <c r="R1939" s="303"/>
      <c r="S1939" s="303"/>
      <c r="T1939" s="303"/>
      <c r="U1939" s="302"/>
      <c r="AC1939" s="303"/>
    </row>
    <row r="1940" spans="1:29" ht="22.5" customHeight="1">
      <c r="A1940" s="298"/>
      <c r="K1940" s="303"/>
      <c r="L1940" s="303"/>
      <c r="M1940" s="303"/>
      <c r="N1940" s="303"/>
      <c r="O1940" s="303"/>
      <c r="P1940" s="303"/>
      <c r="Q1940" s="303"/>
      <c r="R1940" s="303"/>
      <c r="S1940" s="303"/>
      <c r="T1940" s="303"/>
      <c r="U1940" s="302"/>
      <c r="AC1940" s="303"/>
    </row>
    <row r="1941" spans="1:29" ht="22.5" customHeight="1">
      <c r="A1941" s="298"/>
      <c r="K1941" s="303"/>
      <c r="L1941" s="303"/>
      <c r="M1941" s="303"/>
      <c r="N1941" s="303"/>
      <c r="O1941" s="303"/>
      <c r="P1941" s="303"/>
      <c r="Q1941" s="303"/>
      <c r="R1941" s="303"/>
      <c r="S1941" s="303"/>
      <c r="T1941" s="303"/>
      <c r="U1941" s="302"/>
      <c r="AC1941" s="303"/>
    </row>
    <row r="1942" spans="1:29" ht="22.5" customHeight="1">
      <c r="A1942" s="298"/>
      <c r="K1942" s="303"/>
      <c r="L1942" s="303"/>
      <c r="M1942" s="303"/>
      <c r="N1942" s="303"/>
      <c r="O1942" s="303"/>
      <c r="P1942" s="303"/>
      <c r="Q1942" s="303"/>
      <c r="R1942" s="303"/>
      <c r="S1942" s="303"/>
      <c r="T1942" s="303"/>
      <c r="U1942" s="302"/>
      <c r="AC1942" s="303"/>
    </row>
    <row r="1943" spans="1:29" ht="22.5" customHeight="1">
      <c r="A1943" s="298"/>
      <c r="K1943" s="303"/>
      <c r="L1943" s="303"/>
      <c r="M1943" s="303"/>
      <c r="N1943" s="303"/>
      <c r="O1943" s="303"/>
      <c r="P1943" s="303"/>
      <c r="Q1943" s="303"/>
      <c r="R1943" s="303"/>
      <c r="S1943" s="303"/>
      <c r="T1943" s="303"/>
      <c r="U1943" s="302"/>
      <c r="AC1943" s="303"/>
    </row>
    <row r="1944" spans="1:29" ht="22.5" customHeight="1">
      <c r="A1944" s="298"/>
      <c r="K1944" s="303"/>
      <c r="L1944" s="303"/>
      <c r="M1944" s="303"/>
      <c r="N1944" s="303"/>
      <c r="O1944" s="303"/>
      <c r="P1944" s="303"/>
      <c r="Q1944" s="303"/>
      <c r="R1944" s="303"/>
      <c r="S1944" s="303"/>
      <c r="T1944" s="303"/>
      <c r="U1944" s="302"/>
      <c r="AC1944" s="303"/>
    </row>
    <row r="1945" spans="1:29" ht="22.5" customHeight="1">
      <c r="A1945" s="298"/>
      <c r="K1945" s="303"/>
      <c r="L1945" s="303"/>
      <c r="M1945" s="303"/>
      <c r="N1945" s="303"/>
      <c r="O1945" s="303"/>
      <c r="P1945" s="303"/>
      <c r="Q1945" s="303"/>
      <c r="R1945" s="303"/>
      <c r="S1945" s="303"/>
      <c r="T1945" s="303"/>
      <c r="U1945" s="302"/>
      <c r="AC1945" s="303"/>
    </row>
    <row r="1946" spans="1:29" ht="22.5" customHeight="1">
      <c r="A1946" s="298"/>
      <c r="K1946" s="303"/>
      <c r="L1946" s="303"/>
      <c r="M1946" s="303"/>
      <c r="N1946" s="303"/>
      <c r="O1946" s="303"/>
      <c r="P1946" s="303"/>
      <c r="Q1946" s="303"/>
      <c r="R1946" s="303"/>
      <c r="S1946" s="303"/>
      <c r="T1946" s="303"/>
      <c r="U1946" s="302"/>
      <c r="AC1946" s="303"/>
    </row>
    <row r="1947" spans="1:29" ht="22.5" customHeight="1">
      <c r="A1947" s="298"/>
      <c r="K1947" s="303"/>
      <c r="L1947" s="303"/>
      <c r="M1947" s="303"/>
      <c r="N1947" s="303"/>
      <c r="O1947" s="303"/>
      <c r="P1947" s="303"/>
      <c r="Q1947" s="303"/>
      <c r="R1947" s="303"/>
      <c r="S1947" s="303"/>
      <c r="T1947" s="303"/>
      <c r="U1947" s="302"/>
      <c r="AC1947" s="303"/>
    </row>
    <row r="1948" spans="1:29" ht="22.5" customHeight="1">
      <c r="A1948" s="298"/>
      <c r="K1948" s="303"/>
      <c r="L1948" s="303"/>
      <c r="M1948" s="303"/>
      <c r="N1948" s="303"/>
      <c r="O1948" s="303"/>
      <c r="P1948" s="303"/>
      <c r="Q1948" s="303"/>
      <c r="R1948" s="303"/>
      <c r="S1948" s="303"/>
      <c r="T1948" s="303"/>
      <c r="U1948" s="302"/>
      <c r="AC1948" s="303"/>
    </row>
    <row r="1949" spans="1:29" ht="22.5" customHeight="1">
      <c r="A1949" s="298"/>
      <c r="K1949" s="303"/>
      <c r="L1949" s="303"/>
      <c r="M1949" s="303"/>
      <c r="N1949" s="303"/>
      <c r="O1949" s="303"/>
      <c r="P1949" s="303"/>
      <c r="Q1949" s="303"/>
      <c r="R1949" s="303"/>
      <c r="S1949" s="303"/>
      <c r="T1949" s="303"/>
      <c r="U1949" s="302"/>
      <c r="AC1949" s="303"/>
    </row>
    <row r="1950" spans="1:29" ht="22.5" customHeight="1">
      <c r="A1950" s="298"/>
      <c r="K1950" s="303"/>
      <c r="L1950" s="303"/>
      <c r="M1950" s="303"/>
      <c r="N1950" s="303"/>
      <c r="O1950" s="303"/>
      <c r="P1950" s="303"/>
      <c r="Q1950" s="303"/>
      <c r="R1950" s="303"/>
      <c r="S1950" s="303"/>
      <c r="T1950" s="303"/>
      <c r="U1950" s="302"/>
      <c r="AC1950" s="303"/>
    </row>
    <row r="1951" spans="1:29" ht="22.5" customHeight="1">
      <c r="A1951" s="298"/>
      <c r="K1951" s="303"/>
      <c r="L1951" s="303"/>
      <c r="M1951" s="303"/>
      <c r="N1951" s="303"/>
      <c r="O1951" s="303"/>
      <c r="P1951" s="303"/>
      <c r="Q1951" s="303"/>
      <c r="R1951" s="303"/>
      <c r="S1951" s="303"/>
      <c r="T1951" s="303"/>
      <c r="U1951" s="302"/>
      <c r="AC1951" s="303"/>
    </row>
    <row r="1952" spans="1:29" ht="22.5" customHeight="1">
      <c r="A1952" s="298"/>
      <c r="K1952" s="303"/>
      <c r="L1952" s="303"/>
      <c r="M1952" s="303"/>
      <c r="N1952" s="303"/>
      <c r="O1952" s="303"/>
      <c r="P1952" s="303"/>
      <c r="Q1952" s="303"/>
      <c r="R1952" s="303"/>
      <c r="S1952" s="303"/>
      <c r="T1952" s="303"/>
      <c r="U1952" s="302"/>
      <c r="AC1952" s="303"/>
    </row>
    <row r="1953" spans="1:29" ht="22.5" customHeight="1">
      <c r="A1953" s="298"/>
      <c r="K1953" s="303"/>
      <c r="L1953" s="303"/>
      <c r="M1953" s="303"/>
      <c r="N1953" s="303"/>
      <c r="O1953" s="303"/>
      <c r="P1953" s="303"/>
      <c r="Q1953" s="303"/>
      <c r="R1953" s="303"/>
      <c r="S1953" s="303"/>
      <c r="T1953" s="303"/>
      <c r="U1953" s="302"/>
      <c r="AC1953" s="303"/>
    </row>
    <row r="1954" spans="1:29" ht="22.5" customHeight="1">
      <c r="A1954" s="298"/>
      <c r="K1954" s="303"/>
      <c r="L1954" s="303"/>
      <c r="M1954" s="303"/>
      <c r="N1954" s="303"/>
      <c r="O1954" s="303"/>
      <c r="P1954" s="303"/>
      <c r="Q1954" s="303"/>
      <c r="R1954" s="303"/>
      <c r="S1954" s="303"/>
      <c r="T1954" s="303"/>
      <c r="U1954" s="302"/>
      <c r="AC1954" s="303"/>
    </row>
    <row r="1955" spans="1:29" ht="22.5" customHeight="1">
      <c r="A1955" s="298"/>
      <c r="K1955" s="303"/>
      <c r="L1955" s="303"/>
      <c r="M1955" s="303"/>
      <c r="N1955" s="303"/>
      <c r="O1955" s="303"/>
      <c r="P1955" s="303"/>
      <c r="Q1955" s="303"/>
      <c r="R1955" s="303"/>
      <c r="S1955" s="303"/>
      <c r="T1955" s="303"/>
      <c r="U1955" s="302"/>
      <c r="AC1955" s="303"/>
    </row>
    <row r="1956" spans="1:29" ht="22.5" customHeight="1">
      <c r="A1956" s="298"/>
      <c r="K1956" s="303"/>
      <c r="L1956" s="303"/>
      <c r="M1956" s="303"/>
      <c r="N1956" s="303"/>
      <c r="O1956" s="303"/>
      <c r="P1956" s="303"/>
      <c r="Q1956" s="303"/>
      <c r="R1956" s="303"/>
      <c r="S1956" s="303"/>
      <c r="T1956" s="303"/>
      <c r="U1956" s="302"/>
      <c r="AC1956" s="303"/>
    </row>
    <row r="1957" spans="1:29" ht="22.5" customHeight="1">
      <c r="A1957" s="298"/>
      <c r="K1957" s="303"/>
      <c r="L1957" s="303"/>
      <c r="M1957" s="303"/>
      <c r="N1957" s="303"/>
      <c r="O1957" s="303"/>
      <c r="P1957" s="303"/>
      <c r="Q1957" s="303"/>
      <c r="R1957" s="303"/>
      <c r="S1957" s="303"/>
      <c r="T1957" s="303"/>
      <c r="U1957" s="302"/>
      <c r="AA1957" s="306"/>
      <c r="AC1957" s="303"/>
    </row>
    <row r="1958" spans="1:29" ht="22.5" customHeight="1">
      <c r="A1958" s="298"/>
      <c r="K1958" s="303"/>
      <c r="L1958" s="303"/>
      <c r="M1958" s="303"/>
      <c r="N1958" s="303"/>
      <c r="O1958" s="303"/>
      <c r="P1958" s="303"/>
      <c r="Q1958" s="303"/>
      <c r="R1958" s="303"/>
      <c r="S1958" s="303"/>
      <c r="T1958" s="303"/>
      <c r="U1958" s="302"/>
      <c r="AC1958" s="303"/>
    </row>
    <row r="1959" spans="1:29" ht="22.5" customHeight="1">
      <c r="A1959" s="298"/>
      <c r="K1959" s="303"/>
      <c r="L1959" s="303"/>
      <c r="M1959" s="303"/>
      <c r="N1959" s="303"/>
      <c r="O1959" s="303"/>
      <c r="P1959" s="303"/>
      <c r="Q1959" s="303"/>
      <c r="R1959" s="303"/>
      <c r="S1959" s="303"/>
      <c r="T1959" s="303"/>
      <c r="U1959" s="302"/>
      <c r="AC1959" s="303"/>
    </row>
    <row r="1960" spans="1:29" ht="22.5" customHeight="1">
      <c r="A1960" s="298"/>
      <c r="K1960" s="303"/>
      <c r="L1960" s="303"/>
      <c r="M1960" s="303"/>
      <c r="N1960" s="303"/>
      <c r="O1960" s="303"/>
      <c r="P1960" s="303"/>
      <c r="Q1960" s="303"/>
      <c r="R1960" s="303"/>
      <c r="S1960" s="303"/>
      <c r="T1960" s="303"/>
      <c r="U1960" s="302"/>
      <c r="AC1960" s="303"/>
    </row>
    <row r="1961" spans="1:29" ht="22.5" customHeight="1">
      <c r="A1961" s="298"/>
      <c r="K1961" s="303"/>
      <c r="L1961" s="303"/>
      <c r="M1961" s="303"/>
      <c r="N1961" s="303"/>
      <c r="O1961" s="303"/>
      <c r="P1961" s="303"/>
      <c r="Q1961" s="303"/>
      <c r="R1961" s="303"/>
      <c r="S1961" s="303"/>
      <c r="T1961" s="303"/>
      <c r="U1961" s="302"/>
      <c r="AC1961" s="303"/>
    </row>
    <row r="1962" spans="1:29" ht="22.5" customHeight="1">
      <c r="A1962" s="298"/>
      <c r="K1962" s="303"/>
      <c r="L1962" s="303"/>
      <c r="M1962" s="303"/>
      <c r="N1962" s="303"/>
      <c r="O1962" s="303"/>
      <c r="P1962" s="303"/>
      <c r="Q1962" s="303"/>
      <c r="R1962" s="303"/>
      <c r="S1962" s="303"/>
      <c r="T1962" s="303"/>
      <c r="U1962" s="302"/>
      <c r="AC1962" s="303"/>
    </row>
    <row r="1963" spans="1:29" ht="22.5" customHeight="1">
      <c r="A1963" s="298"/>
      <c r="K1963" s="303"/>
      <c r="L1963" s="303"/>
      <c r="M1963" s="303"/>
      <c r="N1963" s="303"/>
      <c r="O1963" s="303"/>
      <c r="P1963" s="303"/>
      <c r="Q1963" s="303"/>
      <c r="R1963" s="303"/>
      <c r="S1963" s="303"/>
      <c r="T1963" s="303"/>
      <c r="U1963" s="302"/>
      <c r="AC1963" s="303"/>
    </row>
    <row r="1964" spans="1:29" ht="22.5" customHeight="1">
      <c r="A1964" s="298"/>
      <c r="K1964" s="303"/>
      <c r="L1964" s="303"/>
      <c r="M1964" s="303"/>
      <c r="N1964" s="303"/>
      <c r="O1964" s="303"/>
      <c r="P1964" s="303"/>
      <c r="Q1964" s="303"/>
      <c r="R1964" s="303"/>
      <c r="S1964" s="303"/>
      <c r="T1964" s="303"/>
      <c r="U1964" s="302"/>
      <c r="AC1964" s="303"/>
    </row>
    <row r="1965" spans="1:29" ht="22.5" customHeight="1">
      <c r="A1965" s="298"/>
      <c r="K1965" s="303"/>
      <c r="L1965" s="303"/>
      <c r="M1965" s="303"/>
      <c r="N1965" s="303"/>
      <c r="O1965" s="303"/>
      <c r="P1965" s="303"/>
      <c r="Q1965" s="303"/>
      <c r="R1965" s="303"/>
      <c r="S1965" s="303"/>
      <c r="T1965" s="303"/>
      <c r="U1965" s="302"/>
      <c r="AC1965" s="303"/>
    </row>
    <row r="1966" spans="1:29" ht="22.5" customHeight="1">
      <c r="A1966" s="298"/>
      <c r="K1966" s="303"/>
      <c r="L1966" s="303"/>
      <c r="M1966" s="303"/>
      <c r="N1966" s="303"/>
      <c r="O1966" s="303"/>
      <c r="P1966" s="303"/>
      <c r="Q1966" s="303"/>
      <c r="R1966" s="303"/>
      <c r="S1966" s="303"/>
      <c r="T1966" s="303"/>
      <c r="U1966" s="302"/>
      <c r="AC1966" s="303"/>
    </row>
    <row r="1967" spans="1:29" ht="22.5" customHeight="1">
      <c r="A1967" s="298"/>
      <c r="K1967" s="303"/>
      <c r="L1967" s="303"/>
      <c r="M1967" s="303"/>
      <c r="N1967" s="303"/>
      <c r="O1967" s="303"/>
      <c r="P1967" s="303"/>
      <c r="Q1967" s="303"/>
      <c r="R1967" s="303"/>
      <c r="S1967" s="303"/>
      <c r="T1967" s="303"/>
      <c r="U1967" s="302"/>
      <c r="AC1967" s="303"/>
    </row>
    <row r="1968" spans="1:29" ht="22.5" customHeight="1">
      <c r="A1968" s="298"/>
      <c r="K1968" s="303"/>
      <c r="L1968" s="303"/>
      <c r="M1968" s="303"/>
      <c r="N1968" s="303"/>
      <c r="O1968" s="303"/>
      <c r="P1968" s="303"/>
      <c r="Q1968" s="303"/>
      <c r="R1968" s="303"/>
      <c r="S1968" s="303"/>
      <c r="T1968" s="303"/>
      <c r="U1968" s="302"/>
      <c r="AC1968" s="303"/>
    </row>
    <row r="1969" spans="1:29" ht="22.5" customHeight="1">
      <c r="A1969" s="298"/>
      <c r="K1969" s="303"/>
      <c r="L1969" s="303"/>
      <c r="M1969" s="303"/>
      <c r="N1969" s="303"/>
      <c r="O1969" s="303"/>
      <c r="P1969" s="303"/>
      <c r="Q1969" s="303"/>
      <c r="R1969" s="303"/>
      <c r="S1969" s="303"/>
      <c r="T1969" s="303"/>
      <c r="U1969" s="302"/>
      <c r="AC1969" s="303"/>
    </row>
    <row r="1970" spans="1:29" ht="22.5" customHeight="1">
      <c r="A1970" s="298"/>
      <c r="K1970" s="303"/>
      <c r="L1970" s="303"/>
      <c r="M1970" s="303"/>
      <c r="N1970" s="303"/>
      <c r="O1970" s="303"/>
      <c r="P1970" s="303"/>
      <c r="Q1970" s="303"/>
      <c r="R1970" s="303"/>
      <c r="S1970" s="303"/>
      <c r="T1970" s="303"/>
      <c r="U1970" s="302"/>
      <c r="AC1970" s="303"/>
    </row>
    <row r="1971" spans="1:29" ht="22.5" customHeight="1">
      <c r="A1971" s="298"/>
      <c r="K1971" s="303"/>
      <c r="L1971" s="303"/>
      <c r="M1971" s="303"/>
      <c r="N1971" s="303"/>
      <c r="O1971" s="303"/>
      <c r="P1971" s="303"/>
      <c r="Q1971" s="303"/>
      <c r="R1971" s="303"/>
      <c r="S1971" s="303"/>
      <c r="T1971" s="303"/>
      <c r="U1971" s="302"/>
      <c r="AC1971" s="303"/>
    </row>
    <row r="1972" spans="1:29" ht="22.5" customHeight="1">
      <c r="A1972" s="298"/>
      <c r="K1972" s="303"/>
      <c r="L1972" s="303"/>
      <c r="M1972" s="303"/>
      <c r="N1972" s="303"/>
      <c r="O1972" s="303"/>
      <c r="P1972" s="303"/>
      <c r="Q1972" s="303"/>
      <c r="R1972" s="303"/>
      <c r="S1972" s="303"/>
      <c r="T1972" s="303"/>
      <c r="U1972" s="302"/>
      <c r="AC1972" s="303"/>
    </row>
    <row r="1973" spans="1:29" ht="22.5" customHeight="1">
      <c r="A1973" s="298"/>
      <c r="K1973" s="303"/>
      <c r="L1973" s="303"/>
      <c r="M1973" s="303"/>
      <c r="N1973" s="303"/>
      <c r="O1973" s="303"/>
      <c r="P1973" s="303"/>
      <c r="Q1973" s="303"/>
      <c r="R1973" s="303"/>
      <c r="S1973" s="303"/>
      <c r="T1973" s="303"/>
      <c r="U1973" s="302"/>
      <c r="AC1973" s="303"/>
    </row>
    <row r="1974" spans="1:29" ht="22.5" customHeight="1">
      <c r="A1974" s="298"/>
      <c r="K1974" s="303"/>
      <c r="L1974" s="303"/>
      <c r="M1974" s="303"/>
      <c r="N1974" s="303"/>
      <c r="O1974" s="303"/>
      <c r="P1974" s="303"/>
      <c r="Q1974" s="303"/>
      <c r="R1974" s="303"/>
      <c r="S1974" s="303"/>
      <c r="T1974" s="303"/>
      <c r="U1974" s="302"/>
      <c r="AC1974" s="303"/>
    </row>
    <row r="1975" spans="1:29" ht="22.5" customHeight="1">
      <c r="A1975" s="298"/>
      <c r="K1975" s="303"/>
      <c r="L1975" s="303"/>
      <c r="M1975" s="303"/>
      <c r="N1975" s="303"/>
      <c r="O1975" s="303"/>
      <c r="P1975" s="303"/>
      <c r="Q1975" s="303"/>
      <c r="R1975" s="303"/>
      <c r="S1975" s="303"/>
      <c r="T1975" s="303"/>
      <c r="U1975" s="302"/>
      <c r="AC1975" s="303"/>
    </row>
    <row r="1976" spans="1:29" ht="22.5" customHeight="1">
      <c r="A1976" s="298"/>
      <c r="K1976" s="303"/>
      <c r="L1976" s="303"/>
      <c r="M1976" s="303"/>
      <c r="N1976" s="303"/>
      <c r="O1976" s="303"/>
      <c r="P1976" s="303"/>
      <c r="Q1976" s="303"/>
      <c r="R1976" s="303"/>
      <c r="S1976" s="303"/>
      <c r="T1976" s="303"/>
      <c r="U1976" s="302"/>
      <c r="AC1976" s="303"/>
    </row>
    <row r="1977" spans="1:29" ht="22.5" customHeight="1">
      <c r="A1977" s="298"/>
      <c r="K1977" s="303"/>
      <c r="L1977" s="303"/>
      <c r="M1977" s="303"/>
      <c r="N1977" s="303"/>
      <c r="O1977" s="303"/>
      <c r="P1977" s="303"/>
      <c r="Q1977" s="303"/>
      <c r="R1977" s="303"/>
      <c r="S1977" s="303"/>
      <c r="T1977" s="303"/>
      <c r="U1977" s="302"/>
      <c r="AC1977" s="303"/>
    </row>
    <row r="1978" spans="1:29" ht="22.5" customHeight="1">
      <c r="A1978" s="298"/>
      <c r="K1978" s="303"/>
      <c r="L1978" s="303"/>
      <c r="M1978" s="303"/>
      <c r="N1978" s="303"/>
      <c r="O1978" s="303"/>
      <c r="P1978" s="303"/>
      <c r="Q1978" s="303"/>
      <c r="R1978" s="303"/>
      <c r="S1978" s="303"/>
      <c r="T1978" s="303"/>
      <c r="U1978" s="302"/>
      <c r="AC1978" s="303"/>
    </row>
    <row r="1979" spans="1:29" ht="22.5" customHeight="1">
      <c r="A1979" s="298"/>
      <c r="K1979" s="303"/>
      <c r="L1979" s="303"/>
      <c r="M1979" s="303"/>
      <c r="N1979" s="303"/>
      <c r="O1979" s="303"/>
      <c r="P1979" s="303"/>
      <c r="Q1979" s="303"/>
      <c r="R1979" s="303"/>
      <c r="S1979" s="303"/>
      <c r="T1979" s="303"/>
      <c r="U1979" s="302"/>
      <c r="AC1979" s="303"/>
    </row>
    <row r="1980" spans="1:29" ht="22.5" customHeight="1">
      <c r="A1980" s="298"/>
      <c r="K1980" s="303"/>
      <c r="L1980" s="303"/>
      <c r="M1980" s="303"/>
      <c r="N1980" s="303"/>
      <c r="O1980" s="303"/>
      <c r="P1980" s="303"/>
      <c r="Q1980" s="303"/>
      <c r="R1980" s="303"/>
      <c r="S1980" s="303"/>
      <c r="T1980" s="303"/>
      <c r="U1980" s="302"/>
      <c r="AC1980" s="303"/>
    </row>
    <row r="1981" spans="1:29" ht="22.5" customHeight="1">
      <c r="A1981" s="298"/>
      <c r="K1981" s="303"/>
      <c r="L1981" s="303"/>
      <c r="M1981" s="303"/>
      <c r="N1981" s="303"/>
      <c r="O1981" s="303"/>
      <c r="P1981" s="303"/>
      <c r="Q1981" s="303"/>
      <c r="R1981" s="303"/>
      <c r="S1981" s="303"/>
      <c r="T1981" s="303"/>
      <c r="U1981" s="302"/>
      <c r="AC1981" s="303"/>
    </row>
    <row r="1982" spans="1:29" ht="22.5" customHeight="1">
      <c r="A1982" s="298"/>
      <c r="K1982" s="303"/>
      <c r="L1982" s="303"/>
      <c r="M1982" s="303"/>
      <c r="N1982" s="303"/>
      <c r="O1982" s="303"/>
      <c r="P1982" s="303"/>
      <c r="Q1982" s="303"/>
      <c r="R1982" s="303"/>
      <c r="S1982" s="303"/>
      <c r="T1982" s="303"/>
      <c r="U1982" s="302"/>
      <c r="AC1982" s="303"/>
    </row>
    <row r="1983" spans="1:29" ht="22.5" customHeight="1">
      <c r="A1983" s="298"/>
      <c r="K1983" s="303"/>
      <c r="L1983" s="303"/>
      <c r="M1983" s="303"/>
      <c r="N1983" s="303"/>
      <c r="O1983" s="303"/>
      <c r="P1983" s="303"/>
      <c r="Q1983" s="303"/>
      <c r="R1983" s="303"/>
      <c r="S1983" s="303"/>
      <c r="T1983" s="303"/>
      <c r="U1983" s="302"/>
      <c r="AC1983" s="303"/>
    </row>
    <row r="1984" spans="1:29" ht="22.5" customHeight="1">
      <c r="A1984" s="298"/>
      <c r="K1984" s="303"/>
      <c r="L1984" s="303"/>
      <c r="M1984" s="303"/>
      <c r="N1984" s="303"/>
      <c r="O1984" s="303"/>
      <c r="P1984" s="303"/>
      <c r="Q1984" s="303"/>
      <c r="R1984" s="303"/>
      <c r="S1984" s="303"/>
      <c r="T1984" s="303"/>
      <c r="U1984" s="302"/>
      <c r="AC1984" s="303"/>
    </row>
    <row r="1985" spans="1:29" ht="22.5" customHeight="1">
      <c r="A1985" s="298"/>
      <c r="K1985" s="303"/>
      <c r="L1985" s="303"/>
      <c r="M1985" s="303"/>
      <c r="N1985" s="303"/>
      <c r="O1985" s="303"/>
      <c r="P1985" s="303"/>
      <c r="Q1985" s="303"/>
      <c r="R1985" s="303"/>
      <c r="S1985" s="303"/>
      <c r="T1985" s="303"/>
      <c r="U1985" s="302"/>
      <c r="AC1985" s="303"/>
    </row>
    <row r="1986" spans="1:29" ht="22.5" customHeight="1">
      <c r="A1986" s="298"/>
      <c r="K1986" s="303"/>
      <c r="L1986" s="303"/>
      <c r="M1986" s="303"/>
      <c r="N1986" s="303"/>
      <c r="O1986" s="303"/>
      <c r="P1986" s="303"/>
      <c r="Q1986" s="303"/>
      <c r="R1986" s="303"/>
      <c r="S1986" s="303"/>
      <c r="T1986" s="303"/>
      <c r="U1986" s="302"/>
      <c r="AC1986" s="303"/>
    </row>
    <row r="1987" spans="1:29" ht="22.5" customHeight="1">
      <c r="A1987" s="298"/>
      <c r="K1987" s="303"/>
      <c r="L1987" s="303"/>
      <c r="M1987" s="303"/>
      <c r="N1987" s="303"/>
      <c r="O1987" s="303"/>
      <c r="P1987" s="303"/>
      <c r="Q1987" s="303"/>
      <c r="R1987" s="303"/>
      <c r="S1987" s="303"/>
      <c r="T1987" s="303"/>
      <c r="U1987" s="302"/>
      <c r="AC1987" s="303"/>
    </row>
    <row r="1988" spans="1:29" ht="22.5" customHeight="1">
      <c r="A1988" s="298"/>
      <c r="K1988" s="303"/>
      <c r="L1988" s="303"/>
      <c r="M1988" s="303"/>
      <c r="N1988" s="303"/>
      <c r="O1988" s="303"/>
      <c r="P1988" s="303"/>
      <c r="Q1988" s="303"/>
      <c r="R1988" s="303"/>
      <c r="S1988" s="303"/>
      <c r="T1988" s="303"/>
      <c r="U1988" s="302"/>
      <c r="AC1988" s="303"/>
    </row>
    <row r="1989" spans="1:29" ht="22.5" customHeight="1">
      <c r="A1989" s="298"/>
      <c r="K1989" s="303"/>
      <c r="L1989" s="303"/>
      <c r="M1989" s="303"/>
      <c r="N1989" s="303"/>
      <c r="O1989" s="303"/>
      <c r="P1989" s="303"/>
      <c r="Q1989" s="303"/>
      <c r="R1989" s="303"/>
      <c r="S1989" s="303"/>
      <c r="T1989" s="303"/>
      <c r="U1989" s="302"/>
      <c r="AC1989" s="303"/>
    </row>
    <row r="1990" spans="1:29" ht="22.5" customHeight="1">
      <c r="A1990" s="298"/>
      <c r="K1990" s="303"/>
      <c r="L1990" s="303"/>
      <c r="M1990" s="303"/>
      <c r="N1990" s="303"/>
      <c r="O1990" s="303"/>
      <c r="P1990" s="303"/>
      <c r="Q1990" s="303"/>
      <c r="R1990" s="303"/>
      <c r="S1990" s="303"/>
      <c r="T1990" s="303"/>
      <c r="U1990" s="302"/>
      <c r="AC1990" s="303"/>
    </row>
    <row r="1991" spans="1:29" ht="22.5" customHeight="1">
      <c r="A1991" s="298"/>
      <c r="K1991" s="303"/>
      <c r="L1991" s="303"/>
      <c r="M1991" s="303"/>
      <c r="N1991" s="303"/>
      <c r="O1991" s="303"/>
      <c r="P1991" s="303"/>
      <c r="Q1991" s="303"/>
      <c r="R1991" s="303"/>
      <c r="S1991" s="303"/>
      <c r="T1991" s="303"/>
      <c r="U1991" s="302"/>
      <c r="AC1991" s="303"/>
    </row>
    <row r="1992" spans="1:29" ht="22.5" customHeight="1">
      <c r="A1992" s="298"/>
      <c r="K1992" s="303"/>
      <c r="L1992" s="303"/>
      <c r="M1992" s="303"/>
      <c r="N1992" s="303"/>
      <c r="O1992" s="303"/>
      <c r="P1992" s="303"/>
      <c r="Q1992" s="303"/>
      <c r="R1992" s="303"/>
      <c r="S1992" s="303"/>
      <c r="T1992" s="303"/>
      <c r="U1992" s="302"/>
      <c r="AC1992" s="303"/>
    </row>
    <row r="1993" spans="1:29" ht="22.5" customHeight="1">
      <c r="A1993" s="298"/>
      <c r="K1993" s="303"/>
      <c r="L1993" s="303"/>
      <c r="M1993" s="303"/>
      <c r="N1993" s="303"/>
      <c r="O1993" s="303"/>
      <c r="P1993" s="303"/>
      <c r="Q1993" s="303"/>
      <c r="R1993" s="303"/>
      <c r="S1993" s="303"/>
      <c r="T1993" s="303"/>
      <c r="U1993" s="302"/>
      <c r="AC1993" s="303"/>
    </row>
    <row r="1994" spans="1:29" ht="22.5" customHeight="1">
      <c r="A1994" s="298"/>
      <c r="K1994" s="303"/>
      <c r="L1994" s="303"/>
      <c r="M1994" s="303"/>
      <c r="N1994" s="303"/>
      <c r="O1994" s="303"/>
      <c r="P1994" s="303"/>
      <c r="Q1994" s="303"/>
      <c r="R1994" s="303"/>
      <c r="S1994" s="303"/>
      <c r="T1994" s="303"/>
      <c r="U1994" s="302"/>
      <c r="AC1994" s="303"/>
    </row>
    <row r="1995" spans="1:29" ht="22.5" customHeight="1">
      <c r="A1995" s="298"/>
      <c r="K1995" s="303"/>
      <c r="L1995" s="303"/>
      <c r="M1995" s="303"/>
      <c r="N1995" s="303"/>
      <c r="O1995" s="303"/>
      <c r="P1995" s="303"/>
      <c r="Q1995" s="303"/>
      <c r="R1995" s="303"/>
      <c r="S1995" s="303"/>
      <c r="T1995" s="303"/>
      <c r="U1995" s="302"/>
      <c r="AC1995" s="303"/>
    </row>
    <row r="1996" spans="1:29" ht="22.5" customHeight="1">
      <c r="A1996" s="298"/>
      <c r="K1996" s="303"/>
      <c r="L1996" s="303"/>
      <c r="M1996" s="303"/>
      <c r="N1996" s="303"/>
      <c r="O1996" s="303"/>
      <c r="P1996" s="303"/>
      <c r="Q1996" s="303"/>
      <c r="R1996" s="303"/>
      <c r="S1996" s="303"/>
      <c r="T1996" s="303"/>
      <c r="U1996" s="302"/>
      <c r="AC1996" s="303"/>
    </row>
    <row r="1997" spans="1:29" ht="22.5" customHeight="1">
      <c r="A1997" s="298"/>
      <c r="K1997" s="303"/>
      <c r="L1997" s="303"/>
      <c r="M1997" s="303"/>
      <c r="N1997" s="303"/>
      <c r="O1997" s="303"/>
      <c r="P1997" s="303"/>
      <c r="Q1997" s="303"/>
      <c r="R1997" s="303"/>
      <c r="S1997" s="303"/>
      <c r="T1997" s="303"/>
      <c r="U1997" s="302"/>
      <c r="AC1997" s="303"/>
    </row>
    <row r="1998" spans="1:29" ht="22.5" customHeight="1">
      <c r="A1998" s="298"/>
      <c r="K1998" s="303"/>
      <c r="L1998" s="303"/>
      <c r="M1998" s="303"/>
      <c r="N1998" s="303"/>
      <c r="O1998" s="303"/>
      <c r="P1998" s="303"/>
      <c r="Q1998" s="303"/>
      <c r="R1998" s="303"/>
      <c r="S1998" s="303"/>
      <c r="T1998" s="303"/>
      <c r="U1998" s="302"/>
      <c r="AC1998" s="303"/>
    </row>
    <row r="1999" spans="1:29" ht="22.5" customHeight="1">
      <c r="A1999" s="298"/>
      <c r="K1999" s="303"/>
      <c r="L1999" s="303"/>
      <c r="M1999" s="303"/>
      <c r="N1999" s="303"/>
      <c r="O1999" s="303"/>
      <c r="P1999" s="303"/>
      <c r="Q1999" s="303"/>
      <c r="R1999" s="303"/>
      <c r="S1999" s="303"/>
      <c r="T1999" s="303"/>
      <c r="U1999" s="302"/>
      <c r="AC1999" s="303"/>
    </row>
    <row r="2000" spans="1:29" ht="22.5" customHeight="1">
      <c r="A2000" s="298"/>
      <c r="K2000" s="303"/>
      <c r="L2000" s="303"/>
      <c r="M2000" s="303"/>
      <c r="N2000" s="303"/>
      <c r="O2000" s="303"/>
      <c r="P2000" s="303"/>
      <c r="Q2000" s="303"/>
      <c r="R2000" s="303"/>
      <c r="S2000" s="303"/>
      <c r="T2000" s="303"/>
      <c r="U2000" s="302"/>
      <c r="AC2000" s="303"/>
    </row>
    <row r="2001" spans="1:29" ht="22.5" customHeight="1">
      <c r="A2001" s="298"/>
      <c r="K2001" s="303"/>
      <c r="L2001" s="303"/>
      <c r="M2001" s="303"/>
      <c r="N2001" s="303"/>
      <c r="O2001" s="303"/>
      <c r="P2001" s="303"/>
      <c r="Q2001" s="303"/>
      <c r="R2001" s="303"/>
      <c r="S2001" s="303"/>
      <c r="T2001" s="303"/>
      <c r="U2001" s="302"/>
      <c r="AC2001" s="303"/>
    </row>
    <row r="2002" spans="1:29" ht="22.5" customHeight="1">
      <c r="A2002" s="298"/>
      <c r="K2002" s="303"/>
      <c r="L2002" s="303"/>
      <c r="M2002" s="303"/>
      <c r="N2002" s="303"/>
      <c r="O2002" s="303"/>
      <c r="P2002" s="303"/>
      <c r="Q2002" s="303"/>
      <c r="R2002" s="303"/>
      <c r="S2002" s="303"/>
      <c r="T2002" s="303"/>
      <c r="U2002" s="302"/>
      <c r="AC2002" s="303"/>
    </row>
    <row r="2003" spans="1:29" ht="22.5" customHeight="1">
      <c r="A2003" s="298"/>
      <c r="K2003" s="303"/>
      <c r="L2003" s="303"/>
      <c r="M2003" s="303"/>
      <c r="N2003" s="303"/>
      <c r="O2003" s="303"/>
      <c r="P2003" s="303"/>
      <c r="Q2003" s="303"/>
      <c r="R2003" s="303"/>
      <c r="S2003" s="303"/>
      <c r="T2003" s="303"/>
      <c r="U2003" s="302"/>
      <c r="AC2003" s="303"/>
    </row>
    <row r="2004" spans="1:29" ht="22.5" customHeight="1">
      <c r="A2004" s="298"/>
      <c r="K2004" s="303"/>
      <c r="L2004" s="303"/>
      <c r="M2004" s="303"/>
      <c r="N2004" s="303"/>
      <c r="O2004" s="303"/>
      <c r="P2004" s="303"/>
      <c r="Q2004" s="303"/>
      <c r="R2004" s="303"/>
      <c r="S2004" s="303"/>
      <c r="T2004" s="303"/>
      <c r="U2004" s="302"/>
      <c r="AC2004" s="303"/>
    </row>
    <row r="2005" spans="1:29" ht="22.5" customHeight="1">
      <c r="A2005" s="298"/>
      <c r="K2005" s="303"/>
      <c r="L2005" s="303"/>
      <c r="M2005" s="303"/>
      <c r="N2005" s="303"/>
      <c r="O2005" s="303"/>
      <c r="P2005" s="303"/>
      <c r="Q2005" s="303"/>
      <c r="R2005" s="303"/>
      <c r="S2005" s="303"/>
      <c r="T2005" s="303"/>
      <c r="U2005" s="302"/>
      <c r="AC2005" s="303"/>
    </row>
    <row r="2006" spans="1:29" ht="22.5" customHeight="1">
      <c r="A2006" s="298"/>
      <c r="K2006" s="303"/>
      <c r="L2006" s="303"/>
      <c r="M2006" s="303"/>
      <c r="N2006" s="303"/>
      <c r="O2006" s="303"/>
      <c r="P2006" s="303"/>
      <c r="Q2006" s="303"/>
      <c r="R2006" s="303"/>
      <c r="S2006" s="303"/>
      <c r="T2006" s="303"/>
      <c r="U2006" s="302"/>
      <c r="AC2006" s="303"/>
    </row>
    <row r="2007" spans="1:29" ht="22.5" customHeight="1">
      <c r="A2007" s="298"/>
      <c r="K2007" s="303"/>
      <c r="L2007" s="303"/>
      <c r="M2007" s="303"/>
      <c r="N2007" s="303"/>
      <c r="O2007" s="303"/>
      <c r="P2007" s="303"/>
      <c r="Q2007" s="303"/>
      <c r="R2007" s="303"/>
      <c r="S2007" s="303"/>
      <c r="T2007" s="303"/>
      <c r="U2007" s="302"/>
      <c r="AC2007" s="303"/>
    </row>
    <row r="2008" spans="1:29" ht="22.5" customHeight="1">
      <c r="A2008" s="298"/>
      <c r="K2008" s="303"/>
      <c r="L2008" s="303"/>
      <c r="M2008" s="303"/>
      <c r="N2008" s="303"/>
      <c r="O2008" s="303"/>
      <c r="P2008" s="303"/>
      <c r="Q2008" s="303"/>
      <c r="R2008" s="303"/>
      <c r="S2008" s="303"/>
      <c r="T2008" s="303"/>
      <c r="U2008" s="302"/>
      <c r="AC2008" s="303"/>
    </row>
    <row r="2009" spans="1:29" ht="22.5" customHeight="1">
      <c r="A2009" s="298"/>
      <c r="K2009" s="303"/>
      <c r="L2009" s="303"/>
      <c r="M2009" s="303"/>
      <c r="N2009" s="303"/>
      <c r="O2009" s="303"/>
      <c r="P2009" s="303"/>
      <c r="Q2009" s="303"/>
      <c r="R2009" s="303"/>
      <c r="S2009" s="303"/>
      <c r="T2009" s="303"/>
      <c r="U2009" s="302"/>
      <c r="AC2009" s="303"/>
    </row>
    <row r="2010" spans="1:29" ht="22.5" customHeight="1">
      <c r="A2010" s="298"/>
      <c r="K2010" s="303"/>
      <c r="L2010" s="303"/>
      <c r="M2010" s="303"/>
      <c r="N2010" s="303"/>
      <c r="O2010" s="303"/>
      <c r="P2010" s="303"/>
      <c r="Q2010" s="303"/>
      <c r="R2010" s="303"/>
      <c r="S2010" s="303"/>
      <c r="T2010" s="303"/>
      <c r="U2010" s="302"/>
      <c r="AC2010" s="303"/>
    </row>
    <row r="2011" spans="1:29" ht="22.5" customHeight="1">
      <c r="A2011" s="298"/>
      <c r="K2011" s="303"/>
      <c r="L2011" s="303"/>
      <c r="M2011" s="303"/>
      <c r="N2011" s="303"/>
      <c r="O2011" s="303"/>
      <c r="P2011" s="303"/>
      <c r="Q2011" s="303"/>
      <c r="R2011" s="303"/>
      <c r="S2011" s="303"/>
      <c r="T2011" s="303"/>
      <c r="U2011" s="302"/>
      <c r="AC2011" s="303"/>
    </row>
    <row r="2012" spans="1:29" ht="22.5" customHeight="1">
      <c r="A2012" s="298"/>
      <c r="K2012" s="303"/>
      <c r="L2012" s="303"/>
      <c r="M2012" s="303"/>
      <c r="N2012" s="303"/>
      <c r="O2012" s="303"/>
      <c r="P2012" s="303"/>
      <c r="Q2012" s="303"/>
      <c r="R2012" s="303"/>
      <c r="S2012" s="303"/>
      <c r="T2012" s="303"/>
      <c r="U2012" s="302"/>
      <c r="AC2012" s="303"/>
    </row>
    <row r="2013" spans="1:29" ht="22.5" customHeight="1">
      <c r="A2013" s="298"/>
      <c r="K2013" s="303"/>
      <c r="L2013" s="303"/>
      <c r="M2013" s="303"/>
      <c r="N2013" s="303"/>
      <c r="O2013" s="303"/>
      <c r="P2013" s="303"/>
      <c r="Q2013" s="303"/>
      <c r="R2013" s="303"/>
      <c r="S2013" s="303"/>
      <c r="T2013" s="303"/>
      <c r="U2013" s="302"/>
      <c r="AC2013" s="303"/>
    </row>
    <row r="2014" spans="1:29" ht="22.5" customHeight="1">
      <c r="A2014" s="298"/>
      <c r="K2014" s="303"/>
      <c r="L2014" s="303"/>
      <c r="M2014" s="303"/>
      <c r="N2014" s="303"/>
      <c r="O2014" s="303"/>
      <c r="P2014" s="303"/>
      <c r="Q2014" s="303"/>
      <c r="R2014" s="303"/>
      <c r="S2014" s="303"/>
      <c r="T2014" s="303"/>
      <c r="U2014" s="302"/>
      <c r="AC2014" s="303"/>
    </row>
    <row r="2015" spans="1:29" ht="22.5" customHeight="1">
      <c r="A2015" s="298"/>
      <c r="K2015" s="303"/>
      <c r="L2015" s="303"/>
      <c r="M2015" s="303"/>
      <c r="N2015" s="303"/>
      <c r="O2015" s="303"/>
      <c r="P2015" s="303"/>
      <c r="Q2015" s="303"/>
      <c r="R2015" s="303"/>
      <c r="S2015" s="303"/>
      <c r="T2015" s="303"/>
      <c r="U2015" s="302"/>
      <c r="AC2015" s="303"/>
    </row>
    <row r="2016" spans="1:29" ht="22.5" customHeight="1">
      <c r="A2016" s="298"/>
      <c r="K2016" s="303"/>
      <c r="L2016" s="303"/>
      <c r="M2016" s="303"/>
      <c r="N2016" s="303"/>
      <c r="O2016" s="303"/>
      <c r="P2016" s="303"/>
      <c r="Q2016" s="303"/>
      <c r="R2016" s="303"/>
      <c r="S2016" s="303"/>
      <c r="T2016" s="303"/>
      <c r="U2016" s="302"/>
      <c r="AC2016" s="303"/>
    </row>
    <row r="2017" spans="1:29" ht="22.5" customHeight="1">
      <c r="A2017" s="298"/>
      <c r="K2017" s="303"/>
      <c r="L2017" s="303"/>
      <c r="M2017" s="303"/>
      <c r="N2017" s="303"/>
      <c r="O2017" s="303"/>
      <c r="P2017" s="303"/>
      <c r="Q2017" s="303"/>
      <c r="R2017" s="303"/>
      <c r="S2017" s="303"/>
      <c r="T2017" s="303"/>
      <c r="U2017" s="302"/>
      <c r="AC2017" s="303"/>
    </row>
    <row r="2018" spans="1:29" ht="22.5" customHeight="1">
      <c r="A2018" s="298"/>
      <c r="K2018" s="303"/>
      <c r="L2018" s="303"/>
      <c r="M2018" s="303"/>
      <c r="N2018" s="303"/>
      <c r="O2018" s="303"/>
      <c r="P2018" s="303"/>
      <c r="Q2018" s="303"/>
      <c r="R2018" s="303"/>
      <c r="S2018" s="303"/>
      <c r="T2018" s="303"/>
      <c r="U2018" s="302"/>
      <c r="AC2018" s="303"/>
    </row>
    <row r="2019" spans="1:29" ht="22.5" customHeight="1">
      <c r="A2019" s="298"/>
      <c r="K2019" s="303"/>
      <c r="L2019" s="303"/>
      <c r="M2019" s="303"/>
      <c r="N2019" s="303"/>
      <c r="O2019" s="303"/>
      <c r="P2019" s="303"/>
      <c r="Q2019" s="303"/>
      <c r="R2019" s="303"/>
      <c r="S2019" s="303"/>
      <c r="T2019" s="303"/>
      <c r="U2019" s="302"/>
      <c r="AC2019" s="303"/>
    </row>
    <row r="2020" spans="1:29" ht="22.5" customHeight="1">
      <c r="A2020" s="298"/>
      <c r="K2020" s="303"/>
      <c r="L2020" s="303"/>
      <c r="M2020" s="303"/>
      <c r="N2020" s="303"/>
      <c r="O2020" s="303"/>
      <c r="P2020" s="303"/>
      <c r="Q2020" s="303"/>
      <c r="R2020" s="303"/>
      <c r="S2020" s="303"/>
      <c r="T2020" s="303"/>
      <c r="U2020" s="302"/>
      <c r="AC2020" s="303"/>
    </row>
    <row r="2021" spans="1:29" ht="22.5" customHeight="1">
      <c r="A2021" s="298"/>
      <c r="K2021" s="303"/>
      <c r="L2021" s="303"/>
      <c r="M2021" s="303"/>
      <c r="N2021" s="303"/>
      <c r="O2021" s="303"/>
      <c r="P2021" s="303"/>
      <c r="Q2021" s="303"/>
      <c r="R2021" s="303"/>
      <c r="S2021" s="303"/>
      <c r="T2021" s="303"/>
      <c r="U2021" s="302"/>
      <c r="AC2021" s="303"/>
    </row>
    <row r="2022" spans="1:29" ht="22.5" customHeight="1">
      <c r="A2022" s="298"/>
      <c r="K2022" s="303"/>
      <c r="L2022" s="303"/>
      <c r="M2022" s="303"/>
      <c r="N2022" s="303"/>
      <c r="O2022" s="303"/>
      <c r="P2022" s="303"/>
      <c r="Q2022" s="303"/>
      <c r="R2022" s="303"/>
      <c r="S2022" s="303"/>
      <c r="T2022" s="303"/>
      <c r="U2022" s="302"/>
      <c r="AC2022" s="303"/>
    </row>
    <row r="2023" spans="1:29" ht="22.5" customHeight="1">
      <c r="A2023" s="298"/>
      <c r="K2023" s="303"/>
      <c r="L2023" s="303"/>
      <c r="M2023" s="303"/>
      <c r="N2023" s="303"/>
      <c r="O2023" s="303"/>
      <c r="P2023" s="303"/>
      <c r="Q2023" s="303"/>
      <c r="R2023" s="303"/>
      <c r="S2023" s="303"/>
      <c r="T2023" s="303"/>
      <c r="U2023" s="302"/>
      <c r="AC2023" s="303"/>
    </row>
    <row r="2024" spans="1:29" ht="22.5" customHeight="1">
      <c r="A2024" s="298"/>
      <c r="K2024" s="303"/>
      <c r="L2024" s="303"/>
      <c r="M2024" s="303"/>
      <c r="N2024" s="303"/>
      <c r="O2024" s="303"/>
      <c r="P2024" s="303"/>
      <c r="Q2024" s="303"/>
      <c r="R2024" s="303"/>
      <c r="S2024" s="303"/>
      <c r="T2024" s="303"/>
      <c r="U2024" s="302"/>
      <c r="AC2024" s="303"/>
    </row>
    <row r="2025" spans="1:29" ht="22.5" customHeight="1">
      <c r="A2025" s="298"/>
      <c r="K2025" s="303"/>
      <c r="L2025" s="303"/>
      <c r="M2025" s="303"/>
      <c r="N2025" s="303"/>
      <c r="O2025" s="303"/>
      <c r="P2025" s="303"/>
      <c r="Q2025" s="303"/>
      <c r="R2025" s="303"/>
      <c r="S2025" s="303"/>
      <c r="T2025" s="303"/>
      <c r="U2025" s="302"/>
      <c r="AC2025" s="303"/>
    </row>
    <row r="2026" spans="1:29" ht="22.5" customHeight="1">
      <c r="A2026" s="298"/>
      <c r="K2026" s="303"/>
      <c r="L2026" s="303"/>
      <c r="M2026" s="303"/>
      <c r="N2026" s="303"/>
      <c r="O2026" s="303"/>
      <c r="P2026" s="303"/>
      <c r="Q2026" s="303"/>
      <c r="R2026" s="303"/>
      <c r="S2026" s="303"/>
      <c r="T2026" s="303"/>
      <c r="U2026" s="302"/>
      <c r="AC2026" s="303"/>
    </row>
    <row r="2027" spans="1:29" ht="22.5" customHeight="1">
      <c r="A2027" s="298"/>
      <c r="K2027" s="303"/>
      <c r="L2027" s="303"/>
      <c r="M2027" s="303"/>
      <c r="N2027" s="303"/>
      <c r="O2027" s="303"/>
      <c r="P2027" s="303"/>
      <c r="Q2027" s="303"/>
      <c r="R2027" s="303"/>
      <c r="S2027" s="303"/>
      <c r="T2027" s="303"/>
      <c r="U2027" s="302"/>
      <c r="AC2027" s="303"/>
    </row>
    <row r="2028" spans="1:29" ht="22.5" customHeight="1">
      <c r="A2028" s="298"/>
      <c r="K2028" s="303"/>
      <c r="L2028" s="303"/>
      <c r="M2028" s="303"/>
      <c r="N2028" s="303"/>
      <c r="O2028" s="303"/>
      <c r="P2028" s="303"/>
      <c r="Q2028" s="303"/>
      <c r="R2028" s="303"/>
      <c r="S2028" s="303"/>
      <c r="T2028" s="303"/>
      <c r="U2028" s="302"/>
      <c r="AC2028" s="303"/>
    </row>
    <row r="2029" spans="1:29" ht="22.5" customHeight="1">
      <c r="A2029" s="298"/>
      <c r="K2029" s="303"/>
      <c r="L2029" s="303"/>
      <c r="M2029" s="303"/>
      <c r="N2029" s="303"/>
      <c r="O2029" s="303"/>
      <c r="P2029" s="303"/>
      <c r="Q2029" s="303"/>
      <c r="R2029" s="303"/>
      <c r="S2029" s="303"/>
      <c r="T2029" s="303"/>
      <c r="U2029" s="302"/>
      <c r="AC2029" s="303"/>
    </row>
    <row r="2030" spans="1:29" ht="22.5" customHeight="1">
      <c r="A2030" s="298"/>
      <c r="K2030" s="303"/>
      <c r="L2030" s="303"/>
      <c r="M2030" s="303"/>
      <c r="N2030" s="303"/>
      <c r="O2030" s="303"/>
      <c r="P2030" s="303"/>
      <c r="Q2030" s="303"/>
      <c r="R2030" s="303"/>
      <c r="S2030" s="303"/>
      <c r="T2030" s="303"/>
      <c r="U2030" s="302"/>
      <c r="AC2030" s="303"/>
    </row>
    <row r="2031" spans="1:29" ht="22.5" customHeight="1">
      <c r="A2031" s="298"/>
      <c r="K2031" s="303"/>
      <c r="L2031" s="303"/>
      <c r="M2031" s="303"/>
      <c r="N2031" s="303"/>
      <c r="O2031" s="303"/>
      <c r="P2031" s="303"/>
      <c r="Q2031" s="303"/>
      <c r="R2031" s="303"/>
      <c r="S2031" s="303"/>
      <c r="T2031" s="303"/>
      <c r="U2031" s="302"/>
      <c r="AC2031" s="303"/>
    </row>
    <row r="2032" spans="1:29" ht="22.5" customHeight="1">
      <c r="A2032" s="298"/>
      <c r="K2032" s="303"/>
      <c r="L2032" s="303"/>
      <c r="M2032" s="303"/>
      <c r="N2032" s="303"/>
      <c r="O2032" s="303"/>
      <c r="P2032" s="303"/>
      <c r="Q2032" s="303"/>
      <c r="R2032" s="303"/>
      <c r="S2032" s="303"/>
      <c r="T2032" s="303"/>
      <c r="U2032" s="302"/>
      <c r="AC2032" s="303"/>
    </row>
    <row r="2033" spans="1:29" ht="22.5" customHeight="1">
      <c r="A2033" s="298"/>
      <c r="K2033" s="303"/>
      <c r="L2033" s="303"/>
      <c r="M2033" s="303"/>
      <c r="N2033" s="303"/>
      <c r="O2033" s="303"/>
      <c r="P2033" s="303"/>
      <c r="Q2033" s="303"/>
      <c r="R2033" s="303"/>
      <c r="S2033" s="303"/>
      <c r="T2033" s="303"/>
      <c r="U2033" s="302"/>
      <c r="AC2033" s="303"/>
    </row>
    <row r="2034" spans="1:29" ht="22.5" customHeight="1">
      <c r="A2034" s="298"/>
      <c r="K2034" s="303"/>
      <c r="L2034" s="303"/>
      <c r="M2034" s="303"/>
      <c r="N2034" s="303"/>
      <c r="O2034" s="303"/>
      <c r="P2034" s="303"/>
      <c r="Q2034" s="303"/>
      <c r="R2034" s="303"/>
      <c r="S2034" s="303"/>
      <c r="T2034" s="303"/>
      <c r="U2034" s="302"/>
      <c r="AC2034" s="303"/>
    </row>
    <row r="2035" spans="1:29" ht="22.5" customHeight="1">
      <c r="A2035" s="298"/>
      <c r="K2035" s="303"/>
      <c r="L2035" s="303"/>
      <c r="M2035" s="303"/>
      <c r="N2035" s="303"/>
      <c r="O2035" s="303"/>
      <c r="P2035" s="303"/>
      <c r="Q2035" s="303"/>
      <c r="R2035" s="303"/>
      <c r="S2035" s="303"/>
      <c r="T2035" s="303"/>
      <c r="U2035" s="302"/>
      <c r="AC2035" s="303"/>
    </row>
    <row r="2036" spans="1:29" ht="22.5" customHeight="1">
      <c r="A2036" s="298"/>
      <c r="K2036" s="303"/>
      <c r="L2036" s="303"/>
      <c r="M2036" s="303"/>
      <c r="N2036" s="303"/>
      <c r="O2036" s="303"/>
      <c r="P2036" s="303"/>
      <c r="Q2036" s="303"/>
      <c r="R2036" s="303"/>
      <c r="S2036" s="303"/>
      <c r="T2036" s="303"/>
      <c r="U2036" s="302"/>
      <c r="AC2036" s="303"/>
    </row>
    <row r="2037" spans="1:29" ht="22.5" customHeight="1">
      <c r="A2037" s="298"/>
      <c r="K2037" s="303"/>
      <c r="L2037" s="303"/>
      <c r="M2037" s="303"/>
      <c r="N2037" s="303"/>
      <c r="O2037" s="303"/>
      <c r="P2037" s="303"/>
      <c r="Q2037" s="303"/>
      <c r="R2037" s="303"/>
      <c r="S2037" s="303"/>
      <c r="T2037" s="303"/>
      <c r="U2037" s="302"/>
      <c r="AC2037" s="303"/>
    </row>
    <row r="2038" spans="1:29" ht="22.5" customHeight="1">
      <c r="A2038" s="298"/>
      <c r="K2038" s="303"/>
      <c r="L2038" s="303"/>
      <c r="M2038" s="303"/>
      <c r="N2038" s="303"/>
      <c r="O2038" s="303"/>
      <c r="P2038" s="303"/>
      <c r="Q2038" s="303"/>
      <c r="R2038" s="303"/>
      <c r="S2038" s="303"/>
      <c r="T2038" s="303"/>
      <c r="U2038" s="302"/>
      <c r="AC2038" s="303"/>
    </row>
    <row r="2039" spans="1:29" ht="22.5" customHeight="1">
      <c r="A2039" s="298"/>
      <c r="K2039" s="303"/>
      <c r="L2039" s="303"/>
      <c r="M2039" s="303"/>
      <c r="N2039" s="303"/>
      <c r="O2039" s="303"/>
      <c r="P2039" s="303"/>
      <c r="Q2039" s="303"/>
      <c r="R2039" s="303"/>
      <c r="S2039" s="303"/>
      <c r="T2039" s="303"/>
      <c r="U2039" s="302"/>
      <c r="AC2039" s="303"/>
    </row>
    <row r="2040" spans="1:29" ht="22.5" customHeight="1">
      <c r="A2040" s="298"/>
      <c r="K2040" s="303"/>
      <c r="L2040" s="303"/>
      <c r="M2040" s="303"/>
      <c r="N2040" s="303"/>
      <c r="O2040" s="303"/>
      <c r="P2040" s="303"/>
      <c r="Q2040" s="303"/>
      <c r="R2040" s="303"/>
      <c r="S2040" s="303"/>
      <c r="T2040" s="303"/>
      <c r="U2040" s="302"/>
      <c r="AC2040" s="303"/>
    </row>
    <row r="2041" spans="1:29" ht="22.5" customHeight="1">
      <c r="A2041" s="298"/>
      <c r="K2041" s="303"/>
      <c r="L2041" s="303"/>
      <c r="M2041" s="303"/>
      <c r="N2041" s="303"/>
      <c r="O2041" s="303"/>
      <c r="P2041" s="303"/>
      <c r="Q2041" s="303"/>
      <c r="R2041" s="303"/>
      <c r="S2041" s="303"/>
      <c r="T2041" s="303"/>
      <c r="U2041" s="302"/>
      <c r="AC2041" s="303"/>
    </row>
    <row r="2042" spans="1:29" ht="22.5" customHeight="1">
      <c r="A2042" s="298"/>
      <c r="K2042" s="303"/>
      <c r="L2042" s="303"/>
      <c r="M2042" s="303"/>
      <c r="N2042" s="303"/>
      <c r="O2042" s="303"/>
      <c r="P2042" s="303"/>
      <c r="Q2042" s="303"/>
      <c r="R2042" s="303"/>
      <c r="S2042" s="303"/>
      <c r="T2042" s="303"/>
      <c r="U2042" s="302"/>
      <c r="AC2042" s="303"/>
    </row>
    <row r="2043" spans="1:29" ht="22.5" customHeight="1">
      <c r="A2043" s="298"/>
      <c r="K2043" s="303"/>
      <c r="L2043" s="303"/>
      <c r="M2043" s="303"/>
      <c r="N2043" s="303"/>
      <c r="O2043" s="303"/>
      <c r="P2043" s="303"/>
      <c r="Q2043" s="303"/>
      <c r="R2043" s="303"/>
      <c r="S2043" s="303"/>
      <c r="T2043" s="303"/>
      <c r="U2043" s="302"/>
      <c r="AC2043" s="303"/>
    </row>
    <row r="2044" spans="1:29" ht="22.5" customHeight="1">
      <c r="A2044" s="298"/>
      <c r="K2044" s="303"/>
      <c r="L2044" s="303"/>
      <c r="M2044" s="303"/>
      <c r="N2044" s="303"/>
      <c r="O2044" s="303"/>
      <c r="P2044" s="303"/>
      <c r="Q2044" s="303"/>
      <c r="R2044" s="303"/>
      <c r="S2044" s="303"/>
      <c r="T2044" s="303"/>
      <c r="U2044" s="302"/>
      <c r="AC2044" s="303"/>
    </row>
    <row r="2045" spans="1:29" ht="22.5" customHeight="1">
      <c r="A2045" s="298"/>
      <c r="K2045" s="303"/>
      <c r="L2045" s="303"/>
      <c r="M2045" s="303"/>
      <c r="N2045" s="303"/>
      <c r="O2045" s="303"/>
      <c r="P2045" s="303"/>
      <c r="Q2045" s="303"/>
      <c r="R2045" s="303"/>
      <c r="S2045" s="303"/>
      <c r="T2045" s="303"/>
      <c r="U2045" s="302"/>
      <c r="AC2045" s="303"/>
    </row>
    <row r="2046" spans="1:29" ht="22.5" customHeight="1">
      <c r="A2046" s="298"/>
      <c r="K2046" s="303"/>
      <c r="L2046" s="303"/>
      <c r="M2046" s="303"/>
      <c r="N2046" s="303"/>
      <c r="O2046" s="303"/>
      <c r="P2046" s="303"/>
      <c r="Q2046" s="303"/>
      <c r="R2046" s="303"/>
      <c r="S2046" s="303"/>
      <c r="T2046" s="303"/>
      <c r="U2046" s="302"/>
      <c r="AC2046" s="303"/>
    </row>
    <row r="2047" spans="1:29" ht="22.5" customHeight="1">
      <c r="A2047" s="298"/>
      <c r="K2047" s="303"/>
      <c r="L2047" s="303"/>
      <c r="M2047" s="303"/>
      <c r="N2047" s="303"/>
      <c r="O2047" s="303"/>
      <c r="P2047" s="303"/>
      <c r="Q2047" s="303"/>
      <c r="R2047" s="303"/>
      <c r="S2047" s="303"/>
      <c r="T2047" s="303"/>
      <c r="U2047" s="302"/>
      <c r="AC2047" s="303"/>
    </row>
    <row r="2048" spans="1:29" ht="22.5" customHeight="1">
      <c r="A2048" s="298"/>
      <c r="K2048" s="303"/>
      <c r="L2048" s="303"/>
      <c r="M2048" s="303"/>
      <c r="N2048" s="303"/>
      <c r="O2048" s="303"/>
      <c r="P2048" s="303"/>
      <c r="Q2048" s="303"/>
      <c r="R2048" s="303"/>
      <c r="S2048" s="303"/>
      <c r="T2048" s="303"/>
      <c r="U2048" s="302"/>
      <c r="AC2048" s="303"/>
    </row>
    <row r="2049" spans="1:29" ht="22.5" customHeight="1">
      <c r="A2049" s="298"/>
      <c r="K2049" s="303"/>
      <c r="L2049" s="303"/>
      <c r="M2049" s="303"/>
      <c r="N2049" s="303"/>
      <c r="O2049" s="303"/>
      <c r="P2049" s="303"/>
      <c r="Q2049" s="303"/>
      <c r="R2049" s="303"/>
      <c r="S2049" s="303"/>
      <c r="T2049" s="303"/>
      <c r="U2049" s="302"/>
      <c r="AC2049" s="303"/>
    </row>
    <row r="2050" spans="1:29" ht="22.5" customHeight="1">
      <c r="A2050" s="298"/>
      <c r="K2050" s="303"/>
      <c r="L2050" s="303"/>
      <c r="M2050" s="303"/>
      <c r="N2050" s="303"/>
      <c r="O2050" s="303"/>
      <c r="P2050" s="303"/>
      <c r="Q2050" s="303"/>
      <c r="R2050" s="303"/>
      <c r="S2050" s="303"/>
      <c r="T2050" s="303"/>
      <c r="U2050" s="302"/>
      <c r="AC2050" s="303"/>
    </row>
    <row r="2051" spans="1:29" ht="22.5" customHeight="1">
      <c r="A2051" s="298"/>
      <c r="K2051" s="303"/>
      <c r="L2051" s="303"/>
      <c r="M2051" s="303"/>
      <c r="N2051" s="303"/>
      <c r="O2051" s="303"/>
      <c r="P2051" s="303"/>
      <c r="Q2051" s="303"/>
      <c r="R2051" s="303"/>
      <c r="S2051" s="303"/>
      <c r="T2051" s="303"/>
      <c r="U2051" s="302"/>
      <c r="AC2051" s="303"/>
    </row>
    <row r="2052" spans="1:29" ht="22.5" customHeight="1">
      <c r="A2052" s="298"/>
      <c r="K2052" s="303"/>
      <c r="L2052" s="303"/>
      <c r="M2052" s="303"/>
      <c r="N2052" s="303"/>
      <c r="O2052" s="303"/>
      <c r="P2052" s="303"/>
      <c r="Q2052" s="303"/>
      <c r="R2052" s="303"/>
      <c r="S2052" s="303"/>
      <c r="T2052" s="303"/>
      <c r="U2052" s="302"/>
      <c r="AC2052" s="303"/>
    </row>
    <row r="2053" spans="1:29" ht="22.5" customHeight="1">
      <c r="A2053" s="298"/>
      <c r="K2053" s="303"/>
      <c r="L2053" s="303"/>
      <c r="M2053" s="303"/>
      <c r="N2053" s="303"/>
      <c r="O2053" s="303"/>
      <c r="P2053" s="303"/>
      <c r="Q2053" s="303"/>
      <c r="R2053" s="303"/>
      <c r="S2053" s="303"/>
      <c r="T2053" s="303"/>
      <c r="U2053" s="302"/>
      <c r="AC2053" s="303"/>
    </row>
    <row r="2054" spans="1:29" ht="22.5" customHeight="1">
      <c r="A2054" s="298"/>
      <c r="K2054" s="303"/>
      <c r="L2054" s="303"/>
      <c r="M2054" s="303"/>
      <c r="N2054" s="303"/>
      <c r="O2054" s="303"/>
      <c r="P2054" s="303"/>
      <c r="Q2054" s="303"/>
      <c r="R2054" s="303"/>
      <c r="S2054" s="303"/>
      <c r="T2054" s="303"/>
      <c r="U2054" s="302"/>
      <c r="AC2054" s="303"/>
    </row>
    <row r="2055" spans="1:29" ht="22.5" customHeight="1">
      <c r="A2055" s="298"/>
      <c r="K2055" s="303"/>
      <c r="L2055" s="303"/>
      <c r="M2055" s="303"/>
      <c r="N2055" s="303"/>
      <c r="O2055" s="303"/>
      <c r="P2055" s="303"/>
      <c r="Q2055" s="303"/>
      <c r="R2055" s="303"/>
      <c r="S2055" s="303"/>
      <c r="T2055" s="303"/>
      <c r="U2055" s="302"/>
      <c r="AC2055" s="303"/>
    </row>
    <row r="2056" spans="1:29" ht="22.5" customHeight="1">
      <c r="A2056" s="298"/>
      <c r="K2056" s="303"/>
      <c r="L2056" s="303"/>
      <c r="M2056" s="303"/>
      <c r="N2056" s="303"/>
      <c r="O2056" s="303"/>
      <c r="P2056" s="303"/>
      <c r="Q2056" s="303"/>
      <c r="R2056" s="303"/>
      <c r="S2056" s="303"/>
      <c r="T2056" s="303"/>
      <c r="U2056" s="302"/>
      <c r="AC2056" s="303"/>
    </row>
    <row r="2057" spans="1:29" ht="22.5" customHeight="1">
      <c r="A2057" s="298"/>
      <c r="K2057" s="303"/>
      <c r="L2057" s="303"/>
      <c r="M2057" s="303"/>
      <c r="N2057" s="303"/>
      <c r="O2057" s="303"/>
      <c r="P2057" s="303"/>
      <c r="Q2057" s="303"/>
      <c r="R2057" s="303"/>
      <c r="S2057" s="303"/>
      <c r="T2057" s="303"/>
      <c r="U2057" s="302"/>
      <c r="AC2057" s="303"/>
    </row>
    <row r="2058" spans="1:29" ht="22.5" customHeight="1">
      <c r="A2058" s="298"/>
      <c r="K2058" s="303"/>
      <c r="L2058" s="303"/>
      <c r="M2058" s="303"/>
      <c r="N2058" s="303"/>
      <c r="O2058" s="303"/>
      <c r="P2058" s="303"/>
      <c r="Q2058" s="303"/>
      <c r="R2058" s="303"/>
      <c r="S2058" s="303"/>
      <c r="T2058" s="303"/>
      <c r="U2058" s="302"/>
      <c r="AC2058" s="303"/>
    </row>
    <row r="2059" spans="1:29" ht="22.5" customHeight="1">
      <c r="A2059" s="298"/>
      <c r="K2059" s="303"/>
      <c r="L2059" s="303"/>
      <c r="M2059" s="303"/>
      <c r="N2059" s="303"/>
      <c r="O2059" s="303"/>
      <c r="P2059" s="303"/>
      <c r="Q2059" s="303"/>
      <c r="R2059" s="303"/>
      <c r="S2059" s="303"/>
      <c r="T2059" s="303"/>
      <c r="U2059" s="302"/>
      <c r="AC2059" s="303"/>
    </row>
    <row r="2060" spans="1:29" ht="22.5" customHeight="1">
      <c r="A2060" s="298"/>
      <c r="K2060" s="303"/>
      <c r="L2060" s="303"/>
      <c r="M2060" s="303"/>
      <c r="N2060" s="303"/>
      <c r="O2060" s="303"/>
      <c r="P2060" s="303"/>
      <c r="Q2060" s="303"/>
      <c r="R2060" s="303"/>
      <c r="S2060" s="303"/>
      <c r="T2060" s="303"/>
      <c r="U2060" s="302"/>
      <c r="AC2060" s="303"/>
    </row>
    <row r="2061" spans="1:29" ht="22.5" customHeight="1">
      <c r="A2061" s="298"/>
      <c r="K2061" s="303"/>
      <c r="L2061" s="303"/>
      <c r="M2061" s="303"/>
      <c r="N2061" s="303"/>
      <c r="O2061" s="303"/>
      <c r="P2061" s="303"/>
      <c r="Q2061" s="303"/>
      <c r="R2061" s="303"/>
      <c r="S2061" s="303"/>
      <c r="T2061" s="303"/>
      <c r="U2061" s="302"/>
      <c r="AC2061" s="303"/>
    </row>
    <row r="2062" spans="1:29" ht="22.5" customHeight="1">
      <c r="A2062" s="298"/>
      <c r="K2062" s="303"/>
      <c r="L2062" s="303"/>
      <c r="M2062" s="303"/>
      <c r="N2062" s="303"/>
      <c r="O2062" s="303"/>
      <c r="P2062" s="303"/>
      <c r="Q2062" s="303"/>
      <c r="R2062" s="303"/>
      <c r="S2062" s="303"/>
      <c r="T2062" s="303"/>
      <c r="U2062" s="302"/>
      <c r="AC2062" s="303"/>
    </row>
    <row r="2063" spans="1:29" ht="22.5" customHeight="1">
      <c r="A2063" s="298"/>
      <c r="K2063" s="303"/>
      <c r="L2063" s="303"/>
      <c r="M2063" s="303"/>
      <c r="N2063" s="303"/>
      <c r="O2063" s="303"/>
      <c r="P2063" s="303"/>
      <c r="Q2063" s="303"/>
      <c r="R2063" s="303"/>
      <c r="S2063" s="303"/>
      <c r="T2063" s="303"/>
      <c r="U2063" s="302"/>
      <c r="AC2063" s="303"/>
    </row>
    <row r="2064" spans="1:29" ht="22.5" customHeight="1">
      <c r="A2064" s="298"/>
      <c r="K2064" s="303"/>
      <c r="L2064" s="303"/>
      <c r="M2064" s="303"/>
      <c r="N2064" s="303"/>
      <c r="O2064" s="303"/>
      <c r="P2064" s="303"/>
      <c r="Q2064" s="303"/>
      <c r="R2064" s="303"/>
      <c r="S2064" s="303"/>
      <c r="T2064" s="303"/>
      <c r="U2064" s="302"/>
      <c r="AC2064" s="303"/>
    </row>
    <row r="2065" spans="1:29" ht="22.5" customHeight="1">
      <c r="A2065" s="298"/>
      <c r="K2065" s="303"/>
      <c r="L2065" s="303"/>
      <c r="M2065" s="303"/>
      <c r="N2065" s="303"/>
      <c r="O2065" s="303"/>
      <c r="P2065" s="303"/>
      <c r="Q2065" s="303"/>
      <c r="R2065" s="303"/>
      <c r="S2065" s="303"/>
      <c r="T2065" s="303"/>
      <c r="U2065" s="302"/>
      <c r="AC2065" s="303"/>
    </row>
    <row r="2066" spans="1:29" ht="22.5" customHeight="1">
      <c r="A2066" s="298"/>
      <c r="K2066" s="303"/>
      <c r="L2066" s="303"/>
      <c r="M2066" s="303"/>
      <c r="N2066" s="303"/>
      <c r="O2066" s="303"/>
      <c r="P2066" s="303"/>
      <c r="Q2066" s="303"/>
      <c r="R2066" s="303"/>
      <c r="S2066" s="303"/>
      <c r="T2066" s="303"/>
      <c r="U2066" s="302"/>
      <c r="AC2066" s="303"/>
    </row>
    <row r="2067" spans="1:29" ht="22.5" customHeight="1">
      <c r="A2067" s="298"/>
      <c r="K2067" s="303"/>
      <c r="L2067" s="303"/>
      <c r="M2067" s="303"/>
      <c r="N2067" s="303"/>
      <c r="O2067" s="303"/>
      <c r="P2067" s="303"/>
      <c r="Q2067" s="303"/>
      <c r="R2067" s="303"/>
      <c r="S2067" s="303"/>
      <c r="T2067" s="303"/>
      <c r="U2067" s="302"/>
      <c r="AC2067" s="303"/>
    </row>
    <row r="2068" spans="1:29" ht="22.5" customHeight="1">
      <c r="A2068" s="298"/>
      <c r="K2068" s="303"/>
      <c r="L2068" s="303"/>
      <c r="M2068" s="303"/>
      <c r="N2068" s="303"/>
      <c r="O2068" s="303"/>
      <c r="P2068" s="303"/>
      <c r="Q2068" s="303"/>
      <c r="R2068" s="303"/>
      <c r="S2068" s="303"/>
      <c r="T2068" s="303"/>
      <c r="U2068" s="302"/>
      <c r="AC2068" s="303"/>
    </row>
    <row r="2069" spans="1:29" ht="22.5" customHeight="1">
      <c r="A2069" s="298"/>
      <c r="K2069" s="303"/>
      <c r="L2069" s="303"/>
      <c r="M2069" s="303"/>
      <c r="N2069" s="303"/>
      <c r="O2069" s="303"/>
      <c r="P2069" s="303"/>
      <c r="Q2069" s="303"/>
      <c r="R2069" s="303"/>
      <c r="S2069" s="303"/>
      <c r="T2069" s="303"/>
      <c r="U2069" s="302"/>
      <c r="AC2069" s="303"/>
    </row>
    <row r="2070" spans="1:29" ht="22.5" customHeight="1">
      <c r="A2070" s="298"/>
      <c r="K2070" s="303"/>
      <c r="L2070" s="303"/>
      <c r="M2070" s="303"/>
      <c r="N2070" s="303"/>
      <c r="O2070" s="303"/>
      <c r="P2070" s="303"/>
      <c r="Q2070" s="303"/>
      <c r="R2070" s="303"/>
      <c r="S2070" s="303"/>
      <c r="T2070" s="303"/>
      <c r="U2070" s="302"/>
      <c r="AC2070" s="303"/>
    </row>
    <row r="2071" spans="1:29" ht="22.5" customHeight="1">
      <c r="A2071" s="298"/>
      <c r="K2071" s="303"/>
      <c r="L2071" s="303"/>
      <c r="M2071" s="303"/>
      <c r="N2071" s="303"/>
      <c r="O2071" s="303"/>
      <c r="P2071" s="303"/>
      <c r="Q2071" s="303"/>
      <c r="R2071" s="303"/>
      <c r="S2071" s="303"/>
      <c r="T2071" s="303"/>
      <c r="U2071" s="302"/>
      <c r="AC2071" s="303"/>
    </row>
    <row r="2072" spans="1:29" ht="22.5" customHeight="1">
      <c r="A2072" s="298"/>
      <c r="K2072" s="303"/>
      <c r="L2072" s="303"/>
      <c r="M2072" s="303"/>
      <c r="N2072" s="303"/>
      <c r="O2072" s="303"/>
      <c r="P2072" s="303"/>
      <c r="Q2072" s="303"/>
      <c r="R2072" s="303"/>
      <c r="S2072" s="303"/>
      <c r="T2072" s="303"/>
      <c r="U2072" s="302"/>
      <c r="AC2072" s="303"/>
    </row>
    <row r="2073" spans="1:29" ht="22.5" customHeight="1">
      <c r="A2073" s="298"/>
      <c r="K2073" s="303"/>
      <c r="L2073" s="303"/>
      <c r="M2073" s="303"/>
      <c r="N2073" s="303"/>
      <c r="O2073" s="303"/>
      <c r="P2073" s="303"/>
      <c r="Q2073" s="303"/>
      <c r="R2073" s="303"/>
      <c r="S2073" s="303"/>
      <c r="T2073" s="303"/>
      <c r="U2073" s="302"/>
      <c r="AC2073" s="303"/>
    </row>
    <row r="2074" spans="1:29" ht="31.5" customHeight="1">
      <c r="A2074" s="298"/>
      <c r="K2074" s="303"/>
      <c r="L2074" s="303"/>
      <c r="M2074" s="303"/>
      <c r="N2074" s="303"/>
      <c r="O2074" s="303"/>
      <c r="P2074" s="303"/>
      <c r="Q2074" s="303"/>
      <c r="R2074" s="303"/>
      <c r="S2074" s="303"/>
      <c r="T2074" s="303"/>
      <c r="U2074" s="302"/>
      <c r="AC2074" s="303"/>
    </row>
    <row r="2075" spans="1:29" ht="27" customHeight="1">
      <c r="A2075" s="298"/>
      <c r="K2075" s="303"/>
      <c r="L2075" s="303"/>
      <c r="M2075" s="303"/>
      <c r="N2075" s="303"/>
      <c r="O2075" s="303"/>
      <c r="P2075" s="303"/>
      <c r="Q2075" s="303"/>
      <c r="R2075" s="303"/>
      <c r="S2075" s="303"/>
      <c r="T2075" s="303"/>
      <c r="U2075" s="302"/>
      <c r="AC2075" s="303"/>
    </row>
    <row r="2076" spans="1:29" ht="27" customHeight="1">
      <c r="A2076" s="298"/>
      <c r="K2076" s="303"/>
      <c r="L2076" s="303"/>
      <c r="M2076" s="303"/>
      <c r="N2076" s="303"/>
      <c r="O2076" s="303"/>
      <c r="P2076" s="303"/>
      <c r="Q2076" s="303"/>
      <c r="R2076" s="303"/>
      <c r="S2076" s="303"/>
      <c r="T2076" s="303"/>
      <c r="U2076" s="302"/>
      <c r="AC2076" s="303"/>
    </row>
    <row r="2077" spans="1:29" ht="27" customHeight="1">
      <c r="A2077" s="298"/>
      <c r="K2077" s="303"/>
      <c r="L2077" s="303"/>
      <c r="M2077" s="303"/>
      <c r="N2077" s="303"/>
      <c r="O2077" s="303"/>
      <c r="P2077" s="303"/>
      <c r="Q2077" s="303"/>
      <c r="R2077" s="303"/>
      <c r="S2077" s="303"/>
      <c r="T2077" s="303"/>
      <c r="U2077" s="302"/>
      <c r="AC2077" s="303"/>
    </row>
    <row r="2078" spans="1:29" ht="27" customHeight="1">
      <c r="A2078" s="298"/>
      <c r="K2078" s="303"/>
      <c r="L2078" s="303"/>
      <c r="M2078" s="303"/>
      <c r="N2078" s="303"/>
      <c r="O2078" s="303"/>
      <c r="P2078" s="303"/>
      <c r="Q2078" s="303"/>
      <c r="R2078" s="303"/>
      <c r="S2078" s="303"/>
      <c r="T2078" s="303"/>
      <c r="U2078" s="302"/>
      <c r="AC2078" s="303"/>
    </row>
    <row r="2079" spans="1:29" ht="27" customHeight="1">
      <c r="A2079" s="298"/>
      <c r="K2079" s="303"/>
      <c r="L2079" s="303"/>
      <c r="M2079" s="303"/>
      <c r="N2079" s="303"/>
      <c r="O2079" s="303"/>
      <c r="P2079" s="303"/>
      <c r="Q2079" s="303"/>
      <c r="R2079" s="303"/>
      <c r="S2079" s="303"/>
      <c r="T2079" s="303"/>
      <c r="U2079" s="302"/>
      <c r="AC2079" s="303"/>
    </row>
    <row r="2080" spans="1:29" ht="27" customHeight="1">
      <c r="A2080" s="298"/>
      <c r="K2080" s="303"/>
      <c r="L2080" s="303"/>
      <c r="M2080" s="303"/>
      <c r="N2080" s="303"/>
      <c r="O2080" s="303"/>
      <c r="P2080" s="303"/>
      <c r="Q2080" s="303"/>
      <c r="R2080" s="303"/>
      <c r="S2080" s="303"/>
      <c r="T2080" s="303"/>
      <c r="U2080" s="302"/>
      <c r="AC2080" s="303"/>
    </row>
    <row r="2081" spans="1:29" ht="27" customHeight="1">
      <c r="A2081" s="298"/>
      <c r="K2081" s="303"/>
      <c r="L2081" s="303"/>
      <c r="M2081" s="303"/>
      <c r="N2081" s="303"/>
      <c r="O2081" s="303"/>
      <c r="P2081" s="303"/>
      <c r="Q2081" s="303"/>
      <c r="R2081" s="303"/>
      <c r="S2081" s="303"/>
      <c r="T2081" s="303"/>
      <c r="U2081" s="302"/>
      <c r="AC2081" s="303"/>
    </row>
    <row r="2082" spans="1:29" ht="27" customHeight="1">
      <c r="A2082" s="298"/>
      <c r="K2082" s="303"/>
      <c r="L2082" s="303"/>
      <c r="M2082" s="303"/>
      <c r="N2082" s="303"/>
      <c r="O2082" s="303"/>
      <c r="P2082" s="303"/>
      <c r="Q2082" s="303"/>
      <c r="R2082" s="303"/>
      <c r="S2082" s="303"/>
      <c r="T2082" s="303"/>
      <c r="U2082" s="302"/>
      <c r="AC2082" s="303"/>
    </row>
    <row r="2083" spans="1:29" ht="27" customHeight="1">
      <c r="A2083" s="298"/>
      <c r="K2083" s="303"/>
      <c r="L2083" s="303"/>
      <c r="M2083" s="303"/>
      <c r="N2083" s="303"/>
      <c r="O2083" s="303"/>
      <c r="P2083" s="303"/>
      <c r="Q2083" s="303"/>
      <c r="R2083" s="303"/>
      <c r="S2083" s="303"/>
      <c r="T2083" s="303"/>
      <c r="U2083" s="302"/>
      <c r="AC2083" s="303"/>
    </row>
    <row r="2084" spans="1:29" ht="27" customHeight="1">
      <c r="A2084" s="298"/>
      <c r="K2084" s="303"/>
      <c r="L2084" s="303"/>
      <c r="M2084" s="303"/>
      <c r="N2084" s="303"/>
      <c r="O2084" s="303"/>
      <c r="P2084" s="303"/>
      <c r="Q2084" s="303"/>
      <c r="R2084" s="303"/>
      <c r="S2084" s="303"/>
      <c r="T2084" s="303"/>
      <c r="U2084" s="302"/>
      <c r="AC2084" s="303"/>
    </row>
    <row r="2085" spans="1:29" ht="27" customHeight="1">
      <c r="A2085" s="298"/>
      <c r="K2085" s="303"/>
      <c r="L2085" s="303"/>
      <c r="M2085" s="303"/>
      <c r="N2085" s="303"/>
      <c r="O2085" s="303"/>
      <c r="P2085" s="303"/>
      <c r="Q2085" s="303"/>
      <c r="R2085" s="303"/>
      <c r="S2085" s="303"/>
      <c r="T2085" s="303"/>
      <c r="U2085" s="302"/>
      <c r="AC2085" s="303"/>
    </row>
    <row r="2086" spans="1:29" ht="27" customHeight="1">
      <c r="A2086" s="298"/>
      <c r="K2086" s="303"/>
      <c r="L2086" s="303"/>
      <c r="M2086" s="303"/>
      <c r="N2086" s="303"/>
      <c r="O2086" s="303"/>
      <c r="P2086" s="303"/>
      <c r="Q2086" s="303"/>
      <c r="R2086" s="303"/>
      <c r="S2086" s="303"/>
      <c r="T2086" s="303"/>
      <c r="U2086" s="302"/>
      <c r="AC2086" s="303"/>
    </row>
    <row r="2087" spans="1:29" ht="27" customHeight="1">
      <c r="A2087" s="298"/>
      <c r="K2087" s="303"/>
      <c r="L2087" s="303"/>
      <c r="M2087" s="303"/>
      <c r="N2087" s="303"/>
      <c r="O2087" s="303"/>
      <c r="P2087" s="303"/>
      <c r="Q2087" s="303"/>
      <c r="R2087" s="303"/>
      <c r="S2087" s="303"/>
      <c r="T2087" s="303"/>
      <c r="U2087" s="302"/>
      <c r="AC2087" s="303"/>
    </row>
    <row r="2088" spans="1:29" ht="27" customHeight="1">
      <c r="A2088" s="298"/>
      <c r="K2088" s="303"/>
      <c r="L2088" s="303"/>
      <c r="M2088" s="303"/>
      <c r="N2088" s="303"/>
      <c r="O2088" s="303"/>
      <c r="P2088" s="303"/>
      <c r="Q2088" s="303"/>
      <c r="R2088" s="303"/>
      <c r="S2088" s="303"/>
      <c r="T2088" s="303"/>
      <c r="U2088" s="302"/>
      <c r="AC2088" s="303"/>
    </row>
    <row r="2089" spans="1:29" ht="27" customHeight="1">
      <c r="A2089" s="298"/>
      <c r="K2089" s="303"/>
      <c r="L2089" s="303"/>
      <c r="M2089" s="303"/>
      <c r="N2089" s="303"/>
      <c r="O2089" s="303"/>
      <c r="P2089" s="303"/>
      <c r="Q2089" s="303"/>
      <c r="R2089" s="303"/>
      <c r="S2089" s="303"/>
      <c r="T2089" s="303"/>
      <c r="U2089" s="302"/>
      <c r="AC2089" s="303"/>
    </row>
    <row r="2090" spans="1:29" ht="27" customHeight="1">
      <c r="A2090" s="298"/>
      <c r="K2090" s="303"/>
      <c r="L2090" s="303"/>
      <c r="M2090" s="303"/>
      <c r="N2090" s="303"/>
      <c r="O2090" s="303"/>
      <c r="P2090" s="303"/>
      <c r="Q2090" s="303"/>
      <c r="R2090" s="303"/>
      <c r="S2090" s="303"/>
      <c r="T2090" s="303"/>
      <c r="U2090" s="302"/>
      <c r="AC2090" s="303"/>
    </row>
    <row r="2091" spans="1:29" ht="27" customHeight="1">
      <c r="A2091" s="298"/>
      <c r="K2091" s="303"/>
      <c r="L2091" s="303"/>
      <c r="M2091" s="303"/>
      <c r="N2091" s="303"/>
      <c r="O2091" s="303"/>
      <c r="P2091" s="303"/>
      <c r="Q2091" s="303"/>
      <c r="R2091" s="303"/>
      <c r="S2091" s="303"/>
      <c r="T2091" s="303"/>
      <c r="U2091" s="302"/>
      <c r="AC2091" s="303"/>
    </row>
    <row r="2092" spans="1:29" ht="27" customHeight="1">
      <c r="A2092" s="298"/>
      <c r="K2092" s="303"/>
      <c r="L2092" s="303"/>
      <c r="M2092" s="303"/>
      <c r="N2092" s="303"/>
      <c r="O2092" s="303"/>
      <c r="P2092" s="303"/>
      <c r="Q2092" s="303"/>
      <c r="R2092" s="303"/>
      <c r="S2092" s="303"/>
      <c r="T2092" s="303"/>
      <c r="U2092" s="302"/>
      <c r="AC2092" s="303"/>
    </row>
    <row r="2093" spans="1:29" ht="27" customHeight="1">
      <c r="A2093" s="298"/>
      <c r="K2093" s="303"/>
      <c r="L2093" s="303"/>
      <c r="M2093" s="303"/>
      <c r="N2093" s="303"/>
      <c r="O2093" s="303"/>
      <c r="P2093" s="303"/>
      <c r="Q2093" s="303"/>
      <c r="R2093" s="303"/>
      <c r="S2093" s="303"/>
      <c r="T2093" s="303"/>
      <c r="U2093" s="302"/>
      <c r="AC2093" s="303"/>
    </row>
    <row r="2094" spans="1:29" ht="27" customHeight="1">
      <c r="A2094" s="298"/>
      <c r="K2094" s="303"/>
      <c r="L2094" s="303"/>
      <c r="M2094" s="303"/>
      <c r="N2094" s="303"/>
      <c r="O2094" s="303"/>
      <c r="P2094" s="303"/>
      <c r="Q2094" s="303"/>
      <c r="R2094" s="303"/>
      <c r="S2094" s="303"/>
      <c r="T2094" s="303"/>
      <c r="U2094" s="302"/>
      <c r="AC2094" s="303"/>
    </row>
    <row r="2095" spans="1:29" ht="27" customHeight="1">
      <c r="A2095" s="298"/>
      <c r="K2095" s="303"/>
      <c r="L2095" s="303"/>
      <c r="M2095" s="303"/>
      <c r="N2095" s="303"/>
      <c r="O2095" s="303"/>
      <c r="P2095" s="303"/>
      <c r="Q2095" s="303"/>
      <c r="R2095" s="303"/>
      <c r="S2095" s="303"/>
      <c r="T2095" s="303"/>
      <c r="U2095" s="302"/>
      <c r="AC2095" s="303"/>
    </row>
    <row r="2096" spans="1:29" ht="27" customHeight="1">
      <c r="A2096" s="298"/>
      <c r="K2096" s="303"/>
      <c r="L2096" s="303"/>
      <c r="M2096" s="303"/>
      <c r="N2096" s="303"/>
      <c r="O2096" s="303"/>
      <c r="P2096" s="303"/>
      <c r="Q2096" s="303"/>
      <c r="R2096" s="303"/>
      <c r="S2096" s="303"/>
      <c r="T2096" s="303"/>
      <c r="U2096" s="302"/>
      <c r="AC2096" s="303"/>
    </row>
    <row r="2097" spans="1:29" ht="27" customHeight="1">
      <c r="A2097" s="298"/>
      <c r="K2097" s="303"/>
      <c r="L2097" s="303"/>
      <c r="M2097" s="303"/>
      <c r="N2097" s="303"/>
      <c r="O2097" s="303"/>
      <c r="P2097" s="303"/>
      <c r="Q2097" s="303"/>
      <c r="R2097" s="303"/>
      <c r="S2097" s="303"/>
      <c r="T2097" s="303"/>
      <c r="U2097" s="302"/>
      <c r="AC2097" s="303"/>
    </row>
    <row r="2098" spans="1:29" ht="27" customHeight="1">
      <c r="A2098" s="298"/>
      <c r="K2098" s="303"/>
      <c r="L2098" s="303"/>
      <c r="M2098" s="303"/>
      <c r="N2098" s="303"/>
      <c r="O2098" s="303"/>
      <c r="P2098" s="303"/>
      <c r="Q2098" s="303"/>
      <c r="R2098" s="303"/>
      <c r="S2098" s="303"/>
      <c r="T2098" s="303"/>
      <c r="U2098" s="302"/>
      <c r="AC2098" s="303"/>
    </row>
    <row r="2099" spans="1:29" ht="27" customHeight="1">
      <c r="A2099" s="298"/>
      <c r="K2099" s="303"/>
      <c r="L2099" s="303"/>
      <c r="M2099" s="303"/>
      <c r="N2099" s="303"/>
      <c r="O2099" s="303"/>
      <c r="P2099" s="303"/>
      <c r="Q2099" s="303"/>
      <c r="R2099" s="303"/>
      <c r="S2099" s="303"/>
      <c r="T2099" s="303"/>
      <c r="U2099" s="302"/>
      <c r="AC2099" s="303"/>
    </row>
    <row r="2100" spans="1:29" ht="30.75" customHeight="1">
      <c r="A2100" s="298"/>
      <c r="K2100" s="303"/>
      <c r="L2100" s="303"/>
      <c r="M2100" s="303"/>
      <c r="N2100" s="303"/>
      <c r="O2100" s="303"/>
      <c r="P2100" s="303"/>
      <c r="Q2100" s="303"/>
      <c r="R2100" s="303"/>
      <c r="S2100" s="303"/>
      <c r="T2100" s="303"/>
      <c r="U2100" s="302"/>
      <c r="AC2100" s="303"/>
    </row>
    <row r="2101" spans="1:29" ht="27" customHeight="1">
      <c r="A2101" s="298"/>
      <c r="K2101" s="303"/>
      <c r="L2101" s="303"/>
      <c r="M2101" s="303"/>
      <c r="N2101" s="303"/>
      <c r="O2101" s="303"/>
      <c r="P2101" s="303"/>
      <c r="Q2101" s="303"/>
      <c r="R2101" s="303"/>
      <c r="S2101" s="303"/>
      <c r="T2101" s="303"/>
      <c r="U2101" s="302"/>
      <c r="AC2101" s="303"/>
    </row>
    <row r="2102" spans="1:29" ht="27" customHeight="1">
      <c r="A2102" s="298"/>
      <c r="K2102" s="303"/>
      <c r="L2102" s="303"/>
      <c r="M2102" s="303"/>
      <c r="N2102" s="303"/>
      <c r="O2102" s="303"/>
      <c r="P2102" s="303"/>
      <c r="Q2102" s="303"/>
      <c r="R2102" s="303"/>
      <c r="S2102" s="303"/>
      <c r="T2102" s="303"/>
      <c r="U2102" s="302"/>
      <c r="AC2102" s="303"/>
    </row>
    <row r="2103" spans="1:29" ht="27" customHeight="1">
      <c r="A2103" s="298"/>
      <c r="K2103" s="303"/>
      <c r="L2103" s="303"/>
      <c r="M2103" s="303"/>
      <c r="N2103" s="303"/>
      <c r="O2103" s="303"/>
      <c r="P2103" s="303"/>
      <c r="Q2103" s="303"/>
      <c r="R2103" s="303"/>
      <c r="S2103" s="303"/>
      <c r="T2103" s="303"/>
      <c r="U2103" s="302"/>
      <c r="AC2103" s="303"/>
    </row>
    <row r="2104" spans="1:29" ht="27" customHeight="1">
      <c r="A2104" s="298"/>
      <c r="K2104" s="303"/>
      <c r="L2104" s="303"/>
      <c r="M2104" s="303"/>
      <c r="N2104" s="303"/>
      <c r="O2104" s="303"/>
      <c r="P2104" s="303"/>
      <c r="Q2104" s="303"/>
      <c r="R2104" s="303"/>
      <c r="S2104" s="303"/>
      <c r="T2104" s="303"/>
      <c r="U2104" s="302"/>
      <c r="AC2104" s="303"/>
    </row>
    <row r="2105" spans="1:29" ht="27" customHeight="1">
      <c r="A2105" s="298"/>
      <c r="K2105" s="303"/>
      <c r="L2105" s="303"/>
      <c r="M2105" s="303"/>
      <c r="N2105" s="303"/>
      <c r="O2105" s="303"/>
      <c r="P2105" s="303"/>
      <c r="Q2105" s="303"/>
      <c r="R2105" s="303"/>
      <c r="S2105" s="303"/>
      <c r="T2105" s="303"/>
      <c r="U2105" s="302"/>
      <c r="AC2105" s="303"/>
    </row>
    <row r="2106" spans="1:29" ht="27" customHeight="1">
      <c r="A2106" s="298"/>
      <c r="K2106" s="303"/>
      <c r="L2106" s="303"/>
      <c r="M2106" s="303"/>
      <c r="N2106" s="303"/>
      <c r="O2106" s="303"/>
      <c r="P2106" s="303"/>
      <c r="Q2106" s="303"/>
      <c r="R2106" s="303"/>
      <c r="S2106" s="303"/>
      <c r="T2106" s="303"/>
      <c r="U2106" s="302"/>
      <c r="AC2106" s="303"/>
    </row>
    <row r="2107" spans="1:29" ht="27" customHeight="1">
      <c r="A2107" s="298"/>
      <c r="K2107" s="303"/>
      <c r="L2107" s="303"/>
      <c r="M2107" s="303"/>
      <c r="N2107" s="303"/>
      <c r="O2107" s="303"/>
      <c r="P2107" s="303"/>
      <c r="Q2107" s="303"/>
      <c r="R2107" s="303"/>
      <c r="S2107" s="303"/>
      <c r="T2107" s="303"/>
      <c r="U2107" s="302"/>
      <c r="AC2107" s="303"/>
    </row>
    <row r="2108" spans="1:29" ht="27" customHeight="1">
      <c r="A2108" s="298"/>
      <c r="K2108" s="303"/>
      <c r="L2108" s="303"/>
      <c r="M2108" s="303"/>
      <c r="N2108" s="303"/>
      <c r="O2108" s="303"/>
      <c r="P2108" s="303"/>
      <c r="Q2108" s="303"/>
      <c r="R2108" s="303"/>
      <c r="S2108" s="303"/>
      <c r="T2108" s="303"/>
      <c r="U2108" s="302"/>
      <c r="AC2108" s="303"/>
    </row>
    <row r="2109" spans="1:29" ht="27" customHeight="1">
      <c r="A2109" s="298"/>
      <c r="K2109" s="303"/>
      <c r="L2109" s="303"/>
      <c r="M2109" s="303"/>
      <c r="N2109" s="303"/>
      <c r="O2109" s="303"/>
      <c r="P2109" s="303"/>
      <c r="Q2109" s="303"/>
      <c r="R2109" s="303"/>
      <c r="S2109" s="303"/>
      <c r="T2109" s="303"/>
      <c r="U2109" s="302"/>
      <c r="AC2109" s="303"/>
    </row>
    <row r="2110" spans="1:29" ht="27" customHeight="1">
      <c r="A2110" s="298"/>
      <c r="K2110" s="303"/>
      <c r="L2110" s="303"/>
      <c r="M2110" s="303"/>
      <c r="N2110" s="303"/>
      <c r="O2110" s="303"/>
      <c r="P2110" s="303"/>
      <c r="Q2110" s="303"/>
      <c r="R2110" s="303"/>
      <c r="S2110" s="303"/>
      <c r="T2110" s="303"/>
      <c r="U2110" s="302"/>
      <c r="AC2110" s="303"/>
    </row>
    <row r="2111" spans="1:29" ht="27" customHeight="1">
      <c r="A2111" s="298"/>
      <c r="K2111" s="303"/>
      <c r="L2111" s="303"/>
      <c r="M2111" s="303"/>
      <c r="N2111" s="303"/>
      <c r="O2111" s="303"/>
      <c r="P2111" s="303"/>
      <c r="Q2111" s="303"/>
      <c r="R2111" s="303"/>
      <c r="S2111" s="303"/>
      <c r="T2111" s="303"/>
      <c r="U2111" s="302"/>
      <c r="AC2111" s="303"/>
    </row>
    <row r="2112" spans="1:29" ht="27" customHeight="1">
      <c r="A2112" s="298"/>
      <c r="K2112" s="303"/>
      <c r="L2112" s="303"/>
      <c r="M2112" s="303"/>
      <c r="N2112" s="303"/>
      <c r="O2112" s="303"/>
      <c r="P2112" s="303"/>
      <c r="Q2112" s="303"/>
      <c r="R2112" s="303"/>
      <c r="S2112" s="303"/>
      <c r="T2112" s="303"/>
      <c r="U2112" s="302"/>
      <c r="AC2112" s="303"/>
    </row>
    <row r="2113" spans="1:29" ht="27" customHeight="1">
      <c r="A2113" s="298"/>
      <c r="K2113" s="303"/>
      <c r="L2113" s="303"/>
      <c r="M2113" s="303"/>
      <c r="N2113" s="303"/>
      <c r="O2113" s="303"/>
      <c r="P2113" s="303"/>
      <c r="Q2113" s="303"/>
      <c r="R2113" s="303"/>
      <c r="S2113" s="303"/>
      <c r="T2113" s="303"/>
      <c r="U2113" s="302"/>
      <c r="AC2113" s="303"/>
    </row>
    <row r="2114" spans="1:29" ht="27" customHeight="1">
      <c r="A2114" s="298"/>
      <c r="K2114" s="303"/>
      <c r="L2114" s="303"/>
      <c r="M2114" s="303"/>
      <c r="N2114" s="303"/>
      <c r="O2114" s="303"/>
      <c r="P2114" s="303"/>
      <c r="Q2114" s="303"/>
      <c r="R2114" s="303"/>
      <c r="S2114" s="303"/>
      <c r="T2114" s="303"/>
      <c r="U2114" s="302"/>
      <c r="AC2114" s="303"/>
    </row>
    <row r="2115" spans="1:29" ht="27" customHeight="1">
      <c r="A2115" s="298"/>
      <c r="K2115" s="303"/>
      <c r="L2115" s="303"/>
      <c r="M2115" s="303"/>
      <c r="N2115" s="303"/>
      <c r="O2115" s="303"/>
      <c r="P2115" s="303"/>
      <c r="Q2115" s="303"/>
      <c r="R2115" s="303"/>
      <c r="S2115" s="303"/>
      <c r="T2115" s="303"/>
      <c r="U2115" s="302"/>
      <c r="AC2115" s="303"/>
    </row>
    <row r="2116" spans="1:29" ht="27" customHeight="1">
      <c r="A2116" s="298"/>
      <c r="K2116" s="303"/>
      <c r="L2116" s="303"/>
      <c r="M2116" s="303"/>
      <c r="N2116" s="303"/>
      <c r="O2116" s="303"/>
      <c r="P2116" s="303"/>
      <c r="Q2116" s="303"/>
      <c r="R2116" s="303"/>
      <c r="S2116" s="303"/>
      <c r="T2116" s="303"/>
      <c r="U2116" s="302"/>
      <c r="AC2116" s="303"/>
    </row>
    <row r="2117" spans="1:29" ht="27" customHeight="1">
      <c r="A2117" s="298"/>
      <c r="K2117" s="303"/>
      <c r="L2117" s="303"/>
      <c r="M2117" s="303"/>
      <c r="N2117" s="303"/>
      <c r="O2117" s="303"/>
      <c r="P2117" s="303"/>
      <c r="Q2117" s="303"/>
      <c r="R2117" s="303"/>
      <c r="S2117" s="303"/>
      <c r="T2117" s="303"/>
      <c r="U2117" s="302"/>
      <c r="AC2117" s="303"/>
    </row>
    <row r="2118" spans="1:29" ht="27" customHeight="1">
      <c r="A2118" s="298"/>
      <c r="K2118" s="303"/>
      <c r="L2118" s="303"/>
      <c r="M2118" s="303"/>
      <c r="N2118" s="303"/>
      <c r="O2118" s="303"/>
      <c r="P2118" s="303"/>
      <c r="Q2118" s="303"/>
      <c r="R2118" s="303"/>
      <c r="S2118" s="303"/>
      <c r="T2118" s="303"/>
      <c r="U2118" s="302"/>
      <c r="AC2118" s="303"/>
    </row>
    <row r="2119" spans="1:29" ht="27" customHeight="1">
      <c r="A2119" s="298"/>
      <c r="K2119" s="303"/>
      <c r="L2119" s="303"/>
      <c r="M2119" s="303"/>
      <c r="N2119" s="303"/>
      <c r="O2119" s="303"/>
      <c r="P2119" s="303"/>
      <c r="Q2119" s="303"/>
      <c r="R2119" s="303"/>
      <c r="S2119" s="303"/>
      <c r="T2119" s="303"/>
      <c r="U2119" s="302"/>
      <c r="AC2119" s="303"/>
    </row>
    <row r="2120" spans="1:29" ht="27" customHeight="1">
      <c r="A2120" s="298"/>
      <c r="K2120" s="303"/>
      <c r="L2120" s="303"/>
      <c r="M2120" s="303"/>
      <c r="N2120" s="303"/>
      <c r="O2120" s="303"/>
      <c r="P2120" s="303"/>
      <c r="Q2120" s="303"/>
      <c r="R2120" s="303"/>
      <c r="S2120" s="303"/>
      <c r="T2120" s="303"/>
      <c r="U2120" s="302"/>
      <c r="AC2120" s="303"/>
    </row>
    <row r="2121" spans="1:29" ht="27" customHeight="1">
      <c r="A2121" s="298"/>
      <c r="K2121" s="303"/>
      <c r="L2121" s="303"/>
      <c r="M2121" s="303"/>
      <c r="N2121" s="303"/>
      <c r="O2121" s="303"/>
      <c r="P2121" s="303"/>
      <c r="Q2121" s="303"/>
      <c r="R2121" s="303"/>
      <c r="S2121" s="303"/>
      <c r="T2121" s="303"/>
      <c r="U2121" s="302"/>
      <c r="AC2121" s="303"/>
    </row>
    <row r="2122" spans="1:29" ht="27" customHeight="1">
      <c r="A2122" s="298"/>
      <c r="K2122" s="303"/>
      <c r="L2122" s="303"/>
      <c r="M2122" s="303"/>
      <c r="N2122" s="303"/>
      <c r="O2122" s="303"/>
      <c r="P2122" s="303"/>
      <c r="Q2122" s="303"/>
      <c r="R2122" s="303"/>
      <c r="S2122" s="303"/>
      <c r="T2122" s="303"/>
      <c r="U2122" s="302"/>
      <c r="AC2122" s="303"/>
    </row>
    <row r="2123" spans="1:29" ht="27" customHeight="1">
      <c r="A2123" s="298"/>
      <c r="K2123" s="303"/>
      <c r="L2123" s="303"/>
      <c r="M2123" s="303"/>
      <c r="N2123" s="303"/>
      <c r="O2123" s="303"/>
      <c r="P2123" s="303"/>
      <c r="Q2123" s="303"/>
      <c r="R2123" s="303"/>
      <c r="S2123" s="303"/>
      <c r="T2123" s="303"/>
      <c r="U2123" s="302"/>
      <c r="AC2123" s="303"/>
    </row>
    <row r="2124" spans="1:29" ht="27" customHeight="1">
      <c r="A2124" s="298"/>
      <c r="K2124" s="303"/>
      <c r="L2124" s="303"/>
      <c r="M2124" s="303"/>
      <c r="N2124" s="303"/>
      <c r="O2124" s="303"/>
      <c r="P2124" s="303"/>
      <c r="Q2124" s="303"/>
      <c r="R2124" s="303"/>
      <c r="S2124" s="303"/>
      <c r="T2124" s="303"/>
      <c r="U2124" s="302"/>
      <c r="AC2124" s="303"/>
    </row>
    <row r="2125" spans="1:29" ht="27" customHeight="1">
      <c r="A2125" s="298"/>
      <c r="K2125" s="303"/>
      <c r="L2125" s="303"/>
      <c r="M2125" s="303"/>
      <c r="N2125" s="303"/>
      <c r="O2125" s="303"/>
      <c r="P2125" s="303"/>
      <c r="Q2125" s="303"/>
      <c r="R2125" s="303"/>
      <c r="S2125" s="303"/>
      <c r="T2125" s="303"/>
      <c r="U2125" s="302"/>
      <c r="AC2125" s="303"/>
    </row>
    <row r="2126" spans="1:29" ht="27" customHeight="1">
      <c r="A2126" s="298"/>
      <c r="K2126" s="303"/>
      <c r="L2126" s="303"/>
      <c r="M2126" s="303"/>
      <c r="N2126" s="303"/>
      <c r="O2126" s="303"/>
      <c r="P2126" s="303"/>
      <c r="Q2126" s="303"/>
      <c r="R2126" s="303"/>
      <c r="S2126" s="303"/>
      <c r="T2126" s="303"/>
      <c r="U2126" s="302"/>
      <c r="AC2126" s="303"/>
    </row>
    <row r="2127" spans="1:29" ht="27" customHeight="1">
      <c r="A2127" s="298"/>
      <c r="K2127" s="303"/>
      <c r="L2127" s="303"/>
      <c r="M2127" s="303"/>
      <c r="N2127" s="303"/>
      <c r="O2127" s="303"/>
      <c r="P2127" s="303"/>
      <c r="Q2127" s="303"/>
      <c r="R2127" s="303"/>
      <c r="S2127" s="303"/>
      <c r="T2127" s="303"/>
      <c r="U2127" s="302"/>
      <c r="AC2127" s="303"/>
    </row>
    <row r="2128" spans="1:29" ht="27" customHeight="1">
      <c r="A2128" s="298"/>
      <c r="K2128" s="303"/>
      <c r="L2128" s="303"/>
      <c r="M2128" s="303"/>
      <c r="N2128" s="303"/>
      <c r="O2128" s="303"/>
      <c r="P2128" s="303"/>
      <c r="Q2128" s="303"/>
      <c r="R2128" s="303"/>
      <c r="S2128" s="303"/>
      <c r="T2128" s="303"/>
      <c r="U2128" s="302"/>
      <c r="AC2128" s="303"/>
    </row>
    <row r="2129" spans="1:29" ht="27" customHeight="1">
      <c r="A2129" s="298"/>
      <c r="K2129" s="303"/>
      <c r="L2129" s="303"/>
      <c r="M2129" s="303"/>
      <c r="N2129" s="303"/>
      <c r="O2129" s="303"/>
      <c r="P2129" s="303"/>
      <c r="Q2129" s="303"/>
      <c r="R2129" s="303"/>
      <c r="S2129" s="303"/>
      <c r="T2129" s="303"/>
      <c r="U2129" s="302"/>
      <c r="AC2129" s="303"/>
    </row>
    <row r="2130" spans="1:29" ht="27" customHeight="1">
      <c r="A2130" s="298"/>
      <c r="K2130" s="303"/>
      <c r="L2130" s="303"/>
      <c r="M2130" s="303"/>
      <c r="N2130" s="303"/>
      <c r="O2130" s="303"/>
      <c r="P2130" s="303"/>
      <c r="Q2130" s="303"/>
      <c r="R2130" s="303"/>
      <c r="S2130" s="303"/>
      <c r="T2130" s="303"/>
      <c r="U2130" s="302"/>
      <c r="AC2130" s="303"/>
    </row>
    <row r="2131" spans="1:29" ht="27" customHeight="1">
      <c r="A2131" s="298"/>
      <c r="K2131" s="303"/>
      <c r="L2131" s="303"/>
      <c r="M2131" s="303"/>
      <c r="N2131" s="303"/>
      <c r="O2131" s="303"/>
      <c r="P2131" s="303"/>
      <c r="Q2131" s="303"/>
      <c r="R2131" s="303"/>
      <c r="S2131" s="303"/>
      <c r="T2131" s="303"/>
      <c r="U2131" s="302"/>
      <c r="AC2131" s="303"/>
    </row>
    <row r="2132" spans="1:29" ht="27" customHeight="1">
      <c r="A2132" s="298"/>
      <c r="K2132" s="303"/>
      <c r="L2132" s="303"/>
      <c r="M2132" s="303"/>
      <c r="N2132" s="303"/>
      <c r="O2132" s="303"/>
      <c r="P2132" s="303"/>
      <c r="Q2132" s="303"/>
      <c r="R2132" s="303"/>
      <c r="S2132" s="303"/>
      <c r="T2132" s="303"/>
      <c r="U2132" s="302"/>
      <c r="AC2132" s="303"/>
    </row>
    <row r="2133" spans="1:29" ht="27" customHeight="1">
      <c r="A2133" s="298"/>
      <c r="K2133" s="303"/>
      <c r="L2133" s="303"/>
      <c r="M2133" s="303"/>
      <c r="N2133" s="303"/>
      <c r="O2133" s="303"/>
      <c r="P2133" s="303"/>
      <c r="Q2133" s="303"/>
      <c r="R2133" s="303"/>
      <c r="S2133" s="303"/>
      <c r="T2133" s="303"/>
      <c r="U2133" s="302"/>
      <c r="AC2133" s="303"/>
    </row>
    <row r="2134" spans="1:29" ht="27" customHeight="1">
      <c r="A2134" s="298"/>
      <c r="K2134" s="303"/>
      <c r="L2134" s="303"/>
      <c r="M2134" s="303"/>
      <c r="N2134" s="303"/>
      <c r="O2134" s="303"/>
      <c r="P2134" s="303"/>
      <c r="Q2134" s="303"/>
      <c r="R2134" s="303"/>
      <c r="S2134" s="303"/>
      <c r="T2134" s="303"/>
      <c r="U2134" s="302"/>
      <c r="AC2134" s="303"/>
    </row>
    <row r="2135" spans="1:29" ht="27" customHeight="1">
      <c r="A2135" s="298"/>
      <c r="K2135" s="303"/>
      <c r="L2135" s="303"/>
      <c r="M2135" s="303"/>
      <c r="N2135" s="303"/>
      <c r="O2135" s="303"/>
      <c r="P2135" s="303"/>
      <c r="Q2135" s="303"/>
      <c r="R2135" s="303"/>
      <c r="S2135" s="303"/>
      <c r="T2135" s="303"/>
      <c r="U2135" s="302"/>
      <c r="AC2135" s="303"/>
    </row>
    <row r="2136" spans="1:29" ht="27" customHeight="1">
      <c r="A2136" s="298"/>
      <c r="K2136" s="303"/>
      <c r="L2136" s="303"/>
      <c r="M2136" s="303"/>
      <c r="N2136" s="303"/>
      <c r="O2136" s="303"/>
      <c r="P2136" s="303"/>
      <c r="Q2136" s="303"/>
      <c r="R2136" s="303"/>
      <c r="S2136" s="303"/>
      <c r="T2136" s="303"/>
      <c r="U2136" s="302"/>
      <c r="AC2136" s="303"/>
    </row>
    <row r="2137" spans="1:29" ht="27" customHeight="1">
      <c r="A2137" s="298"/>
      <c r="K2137" s="303"/>
      <c r="L2137" s="303"/>
      <c r="M2137" s="303"/>
      <c r="N2137" s="303"/>
      <c r="O2137" s="303"/>
      <c r="P2137" s="303"/>
      <c r="Q2137" s="303"/>
      <c r="R2137" s="303"/>
      <c r="S2137" s="303"/>
      <c r="T2137" s="303"/>
      <c r="U2137" s="302"/>
      <c r="AC2137" s="303"/>
    </row>
    <row r="2138" spans="1:29" ht="27" customHeight="1">
      <c r="A2138" s="298"/>
      <c r="K2138" s="303"/>
      <c r="L2138" s="303"/>
      <c r="M2138" s="303"/>
      <c r="N2138" s="303"/>
      <c r="O2138" s="303"/>
      <c r="P2138" s="303"/>
      <c r="Q2138" s="303"/>
      <c r="R2138" s="303"/>
      <c r="S2138" s="303"/>
      <c r="T2138" s="303"/>
      <c r="U2138" s="302"/>
      <c r="AC2138" s="303"/>
    </row>
    <row r="2139" spans="1:29" ht="27" customHeight="1">
      <c r="A2139" s="298"/>
      <c r="K2139" s="303"/>
      <c r="L2139" s="303"/>
      <c r="M2139" s="303"/>
      <c r="N2139" s="303"/>
      <c r="O2139" s="303"/>
      <c r="P2139" s="303"/>
      <c r="Q2139" s="303"/>
      <c r="R2139" s="303"/>
      <c r="S2139" s="303"/>
      <c r="T2139" s="303"/>
      <c r="U2139" s="302"/>
      <c r="AC2139" s="303"/>
    </row>
    <row r="2140" spans="1:29" ht="27" customHeight="1">
      <c r="A2140" s="298"/>
      <c r="K2140" s="303"/>
      <c r="L2140" s="303"/>
      <c r="M2140" s="303"/>
      <c r="N2140" s="303"/>
      <c r="O2140" s="303"/>
      <c r="P2140" s="303"/>
      <c r="Q2140" s="303"/>
      <c r="R2140" s="303"/>
      <c r="S2140" s="303"/>
      <c r="T2140" s="303"/>
      <c r="U2140" s="302"/>
      <c r="AC2140" s="303"/>
    </row>
    <row r="2141" spans="1:29" ht="27" customHeight="1">
      <c r="A2141" s="298"/>
      <c r="K2141" s="303"/>
      <c r="L2141" s="303"/>
      <c r="M2141" s="303"/>
      <c r="N2141" s="303"/>
      <c r="O2141" s="303"/>
      <c r="P2141" s="303"/>
      <c r="Q2141" s="303"/>
      <c r="R2141" s="303"/>
      <c r="S2141" s="303"/>
      <c r="T2141" s="303"/>
      <c r="U2141" s="302"/>
      <c r="AC2141" s="303"/>
    </row>
    <row r="2142" spans="1:29" ht="27" customHeight="1">
      <c r="A2142" s="298"/>
      <c r="K2142" s="303"/>
      <c r="L2142" s="303"/>
      <c r="M2142" s="303"/>
      <c r="N2142" s="303"/>
      <c r="O2142" s="303"/>
      <c r="P2142" s="303"/>
      <c r="Q2142" s="303"/>
      <c r="R2142" s="303"/>
      <c r="S2142" s="303"/>
      <c r="T2142" s="303"/>
      <c r="U2142" s="302"/>
      <c r="AC2142" s="303"/>
    </row>
    <row r="2143" spans="1:29" ht="27" customHeight="1">
      <c r="A2143" s="298"/>
      <c r="K2143" s="303"/>
      <c r="L2143" s="303"/>
      <c r="M2143" s="303"/>
      <c r="N2143" s="303"/>
      <c r="O2143" s="303"/>
      <c r="P2143" s="303"/>
      <c r="Q2143" s="303"/>
      <c r="R2143" s="303"/>
      <c r="S2143" s="303"/>
      <c r="T2143" s="303"/>
      <c r="U2143" s="302"/>
      <c r="AC2143" s="303"/>
    </row>
    <row r="2144" spans="1:29" ht="27" customHeight="1">
      <c r="A2144" s="298"/>
      <c r="K2144" s="303"/>
      <c r="L2144" s="303"/>
      <c r="M2144" s="303"/>
      <c r="N2144" s="303"/>
      <c r="O2144" s="303"/>
      <c r="P2144" s="303"/>
      <c r="Q2144" s="303"/>
      <c r="R2144" s="303"/>
      <c r="S2144" s="303"/>
      <c r="T2144" s="303"/>
      <c r="U2144" s="302"/>
      <c r="AC2144" s="303"/>
    </row>
    <row r="2145" spans="1:29" ht="27" customHeight="1">
      <c r="A2145" s="298"/>
      <c r="K2145" s="303"/>
      <c r="L2145" s="303"/>
      <c r="M2145" s="303"/>
      <c r="N2145" s="303"/>
      <c r="O2145" s="303"/>
      <c r="P2145" s="303"/>
      <c r="Q2145" s="303"/>
      <c r="R2145" s="303"/>
      <c r="S2145" s="303"/>
      <c r="T2145" s="303"/>
      <c r="U2145" s="302"/>
      <c r="AC2145" s="303"/>
    </row>
    <row r="2146" spans="1:29" ht="27" customHeight="1">
      <c r="A2146" s="298"/>
      <c r="K2146" s="303"/>
      <c r="L2146" s="303"/>
      <c r="M2146" s="303"/>
      <c r="N2146" s="303"/>
      <c r="O2146" s="303"/>
      <c r="P2146" s="303"/>
      <c r="Q2146" s="303"/>
      <c r="R2146" s="303"/>
      <c r="S2146" s="303"/>
      <c r="T2146" s="303"/>
      <c r="U2146" s="302"/>
      <c r="AC2146" s="303"/>
    </row>
    <row r="2147" spans="1:29" ht="27" customHeight="1">
      <c r="A2147" s="298"/>
      <c r="K2147" s="303"/>
      <c r="L2147" s="303"/>
      <c r="M2147" s="303"/>
      <c r="N2147" s="303"/>
      <c r="O2147" s="303"/>
      <c r="P2147" s="303"/>
      <c r="Q2147" s="303"/>
      <c r="R2147" s="303"/>
      <c r="S2147" s="303"/>
      <c r="T2147" s="303"/>
      <c r="U2147" s="302"/>
      <c r="AC2147" s="303"/>
    </row>
    <row r="2148" spans="1:29" ht="27" customHeight="1">
      <c r="A2148" s="298"/>
      <c r="K2148" s="303"/>
      <c r="L2148" s="303"/>
      <c r="M2148" s="303"/>
      <c r="N2148" s="303"/>
      <c r="O2148" s="303"/>
      <c r="P2148" s="303"/>
      <c r="Q2148" s="303"/>
      <c r="R2148" s="303"/>
      <c r="S2148" s="303"/>
      <c r="T2148" s="303"/>
      <c r="U2148" s="302"/>
      <c r="AC2148" s="303"/>
    </row>
    <row r="2149" spans="1:29" ht="27" customHeight="1">
      <c r="A2149" s="298"/>
      <c r="K2149" s="303"/>
      <c r="L2149" s="303"/>
      <c r="M2149" s="303"/>
      <c r="N2149" s="303"/>
      <c r="O2149" s="303"/>
      <c r="P2149" s="303"/>
      <c r="Q2149" s="303"/>
      <c r="R2149" s="303"/>
      <c r="S2149" s="303"/>
      <c r="T2149" s="303"/>
      <c r="U2149" s="302"/>
      <c r="AC2149" s="303"/>
    </row>
    <row r="2150" spans="1:29" ht="27" customHeight="1">
      <c r="A2150" s="298"/>
      <c r="K2150" s="303"/>
      <c r="L2150" s="303"/>
      <c r="M2150" s="303"/>
      <c r="N2150" s="303"/>
      <c r="O2150" s="303"/>
      <c r="P2150" s="303"/>
      <c r="Q2150" s="303"/>
      <c r="R2150" s="303"/>
      <c r="S2150" s="303"/>
      <c r="T2150" s="303"/>
      <c r="U2150" s="302"/>
      <c r="AC2150" s="303"/>
    </row>
    <row r="2151" spans="1:29" ht="27" customHeight="1">
      <c r="A2151" s="298"/>
      <c r="K2151" s="303"/>
      <c r="L2151" s="303"/>
      <c r="M2151" s="303"/>
      <c r="N2151" s="303"/>
      <c r="O2151" s="303"/>
      <c r="P2151" s="303"/>
      <c r="Q2151" s="303"/>
      <c r="R2151" s="303"/>
      <c r="S2151" s="303"/>
      <c r="T2151" s="303"/>
      <c r="U2151" s="302"/>
      <c r="AC2151" s="303"/>
    </row>
    <row r="2152" spans="1:29" ht="27" customHeight="1">
      <c r="A2152" s="298"/>
      <c r="K2152" s="303"/>
      <c r="L2152" s="303"/>
      <c r="M2152" s="303"/>
      <c r="N2152" s="303"/>
      <c r="O2152" s="303"/>
      <c r="P2152" s="303"/>
      <c r="Q2152" s="303"/>
      <c r="R2152" s="303"/>
      <c r="S2152" s="303"/>
      <c r="T2152" s="303"/>
      <c r="U2152" s="302"/>
      <c r="AC2152" s="303"/>
    </row>
    <row r="2153" spans="1:29" ht="27" customHeight="1">
      <c r="A2153" s="298"/>
      <c r="K2153" s="303"/>
      <c r="L2153" s="303"/>
      <c r="M2153" s="303"/>
      <c r="N2153" s="303"/>
      <c r="O2153" s="303"/>
      <c r="P2153" s="303"/>
      <c r="Q2153" s="303"/>
      <c r="R2153" s="303"/>
      <c r="S2153" s="303"/>
      <c r="T2153" s="303"/>
      <c r="U2153" s="302"/>
      <c r="AC2153" s="303"/>
    </row>
    <row r="2154" spans="1:29" ht="27" customHeight="1">
      <c r="A2154" s="298"/>
      <c r="K2154" s="303"/>
      <c r="L2154" s="303"/>
      <c r="M2154" s="303"/>
      <c r="N2154" s="303"/>
      <c r="O2154" s="303"/>
      <c r="P2154" s="303"/>
      <c r="Q2154" s="303"/>
      <c r="R2154" s="303"/>
      <c r="S2154" s="303"/>
      <c r="T2154" s="303"/>
      <c r="U2154" s="302"/>
      <c r="AC2154" s="303"/>
    </row>
    <row r="2155" spans="1:29" ht="27" customHeight="1">
      <c r="A2155" s="298"/>
      <c r="K2155" s="303"/>
      <c r="L2155" s="303"/>
      <c r="M2155" s="303"/>
      <c r="N2155" s="303"/>
      <c r="O2155" s="303"/>
      <c r="P2155" s="303"/>
      <c r="Q2155" s="303"/>
      <c r="R2155" s="303"/>
      <c r="S2155" s="303"/>
      <c r="T2155" s="303"/>
      <c r="U2155" s="302"/>
      <c r="AC2155" s="303"/>
    </row>
    <row r="2156" spans="1:29" ht="27" customHeight="1">
      <c r="A2156" s="298"/>
      <c r="K2156" s="303"/>
      <c r="L2156" s="303"/>
      <c r="M2156" s="303"/>
      <c r="N2156" s="303"/>
      <c r="O2156" s="303"/>
      <c r="P2156" s="303"/>
      <c r="Q2156" s="303"/>
      <c r="R2156" s="303"/>
      <c r="S2156" s="303"/>
      <c r="T2156" s="303"/>
      <c r="U2156" s="302"/>
      <c r="AC2156" s="303"/>
    </row>
    <row r="2157" spans="1:29" ht="27" customHeight="1">
      <c r="A2157" s="298"/>
      <c r="K2157" s="303"/>
      <c r="L2157" s="303"/>
      <c r="M2157" s="303"/>
      <c r="N2157" s="303"/>
      <c r="O2157" s="303"/>
      <c r="P2157" s="303"/>
      <c r="Q2157" s="303"/>
      <c r="R2157" s="303"/>
      <c r="S2157" s="303"/>
      <c r="T2157" s="303"/>
      <c r="U2157" s="302"/>
      <c r="AC2157" s="303"/>
    </row>
    <row r="2158" spans="1:29" ht="27" customHeight="1">
      <c r="A2158" s="298"/>
      <c r="K2158" s="303"/>
      <c r="L2158" s="303"/>
      <c r="M2158" s="303"/>
      <c r="N2158" s="303"/>
      <c r="O2158" s="303"/>
      <c r="P2158" s="303"/>
      <c r="Q2158" s="303"/>
      <c r="R2158" s="303"/>
      <c r="S2158" s="303"/>
      <c r="T2158" s="303"/>
      <c r="U2158" s="302"/>
      <c r="AC2158" s="303"/>
    </row>
    <row r="2159" spans="1:29" ht="27" customHeight="1">
      <c r="A2159" s="298"/>
      <c r="K2159" s="303"/>
      <c r="L2159" s="303"/>
      <c r="M2159" s="303"/>
      <c r="N2159" s="303"/>
      <c r="O2159" s="303"/>
      <c r="P2159" s="303"/>
      <c r="Q2159" s="303"/>
      <c r="R2159" s="303"/>
      <c r="S2159" s="303"/>
      <c r="T2159" s="303"/>
      <c r="U2159" s="302"/>
      <c r="AC2159" s="303"/>
    </row>
    <row r="2160" spans="1:29" ht="27" customHeight="1">
      <c r="A2160" s="298"/>
      <c r="K2160" s="303"/>
      <c r="L2160" s="303"/>
      <c r="M2160" s="303"/>
      <c r="N2160" s="303"/>
      <c r="O2160" s="303"/>
      <c r="P2160" s="303"/>
      <c r="Q2160" s="303"/>
      <c r="R2160" s="303"/>
      <c r="S2160" s="303"/>
      <c r="T2160" s="303"/>
      <c r="U2160" s="302"/>
      <c r="AC2160" s="303"/>
    </row>
    <row r="2161" spans="1:29" ht="27" customHeight="1">
      <c r="A2161" s="298"/>
      <c r="K2161" s="303"/>
      <c r="L2161" s="303"/>
      <c r="M2161" s="303"/>
      <c r="N2161" s="303"/>
      <c r="O2161" s="303"/>
      <c r="P2161" s="303"/>
      <c r="Q2161" s="303"/>
      <c r="R2161" s="303"/>
      <c r="S2161" s="303"/>
      <c r="T2161" s="303"/>
      <c r="U2161" s="302"/>
      <c r="AC2161" s="303"/>
    </row>
    <row r="2162" spans="1:29" ht="27" customHeight="1">
      <c r="A2162" s="298"/>
      <c r="K2162" s="303"/>
      <c r="L2162" s="303"/>
      <c r="M2162" s="303"/>
      <c r="N2162" s="303"/>
      <c r="O2162" s="303"/>
      <c r="P2162" s="303"/>
      <c r="Q2162" s="303"/>
      <c r="R2162" s="303"/>
      <c r="S2162" s="303"/>
      <c r="T2162" s="303"/>
      <c r="U2162" s="302"/>
      <c r="AC2162" s="303"/>
    </row>
    <row r="2163" spans="1:29" ht="27" customHeight="1">
      <c r="A2163" s="298"/>
      <c r="K2163" s="303"/>
      <c r="L2163" s="303"/>
      <c r="M2163" s="303"/>
      <c r="N2163" s="303"/>
      <c r="O2163" s="303"/>
      <c r="P2163" s="303"/>
      <c r="Q2163" s="303"/>
      <c r="R2163" s="303"/>
      <c r="S2163" s="303"/>
      <c r="T2163" s="303"/>
      <c r="U2163" s="302"/>
      <c r="AC2163" s="303"/>
    </row>
    <row r="2164" spans="1:29" ht="27" customHeight="1">
      <c r="A2164" s="298"/>
      <c r="K2164" s="303"/>
      <c r="L2164" s="303"/>
      <c r="M2164" s="303"/>
      <c r="N2164" s="303"/>
      <c r="O2164" s="303"/>
      <c r="P2164" s="303"/>
      <c r="Q2164" s="303"/>
      <c r="R2164" s="303"/>
      <c r="S2164" s="303"/>
      <c r="T2164" s="303"/>
      <c r="U2164" s="302"/>
      <c r="AC2164" s="303"/>
    </row>
    <row r="2165" spans="1:29" ht="27" customHeight="1">
      <c r="A2165" s="298"/>
      <c r="K2165" s="303"/>
      <c r="L2165" s="303"/>
      <c r="M2165" s="303"/>
      <c r="N2165" s="303"/>
      <c r="O2165" s="303"/>
      <c r="P2165" s="303"/>
      <c r="Q2165" s="303"/>
      <c r="R2165" s="303"/>
      <c r="S2165" s="303"/>
      <c r="T2165" s="303"/>
      <c r="U2165" s="302"/>
      <c r="AC2165" s="303"/>
    </row>
    <row r="2166" spans="1:29" ht="27" customHeight="1">
      <c r="A2166" s="298"/>
      <c r="K2166" s="303"/>
      <c r="L2166" s="303"/>
      <c r="M2166" s="303"/>
      <c r="N2166" s="303"/>
      <c r="O2166" s="303"/>
      <c r="P2166" s="303"/>
      <c r="Q2166" s="303"/>
      <c r="R2166" s="303"/>
      <c r="S2166" s="303"/>
      <c r="T2166" s="303"/>
      <c r="U2166" s="302"/>
      <c r="AC2166" s="303"/>
    </row>
    <row r="2167" spans="1:29" ht="27" customHeight="1">
      <c r="A2167" s="298"/>
      <c r="K2167" s="303"/>
      <c r="L2167" s="303"/>
      <c r="M2167" s="303"/>
      <c r="N2167" s="303"/>
      <c r="O2167" s="303"/>
      <c r="P2167" s="303"/>
      <c r="Q2167" s="303"/>
      <c r="R2167" s="303"/>
      <c r="S2167" s="303"/>
      <c r="T2167" s="303"/>
      <c r="U2167" s="302"/>
      <c r="AC2167" s="303"/>
    </row>
    <row r="2168" spans="1:29" ht="27" customHeight="1">
      <c r="A2168" s="298"/>
      <c r="K2168" s="303"/>
      <c r="L2168" s="303"/>
      <c r="M2168" s="303"/>
      <c r="N2168" s="303"/>
      <c r="O2168" s="303"/>
      <c r="P2168" s="303"/>
      <c r="Q2168" s="303"/>
      <c r="R2168" s="303"/>
      <c r="S2168" s="303"/>
      <c r="T2168" s="303"/>
      <c r="U2168" s="302"/>
      <c r="AC2168" s="303"/>
    </row>
    <row r="2169" spans="1:29" ht="27" customHeight="1">
      <c r="A2169" s="298"/>
      <c r="K2169" s="303"/>
      <c r="L2169" s="303"/>
      <c r="M2169" s="303"/>
      <c r="N2169" s="303"/>
      <c r="O2169" s="303"/>
      <c r="P2169" s="303"/>
      <c r="Q2169" s="303"/>
      <c r="R2169" s="303"/>
      <c r="S2169" s="303"/>
      <c r="T2169" s="303"/>
      <c r="U2169" s="302"/>
      <c r="AC2169" s="303"/>
    </row>
    <row r="2170" spans="1:29" ht="27" customHeight="1">
      <c r="A2170" s="298"/>
      <c r="K2170" s="303"/>
      <c r="L2170" s="303"/>
      <c r="M2170" s="303"/>
      <c r="N2170" s="303"/>
      <c r="O2170" s="303"/>
      <c r="P2170" s="303"/>
      <c r="Q2170" s="303"/>
      <c r="R2170" s="303"/>
      <c r="S2170" s="303"/>
      <c r="T2170" s="303"/>
      <c r="U2170" s="302"/>
      <c r="AC2170" s="303"/>
    </row>
    <row r="2171" spans="1:29" ht="27" customHeight="1">
      <c r="A2171" s="298"/>
      <c r="K2171" s="303"/>
      <c r="L2171" s="303"/>
      <c r="M2171" s="303"/>
      <c r="N2171" s="303"/>
      <c r="O2171" s="303"/>
      <c r="P2171" s="303"/>
      <c r="Q2171" s="303"/>
      <c r="R2171" s="303"/>
      <c r="S2171" s="303"/>
      <c r="T2171" s="303"/>
      <c r="U2171" s="302"/>
      <c r="AC2171" s="303"/>
    </row>
    <row r="2172" spans="1:29" ht="27" customHeight="1">
      <c r="A2172" s="298"/>
      <c r="K2172" s="303"/>
      <c r="L2172" s="303"/>
      <c r="M2172" s="303"/>
      <c r="N2172" s="303"/>
      <c r="O2172" s="303"/>
      <c r="P2172" s="303"/>
      <c r="Q2172" s="303"/>
      <c r="R2172" s="303"/>
      <c r="S2172" s="303"/>
      <c r="T2172" s="303"/>
      <c r="U2172" s="302"/>
      <c r="AC2172" s="303"/>
    </row>
    <row r="2173" spans="1:29" ht="27" customHeight="1">
      <c r="A2173" s="298"/>
      <c r="K2173" s="303"/>
      <c r="L2173" s="303"/>
      <c r="M2173" s="303"/>
      <c r="N2173" s="303"/>
      <c r="O2173" s="303"/>
      <c r="P2173" s="303"/>
      <c r="Q2173" s="303"/>
      <c r="R2173" s="303"/>
      <c r="S2173" s="303"/>
      <c r="T2173" s="303"/>
      <c r="U2173" s="302"/>
      <c r="AC2173" s="303"/>
    </row>
    <row r="2174" spans="1:29" ht="27" customHeight="1">
      <c r="A2174" s="298"/>
      <c r="K2174" s="303"/>
      <c r="L2174" s="303"/>
      <c r="M2174" s="303"/>
      <c r="N2174" s="303"/>
      <c r="O2174" s="303"/>
      <c r="P2174" s="303"/>
      <c r="Q2174" s="303"/>
      <c r="R2174" s="303"/>
      <c r="S2174" s="303"/>
      <c r="T2174" s="303"/>
      <c r="U2174" s="302"/>
      <c r="AC2174" s="303"/>
    </row>
    <row r="2175" spans="1:29" ht="27" customHeight="1">
      <c r="A2175" s="298"/>
      <c r="K2175" s="303"/>
      <c r="L2175" s="303"/>
      <c r="M2175" s="303"/>
      <c r="N2175" s="303"/>
      <c r="O2175" s="303"/>
      <c r="P2175" s="303"/>
      <c r="Q2175" s="303"/>
      <c r="R2175" s="303"/>
      <c r="S2175" s="303"/>
      <c r="T2175" s="303"/>
      <c r="U2175" s="302"/>
      <c r="AC2175" s="303"/>
    </row>
    <row r="2176" spans="1:29" ht="27" customHeight="1">
      <c r="A2176" s="298"/>
      <c r="K2176" s="303"/>
      <c r="L2176" s="303"/>
      <c r="M2176" s="303"/>
      <c r="N2176" s="303"/>
      <c r="O2176" s="303"/>
      <c r="P2176" s="303"/>
      <c r="Q2176" s="303"/>
      <c r="R2176" s="303"/>
      <c r="S2176" s="303"/>
      <c r="T2176" s="303"/>
      <c r="U2176" s="302"/>
      <c r="AC2176" s="303"/>
    </row>
    <row r="2177" spans="1:29" ht="27" customHeight="1">
      <c r="A2177" s="298"/>
      <c r="K2177" s="303"/>
      <c r="L2177" s="303"/>
      <c r="M2177" s="303"/>
      <c r="N2177" s="303"/>
      <c r="O2177" s="303"/>
      <c r="P2177" s="303"/>
      <c r="Q2177" s="303"/>
      <c r="R2177" s="303"/>
      <c r="S2177" s="303"/>
      <c r="T2177" s="303"/>
      <c r="U2177" s="302"/>
      <c r="AC2177" s="303"/>
    </row>
    <row r="2178" spans="1:29" ht="27" customHeight="1">
      <c r="A2178" s="298"/>
      <c r="K2178" s="303"/>
      <c r="L2178" s="303"/>
      <c r="M2178" s="303"/>
      <c r="N2178" s="303"/>
      <c r="O2178" s="303"/>
      <c r="P2178" s="303"/>
      <c r="Q2178" s="303"/>
      <c r="R2178" s="303"/>
      <c r="S2178" s="303"/>
      <c r="T2178" s="303"/>
      <c r="U2178" s="302"/>
      <c r="AC2178" s="303"/>
    </row>
    <row r="2179" spans="1:29" ht="27" customHeight="1">
      <c r="A2179" s="298"/>
      <c r="K2179" s="303"/>
      <c r="L2179" s="303"/>
      <c r="M2179" s="303"/>
      <c r="N2179" s="303"/>
      <c r="O2179" s="303"/>
      <c r="P2179" s="303"/>
      <c r="Q2179" s="303"/>
      <c r="R2179" s="303"/>
      <c r="S2179" s="303"/>
      <c r="T2179" s="303"/>
      <c r="U2179" s="302"/>
      <c r="AC2179" s="303"/>
    </row>
    <row r="2180" spans="1:29" ht="27" customHeight="1">
      <c r="A2180" s="298"/>
      <c r="K2180" s="303"/>
      <c r="L2180" s="303"/>
      <c r="M2180" s="303"/>
      <c r="N2180" s="303"/>
      <c r="O2180" s="303"/>
      <c r="P2180" s="303"/>
      <c r="Q2180" s="303"/>
      <c r="R2180" s="303"/>
      <c r="S2180" s="303"/>
      <c r="T2180" s="303"/>
      <c r="U2180" s="302"/>
      <c r="AC2180" s="303"/>
    </row>
    <row r="2181" spans="1:29" ht="27" customHeight="1">
      <c r="A2181" s="298"/>
      <c r="K2181" s="303"/>
      <c r="L2181" s="303"/>
      <c r="M2181" s="303"/>
      <c r="N2181" s="303"/>
      <c r="O2181" s="303"/>
      <c r="P2181" s="303"/>
      <c r="Q2181" s="303"/>
      <c r="R2181" s="303"/>
      <c r="S2181" s="303"/>
      <c r="T2181" s="303"/>
      <c r="U2181" s="302"/>
      <c r="AC2181" s="303"/>
    </row>
    <row r="2182" spans="1:29" ht="27" customHeight="1">
      <c r="A2182" s="298"/>
      <c r="K2182" s="303"/>
      <c r="L2182" s="303"/>
      <c r="M2182" s="303"/>
      <c r="N2182" s="303"/>
      <c r="O2182" s="303"/>
      <c r="P2182" s="303"/>
      <c r="Q2182" s="303"/>
      <c r="R2182" s="303"/>
      <c r="S2182" s="303"/>
      <c r="T2182" s="303"/>
      <c r="U2182" s="302"/>
      <c r="AC2182" s="303"/>
    </row>
    <row r="2183" spans="1:29" ht="27" customHeight="1">
      <c r="A2183" s="298"/>
      <c r="K2183" s="303"/>
      <c r="L2183" s="303"/>
      <c r="M2183" s="303"/>
      <c r="N2183" s="303"/>
      <c r="O2183" s="303"/>
      <c r="P2183" s="303"/>
      <c r="Q2183" s="303"/>
      <c r="R2183" s="303"/>
      <c r="S2183" s="303"/>
      <c r="T2183" s="303"/>
      <c r="U2183" s="302"/>
      <c r="AC2183" s="303"/>
    </row>
    <row r="2184" spans="1:29" ht="27" customHeight="1">
      <c r="A2184" s="298"/>
      <c r="K2184" s="303"/>
      <c r="L2184" s="303"/>
      <c r="M2184" s="303"/>
      <c r="N2184" s="303"/>
      <c r="O2184" s="303"/>
      <c r="P2184" s="303"/>
      <c r="Q2184" s="303"/>
      <c r="R2184" s="303"/>
      <c r="S2184" s="303"/>
      <c r="T2184" s="303"/>
      <c r="U2184" s="302"/>
      <c r="AC2184" s="303"/>
    </row>
    <row r="2185" spans="1:29" ht="27" customHeight="1">
      <c r="A2185" s="298"/>
      <c r="K2185" s="303"/>
      <c r="L2185" s="303"/>
      <c r="M2185" s="303"/>
      <c r="N2185" s="303"/>
      <c r="O2185" s="303"/>
      <c r="P2185" s="303"/>
      <c r="Q2185" s="303"/>
      <c r="R2185" s="303"/>
      <c r="S2185" s="303"/>
      <c r="T2185" s="303"/>
      <c r="U2185" s="302"/>
      <c r="AC2185" s="303"/>
    </row>
    <row r="2186" spans="1:29" ht="27" customHeight="1">
      <c r="A2186" s="298"/>
      <c r="K2186" s="303"/>
      <c r="L2186" s="303"/>
      <c r="M2186" s="303"/>
      <c r="N2186" s="303"/>
      <c r="O2186" s="303"/>
      <c r="P2186" s="303"/>
      <c r="Q2186" s="303"/>
      <c r="R2186" s="303"/>
      <c r="S2186" s="303"/>
      <c r="T2186" s="303"/>
      <c r="U2186" s="302"/>
      <c r="AC2186" s="303"/>
    </row>
    <row r="2187" spans="1:29" ht="27" customHeight="1">
      <c r="A2187" s="298"/>
      <c r="K2187" s="303"/>
      <c r="L2187" s="303"/>
      <c r="M2187" s="303"/>
      <c r="N2187" s="303"/>
      <c r="O2187" s="303"/>
      <c r="P2187" s="303"/>
      <c r="Q2187" s="303"/>
      <c r="R2187" s="303"/>
      <c r="S2187" s="303"/>
      <c r="T2187" s="303"/>
      <c r="U2187" s="302"/>
      <c r="AC2187" s="303"/>
    </row>
    <row r="2188" spans="1:29" ht="27" customHeight="1">
      <c r="A2188" s="298"/>
      <c r="K2188" s="303"/>
      <c r="L2188" s="303"/>
      <c r="M2188" s="303"/>
      <c r="N2188" s="303"/>
      <c r="O2188" s="303"/>
      <c r="P2188" s="303"/>
      <c r="Q2188" s="303"/>
      <c r="R2188" s="303"/>
      <c r="S2188" s="303"/>
      <c r="T2188" s="303"/>
      <c r="U2188" s="302"/>
      <c r="AC2188" s="303"/>
    </row>
    <row r="2189" spans="1:29" ht="27" customHeight="1">
      <c r="A2189" s="298"/>
      <c r="K2189" s="303"/>
      <c r="L2189" s="303"/>
      <c r="M2189" s="303"/>
      <c r="N2189" s="303"/>
      <c r="O2189" s="303"/>
      <c r="P2189" s="303"/>
      <c r="Q2189" s="303"/>
      <c r="R2189" s="303"/>
      <c r="S2189" s="303"/>
      <c r="T2189" s="303"/>
      <c r="U2189" s="302"/>
      <c r="AC2189" s="303"/>
    </row>
    <row r="2190" spans="1:29" ht="27" customHeight="1">
      <c r="A2190" s="298"/>
      <c r="K2190" s="303"/>
      <c r="L2190" s="303"/>
      <c r="M2190" s="303"/>
      <c r="N2190" s="303"/>
      <c r="O2190" s="303"/>
      <c r="P2190" s="303"/>
      <c r="Q2190" s="303"/>
      <c r="R2190" s="303"/>
      <c r="S2190" s="303"/>
      <c r="T2190" s="303"/>
      <c r="U2190" s="302"/>
      <c r="AC2190" s="303"/>
    </row>
    <row r="2191" spans="1:29" ht="27" customHeight="1">
      <c r="A2191" s="298"/>
      <c r="K2191" s="303"/>
      <c r="L2191" s="303"/>
      <c r="M2191" s="303"/>
      <c r="N2191" s="303"/>
      <c r="O2191" s="303"/>
      <c r="P2191" s="303"/>
      <c r="Q2191" s="303"/>
      <c r="R2191" s="303"/>
      <c r="S2191" s="303"/>
      <c r="T2191" s="303"/>
      <c r="U2191" s="302"/>
      <c r="AC2191" s="303"/>
    </row>
    <row r="2192" spans="1:29" ht="27" customHeight="1">
      <c r="A2192" s="298"/>
      <c r="K2192" s="303"/>
      <c r="L2192" s="303"/>
      <c r="M2192" s="303"/>
      <c r="N2192" s="303"/>
      <c r="O2192" s="303"/>
      <c r="P2192" s="303"/>
      <c r="Q2192" s="303"/>
      <c r="R2192" s="303"/>
      <c r="S2192" s="303"/>
      <c r="T2192" s="303"/>
      <c r="U2192" s="302"/>
      <c r="AC2192" s="303"/>
    </row>
    <row r="2193" spans="1:29" ht="27" customHeight="1">
      <c r="A2193" s="298"/>
      <c r="K2193" s="303"/>
      <c r="L2193" s="303"/>
      <c r="M2193" s="303"/>
      <c r="N2193" s="303"/>
      <c r="O2193" s="303"/>
      <c r="P2193" s="303"/>
      <c r="Q2193" s="303"/>
      <c r="R2193" s="303"/>
      <c r="S2193" s="303"/>
      <c r="T2193" s="303"/>
      <c r="U2193" s="302"/>
      <c r="AC2193" s="303"/>
    </row>
    <row r="2194" spans="1:29" ht="27" customHeight="1">
      <c r="A2194" s="298"/>
      <c r="K2194" s="303"/>
      <c r="L2194" s="303"/>
      <c r="M2194" s="303"/>
      <c r="N2194" s="303"/>
      <c r="O2194" s="303"/>
      <c r="P2194" s="303"/>
      <c r="Q2194" s="303"/>
      <c r="R2194" s="303"/>
      <c r="S2194" s="303"/>
      <c r="T2194" s="303"/>
      <c r="U2194" s="302"/>
      <c r="AC2194" s="303"/>
    </row>
    <row r="2195" spans="1:29" ht="27" customHeight="1">
      <c r="A2195" s="298"/>
      <c r="K2195" s="303"/>
      <c r="L2195" s="303"/>
      <c r="M2195" s="303"/>
      <c r="N2195" s="303"/>
      <c r="O2195" s="303"/>
      <c r="P2195" s="303"/>
      <c r="Q2195" s="303"/>
      <c r="R2195" s="303"/>
      <c r="S2195" s="303"/>
      <c r="T2195" s="303"/>
      <c r="U2195" s="302"/>
      <c r="AC2195" s="303"/>
    </row>
    <row r="2196" spans="1:29" ht="27" customHeight="1">
      <c r="A2196" s="298"/>
      <c r="K2196" s="303"/>
      <c r="L2196" s="303"/>
      <c r="M2196" s="303"/>
      <c r="N2196" s="303"/>
      <c r="O2196" s="303"/>
      <c r="P2196" s="303"/>
      <c r="Q2196" s="303"/>
      <c r="R2196" s="303"/>
      <c r="S2196" s="303"/>
      <c r="T2196" s="303"/>
      <c r="U2196" s="302"/>
      <c r="AC2196" s="303"/>
    </row>
    <row r="2197" spans="1:29" ht="27" customHeight="1">
      <c r="A2197" s="298"/>
      <c r="K2197" s="303"/>
      <c r="L2197" s="303"/>
      <c r="M2197" s="303"/>
      <c r="N2197" s="303"/>
      <c r="O2197" s="303"/>
      <c r="P2197" s="303"/>
      <c r="Q2197" s="303"/>
      <c r="R2197" s="303"/>
      <c r="S2197" s="303"/>
      <c r="T2197" s="303"/>
      <c r="U2197" s="302"/>
      <c r="AC2197" s="303"/>
    </row>
    <row r="2198" spans="1:29" ht="27" customHeight="1">
      <c r="A2198" s="298"/>
      <c r="K2198" s="303"/>
      <c r="L2198" s="303"/>
      <c r="M2198" s="303"/>
      <c r="N2198" s="303"/>
      <c r="O2198" s="303"/>
      <c r="P2198" s="303"/>
      <c r="Q2198" s="303"/>
      <c r="R2198" s="303"/>
      <c r="S2198" s="303"/>
      <c r="T2198" s="303"/>
      <c r="U2198" s="302"/>
      <c r="AC2198" s="303"/>
    </row>
    <row r="2199" spans="1:29" ht="27" customHeight="1">
      <c r="A2199" s="298"/>
      <c r="K2199" s="303"/>
      <c r="L2199" s="303"/>
      <c r="M2199" s="303"/>
      <c r="N2199" s="303"/>
      <c r="O2199" s="303"/>
      <c r="P2199" s="303"/>
      <c r="Q2199" s="303"/>
      <c r="R2199" s="303"/>
      <c r="S2199" s="303"/>
      <c r="T2199" s="303"/>
      <c r="U2199" s="302"/>
      <c r="AC2199" s="303"/>
    </row>
    <row r="2200" spans="1:29" ht="27" customHeight="1">
      <c r="A2200" s="298"/>
      <c r="K2200" s="303"/>
      <c r="L2200" s="303"/>
      <c r="M2200" s="303"/>
      <c r="N2200" s="303"/>
      <c r="O2200" s="303"/>
      <c r="P2200" s="303"/>
      <c r="Q2200" s="303"/>
      <c r="R2200" s="303"/>
      <c r="S2200" s="303"/>
      <c r="T2200" s="303"/>
      <c r="U2200" s="302"/>
      <c r="AC2200" s="303"/>
    </row>
    <row r="2201" spans="1:29" ht="27" customHeight="1">
      <c r="A2201" s="298"/>
      <c r="K2201" s="303"/>
      <c r="L2201" s="303"/>
      <c r="M2201" s="303"/>
      <c r="N2201" s="303"/>
      <c r="O2201" s="303"/>
      <c r="P2201" s="303"/>
      <c r="Q2201" s="303"/>
      <c r="R2201" s="303"/>
      <c r="S2201" s="303"/>
      <c r="T2201" s="303"/>
      <c r="U2201" s="302"/>
      <c r="AC2201" s="303"/>
    </row>
    <row r="2202" spans="1:29" ht="27" customHeight="1">
      <c r="A2202" s="298"/>
      <c r="K2202" s="303"/>
      <c r="L2202" s="303"/>
      <c r="M2202" s="303"/>
      <c r="N2202" s="303"/>
      <c r="O2202" s="303"/>
      <c r="P2202" s="303"/>
      <c r="Q2202" s="303"/>
      <c r="R2202" s="303"/>
      <c r="S2202" s="303"/>
      <c r="T2202" s="303"/>
      <c r="U2202" s="302"/>
      <c r="AC2202" s="303"/>
    </row>
    <row r="2203" spans="1:29" ht="27" customHeight="1">
      <c r="A2203" s="298"/>
      <c r="K2203" s="303"/>
      <c r="L2203" s="303"/>
      <c r="M2203" s="303"/>
      <c r="N2203" s="303"/>
      <c r="O2203" s="303"/>
      <c r="P2203" s="303"/>
      <c r="Q2203" s="303"/>
      <c r="R2203" s="303"/>
      <c r="S2203" s="303"/>
      <c r="T2203" s="303"/>
      <c r="U2203" s="302"/>
      <c r="AC2203" s="303"/>
    </row>
    <row r="2204" spans="1:29" ht="27" customHeight="1">
      <c r="A2204" s="298"/>
      <c r="K2204" s="303"/>
      <c r="L2204" s="303"/>
      <c r="M2204" s="303"/>
      <c r="N2204" s="303"/>
      <c r="O2204" s="303"/>
      <c r="P2204" s="303"/>
      <c r="Q2204" s="303"/>
      <c r="R2204" s="303"/>
      <c r="S2204" s="303"/>
      <c r="T2204" s="303"/>
      <c r="U2204" s="302"/>
      <c r="AC2204" s="303"/>
    </row>
    <row r="2205" spans="1:29" ht="27" customHeight="1">
      <c r="A2205" s="298"/>
      <c r="K2205" s="303"/>
      <c r="L2205" s="303"/>
      <c r="M2205" s="303"/>
      <c r="N2205" s="303"/>
      <c r="O2205" s="303"/>
      <c r="P2205" s="303"/>
      <c r="Q2205" s="303"/>
      <c r="R2205" s="303"/>
      <c r="S2205" s="303"/>
      <c r="T2205" s="303"/>
      <c r="U2205" s="302"/>
      <c r="AC2205" s="303"/>
    </row>
    <row r="2206" spans="1:29" ht="27" customHeight="1">
      <c r="A2206" s="298"/>
      <c r="K2206" s="303"/>
      <c r="L2206" s="303"/>
      <c r="M2206" s="303"/>
      <c r="N2206" s="303"/>
      <c r="O2206" s="303"/>
      <c r="P2206" s="303"/>
      <c r="Q2206" s="303"/>
      <c r="R2206" s="303"/>
      <c r="S2206" s="303"/>
      <c r="T2206" s="303"/>
      <c r="U2206" s="302"/>
      <c r="AC2206" s="303"/>
    </row>
    <row r="2207" spans="1:29" ht="27" customHeight="1">
      <c r="A2207" s="298"/>
      <c r="K2207" s="303"/>
      <c r="L2207" s="303"/>
      <c r="M2207" s="303"/>
      <c r="N2207" s="303"/>
      <c r="O2207" s="303"/>
      <c r="P2207" s="303"/>
      <c r="Q2207" s="303"/>
      <c r="R2207" s="303"/>
      <c r="S2207" s="303"/>
      <c r="T2207" s="303"/>
      <c r="U2207" s="302"/>
      <c r="AC2207" s="303"/>
    </row>
    <row r="2208" spans="1:29" ht="27" customHeight="1">
      <c r="A2208" s="298"/>
      <c r="K2208" s="303"/>
      <c r="L2208" s="303"/>
      <c r="M2208" s="303"/>
      <c r="N2208" s="303"/>
      <c r="O2208" s="303"/>
      <c r="P2208" s="303"/>
      <c r="Q2208" s="303"/>
      <c r="R2208" s="303"/>
      <c r="S2208" s="303"/>
      <c r="T2208" s="303"/>
      <c r="U2208" s="302"/>
      <c r="AC2208" s="303"/>
    </row>
    <row r="2209" spans="1:29" ht="27" customHeight="1">
      <c r="A2209" s="298"/>
      <c r="K2209" s="303"/>
      <c r="L2209" s="303"/>
      <c r="M2209" s="303"/>
      <c r="N2209" s="303"/>
      <c r="O2209" s="303"/>
      <c r="P2209" s="303"/>
      <c r="Q2209" s="303"/>
      <c r="R2209" s="303"/>
      <c r="S2209" s="303"/>
      <c r="T2209" s="303"/>
      <c r="U2209" s="302"/>
      <c r="AC2209" s="303"/>
    </row>
    <row r="2210" spans="1:29" ht="27" customHeight="1">
      <c r="A2210" s="298"/>
      <c r="K2210" s="303"/>
      <c r="L2210" s="303"/>
      <c r="M2210" s="303"/>
      <c r="N2210" s="303"/>
      <c r="O2210" s="303"/>
      <c r="P2210" s="303"/>
      <c r="Q2210" s="303"/>
      <c r="R2210" s="303"/>
      <c r="S2210" s="303"/>
      <c r="T2210" s="303"/>
      <c r="U2210" s="302"/>
      <c r="AC2210" s="303"/>
    </row>
    <row r="2211" spans="1:29" ht="27" customHeight="1">
      <c r="A2211" s="298"/>
      <c r="K2211" s="303"/>
      <c r="L2211" s="303"/>
      <c r="M2211" s="303"/>
      <c r="N2211" s="303"/>
      <c r="O2211" s="303"/>
      <c r="P2211" s="303"/>
      <c r="Q2211" s="303"/>
      <c r="R2211" s="303"/>
      <c r="S2211" s="303"/>
      <c r="T2211" s="303"/>
      <c r="U2211" s="302"/>
      <c r="AC2211" s="303"/>
    </row>
    <row r="2212" spans="1:29" ht="27" customHeight="1">
      <c r="A2212" s="298"/>
      <c r="K2212" s="303"/>
      <c r="L2212" s="303"/>
      <c r="M2212" s="303"/>
      <c r="N2212" s="303"/>
      <c r="O2212" s="303"/>
      <c r="P2212" s="303"/>
      <c r="Q2212" s="303"/>
      <c r="R2212" s="303"/>
      <c r="S2212" s="303"/>
      <c r="T2212" s="303"/>
      <c r="U2212" s="302"/>
      <c r="AC2212" s="303"/>
    </row>
    <row r="2213" spans="1:29" ht="27" customHeight="1">
      <c r="A2213" s="298"/>
      <c r="K2213" s="303"/>
      <c r="L2213" s="303"/>
      <c r="M2213" s="303"/>
      <c r="N2213" s="303"/>
      <c r="O2213" s="303"/>
      <c r="P2213" s="303"/>
      <c r="Q2213" s="303"/>
      <c r="R2213" s="303"/>
      <c r="S2213" s="303"/>
      <c r="T2213" s="303"/>
      <c r="U2213" s="302"/>
      <c r="AC2213" s="303"/>
    </row>
    <row r="2214" spans="1:29" ht="27" customHeight="1">
      <c r="A2214" s="298"/>
      <c r="K2214" s="303"/>
      <c r="L2214" s="303"/>
      <c r="M2214" s="303"/>
      <c r="N2214" s="303"/>
      <c r="O2214" s="303"/>
      <c r="P2214" s="303"/>
      <c r="Q2214" s="303"/>
      <c r="R2214" s="303"/>
      <c r="S2214" s="303"/>
      <c r="T2214" s="303"/>
      <c r="U2214" s="302"/>
      <c r="AC2214" s="303"/>
    </row>
    <row r="2215" spans="1:29" ht="27" customHeight="1">
      <c r="A2215" s="298"/>
      <c r="K2215" s="303"/>
      <c r="L2215" s="303"/>
      <c r="M2215" s="303"/>
      <c r="N2215" s="303"/>
      <c r="O2215" s="303"/>
      <c r="P2215" s="303"/>
      <c r="Q2215" s="303"/>
      <c r="R2215" s="303"/>
      <c r="S2215" s="303"/>
      <c r="T2215" s="303"/>
      <c r="U2215" s="302"/>
      <c r="AC2215" s="303"/>
    </row>
    <row r="2216" spans="1:29" ht="27" customHeight="1">
      <c r="A2216" s="298"/>
      <c r="K2216" s="303"/>
      <c r="L2216" s="303"/>
      <c r="M2216" s="303"/>
      <c r="N2216" s="303"/>
      <c r="O2216" s="303"/>
      <c r="P2216" s="303"/>
      <c r="Q2216" s="303"/>
      <c r="R2216" s="303"/>
      <c r="S2216" s="303"/>
      <c r="T2216" s="303"/>
      <c r="U2216" s="302"/>
      <c r="AC2216" s="303"/>
    </row>
    <row r="2217" spans="1:29" ht="27" customHeight="1">
      <c r="A2217" s="298"/>
      <c r="K2217" s="303"/>
      <c r="L2217" s="303"/>
      <c r="M2217" s="303"/>
      <c r="N2217" s="303"/>
      <c r="O2217" s="303"/>
      <c r="P2217" s="303"/>
      <c r="Q2217" s="303"/>
      <c r="R2217" s="303"/>
      <c r="S2217" s="303"/>
      <c r="T2217" s="303"/>
      <c r="U2217" s="302"/>
      <c r="AC2217" s="303"/>
    </row>
    <row r="2218" spans="1:29" ht="27" customHeight="1">
      <c r="A2218" s="298"/>
      <c r="K2218" s="303"/>
      <c r="L2218" s="303"/>
      <c r="M2218" s="303"/>
      <c r="N2218" s="303"/>
      <c r="O2218" s="303"/>
      <c r="P2218" s="303"/>
      <c r="Q2218" s="303"/>
      <c r="R2218" s="303"/>
      <c r="S2218" s="303"/>
      <c r="T2218" s="303"/>
      <c r="U2218" s="302"/>
      <c r="AC2218" s="303"/>
    </row>
    <row r="2219" spans="1:29" ht="27" customHeight="1">
      <c r="A2219" s="298"/>
      <c r="K2219" s="303"/>
      <c r="L2219" s="303"/>
      <c r="M2219" s="303"/>
      <c r="N2219" s="303"/>
      <c r="O2219" s="303"/>
      <c r="P2219" s="303"/>
      <c r="Q2219" s="303"/>
      <c r="R2219" s="303"/>
      <c r="S2219" s="303"/>
      <c r="T2219" s="303"/>
      <c r="U2219" s="302"/>
      <c r="AC2219" s="303"/>
    </row>
    <row r="2220" spans="1:29" ht="27" customHeight="1">
      <c r="A2220" s="298"/>
      <c r="K2220" s="303"/>
      <c r="L2220" s="303"/>
      <c r="M2220" s="303"/>
      <c r="N2220" s="303"/>
      <c r="O2220" s="303"/>
      <c r="P2220" s="303"/>
      <c r="Q2220" s="303"/>
      <c r="R2220" s="303"/>
      <c r="S2220" s="303"/>
      <c r="T2220" s="303"/>
      <c r="U2220" s="302"/>
      <c r="AC2220" s="303"/>
    </row>
    <row r="2221" spans="1:29" ht="27" customHeight="1">
      <c r="A2221" s="298"/>
      <c r="K2221" s="303"/>
      <c r="L2221" s="303"/>
      <c r="M2221" s="303"/>
      <c r="N2221" s="303"/>
      <c r="O2221" s="303"/>
      <c r="P2221" s="303"/>
      <c r="Q2221" s="303"/>
      <c r="R2221" s="303"/>
      <c r="S2221" s="303"/>
      <c r="T2221" s="303"/>
      <c r="U2221" s="302"/>
      <c r="AC2221" s="303"/>
    </row>
    <row r="2222" spans="1:29" ht="27" customHeight="1">
      <c r="A2222" s="298"/>
      <c r="K2222" s="303"/>
      <c r="L2222" s="303"/>
      <c r="M2222" s="303"/>
      <c r="N2222" s="303"/>
      <c r="O2222" s="303"/>
      <c r="P2222" s="303"/>
      <c r="Q2222" s="303"/>
      <c r="R2222" s="303"/>
      <c r="S2222" s="303"/>
      <c r="T2222" s="303"/>
      <c r="U2222" s="302"/>
      <c r="AC2222" s="303"/>
    </row>
    <row r="2223" spans="1:29" ht="27" customHeight="1">
      <c r="A2223" s="298"/>
      <c r="K2223" s="303"/>
      <c r="L2223" s="303"/>
      <c r="M2223" s="303"/>
      <c r="N2223" s="303"/>
      <c r="O2223" s="303"/>
      <c r="P2223" s="303"/>
      <c r="Q2223" s="303"/>
      <c r="R2223" s="303"/>
      <c r="S2223" s="303"/>
      <c r="T2223" s="303"/>
      <c r="U2223" s="302"/>
      <c r="AC2223" s="303"/>
    </row>
    <row r="2224" spans="1:29" ht="27" customHeight="1">
      <c r="A2224" s="298"/>
      <c r="K2224" s="303"/>
      <c r="L2224" s="303"/>
      <c r="M2224" s="303"/>
      <c r="N2224" s="303"/>
      <c r="O2224" s="303"/>
      <c r="P2224" s="303"/>
      <c r="Q2224" s="303"/>
      <c r="R2224" s="303"/>
      <c r="S2224" s="303"/>
      <c r="T2224" s="303"/>
      <c r="U2224" s="302"/>
      <c r="AC2224" s="303"/>
    </row>
    <row r="2225" spans="1:29" ht="27" customHeight="1">
      <c r="A2225" s="298"/>
      <c r="K2225" s="303"/>
      <c r="L2225" s="303"/>
      <c r="M2225" s="303"/>
      <c r="N2225" s="303"/>
      <c r="O2225" s="303"/>
      <c r="P2225" s="303"/>
      <c r="Q2225" s="303"/>
      <c r="R2225" s="303"/>
      <c r="S2225" s="303"/>
      <c r="T2225" s="303"/>
      <c r="U2225" s="302"/>
      <c r="AC2225" s="303"/>
    </row>
    <row r="2226" spans="1:29" ht="27" customHeight="1">
      <c r="A2226" s="298"/>
      <c r="K2226" s="303"/>
      <c r="L2226" s="303"/>
      <c r="M2226" s="303"/>
      <c r="N2226" s="303"/>
      <c r="O2226" s="303"/>
      <c r="P2226" s="303"/>
      <c r="Q2226" s="303"/>
      <c r="R2226" s="303"/>
      <c r="S2226" s="303"/>
      <c r="T2226" s="303"/>
      <c r="U2226" s="302"/>
      <c r="AC2226" s="303"/>
    </row>
    <row r="2227" spans="1:29" ht="27" customHeight="1">
      <c r="A2227" s="298"/>
      <c r="K2227" s="303"/>
      <c r="L2227" s="303"/>
      <c r="M2227" s="303"/>
      <c r="N2227" s="303"/>
      <c r="O2227" s="303"/>
      <c r="P2227" s="303"/>
      <c r="Q2227" s="303"/>
      <c r="R2227" s="303"/>
      <c r="S2227" s="303"/>
      <c r="T2227" s="303"/>
      <c r="U2227" s="302"/>
      <c r="AC2227" s="303"/>
    </row>
    <row r="2228" spans="1:29" ht="27" customHeight="1">
      <c r="A2228" s="298"/>
      <c r="K2228" s="303"/>
      <c r="L2228" s="303"/>
      <c r="M2228" s="303"/>
      <c r="N2228" s="303"/>
      <c r="O2228" s="303"/>
      <c r="P2228" s="303"/>
      <c r="Q2228" s="303"/>
      <c r="R2228" s="303"/>
      <c r="S2228" s="303"/>
      <c r="T2228" s="303"/>
      <c r="U2228" s="302"/>
      <c r="AC2228" s="303"/>
    </row>
    <row r="2229" spans="1:29" ht="27" customHeight="1">
      <c r="A2229" s="298"/>
      <c r="K2229" s="303"/>
      <c r="L2229" s="303"/>
      <c r="M2229" s="303"/>
      <c r="N2229" s="303"/>
      <c r="O2229" s="303"/>
      <c r="P2229" s="303"/>
      <c r="Q2229" s="303"/>
      <c r="R2229" s="303"/>
      <c r="S2229" s="303"/>
      <c r="T2229" s="303"/>
      <c r="U2229" s="302"/>
      <c r="AC2229" s="303"/>
    </row>
    <row r="2230" spans="1:29" ht="27" customHeight="1">
      <c r="A2230" s="298"/>
      <c r="K2230" s="303"/>
      <c r="L2230" s="303"/>
      <c r="M2230" s="303"/>
      <c r="N2230" s="303"/>
      <c r="O2230" s="303"/>
      <c r="P2230" s="303"/>
      <c r="Q2230" s="303"/>
      <c r="R2230" s="303"/>
      <c r="S2230" s="303"/>
      <c r="T2230" s="303"/>
      <c r="U2230" s="302"/>
      <c r="AC2230" s="303"/>
    </row>
    <row r="2231" spans="1:29" ht="27" customHeight="1">
      <c r="A2231" s="298"/>
      <c r="K2231" s="303"/>
      <c r="L2231" s="303"/>
      <c r="M2231" s="303"/>
      <c r="N2231" s="303"/>
      <c r="O2231" s="303"/>
      <c r="P2231" s="303"/>
      <c r="Q2231" s="303"/>
      <c r="R2231" s="303"/>
      <c r="S2231" s="303"/>
      <c r="T2231" s="303"/>
      <c r="U2231" s="302"/>
      <c r="AC2231" s="303"/>
    </row>
    <row r="2232" spans="1:29" ht="27" customHeight="1">
      <c r="A2232" s="298"/>
      <c r="K2232" s="303"/>
      <c r="L2232" s="303"/>
      <c r="M2232" s="303"/>
      <c r="N2232" s="303"/>
      <c r="O2232" s="303"/>
      <c r="P2232" s="303"/>
      <c r="Q2232" s="303"/>
      <c r="R2232" s="303"/>
      <c r="S2232" s="303"/>
      <c r="T2232" s="303"/>
      <c r="U2232" s="302"/>
      <c r="AC2232" s="303"/>
    </row>
    <row r="2233" spans="1:29" ht="27" customHeight="1">
      <c r="A2233" s="298"/>
      <c r="K2233" s="303"/>
      <c r="L2233" s="303"/>
      <c r="M2233" s="303"/>
      <c r="N2233" s="303"/>
      <c r="O2233" s="303"/>
      <c r="P2233" s="303"/>
      <c r="Q2233" s="303"/>
      <c r="R2233" s="303"/>
      <c r="S2233" s="303"/>
      <c r="T2233" s="303"/>
      <c r="U2233" s="302"/>
      <c r="AC2233" s="303"/>
    </row>
    <row r="2234" spans="1:29" ht="27" customHeight="1">
      <c r="A2234" s="298"/>
      <c r="K2234" s="303"/>
      <c r="L2234" s="303"/>
      <c r="M2234" s="303"/>
      <c r="N2234" s="303"/>
      <c r="O2234" s="303"/>
      <c r="P2234" s="303"/>
      <c r="Q2234" s="303"/>
      <c r="R2234" s="303"/>
      <c r="S2234" s="303"/>
      <c r="T2234" s="303"/>
      <c r="U2234" s="302"/>
      <c r="AC2234" s="303"/>
    </row>
    <row r="2235" spans="1:29" ht="27" customHeight="1">
      <c r="A2235" s="298"/>
      <c r="K2235" s="303"/>
      <c r="L2235" s="303"/>
      <c r="M2235" s="303"/>
      <c r="N2235" s="303"/>
      <c r="O2235" s="303"/>
      <c r="P2235" s="303"/>
      <c r="Q2235" s="303"/>
      <c r="R2235" s="303"/>
      <c r="S2235" s="303"/>
      <c r="T2235" s="303"/>
      <c r="U2235" s="302"/>
      <c r="AC2235" s="303"/>
    </row>
    <row r="2236" spans="1:29" ht="27" customHeight="1">
      <c r="A2236" s="298"/>
      <c r="K2236" s="303"/>
      <c r="L2236" s="303"/>
      <c r="M2236" s="303"/>
      <c r="N2236" s="303"/>
      <c r="O2236" s="303"/>
      <c r="P2236" s="303"/>
      <c r="Q2236" s="303"/>
      <c r="R2236" s="303"/>
      <c r="S2236" s="303"/>
      <c r="T2236" s="303"/>
      <c r="U2236" s="302"/>
      <c r="AC2236" s="303"/>
    </row>
    <row r="2237" spans="1:29" ht="27" customHeight="1">
      <c r="A2237" s="298"/>
      <c r="K2237" s="303"/>
      <c r="L2237" s="303"/>
      <c r="M2237" s="303"/>
      <c r="N2237" s="303"/>
      <c r="O2237" s="303"/>
      <c r="P2237" s="303"/>
      <c r="Q2237" s="303"/>
      <c r="R2237" s="303"/>
      <c r="S2237" s="303"/>
      <c r="T2237" s="303"/>
      <c r="U2237" s="302"/>
      <c r="AC2237" s="303"/>
    </row>
  </sheetData>
  <phoneticPr fontId="3"/>
  <dataValidations count="1">
    <dataValidation imeMode="halfAlpha" allowBlank="1" showInputMessage="1" showErrorMessage="1" sqref="K54:K59 N68 K27:K29 K19:K24 K52 K61:K64 N6:N10 N16:N17 K4:K16 K31:K43 N78" xr:uid="{00000000-0002-0000-0100-000000000000}"/>
  </dataValidations>
  <pageMargins left="0.78740157480314965" right="0.19685039370078741" top="0.78740157480314965" bottom="0.19685039370078741" header="0.31496062992125984" footer="0.31496062992125984"/>
  <pageSetup paperSize="8" scale="69" fitToHeight="0" orientation="landscape" blackAndWhite="1" r:id="rId1"/>
  <headerFooter>
    <oddHeader>&amp;L真鶴町下水道事業会計2025 支出決算 事業概要&amp;R&amp;P/&amp;N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169D4-8AF1-4AB1-BE07-8416D3A2FD8C}">
  <sheetPr>
    <tabColor theme="0"/>
  </sheetPr>
  <dimension ref="A1:G18"/>
  <sheetViews>
    <sheetView topLeftCell="A13" zoomScale="130" zoomScaleNormal="130" workbookViewId="0">
      <selection activeCell="F19" sqref="F19"/>
    </sheetView>
  </sheetViews>
  <sheetFormatPr defaultColWidth="8.75" defaultRowHeight="14.25"/>
  <cols>
    <col min="1" max="1" width="8.75" style="277"/>
    <col min="2" max="2" width="11.875" style="277" customWidth="1"/>
    <col min="3" max="3" width="12.5" style="277" customWidth="1"/>
    <col min="4" max="4" width="13.75" style="277" customWidth="1"/>
    <col min="5" max="5" width="15.375" style="277" customWidth="1"/>
    <col min="6" max="6" width="13.375" style="277" bestFit="1" customWidth="1"/>
    <col min="7" max="16384" width="8.75" style="277"/>
  </cols>
  <sheetData>
    <row r="1" spans="1:7">
      <c r="A1" s="277" t="s">
        <v>496</v>
      </c>
    </row>
    <row r="2" spans="1:7">
      <c r="A2" s="278" t="s">
        <v>480</v>
      </c>
      <c r="B2" s="279" t="s">
        <v>481</v>
      </c>
      <c r="C2" s="279" t="s">
        <v>482</v>
      </c>
      <c r="D2" s="279" t="s">
        <v>483</v>
      </c>
      <c r="E2" s="279" t="s">
        <v>484</v>
      </c>
      <c r="F2" s="280" t="s">
        <v>485</v>
      </c>
    </row>
    <row r="3" spans="1:7">
      <c r="A3" s="281" t="s">
        <v>682</v>
      </c>
      <c r="B3" s="332" t="s">
        <v>486</v>
      </c>
      <c r="C3" s="277" t="s">
        <v>487</v>
      </c>
      <c r="D3" s="277" t="s">
        <v>683</v>
      </c>
      <c r="F3" s="277" t="s">
        <v>684</v>
      </c>
      <c r="G3" s="332"/>
    </row>
    <row r="4" spans="1:7">
      <c r="A4" s="285"/>
      <c r="B4" s="286"/>
      <c r="C4" s="287" t="s">
        <v>488</v>
      </c>
      <c r="D4" s="287" t="s">
        <v>683</v>
      </c>
      <c r="E4" s="287"/>
      <c r="F4" s="287" t="s">
        <v>685</v>
      </c>
      <c r="G4" s="332"/>
    </row>
    <row r="5" spans="1:7">
      <c r="A5" s="285"/>
      <c r="B5" s="289" t="s">
        <v>489</v>
      </c>
      <c r="C5" s="290" t="s">
        <v>487</v>
      </c>
      <c r="D5" s="290" t="s">
        <v>683</v>
      </c>
      <c r="E5" s="290" t="s">
        <v>490</v>
      </c>
      <c r="F5" s="291" t="s">
        <v>686</v>
      </c>
    </row>
    <row r="6" spans="1:7">
      <c r="A6" s="285"/>
      <c r="B6" s="282"/>
      <c r="C6" s="283"/>
      <c r="D6" s="283"/>
      <c r="E6" s="283" t="s">
        <v>491</v>
      </c>
      <c r="F6" s="284" t="s">
        <v>687</v>
      </c>
    </row>
    <row r="7" spans="1:7">
      <c r="A7" s="285"/>
      <c r="B7" s="282"/>
      <c r="C7" s="283"/>
      <c r="D7" s="283"/>
      <c r="E7" s="283" t="s">
        <v>492</v>
      </c>
      <c r="F7" s="284" t="s">
        <v>688</v>
      </c>
    </row>
    <row r="8" spans="1:7">
      <c r="A8" s="285"/>
      <c r="B8" s="282"/>
      <c r="C8" s="283"/>
      <c r="D8" s="283"/>
      <c r="E8" s="283" t="s">
        <v>493</v>
      </c>
      <c r="F8" s="284" t="s">
        <v>689</v>
      </c>
    </row>
    <row r="9" spans="1:7">
      <c r="A9" s="285"/>
      <c r="B9" s="282"/>
      <c r="C9" s="283"/>
      <c r="D9" s="283"/>
      <c r="E9" s="283" t="s">
        <v>494</v>
      </c>
      <c r="F9" s="284" t="s">
        <v>690</v>
      </c>
    </row>
    <row r="10" spans="1:7">
      <c r="A10" s="285"/>
      <c r="B10" s="282"/>
      <c r="C10" s="283" t="s">
        <v>488</v>
      </c>
      <c r="D10" s="283" t="s">
        <v>683</v>
      </c>
      <c r="E10" s="283" t="s">
        <v>490</v>
      </c>
      <c r="F10" s="284" t="s">
        <v>691</v>
      </c>
    </row>
    <row r="11" spans="1:7">
      <c r="A11" s="285"/>
      <c r="B11" s="282"/>
      <c r="C11" s="283"/>
      <c r="D11" s="283"/>
      <c r="E11" s="283" t="s">
        <v>491</v>
      </c>
      <c r="F11" s="284" t="s">
        <v>692</v>
      </c>
    </row>
    <row r="12" spans="1:7">
      <c r="A12" s="285"/>
      <c r="B12" s="282"/>
      <c r="C12" s="283"/>
      <c r="D12" s="283"/>
      <c r="E12" s="283" t="s">
        <v>492</v>
      </c>
      <c r="F12" s="284" t="s">
        <v>693</v>
      </c>
    </row>
    <row r="13" spans="1:7">
      <c r="A13" s="285"/>
      <c r="B13" s="282"/>
      <c r="C13" s="283"/>
      <c r="D13" s="283"/>
      <c r="E13" s="283" t="s">
        <v>493</v>
      </c>
      <c r="F13" s="284" t="s">
        <v>694</v>
      </c>
    </row>
    <row r="14" spans="1:7">
      <c r="A14" s="285"/>
      <c r="B14" s="282"/>
      <c r="C14" s="283"/>
      <c r="D14" s="283"/>
      <c r="E14" s="283" t="s">
        <v>494</v>
      </c>
      <c r="F14" s="288" t="s">
        <v>695</v>
      </c>
    </row>
    <row r="15" spans="1:7">
      <c r="A15" s="285"/>
      <c r="B15" s="289" t="s">
        <v>495</v>
      </c>
      <c r="C15" s="290" t="s">
        <v>487</v>
      </c>
      <c r="D15" s="290" t="s">
        <v>683</v>
      </c>
      <c r="E15" s="290" t="s">
        <v>696</v>
      </c>
      <c r="F15" s="284" t="s">
        <v>697</v>
      </c>
    </row>
    <row r="16" spans="1:7">
      <c r="A16" s="285"/>
      <c r="B16" s="282"/>
      <c r="C16" s="283"/>
      <c r="D16" s="283"/>
      <c r="E16" s="283" t="s">
        <v>698</v>
      </c>
      <c r="F16" s="284" t="s">
        <v>699</v>
      </c>
    </row>
    <row r="17" spans="1:6">
      <c r="A17" s="285"/>
      <c r="B17" s="282"/>
      <c r="C17" s="283" t="s">
        <v>488</v>
      </c>
      <c r="D17" s="283" t="s">
        <v>683</v>
      </c>
      <c r="E17" s="283" t="s">
        <v>696</v>
      </c>
      <c r="F17" s="284" t="s">
        <v>700</v>
      </c>
    </row>
    <row r="18" spans="1:6">
      <c r="A18" s="286"/>
      <c r="B18" s="286"/>
      <c r="C18" s="287"/>
      <c r="D18" s="287"/>
      <c r="E18" s="287" t="s">
        <v>698</v>
      </c>
      <c r="F18" s="288" t="s">
        <v>701</v>
      </c>
    </row>
  </sheetDat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Q67"/>
  <sheetViews>
    <sheetView workbookViewId="0">
      <selection sqref="A1:AJ1"/>
    </sheetView>
  </sheetViews>
  <sheetFormatPr defaultRowHeight="40.5" customHeight="1"/>
  <cols>
    <col min="1" max="5" width="2.25" style="3" customWidth="1"/>
    <col min="6" max="6" width="3.75" style="3" bestFit="1" customWidth="1"/>
    <col min="7" max="7" width="20.25" style="2" customWidth="1"/>
    <col min="8" max="9" width="11.625" style="3" customWidth="1"/>
    <col min="10" max="10" width="12.375" style="2" customWidth="1"/>
    <col min="11" max="11" width="9.875" style="2" customWidth="1"/>
    <col min="12" max="12" width="10.375" style="2" customWidth="1"/>
    <col min="13" max="13" width="10.125" style="2" customWidth="1"/>
    <col min="14" max="14" width="12.25" style="2" customWidth="1"/>
    <col min="15" max="15" width="12.125" style="2" hidden="1" customWidth="1"/>
    <col min="16" max="16" width="10.75" style="2" hidden="1" customWidth="1"/>
    <col min="17" max="17" width="10.875" style="2" customWidth="1"/>
    <col min="18" max="18" width="11.625" style="2" hidden="1" customWidth="1"/>
    <col min="19" max="19" width="12.75" style="2" customWidth="1"/>
    <col min="20" max="21" width="7" style="2" hidden="1" customWidth="1"/>
    <col min="22" max="27" width="12.75" style="2" hidden="1" customWidth="1"/>
    <col min="28" max="28" width="0.625" style="2" hidden="1" customWidth="1"/>
    <col min="29" max="29" width="11" style="2" customWidth="1"/>
    <col min="30" max="30" width="10.875" style="2" hidden="1" customWidth="1"/>
    <col min="31" max="31" width="12.75" style="2" hidden="1" customWidth="1"/>
    <col min="32" max="33" width="7" style="2" hidden="1" customWidth="1"/>
    <col min="34" max="34" width="12.75" style="2" customWidth="1"/>
    <col min="35" max="36" width="7" style="2" hidden="1" customWidth="1"/>
    <col min="37" max="37" width="28.375" style="2" customWidth="1"/>
    <col min="38" max="38" width="28.5" style="2" customWidth="1"/>
    <col min="39" max="39" width="27.75" style="2" customWidth="1"/>
    <col min="40" max="43" width="17" style="2" customWidth="1"/>
  </cols>
  <sheetData>
    <row r="1" spans="1:43" ht="17.25">
      <c r="A1" s="355" t="s">
        <v>437</v>
      </c>
      <c r="B1" s="355"/>
      <c r="C1" s="355"/>
      <c r="D1" s="355"/>
      <c r="E1" s="355"/>
      <c r="F1" s="355"/>
      <c r="G1" s="355"/>
      <c r="H1" s="355"/>
      <c r="I1" s="355"/>
      <c r="J1" s="355"/>
      <c r="K1" s="355"/>
      <c r="L1" s="355"/>
      <c r="M1" s="355"/>
      <c r="N1" s="355"/>
      <c r="O1" s="355"/>
      <c r="P1" s="355"/>
      <c r="Q1" s="355"/>
      <c r="R1" s="355"/>
      <c r="S1" s="355"/>
      <c r="T1" s="355"/>
      <c r="U1" s="355"/>
      <c r="V1" s="355"/>
      <c r="W1" s="355"/>
      <c r="X1" s="355"/>
      <c r="Y1" s="355"/>
      <c r="Z1" s="355"/>
      <c r="AA1" s="355"/>
      <c r="AB1" s="355"/>
      <c r="AC1" s="355"/>
      <c r="AD1" s="355"/>
      <c r="AE1" s="355"/>
      <c r="AF1" s="355"/>
      <c r="AG1" s="355"/>
      <c r="AH1" s="355"/>
      <c r="AI1" s="355"/>
      <c r="AJ1" s="355"/>
      <c r="AK1" s="1"/>
      <c r="AL1" s="1"/>
      <c r="AM1" s="1"/>
      <c r="AN1" s="1"/>
      <c r="AO1" s="1"/>
      <c r="AP1" s="1"/>
      <c r="AQ1" s="1"/>
    </row>
    <row r="2" spans="1:43" ht="14.25">
      <c r="A2" s="2" t="s">
        <v>438</v>
      </c>
      <c r="D2" s="32"/>
      <c r="E2" s="32"/>
      <c r="F2" s="32"/>
      <c r="G2" s="32"/>
      <c r="H2" s="32"/>
      <c r="I2" s="32"/>
      <c r="J2" s="356"/>
      <c r="K2" s="356"/>
      <c r="L2" s="356"/>
      <c r="M2" s="356"/>
      <c r="N2" s="356"/>
      <c r="O2" s="356"/>
      <c r="P2" s="356"/>
      <c r="Q2" s="356"/>
      <c r="R2" s="356"/>
      <c r="S2" s="356"/>
      <c r="T2" s="356"/>
      <c r="U2" s="356"/>
      <c r="V2" s="356"/>
      <c r="W2" s="356"/>
      <c r="X2" s="356"/>
      <c r="Y2" s="356"/>
      <c r="Z2" s="356"/>
      <c r="AA2" s="356"/>
      <c r="AB2" s="356"/>
      <c r="AC2" s="356"/>
      <c r="AD2" s="356"/>
      <c r="AE2" s="356"/>
      <c r="AF2" s="356"/>
      <c r="AG2" s="356"/>
      <c r="AH2" s="357"/>
      <c r="AI2" s="357"/>
      <c r="AJ2" s="357"/>
    </row>
    <row r="3" spans="1:43" ht="40.5" customHeight="1">
      <c r="A3" s="180" t="s">
        <v>424</v>
      </c>
      <c r="B3" s="181" t="s">
        <v>425</v>
      </c>
      <c r="C3" s="181" t="s">
        <v>426</v>
      </c>
      <c r="D3" s="182" t="s">
        <v>434</v>
      </c>
      <c r="E3" s="182" t="s">
        <v>435</v>
      </c>
      <c r="F3" s="182" t="s">
        <v>436</v>
      </c>
      <c r="G3" s="182" t="s">
        <v>427</v>
      </c>
      <c r="H3" s="181" t="s">
        <v>422</v>
      </c>
      <c r="I3" s="181" t="s">
        <v>423</v>
      </c>
      <c r="J3" s="182" t="s">
        <v>428</v>
      </c>
      <c r="K3" s="182" t="s">
        <v>429</v>
      </c>
      <c r="L3" s="181" t="s">
        <v>430</v>
      </c>
      <c r="M3" s="181" t="s">
        <v>431</v>
      </c>
      <c r="N3" s="182" t="s">
        <v>432</v>
      </c>
      <c r="O3" s="182"/>
      <c r="P3" s="182"/>
      <c r="Q3" s="181" t="s">
        <v>451</v>
      </c>
      <c r="R3" s="182"/>
      <c r="S3" s="181" t="s">
        <v>433</v>
      </c>
      <c r="T3" s="181"/>
      <c r="U3" s="182" t="s">
        <v>0</v>
      </c>
      <c r="V3" s="182"/>
      <c r="W3" s="182"/>
      <c r="X3" s="182"/>
      <c r="Y3" s="182"/>
      <c r="Z3" s="182"/>
      <c r="AA3" s="182"/>
      <c r="AB3" s="182"/>
      <c r="AC3" s="181" t="s">
        <v>452</v>
      </c>
      <c r="AD3" s="182"/>
      <c r="AE3" s="182"/>
      <c r="AF3" s="181"/>
      <c r="AG3" s="182" t="s">
        <v>1</v>
      </c>
      <c r="AH3" s="181" t="s">
        <v>453</v>
      </c>
      <c r="AI3" s="182" t="s">
        <v>2</v>
      </c>
      <c r="AJ3" s="182" t="s">
        <v>3</v>
      </c>
      <c r="AK3" s="183" t="s">
        <v>457</v>
      </c>
      <c r="AL3" s="183" t="s">
        <v>408</v>
      </c>
      <c r="AM3" s="184" t="s">
        <v>407</v>
      </c>
      <c r="AN3" s="184" t="s">
        <v>420</v>
      </c>
      <c r="AO3" s="184" t="s">
        <v>419</v>
      </c>
      <c r="AP3" s="184" t="s">
        <v>418</v>
      </c>
      <c r="AQ3" s="185" t="s">
        <v>417</v>
      </c>
    </row>
    <row r="4" spans="1:43" ht="40.5" customHeight="1">
      <c r="A4" s="192" t="s">
        <v>4</v>
      </c>
      <c r="B4" s="192" t="s">
        <v>7</v>
      </c>
      <c r="C4" s="192" t="s">
        <v>7</v>
      </c>
      <c r="D4" s="192" t="s">
        <v>5</v>
      </c>
      <c r="E4" s="192" t="s">
        <v>5</v>
      </c>
      <c r="F4" s="192" t="s">
        <v>5</v>
      </c>
      <c r="G4" s="193" t="s">
        <v>11</v>
      </c>
      <c r="H4" s="193" t="s">
        <v>458</v>
      </c>
      <c r="I4" s="193" t="s">
        <v>458</v>
      </c>
      <c r="J4" s="195"/>
      <c r="K4" s="195"/>
      <c r="L4" s="195"/>
      <c r="M4" s="195"/>
      <c r="N4" s="195"/>
      <c r="O4" s="78"/>
      <c r="P4" s="78"/>
      <c r="Q4" s="195"/>
      <c r="R4" s="78"/>
      <c r="S4" s="195"/>
      <c r="T4" s="190"/>
      <c r="U4" s="190"/>
      <c r="V4" s="78"/>
      <c r="W4" s="78"/>
      <c r="X4" s="78"/>
      <c r="Y4" s="78"/>
      <c r="Z4" s="78"/>
      <c r="AA4" s="78"/>
      <c r="AB4" s="78"/>
      <c r="AC4" s="195"/>
      <c r="AD4" s="78"/>
      <c r="AE4" s="78"/>
      <c r="AF4" s="190"/>
      <c r="AG4" s="190"/>
      <c r="AH4" s="196"/>
      <c r="AI4" s="197"/>
      <c r="AJ4" s="197"/>
      <c r="AK4" s="124"/>
      <c r="AL4" s="214"/>
      <c r="AM4" s="214"/>
      <c r="AN4" s="214"/>
      <c r="AO4" s="214"/>
      <c r="AP4" s="214"/>
      <c r="AQ4" s="214"/>
    </row>
    <row r="5" spans="1:43" ht="40.5" customHeight="1">
      <c r="A5" s="188" t="s">
        <v>4</v>
      </c>
      <c r="B5" s="188" t="s">
        <v>7</v>
      </c>
      <c r="C5" s="188" t="s">
        <v>7</v>
      </c>
      <c r="D5" s="188" t="s">
        <v>13</v>
      </c>
      <c r="E5" s="188" t="s">
        <v>15</v>
      </c>
      <c r="F5" s="188" t="s">
        <v>17</v>
      </c>
      <c r="G5" s="124" t="s">
        <v>18</v>
      </c>
      <c r="H5" s="189"/>
      <c r="I5" s="189"/>
      <c r="J5" s="78"/>
      <c r="K5" s="78"/>
      <c r="L5" s="78"/>
      <c r="M5" s="78"/>
      <c r="N5" s="78"/>
      <c r="O5" s="78"/>
      <c r="P5" s="78"/>
      <c r="Q5" s="78"/>
      <c r="R5" s="78"/>
      <c r="S5" s="78"/>
      <c r="T5" s="190"/>
      <c r="U5" s="190"/>
      <c r="V5" s="78"/>
      <c r="W5" s="78"/>
      <c r="X5" s="78"/>
      <c r="Y5" s="78"/>
      <c r="Z5" s="78"/>
      <c r="AA5" s="78"/>
      <c r="AB5" s="78"/>
      <c r="AC5" s="78"/>
      <c r="AD5" s="78"/>
      <c r="AE5" s="78"/>
      <c r="AF5" s="190"/>
      <c r="AG5" s="190"/>
      <c r="AH5" s="191"/>
      <c r="AI5" s="198"/>
      <c r="AJ5" s="198"/>
      <c r="AK5" s="124"/>
      <c r="AL5" s="124"/>
      <c r="AM5" s="124"/>
      <c r="AN5" s="124"/>
      <c r="AO5" s="124"/>
      <c r="AP5" s="124"/>
      <c r="AQ5" s="124"/>
    </row>
    <row r="6" spans="1:43" ht="40.5" customHeight="1">
      <c r="A6" s="188"/>
      <c r="B6" s="188"/>
      <c r="C6" s="188"/>
      <c r="D6" s="188"/>
      <c r="E6" s="188"/>
      <c r="F6" s="188"/>
      <c r="G6" s="124"/>
      <c r="H6" s="189"/>
      <c r="I6" s="189"/>
      <c r="J6" s="78"/>
      <c r="K6" s="78"/>
      <c r="L6" s="78"/>
      <c r="M6" s="78"/>
      <c r="N6" s="78"/>
      <c r="O6" s="78"/>
      <c r="P6" s="78"/>
      <c r="Q6" s="78"/>
      <c r="R6" s="78"/>
      <c r="S6" s="78"/>
      <c r="T6" s="190"/>
      <c r="U6" s="190"/>
      <c r="V6" s="78"/>
      <c r="W6" s="78"/>
      <c r="X6" s="78"/>
      <c r="Y6" s="78"/>
      <c r="Z6" s="78"/>
      <c r="AA6" s="78"/>
      <c r="AB6" s="78"/>
      <c r="AC6" s="78"/>
      <c r="AD6" s="78"/>
      <c r="AE6" s="78"/>
      <c r="AF6" s="190"/>
      <c r="AG6" s="190"/>
      <c r="AH6" s="191"/>
      <c r="AI6" s="198"/>
      <c r="AJ6" s="198"/>
      <c r="AK6" s="124"/>
      <c r="AL6" s="124"/>
      <c r="AM6" s="187"/>
      <c r="AN6" s="187"/>
      <c r="AO6" s="187"/>
      <c r="AP6" s="187"/>
      <c r="AQ6" s="187"/>
    </row>
    <row r="7" spans="1:43" ht="40.5" customHeight="1">
      <c r="A7" s="188"/>
      <c r="B7" s="188"/>
      <c r="C7" s="188"/>
      <c r="D7" s="188"/>
      <c r="E7" s="188"/>
      <c r="F7" s="188"/>
      <c r="G7" s="124"/>
      <c r="H7" s="189"/>
      <c r="I7" s="189"/>
      <c r="J7" s="78"/>
      <c r="K7" s="78"/>
      <c r="L7" s="78"/>
      <c r="M7" s="78"/>
      <c r="N7" s="78"/>
      <c r="O7" s="78"/>
      <c r="P7" s="78"/>
      <c r="Q7" s="78"/>
      <c r="R7" s="78"/>
      <c r="S7" s="78"/>
      <c r="T7" s="190"/>
      <c r="U7" s="190"/>
      <c r="V7" s="78"/>
      <c r="W7" s="78"/>
      <c r="X7" s="78"/>
      <c r="Y7" s="78"/>
      <c r="Z7" s="78"/>
      <c r="AA7" s="78"/>
      <c r="AB7" s="78"/>
      <c r="AC7" s="78"/>
      <c r="AD7" s="78"/>
      <c r="AE7" s="78"/>
      <c r="AF7" s="190"/>
      <c r="AG7" s="190"/>
      <c r="AH7" s="191"/>
      <c r="AI7" s="198"/>
      <c r="AJ7" s="198"/>
      <c r="AK7" s="124"/>
      <c r="AL7" s="124"/>
      <c r="AM7" s="124"/>
      <c r="AN7" s="124"/>
      <c r="AO7" s="124"/>
      <c r="AP7" s="124"/>
      <c r="AQ7" s="124"/>
    </row>
    <row r="8" spans="1:43" ht="40.5" customHeight="1">
      <c r="A8" s="188"/>
      <c r="B8" s="188"/>
      <c r="C8" s="188"/>
      <c r="D8" s="188"/>
      <c r="E8" s="188"/>
      <c r="F8" s="188"/>
      <c r="G8" s="124"/>
      <c r="H8" s="189"/>
      <c r="I8" s="189"/>
      <c r="J8" s="78"/>
      <c r="K8" s="78"/>
      <c r="L8" s="78"/>
      <c r="M8" s="78"/>
      <c r="N8" s="78"/>
      <c r="O8" s="78"/>
      <c r="P8" s="78"/>
      <c r="Q8" s="78"/>
      <c r="R8" s="78"/>
      <c r="S8" s="78"/>
      <c r="T8" s="190"/>
      <c r="U8" s="190"/>
      <c r="V8" s="78"/>
      <c r="W8" s="78"/>
      <c r="X8" s="78"/>
      <c r="Y8" s="78"/>
      <c r="Z8" s="78"/>
      <c r="AA8" s="78"/>
      <c r="AB8" s="78"/>
      <c r="AC8" s="78"/>
      <c r="AD8" s="78"/>
      <c r="AE8" s="78"/>
      <c r="AF8" s="190"/>
      <c r="AG8" s="190"/>
      <c r="AH8" s="191"/>
      <c r="AI8" s="198"/>
      <c r="AJ8" s="198"/>
      <c r="AK8" s="124"/>
      <c r="AL8" s="124"/>
      <c r="AM8" s="124"/>
      <c r="AN8" s="124"/>
      <c r="AO8" s="199"/>
      <c r="AP8" s="199"/>
      <c r="AQ8" s="124"/>
    </row>
    <row r="9" spans="1:43" ht="40.5" customHeight="1">
      <c r="A9" s="188"/>
      <c r="B9" s="188"/>
      <c r="C9" s="188"/>
      <c r="D9" s="188"/>
      <c r="E9" s="188"/>
      <c r="F9" s="188"/>
      <c r="G9" s="124"/>
      <c r="H9" s="189"/>
      <c r="I9" s="189"/>
      <c r="J9" s="78"/>
      <c r="K9" s="78"/>
      <c r="L9" s="78"/>
      <c r="M9" s="78"/>
      <c r="N9" s="78"/>
      <c r="O9" s="78"/>
      <c r="P9" s="78"/>
      <c r="Q9" s="78"/>
      <c r="R9" s="78"/>
      <c r="S9" s="78"/>
      <c r="T9" s="190"/>
      <c r="U9" s="190"/>
      <c r="V9" s="78"/>
      <c r="W9" s="78"/>
      <c r="X9" s="78"/>
      <c r="Y9" s="78"/>
      <c r="Z9" s="78"/>
      <c r="AA9" s="78"/>
      <c r="AB9" s="78"/>
      <c r="AC9" s="78"/>
      <c r="AD9" s="78"/>
      <c r="AE9" s="78"/>
      <c r="AF9" s="190"/>
      <c r="AG9" s="190"/>
      <c r="AH9" s="191"/>
      <c r="AI9" s="198"/>
      <c r="AJ9" s="198"/>
      <c r="AK9" s="124"/>
      <c r="AL9" s="124"/>
      <c r="AM9" s="124"/>
      <c r="AN9" s="124"/>
      <c r="AO9" s="124"/>
      <c r="AP9" s="124"/>
      <c r="AQ9" s="124"/>
    </row>
    <row r="10" spans="1:43" ht="40.5" customHeight="1">
      <c r="A10" s="188"/>
      <c r="B10" s="188"/>
      <c r="C10" s="188"/>
      <c r="D10" s="188"/>
      <c r="E10" s="188"/>
      <c r="F10" s="188"/>
      <c r="G10" s="124"/>
      <c r="H10" s="189"/>
      <c r="I10" s="189"/>
      <c r="J10" s="78"/>
      <c r="K10" s="78"/>
      <c r="L10" s="78"/>
      <c r="M10" s="78"/>
      <c r="N10" s="78"/>
      <c r="O10" s="78"/>
      <c r="P10" s="78"/>
      <c r="Q10" s="78"/>
      <c r="R10" s="78"/>
      <c r="S10" s="78"/>
      <c r="T10" s="190"/>
      <c r="U10" s="190"/>
      <c r="V10" s="78"/>
      <c r="W10" s="78"/>
      <c r="X10" s="78"/>
      <c r="Y10" s="78"/>
      <c r="Z10" s="78"/>
      <c r="AA10" s="78"/>
      <c r="AB10" s="78"/>
      <c r="AC10" s="78"/>
      <c r="AD10" s="78"/>
      <c r="AE10" s="78"/>
      <c r="AF10" s="190"/>
      <c r="AG10" s="190"/>
      <c r="AH10" s="191"/>
      <c r="AI10" s="198"/>
      <c r="AJ10" s="198"/>
      <c r="AK10" s="124"/>
      <c r="AL10" s="124"/>
      <c r="AM10" s="124"/>
      <c r="AN10" s="124"/>
      <c r="AO10" s="124"/>
      <c r="AP10" s="124"/>
      <c r="AQ10" s="124"/>
    </row>
    <row r="11" spans="1:43" ht="40.5" customHeight="1">
      <c r="A11" s="188"/>
      <c r="B11" s="188"/>
      <c r="C11" s="188"/>
      <c r="D11" s="188"/>
      <c r="E11" s="188"/>
      <c r="F11" s="188"/>
      <c r="G11" s="124"/>
      <c r="H11" s="189"/>
      <c r="I11" s="189"/>
      <c r="J11" s="78"/>
      <c r="K11" s="78"/>
      <c r="L11" s="78"/>
      <c r="M11" s="78"/>
      <c r="N11" s="78"/>
      <c r="O11" s="78"/>
      <c r="P11" s="78"/>
      <c r="Q11" s="78"/>
      <c r="R11" s="78"/>
      <c r="S11" s="78"/>
      <c r="T11" s="190"/>
      <c r="U11" s="190"/>
      <c r="V11" s="78"/>
      <c r="W11" s="78"/>
      <c r="X11" s="78"/>
      <c r="Y11" s="78"/>
      <c r="Z11" s="78"/>
      <c r="AA11" s="78"/>
      <c r="AB11" s="78"/>
      <c r="AC11" s="78"/>
      <c r="AD11" s="78"/>
      <c r="AE11" s="78"/>
      <c r="AF11" s="190"/>
      <c r="AG11" s="190"/>
      <c r="AH11" s="191"/>
      <c r="AI11" s="198"/>
      <c r="AJ11" s="198"/>
      <c r="AK11" s="124"/>
      <c r="AL11" s="124"/>
      <c r="AM11" s="124"/>
      <c r="AN11" s="124"/>
      <c r="AO11" s="124"/>
      <c r="AP11" s="124"/>
      <c r="AQ11" s="124"/>
    </row>
    <row r="12" spans="1:43" ht="40.5" customHeight="1">
      <c r="A12" s="188"/>
      <c r="B12" s="188"/>
      <c r="C12" s="188"/>
      <c r="D12" s="188"/>
      <c r="E12" s="188"/>
      <c r="F12" s="188"/>
      <c r="G12" s="124"/>
      <c r="H12" s="189"/>
      <c r="I12" s="189"/>
      <c r="J12" s="78"/>
      <c r="K12" s="78"/>
      <c r="L12" s="78"/>
      <c r="M12" s="78"/>
      <c r="N12" s="78"/>
      <c r="O12" s="78"/>
      <c r="P12" s="78"/>
      <c r="Q12" s="78"/>
      <c r="R12" s="78"/>
      <c r="S12" s="78"/>
      <c r="T12" s="190"/>
      <c r="U12" s="190"/>
      <c r="V12" s="78"/>
      <c r="W12" s="78"/>
      <c r="X12" s="78"/>
      <c r="Y12" s="78"/>
      <c r="Z12" s="78"/>
      <c r="AA12" s="78"/>
      <c r="AB12" s="78"/>
      <c r="AC12" s="78"/>
      <c r="AD12" s="78"/>
      <c r="AE12" s="78"/>
      <c r="AF12" s="190"/>
      <c r="AG12" s="190"/>
      <c r="AH12" s="191"/>
      <c r="AI12" s="198"/>
      <c r="AJ12" s="198"/>
      <c r="AK12" s="124"/>
      <c r="AL12" s="124"/>
      <c r="AM12" s="124"/>
      <c r="AN12" s="124"/>
      <c r="AO12" s="124"/>
      <c r="AP12" s="124"/>
      <c r="AQ12" s="124"/>
    </row>
    <row r="13" spans="1:43" ht="40.5" customHeight="1">
      <c r="A13" s="188"/>
      <c r="B13" s="188"/>
      <c r="C13" s="188"/>
      <c r="D13" s="188"/>
      <c r="E13" s="188"/>
      <c r="F13" s="188"/>
      <c r="G13" s="124"/>
      <c r="H13" s="189"/>
      <c r="I13" s="189"/>
      <c r="J13" s="78"/>
      <c r="K13" s="78"/>
      <c r="L13" s="78"/>
      <c r="M13" s="78"/>
      <c r="N13" s="78"/>
      <c r="O13" s="78"/>
      <c r="P13" s="78"/>
      <c r="Q13" s="78"/>
      <c r="R13" s="78"/>
      <c r="S13" s="78"/>
      <c r="T13" s="190"/>
      <c r="U13" s="190"/>
      <c r="V13" s="78"/>
      <c r="W13" s="78"/>
      <c r="X13" s="78"/>
      <c r="Y13" s="78"/>
      <c r="Z13" s="78"/>
      <c r="AA13" s="78"/>
      <c r="AB13" s="78"/>
      <c r="AC13" s="78"/>
      <c r="AD13" s="78"/>
      <c r="AE13" s="78"/>
      <c r="AF13" s="190"/>
      <c r="AG13" s="190"/>
      <c r="AH13" s="191"/>
      <c r="AI13" s="198"/>
      <c r="AJ13" s="198"/>
      <c r="AK13" s="124"/>
      <c r="AL13" s="124"/>
      <c r="AM13" s="124"/>
      <c r="AN13" s="124"/>
      <c r="AO13" s="124"/>
      <c r="AP13" s="124"/>
      <c r="AQ13" s="124"/>
    </row>
    <row r="14" spans="1:43" ht="40.5" customHeight="1">
      <c r="A14" s="188"/>
      <c r="B14" s="188"/>
      <c r="C14" s="188"/>
      <c r="D14" s="188"/>
      <c r="E14" s="188"/>
      <c r="F14" s="188"/>
      <c r="G14" s="124"/>
      <c r="H14" s="189"/>
      <c r="I14" s="189"/>
      <c r="J14" s="78"/>
      <c r="K14" s="78"/>
      <c r="L14" s="78"/>
      <c r="M14" s="78"/>
      <c r="N14" s="78"/>
      <c r="O14" s="78"/>
      <c r="P14" s="78"/>
      <c r="Q14" s="78"/>
      <c r="R14" s="78"/>
      <c r="S14" s="78"/>
      <c r="T14" s="190"/>
      <c r="U14" s="190"/>
      <c r="V14" s="78"/>
      <c r="W14" s="78"/>
      <c r="X14" s="78"/>
      <c r="Y14" s="78"/>
      <c r="Z14" s="78"/>
      <c r="AA14" s="78"/>
      <c r="AB14" s="78"/>
      <c r="AC14" s="78"/>
      <c r="AD14" s="78"/>
      <c r="AE14" s="78"/>
      <c r="AF14" s="190"/>
      <c r="AG14" s="190"/>
      <c r="AH14" s="191"/>
      <c r="AI14" s="190"/>
      <c r="AJ14" s="190"/>
      <c r="AK14" s="187"/>
      <c r="AL14" s="187"/>
      <c r="AM14" s="187"/>
      <c r="AN14" s="187"/>
      <c r="AO14" s="187"/>
      <c r="AP14" s="187"/>
      <c r="AQ14" s="187"/>
    </row>
    <row r="15" spans="1:43" ht="40.5" customHeight="1">
      <c r="A15" s="188"/>
      <c r="B15" s="188"/>
      <c r="C15" s="188"/>
      <c r="D15" s="188"/>
      <c r="E15" s="188"/>
      <c r="F15" s="188"/>
      <c r="G15" s="124"/>
      <c r="H15" s="189"/>
      <c r="I15" s="189"/>
      <c r="J15" s="78"/>
      <c r="K15" s="78"/>
      <c r="L15" s="78"/>
      <c r="M15" s="78"/>
      <c r="N15" s="78"/>
      <c r="O15" s="78"/>
      <c r="P15" s="78"/>
      <c r="Q15" s="78"/>
      <c r="R15" s="78"/>
      <c r="S15" s="78"/>
      <c r="T15" s="190"/>
      <c r="U15" s="190"/>
      <c r="V15" s="78"/>
      <c r="W15" s="78"/>
      <c r="X15" s="78"/>
      <c r="Y15" s="78"/>
      <c r="Z15" s="78"/>
      <c r="AA15" s="78"/>
      <c r="AB15" s="78"/>
      <c r="AC15" s="78"/>
      <c r="AD15" s="78"/>
      <c r="AE15" s="78"/>
      <c r="AF15" s="190"/>
      <c r="AG15" s="190"/>
      <c r="AH15" s="191"/>
      <c r="AI15" s="190"/>
      <c r="AJ15" s="190"/>
      <c r="AK15" s="200"/>
      <c r="AL15" s="200"/>
      <c r="AM15" s="200"/>
      <c r="AN15" s="200"/>
      <c r="AO15" s="200"/>
      <c r="AP15" s="200"/>
      <c r="AQ15" s="200"/>
    </row>
    <row r="16" spans="1:43" ht="40.5" customHeight="1">
      <c r="A16" s="188"/>
      <c r="B16" s="188"/>
      <c r="C16" s="188"/>
      <c r="D16" s="188"/>
      <c r="E16" s="188"/>
      <c r="F16" s="188"/>
      <c r="G16" s="124"/>
      <c r="H16" s="189"/>
      <c r="I16" s="189"/>
      <c r="J16" s="78"/>
      <c r="K16" s="78"/>
      <c r="L16" s="78"/>
      <c r="M16" s="78"/>
      <c r="N16" s="78"/>
      <c r="O16" s="78"/>
      <c r="P16" s="78"/>
      <c r="Q16" s="78"/>
      <c r="R16" s="78"/>
      <c r="S16" s="78"/>
      <c r="T16" s="190"/>
      <c r="U16" s="190"/>
      <c r="V16" s="78"/>
      <c r="W16" s="78"/>
      <c r="X16" s="78"/>
      <c r="Y16" s="78"/>
      <c r="Z16" s="78"/>
      <c r="AA16" s="78"/>
      <c r="AB16" s="78"/>
      <c r="AC16" s="78"/>
      <c r="AD16" s="78"/>
      <c r="AE16" s="78"/>
      <c r="AF16" s="190"/>
      <c r="AG16" s="190"/>
      <c r="AH16" s="191"/>
      <c r="AI16" s="190"/>
      <c r="AJ16" s="190"/>
      <c r="AK16" s="201"/>
      <c r="AL16" s="201"/>
      <c r="AM16" s="201"/>
      <c r="AN16" s="201"/>
      <c r="AO16" s="201"/>
      <c r="AP16" s="201"/>
      <c r="AQ16" s="201"/>
    </row>
    <row r="17" spans="1:43" ht="40.5" customHeight="1">
      <c r="A17" s="188"/>
      <c r="B17" s="188"/>
      <c r="C17" s="188"/>
      <c r="D17" s="188"/>
      <c r="E17" s="188"/>
      <c r="F17" s="188"/>
      <c r="G17" s="124"/>
      <c r="H17" s="189"/>
      <c r="I17" s="189"/>
      <c r="J17" s="78"/>
      <c r="K17" s="78"/>
      <c r="L17" s="78"/>
      <c r="M17" s="78"/>
      <c r="N17" s="78"/>
      <c r="O17" s="78"/>
      <c r="P17" s="78"/>
      <c r="Q17" s="78"/>
      <c r="R17" s="78"/>
      <c r="S17" s="78"/>
      <c r="T17" s="190"/>
      <c r="U17" s="190"/>
      <c r="V17" s="78"/>
      <c r="W17" s="78"/>
      <c r="X17" s="78"/>
      <c r="Y17" s="78"/>
      <c r="Z17" s="78"/>
      <c r="AA17" s="78"/>
      <c r="AB17" s="78"/>
      <c r="AC17" s="78"/>
      <c r="AD17" s="78"/>
      <c r="AE17" s="78"/>
      <c r="AF17" s="190"/>
      <c r="AG17" s="190"/>
      <c r="AH17" s="191"/>
      <c r="AI17" s="190"/>
      <c r="AJ17" s="190"/>
      <c r="AK17" s="124"/>
      <c r="AL17" s="124"/>
      <c r="AM17" s="124"/>
      <c r="AN17" s="124"/>
      <c r="AO17" s="124"/>
      <c r="AP17" s="124"/>
      <c r="AQ17" s="124"/>
    </row>
    <row r="18" spans="1:43" ht="40.5" customHeight="1">
      <c r="A18" s="188"/>
      <c r="B18" s="188"/>
      <c r="C18" s="188"/>
      <c r="D18" s="188"/>
      <c r="E18" s="188"/>
      <c r="F18" s="188"/>
      <c r="G18" s="124"/>
      <c r="H18" s="189"/>
      <c r="I18" s="189"/>
      <c r="J18" s="78"/>
      <c r="K18" s="78"/>
      <c r="L18" s="78"/>
      <c r="M18" s="78"/>
      <c r="N18" s="78"/>
      <c r="O18" s="78"/>
      <c r="P18" s="78"/>
      <c r="Q18" s="78"/>
      <c r="R18" s="78"/>
      <c r="S18" s="78"/>
      <c r="T18" s="190"/>
      <c r="U18" s="190"/>
      <c r="V18" s="78"/>
      <c r="W18" s="78"/>
      <c r="X18" s="78"/>
      <c r="Y18" s="78"/>
      <c r="Z18" s="78"/>
      <c r="AA18" s="78"/>
      <c r="AB18" s="78"/>
      <c r="AC18" s="78"/>
      <c r="AD18" s="78"/>
      <c r="AE18" s="78"/>
      <c r="AF18" s="190"/>
      <c r="AG18" s="190"/>
      <c r="AH18" s="191"/>
      <c r="AI18" s="190"/>
      <c r="AJ18" s="190"/>
      <c r="AK18" s="201"/>
      <c r="AL18" s="201"/>
      <c r="AM18" s="201"/>
      <c r="AN18" s="201"/>
      <c r="AO18" s="201"/>
      <c r="AP18" s="201"/>
      <c r="AQ18" s="201"/>
    </row>
    <row r="19" spans="1:43" ht="40.5" customHeight="1">
      <c r="A19" s="188"/>
      <c r="B19" s="188"/>
      <c r="C19" s="188"/>
      <c r="D19" s="188"/>
      <c r="E19" s="188"/>
      <c r="F19" s="188"/>
      <c r="G19" s="124"/>
      <c r="H19" s="189"/>
      <c r="I19" s="189"/>
      <c r="J19" s="78"/>
      <c r="K19" s="78"/>
      <c r="L19" s="78"/>
      <c r="M19" s="78"/>
      <c r="N19" s="78"/>
      <c r="O19" s="78"/>
      <c r="P19" s="78"/>
      <c r="Q19" s="78"/>
      <c r="R19" s="78"/>
      <c r="S19" s="78"/>
      <c r="T19" s="190"/>
      <c r="U19" s="190"/>
      <c r="V19" s="78"/>
      <c r="W19" s="78"/>
      <c r="X19" s="78"/>
      <c r="Y19" s="78"/>
      <c r="Z19" s="78"/>
      <c r="AA19" s="78"/>
      <c r="AB19" s="78"/>
      <c r="AC19" s="78"/>
      <c r="AD19" s="78"/>
      <c r="AE19" s="78"/>
      <c r="AF19" s="190"/>
      <c r="AG19" s="190"/>
      <c r="AH19" s="191"/>
      <c r="AI19" s="190"/>
      <c r="AJ19" s="190"/>
      <c r="AK19" s="201"/>
      <c r="AL19" s="201"/>
      <c r="AM19" s="201"/>
      <c r="AN19" s="201"/>
      <c r="AO19" s="201"/>
      <c r="AP19" s="201"/>
      <c r="AQ19" s="201"/>
    </row>
    <row r="20" spans="1:43" ht="40.5" customHeight="1">
      <c r="A20" s="188"/>
      <c r="B20" s="188"/>
      <c r="C20" s="188"/>
      <c r="D20" s="188"/>
      <c r="E20" s="188"/>
      <c r="F20" s="188"/>
      <c r="G20" s="124"/>
      <c r="H20" s="189"/>
      <c r="I20" s="189"/>
      <c r="J20" s="78"/>
      <c r="K20" s="78"/>
      <c r="L20" s="78"/>
      <c r="M20" s="78"/>
      <c r="N20" s="78"/>
      <c r="O20" s="78"/>
      <c r="P20" s="78"/>
      <c r="Q20" s="78"/>
      <c r="R20" s="78"/>
      <c r="S20" s="78"/>
      <c r="T20" s="190"/>
      <c r="U20" s="190"/>
      <c r="V20" s="78"/>
      <c r="W20" s="78"/>
      <c r="X20" s="78"/>
      <c r="Y20" s="78"/>
      <c r="Z20" s="78"/>
      <c r="AA20" s="78"/>
      <c r="AB20" s="78"/>
      <c r="AC20" s="78"/>
      <c r="AD20" s="78"/>
      <c r="AE20" s="78"/>
      <c r="AF20" s="190"/>
      <c r="AG20" s="190"/>
      <c r="AH20" s="191"/>
      <c r="AI20" s="190"/>
      <c r="AJ20" s="190"/>
      <c r="AK20" s="201"/>
      <c r="AL20" s="201"/>
      <c r="AM20" s="201"/>
      <c r="AN20" s="201"/>
      <c r="AO20" s="201"/>
      <c r="AP20" s="201"/>
      <c r="AQ20" s="201"/>
    </row>
    <row r="21" spans="1:43" ht="40.5" customHeight="1">
      <c r="A21" s="188"/>
      <c r="B21" s="188"/>
      <c r="C21" s="188"/>
      <c r="D21" s="188"/>
      <c r="E21" s="188"/>
      <c r="F21" s="188"/>
      <c r="G21" s="124"/>
      <c r="H21" s="189"/>
      <c r="I21" s="189"/>
      <c r="J21" s="78"/>
      <c r="K21" s="78"/>
      <c r="L21" s="78"/>
      <c r="M21" s="78"/>
      <c r="N21" s="78"/>
      <c r="O21" s="78"/>
      <c r="P21" s="78"/>
      <c r="Q21" s="78"/>
      <c r="R21" s="78"/>
      <c r="S21" s="78"/>
      <c r="T21" s="190"/>
      <c r="U21" s="190"/>
      <c r="V21" s="78"/>
      <c r="W21" s="78"/>
      <c r="X21" s="78"/>
      <c r="Y21" s="78"/>
      <c r="Z21" s="78"/>
      <c r="AA21" s="78"/>
      <c r="AB21" s="78"/>
      <c r="AC21" s="78"/>
      <c r="AD21" s="78"/>
      <c r="AE21" s="78"/>
      <c r="AF21" s="190"/>
      <c r="AG21" s="190"/>
      <c r="AH21" s="191"/>
      <c r="AI21" s="190"/>
      <c r="AJ21" s="190"/>
      <c r="AK21" s="201"/>
      <c r="AL21" s="201"/>
      <c r="AM21" s="201"/>
      <c r="AN21" s="201"/>
      <c r="AO21" s="201"/>
      <c r="AP21" s="201"/>
      <c r="AQ21" s="201"/>
    </row>
    <row r="22" spans="1:43" ht="40.5" customHeight="1">
      <c r="A22" s="188"/>
      <c r="B22" s="188"/>
      <c r="C22" s="188"/>
      <c r="D22" s="188"/>
      <c r="E22" s="188"/>
      <c r="F22" s="188"/>
      <c r="G22" s="124"/>
      <c r="H22" s="189"/>
      <c r="I22" s="189"/>
      <c r="J22" s="78"/>
      <c r="K22" s="78"/>
      <c r="L22" s="78"/>
      <c r="M22" s="78"/>
      <c r="N22" s="78"/>
      <c r="O22" s="78"/>
      <c r="P22" s="78"/>
      <c r="Q22" s="78"/>
      <c r="R22" s="78"/>
      <c r="S22" s="78"/>
      <c r="T22" s="190"/>
      <c r="U22" s="190"/>
      <c r="V22" s="78"/>
      <c r="W22" s="78"/>
      <c r="X22" s="78"/>
      <c r="Y22" s="78"/>
      <c r="Z22" s="78"/>
      <c r="AA22" s="78"/>
      <c r="AB22" s="78"/>
      <c r="AC22" s="78"/>
      <c r="AD22" s="78"/>
      <c r="AE22" s="78"/>
      <c r="AF22" s="190"/>
      <c r="AG22" s="190"/>
      <c r="AH22" s="191"/>
      <c r="AI22" s="190"/>
      <c r="AJ22" s="190"/>
      <c r="AK22" s="201"/>
      <c r="AL22" s="201"/>
      <c r="AM22" s="201"/>
      <c r="AN22" s="201"/>
      <c r="AO22" s="201"/>
      <c r="AP22" s="201"/>
      <c r="AQ22" s="201"/>
    </row>
    <row r="23" spans="1:43" ht="40.5" customHeight="1">
      <c r="A23" s="188"/>
      <c r="B23" s="188"/>
      <c r="C23" s="188"/>
      <c r="D23" s="188"/>
      <c r="E23" s="188"/>
      <c r="F23" s="188"/>
      <c r="G23" s="124"/>
      <c r="H23" s="189"/>
      <c r="I23" s="189"/>
      <c r="J23" s="78"/>
      <c r="K23" s="78"/>
      <c r="L23" s="78"/>
      <c r="M23" s="78"/>
      <c r="N23" s="78"/>
      <c r="O23" s="78"/>
      <c r="P23" s="78"/>
      <c r="Q23" s="78"/>
      <c r="R23" s="78"/>
      <c r="S23" s="78"/>
      <c r="T23" s="190"/>
      <c r="U23" s="190"/>
      <c r="V23" s="78"/>
      <c r="W23" s="78"/>
      <c r="X23" s="78"/>
      <c r="Y23" s="78"/>
      <c r="Z23" s="78"/>
      <c r="AA23" s="78"/>
      <c r="AB23" s="78"/>
      <c r="AC23" s="78"/>
      <c r="AD23" s="78"/>
      <c r="AE23" s="78"/>
      <c r="AF23" s="190"/>
      <c r="AG23" s="190"/>
      <c r="AH23" s="191"/>
      <c r="AI23" s="190"/>
      <c r="AJ23" s="190"/>
      <c r="AK23" s="124"/>
      <c r="AL23" s="124"/>
      <c r="AM23" s="124"/>
      <c r="AN23" s="124"/>
      <c r="AO23" s="124"/>
      <c r="AP23" s="124"/>
      <c r="AQ23" s="124"/>
    </row>
    <row r="24" spans="1:43" ht="40.5" customHeight="1">
      <c r="A24" s="188"/>
      <c r="B24" s="188"/>
      <c r="C24" s="188"/>
      <c r="D24" s="188"/>
      <c r="E24" s="188"/>
      <c r="F24" s="188"/>
      <c r="G24" s="124"/>
      <c r="H24" s="189"/>
      <c r="I24" s="189"/>
      <c r="J24" s="78"/>
      <c r="K24" s="78"/>
      <c r="L24" s="78"/>
      <c r="M24" s="78"/>
      <c r="N24" s="78"/>
      <c r="O24" s="78"/>
      <c r="P24" s="78"/>
      <c r="Q24" s="78"/>
      <c r="R24" s="78"/>
      <c r="S24" s="78"/>
      <c r="T24" s="190"/>
      <c r="U24" s="190"/>
      <c r="V24" s="78"/>
      <c r="W24" s="78"/>
      <c r="X24" s="78"/>
      <c r="Y24" s="78"/>
      <c r="Z24" s="78"/>
      <c r="AA24" s="78"/>
      <c r="AB24" s="78"/>
      <c r="AC24" s="78"/>
      <c r="AD24" s="78"/>
      <c r="AE24" s="78"/>
      <c r="AF24" s="190"/>
      <c r="AG24" s="190"/>
      <c r="AH24" s="191"/>
      <c r="AI24" s="190"/>
      <c r="AJ24" s="190"/>
      <c r="AK24" s="124"/>
      <c r="AL24" s="124"/>
      <c r="AM24" s="124"/>
      <c r="AN24" s="124"/>
      <c r="AO24" s="124"/>
      <c r="AP24" s="124"/>
      <c r="AQ24" s="124"/>
    </row>
    <row r="25" spans="1:43" ht="40.5" customHeight="1">
      <c r="A25" s="188"/>
      <c r="B25" s="188"/>
      <c r="C25" s="188"/>
      <c r="D25" s="188"/>
      <c r="E25" s="188"/>
      <c r="F25" s="188"/>
      <c r="G25" s="124"/>
      <c r="H25" s="189"/>
      <c r="I25" s="189"/>
      <c r="J25" s="78"/>
      <c r="K25" s="78"/>
      <c r="L25" s="78"/>
      <c r="M25" s="78"/>
      <c r="N25" s="78"/>
      <c r="O25" s="78"/>
      <c r="P25" s="78"/>
      <c r="Q25" s="78"/>
      <c r="R25" s="78"/>
      <c r="S25" s="78"/>
      <c r="T25" s="190"/>
      <c r="U25" s="190"/>
      <c r="V25" s="78"/>
      <c r="W25" s="78"/>
      <c r="X25" s="78"/>
      <c r="Y25" s="78"/>
      <c r="Z25" s="78"/>
      <c r="AA25" s="78"/>
      <c r="AB25" s="78"/>
      <c r="AC25" s="78"/>
      <c r="AD25" s="78"/>
      <c r="AE25" s="78"/>
      <c r="AF25" s="190"/>
      <c r="AG25" s="190"/>
      <c r="AH25" s="191"/>
      <c r="AI25" s="190"/>
      <c r="AJ25" s="190"/>
      <c r="AK25" s="187"/>
      <c r="AL25" s="187"/>
      <c r="AM25" s="187"/>
      <c r="AN25" s="187"/>
      <c r="AO25" s="187"/>
      <c r="AP25" s="187"/>
      <c r="AQ25" s="187"/>
    </row>
    <row r="26" spans="1:43" ht="40.5" customHeight="1">
      <c r="A26" s="188"/>
      <c r="B26" s="188"/>
      <c r="C26" s="188"/>
      <c r="D26" s="188"/>
      <c r="E26" s="188"/>
      <c r="F26" s="188"/>
      <c r="G26" s="124"/>
      <c r="H26" s="189"/>
      <c r="I26" s="189"/>
      <c r="J26" s="78"/>
      <c r="K26" s="78"/>
      <c r="L26" s="78"/>
      <c r="M26" s="78"/>
      <c r="N26" s="78"/>
      <c r="O26" s="78"/>
      <c r="P26" s="78"/>
      <c r="Q26" s="78"/>
      <c r="R26" s="78"/>
      <c r="S26" s="78"/>
      <c r="T26" s="190"/>
      <c r="U26" s="190"/>
      <c r="V26" s="78"/>
      <c r="W26" s="78"/>
      <c r="X26" s="78"/>
      <c r="Y26" s="78"/>
      <c r="Z26" s="78"/>
      <c r="AA26" s="78"/>
      <c r="AB26" s="78"/>
      <c r="AC26" s="78"/>
      <c r="AD26" s="78"/>
      <c r="AE26" s="78"/>
      <c r="AF26" s="190"/>
      <c r="AG26" s="190"/>
      <c r="AH26" s="191"/>
      <c r="AI26" s="190"/>
      <c r="AJ26" s="190"/>
      <c r="AK26" s="187"/>
      <c r="AL26" s="187"/>
      <c r="AM26" s="187"/>
      <c r="AN26" s="187"/>
      <c r="AO26" s="187"/>
      <c r="AP26" s="187"/>
      <c r="AQ26" s="187"/>
    </row>
    <row r="27" spans="1:43" ht="40.5" customHeight="1">
      <c r="A27" s="188"/>
      <c r="B27" s="188"/>
      <c r="C27" s="188"/>
      <c r="D27" s="188"/>
      <c r="E27" s="188"/>
      <c r="F27" s="188"/>
      <c r="G27" s="124"/>
      <c r="H27" s="189"/>
      <c r="I27" s="189"/>
      <c r="J27" s="78"/>
      <c r="K27" s="78"/>
      <c r="L27" s="78"/>
      <c r="M27" s="78"/>
      <c r="N27" s="78"/>
      <c r="O27" s="78"/>
      <c r="P27" s="78"/>
      <c r="Q27" s="78"/>
      <c r="R27" s="78"/>
      <c r="S27" s="78"/>
      <c r="T27" s="190"/>
      <c r="U27" s="190"/>
      <c r="V27" s="78"/>
      <c r="W27" s="78"/>
      <c r="X27" s="78"/>
      <c r="Y27" s="78"/>
      <c r="Z27" s="78"/>
      <c r="AA27" s="78"/>
      <c r="AB27" s="78"/>
      <c r="AC27" s="78"/>
      <c r="AD27" s="78"/>
      <c r="AE27" s="78"/>
      <c r="AF27" s="190"/>
      <c r="AG27" s="190"/>
      <c r="AH27" s="191"/>
      <c r="AI27" s="190"/>
      <c r="AJ27" s="190"/>
      <c r="AK27" s="201"/>
      <c r="AL27" s="201"/>
      <c r="AM27" s="201"/>
      <c r="AN27" s="201"/>
      <c r="AO27" s="201"/>
      <c r="AP27" s="201"/>
      <c r="AQ27" s="201"/>
    </row>
    <row r="28" spans="1:43" ht="40.5" customHeight="1">
      <c r="A28" s="188"/>
      <c r="B28" s="188"/>
      <c r="C28" s="188"/>
      <c r="D28" s="188"/>
      <c r="E28" s="188"/>
      <c r="F28" s="188"/>
      <c r="G28" s="124"/>
      <c r="H28" s="189"/>
      <c r="I28" s="189"/>
      <c r="J28" s="78"/>
      <c r="K28" s="78"/>
      <c r="L28" s="78"/>
      <c r="M28" s="78"/>
      <c r="N28" s="78"/>
      <c r="O28" s="78"/>
      <c r="P28" s="78"/>
      <c r="Q28" s="78"/>
      <c r="R28" s="78"/>
      <c r="S28" s="78"/>
      <c r="T28" s="190"/>
      <c r="U28" s="190"/>
      <c r="V28" s="78"/>
      <c r="W28" s="78"/>
      <c r="X28" s="78"/>
      <c r="Y28" s="78"/>
      <c r="Z28" s="78"/>
      <c r="AA28" s="78"/>
      <c r="AB28" s="78"/>
      <c r="AC28" s="78"/>
      <c r="AD28" s="78"/>
      <c r="AE28" s="78"/>
      <c r="AF28" s="190"/>
      <c r="AG28" s="190"/>
      <c r="AH28" s="191"/>
      <c r="AI28" s="190"/>
      <c r="AJ28" s="190"/>
      <c r="AK28" s="201"/>
      <c r="AL28" s="201"/>
      <c r="AM28" s="201"/>
      <c r="AN28" s="201"/>
      <c r="AO28" s="201"/>
      <c r="AP28" s="201"/>
      <c r="AQ28" s="201"/>
    </row>
    <row r="29" spans="1:43" ht="40.5" customHeight="1">
      <c r="A29" s="188"/>
      <c r="B29" s="188"/>
      <c r="C29" s="188"/>
      <c r="D29" s="188"/>
      <c r="E29" s="188"/>
      <c r="F29" s="188"/>
      <c r="G29" s="124"/>
      <c r="H29" s="189"/>
      <c r="I29" s="189"/>
      <c r="J29" s="78"/>
      <c r="K29" s="78"/>
      <c r="L29" s="78"/>
      <c r="M29" s="78"/>
      <c r="N29" s="78"/>
      <c r="O29" s="78"/>
      <c r="P29" s="78"/>
      <c r="Q29" s="78"/>
      <c r="R29" s="78"/>
      <c r="S29" s="78"/>
      <c r="T29" s="190"/>
      <c r="U29" s="190"/>
      <c r="V29" s="78"/>
      <c r="W29" s="78"/>
      <c r="X29" s="78"/>
      <c r="Y29" s="78"/>
      <c r="Z29" s="78"/>
      <c r="AA29" s="78"/>
      <c r="AB29" s="78"/>
      <c r="AC29" s="78"/>
      <c r="AD29" s="78"/>
      <c r="AE29" s="78"/>
      <c r="AF29" s="190"/>
      <c r="AG29" s="190"/>
      <c r="AH29" s="191"/>
      <c r="AI29" s="190"/>
      <c r="AJ29" s="190"/>
      <c r="AK29" s="187"/>
      <c r="AL29" s="187"/>
      <c r="AM29" s="187"/>
      <c r="AN29" s="187"/>
      <c r="AO29" s="187"/>
      <c r="AP29" s="187"/>
      <c r="AQ29" s="187"/>
    </row>
    <row r="30" spans="1:43" ht="40.5" customHeight="1">
      <c r="A30" s="188"/>
      <c r="B30" s="188"/>
      <c r="C30" s="188"/>
      <c r="D30" s="188"/>
      <c r="E30" s="188"/>
      <c r="F30" s="188"/>
      <c r="G30" s="124"/>
      <c r="H30" s="189"/>
      <c r="I30" s="189"/>
      <c r="J30" s="78"/>
      <c r="K30" s="78"/>
      <c r="L30" s="78"/>
      <c r="M30" s="78"/>
      <c r="N30" s="78"/>
      <c r="O30" s="78"/>
      <c r="P30" s="78"/>
      <c r="Q30" s="78"/>
      <c r="R30" s="78"/>
      <c r="S30" s="78"/>
      <c r="T30" s="190"/>
      <c r="U30" s="190"/>
      <c r="V30" s="78"/>
      <c r="W30" s="78"/>
      <c r="X30" s="78"/>
      <c r="Y30" s="78"/>
      <c r="Z30" s="78"/>
      <c r="AA30" s="78"/>
      <c r="AB30" s="78"/>
      <c r="AC30" s="78"/>
      <c r="AD30" s="78"/>
      <c r="AE30" s="78"/>
      <c r="AF30" s="190"/>
      <c r="AG30" s="190"/>
      <c r="AH30" s="191"/>
      <c r="AI30" s="190"/>
      <c r="AJ30" s="190"/>
      <c r="AK30" s="187"/>
      <c r="AL30" s="187"/>
      <c r="AM30" s="187"/>
      <c r="AN30" s="187"/>
      <c r="AO30" s="187"/>
      <c r="AP30" s="187"/>
      <c r="AQ30" s="187"/>
    </row>
    <row r="31" spans="1:43" ht="40.5" customHeight="1">
      <c r="A31" s="188"/>
      <c r="B31" s="188"/>
      <c r="C31" s="188"/>
      <c r="D31" s="188"/>
      <c r="E31" s="188"/>
      <c r="F31" s="188"/>
      <c r="G31" s="124"/>
      <c r="H31" s="189"/>
      <c r="I31" s="189"/>
      <c r="J31" s="78"/>
      <c r="K31" s="78"/>
      <c r="L31" s="78"/>
      <c r="M31" s="78"/>
      <c r="N31" s="78"/>
      <c r="O31" s="78"/>
      <c r="P31" s="78"/>
      <c r="Q31" s="78"/>
      <c r="R31" s="78"/>
      <c r="S31" s="78"/>
      <c r="T31" s="190"/>
      <c r="U31" s="190"/>
      <c r="V31" s="78"/>
      <c r="W31" s="78"/>
      <c r="X31" s="78"/>
      <c r="Y31" s="78"/>
      <c r="Z31" s="78"/>
      <c r="AA31" s="78"/>
      <c r="AB31" s="78"/>
      <c r="AC31" s="78"/>
      <c r="AD31" s="78"/>
      <c r="AE31" s="78"/>
      <c r="AF31" s="190"/>
      <c r="AG31" s="190"/>
      <c r="AH31" s="191"/>
      <c r="AI31" s="190"/>
      <c r="AJ31" s="190"/>
      <c r="AK31" s="187"/>
      <c r="AL31" s="187"/>
      <c r="AM31" s="187"/>
      <c r="AN31" s="187"/>
      <c r="AO31" s="187"/>
      <c r="AP31" s="187"/>
      <c r="AQ31" s="187"/>
    </row>
    <row r="32" spans="1:43" ht="40.5" customHeight="1">
      <c r="A32" s="188"/>
      <c r="B32" s="188"/>
      <c r="C32" s="188"/>
      <c r="D32" s="188"/>
      <c r="E32" s="188"/>
      <c r="F32" s="188"/>
      <c r="G32" s="124"/>
      <c r="H32" s="189"/>
      <c r="I32" s="189"/>
      <c r="J32" s="78"/>
      <c r="K32" s="78"/>
      <c r="L32" s="78"/>
      <c r="M32" s="78"/>
      <c r="N32" s="78"/>
      <c r="O32" s="78"/>
      <c r="P32" s="78"/>
      <c r="Q32" s="78"/>
      <c r="R32" s="78"/>
      <c r="S32" s="78"/>
      <c r="T32" s="190"/>
      <c r="U32" s="190"/>
      <c r="V32" s="78"/>
      <c r="W32" s="78"/>
      <c r="X32" s="78"/>
      <c r="Y32" s="78"/>
      <c r="Z32" s="78"/>
      <c r="AA32" s="78"/>
      <c r="AB32" s="78"/>
      <c r="AC32" s="78"/>
      <c r="AD32" s="78"/>
      <c r="AE32" s="78"/>
      <c r="AF32" s="190"/>
      <c r="AG32" s="190"/>
      <c r="AH32" s="191"/>
      <c r="AI32" s="190"/>
      <c r="AJ32" s="190"/>
      <c r="AK32" s="187"/>
      <c r="AL32" s="187"/>
      <c r="AM32" s="187"/>
      <c r="AN32" s="187"/>
      <c r="AO32" s="187"/>
      <c r="AP32" s="187"/>
      <c r="AQ32" s="187"/>
    </row>
    <row r="33" spans="1:43" ht="40.5" customHeight="1">
      <c r="A33" s="188"/>
      <c r="B33" s="188"/>
      <c r="C33" s="188"/>
      <c r="D33" s="188"/>
      <c r="E33" s="188"/>
      <c r="F33" s="188"/>
      <c r="G33" s="124"/>
      <c r="H33" s="189"/>
      <c r="I33" s="189"/>
      <c r="J33" s="78"/>
      <c r="K33" s="78"/>
      <c r="L33" s="78"/>
      <c r="M33" s="78"/>
      <c r="N33" s="78"/>
      <c r="O33" s="78"/>
      <c r="P33" s="78"/>
      <c r="Q33" s="78"/>
      <c r="R33" s="78"/>
      <c r="S33" s="78"/>
      <c r="T33" s="190"/>
      <c r="U33" s="190"/>
      <c r="V33" s="78"/>
      <c r="W33" s="78"/>
      <c r="X33" s="78"/>
      <c r="Y33" s="78"/>
      <c r="Z33" s="78"/>
      <c r="AA33" s="78"/>
      <c r="AB33" s="78"/>
      <c r="AC33" s="78"/>
      <c r="AD33" s="78"/>
      <c r="AE33" s="78"/>
      <c r="AF33" s="190"/>
      <c r="AG33" s="190"/>
      <c r="AH33" s="191"/>
      <c r="AI33" s="190"/>
      <c r="AJ33" s="190"/>
      <c r="AK33" s="187"/>
      <c r="AL33" s="187"/>
      <c r="AM33" s="187"/>
      <c r="AN33" s="187"/>
      <c r="AO33" s="187"/>
      <c r="AP33" s="187"/>
      <c r="AQ33" s="187"/>
    </row>
    <row r="34" spans="1:43" ht="40.5" customHeight="1">
      <c r="A34" s="188"/>
      <c r="B34" s="188"/>
      <c r="C34" s="188"/>
      <c r="D34" s="188"/>
      <c r="E34" s="188"/>
      <c r="F34" s="188"/>
      <c r="G34" s="124"/>
      <c r="H34" s="189"/>
      <c r="I34" s="189"/>
      <c r="J34" s="78"/>
      <c r="K34" s="78"/>
      <c r="L34" s="78"/>
      <c r="M34" s="78"/>
      <c r="N34" s="78"/>
      <c r="O34" s="78"/>
      <c r="P34" s="78"/>
      <c r="Q34" s="78"/>
      <c r="R34" s="78"/>
      <c r="S34" s="78"/>
      <c r="T34" s="190"/>
      <c r="U34" s="190"/>
      <c r="V34" s="78"/>
      <c r="W34" s="78"/>
      <c r="X34" s="78"/>
      <c r="Y34" s="78"/>
      <c r="Z34" s="78"/>
      <c r="AA34" s="78"/>
      <c r="AB34" s="78"/>
      <c r="AC34" s="78"/>
      <c r="AD34" s="78"/>
      <c r="AE34" s="78"/>
      <c r="AF34" s="190"/>
      <c r="AG34" s="190"/>
      <c r="AH34" s="191"/>
      <c r="AI34" s="190"/>
      <c r="AJ34" s="190"/>
      <c r="AK34" s="187"/>
      <c r="AL34" s="187"/>
      <c r="AM34" s="187"/>
      <c r="AN34" s="187"/>
      <c r="AO34" s="187"/>
      <c r="AP34" s="187"/>
      <c r="AQ34" s="187"/>
    </row>
    <row r="35" spans="1:43" ht="40.5" customHeight="1">
      <c r="A35" s="188"/>
      <c r="B35" s="188"/>
      <c r="C35" s="188"/>
      <c r="D35" s="188"/>
      <c r="E35" s="188"/>
      <c r="F35" s="188"/>
      <c r="G35" s="124"/>
      <c r="H35" s="189"/>
      <c r="I35" s="189"/>
      <c r="J35" s="78"/>
      <c r="K35" s="78"/>
      <c r="L35" s="78"/>
      <c r="M35" s="78"/>
      <c r="N35" s="78"/>
      <c r="O35" s="78"/>
      <c r="P35" s="78"/>
      <c r="Q35" s="78"/>
      <c r="R35" s="78"/>
      <c r="S35" s="78"/>
      <c r="T35" s="190"/>
      <c r="U35" s="190"/>
      <c r="V35" s="78"/>
      <c r="W35" s="78"/>
      <c r="X35" s="78"/>
      <c r="Y35" s="78"/>
      <c r="Z35" s="78"/>
      <c r="AA35" s="78"/>
      <c r="AB35" s="78"/>
      <c r="AC35" s="78"/>
      <c r="AD35" s="78"/>
      <c r="AE35" s="78"/>
      <c r="AF35" s="190"/>
      <c r="AG35" s="190"/>
      <c r="AH35" s="191"/>
      <c r="AI35" s="190"/>
      <c r="AJ35" s="190"/>
      <c r="AK35" s="187"/>
      <c r="AL35" s="187"/>
      <c r="AM35" s="187"/>
      <c r="AN35" s="187"/>
      <c r="AO35" s="187"/>
      <c r="AP35" s="187"/>
      <c r="AQ35" s="187"/>
    </row>
    <row r="36" spans="1:43" ht="40.5" customHeight="1">
      <c r="A36" s="188"/>
      <c r="B36" s="188"/>
      <c r="C36" s="188"/>
      <c r="D36" s="188"/>
      <c r="E36" s="188"/>
      <c r="F36" s="188"/>
      <c r="G36" s="124"/>
      <c r="H36" s="189"/>
      <c r="I36" s="189"/>
      <c r="J36" s="78"/>
      <c r="K36" s="78"/>
      <c r="L36" s="78"/>
      <c r="M36" s="78"/>
      <c r="N36" s="78"/>
      <c r="O36" s="78"/>
      <c r="P36" s="78"/>
      <c r="Q36" s="78"/>
      <c r="R36" s="78"/>
      <c r="S36" s="78"/>
      <c r="T36" s="190"/>
      <c r="U36" s="190"/>
      <c r="V36" s="78"/>
      <c r="W36" s="78"/>
      <c r="X36" s="78"/>
      <c r="Y36" s="78"/>
      <c r="Z36" s="78"/>
      <c r="AA36" s="78"/>
      <c r="AB36" s="78"/>
      <c r="AC36" s="78"/>
      <c r="AD36" s="78"/>
      <c r="AE36" s="78"/>
      <c r="AF36" s="190"/>
      <c r="AG36" s="190"/>
      <c r="AH36" s="191"/>
      <c r="AI36" s="190"/>
      <c r="AJ36" s="190"/>
      <c r="AK36" s="201"/>
      <c r="AL36" s="201"/>
      <c r="AM36" s="201"/>
      <c r="AN36" s="201"/>
      <c r="AO36" s="201"/>
      <c r="AP36" s="201"/>
      <c r="AQ36" s="201"/>
    </row>
    <row r="37" spans="1:43" ht="40.5" customHeight="1">
      <c r="A37" s="188"/>
      <c r="B37" s="188"/>
      <c r="C37" s="188"/>
      <c r="D37" s="188"/>
      <c r="E37" s="188"/>
      <c r="F37" s="188"/>
      <c r="G37" s="124"/>
      <c r="H37" s="189"/>
      <c r="I37" s="189"/>
      <c r="J37" s="78"/>
      <c r="K37" s="78"/>
      <c r="L37" s="78"/>
      <c r="M37" s="78"/>
      <c r="N37" s="78"/>
      <c r="O37" s="78"/>
      <c r="P37" s="78"/>
      <c r="Q37" s="78"/>
      <c r="R37" s="78"/>
      <c r="S37" s="78"/>
      <c r="T37" s="190"/>
      <c r="U37" s="190"/>
      <c r="V37" s="78"/>
      <c r="W37" s="78"/>
      <c r="X37" s="78"/>
      <c r="Y37" s="78"/>
      <c r="Z37" s="78"/>
      <c r="AA37" s="78"/>
      <c r="AB37" s="78"/>
      <c r="AC37" s="78"/>
      <c r="AD37" s="78"/>
      <c r="AE37" s="78"/>
      <c r="AF37" s="190"/>
      <c r="AG37" s="190"/>
      <c r="AH37" s="191"/>
      <c r="AI37" s="190"/>
      <c r="AJ37" s="190"/>
      <c r="AK37" s="187"/>
      <c r="AL37" s="187"/>
      <c r="AM37" s="187"/>
      <c r="AN37" s="187"/>
      <c r="AO37" s="187"/>
      <c r="AP37" s="187"/>
      <c r="AQ37" s="187"/>
    </row>
    <row r="38" spans="1:43" ht="40.5" customHeight="1">
      <c r="A38" s="188"/>
      <c r="B38" s="188"/>
      <c r="C38" s="188"/>
      <c r="D38" s="188"/>
      <c r="E38" s="188"/>
      <c r="F38" s="188"/>
      <c r="G38" s="124"/>
      <c r="H38" s="189"/>
      <c r="I38" s="189"/>
      <c r="J38" s="78"/>
      <c r="K38" s="78"/>
      <c r="L38" s="78"/>
      <c r="M38" s="78"/>
      <c r="N38" s="78"/>
      <c r="O38" s="78"/>
      <c r="P38" s="78"/>
      <c r="Q38" s="78"/>
      <c r="R38" s="78"/>
      <c r="S38" s="78"/>
      <c r="T38" s="190"/>
      <c r="U38" s="190"/>
      <c r="V38" s="78"/>
      <c r="W38" s="78"/>
      <c r="X38" s="78"/>
      <c r="Y38" s="78"/>
      <c r="Z38" s="78"/>
      <c r="AA38" s="78"/>
      <c r="AB38" s="78"/>
      <c r="AC38" s="78"/>
      <c r="AD38" s="78"/>
      <c r="AE38" s="78"/>
      <c r="AF38" s="190"/>
      <c r="AG38" s="190"/>
      <c r="AH38" s="191"/>
      <c r="AI38" s="190"/>
      <c r="AJ38" s="190"/>
      <c r="AK38" s="187"/>
      <c r="AL38" s="187"/>
      <c r="AM38" s="187"/>
      <c r="AN38" s="187"/>
      <c r="AO38" s="187"/>
      <c r="AP38" s="187"/>
      <c r="AQ38" s="187"/>
    </row>
    <row r="39" spans="1:43" ht="40.5" customHeight="1">
      <c r="A39" s="188"/>
      <c r="B39" s="188"/>
      <c r="C39" s="188"/>
      <c r="D39" s="188"/>
      <c r="E39" s="188"/>
      <c r="F39" s="188"/>
      <c r="G39" s="124"/>
      <c r="H39" s="189"/>
      <c r="I39" s="189"/>
      <c r="J39" s="78"/>
      <c r="K39" s="78"/>
      <c r="L39" s="78"/>
      <c r="M39" s="78"/>
      <c r="N39" s="78"/>
      <c r="O39" s="78"/>
      <c r="P39" s="78"/>
      <c r="Q39" s="78"/>
      <c r="R39" s="78"/>
      <c r="S39" s="78"/>
      <c r="T39" s="190"/>
      <c r="U39" s="190"/>
      <c r="V39" s="78"/>
      <c r="W39" s="78"/>
      <c r="X39" s="78"/>
      <c r="Y39" s="78"/>
      <c r="Z39" s="78"/>
      <c r="AA39" s="78"/>
      <c r="AB39" s="78"/>
      <c r="AC39" s="78"/>
      <c r="AD39" s="78"/>
      <c r="AE39" s="78"/>
      <c r="AF39" s="190"/>
      <c r="AG39" s="190"/>
      <c r="AH39" s="191"/>
      <c r="AI39" s="190"/>
      <c r="AJ39" s="190"/>
      <c r="AK39" s="187"/>
      <c r="AL39" s="187"/>
      <c r="AM39" s="187"/>
      <c r="AN39" s="187"/>
      <c r="AO39" s="187"/>
      <c r="AP39" s="187"/>
      <c r="AQ39" s="187"/>
    </row>
    <row r="40" spans="1:43" ht="40.5" customHeight="1">
      <c r="A40" s="188"/>
      <c r="B40" s="188"/>
      <c r="C40" s="188"/>
      <c r="D40" s="188"/>
      <c r="E40" s="188"/>
      <c r="F40" s="188"/>
      <c r="G40" s="124"/>
      <c r="H40" s="189"/>
      <c r="I40" s="189"/>
      <c r="J40" s="78"/>
      <c r="K40" s="78"/>
      <c r="L40" s="78"/>
      <c r="M40" s="78"/>
      <c r="N40" s="78"/>
      <c r="O40" s="78"/>
      <c r="P40" s="78"/>
      <c r="Q40" s="78"/>
      <c r="R40" s="78"/>
      <c r="S40" s="78"/>
      <c r="T40" s="190"/>
      <c r="U40" s="190"/>
      <c r="V40" s="78"/>
      <c r="W40" s="78"/>
      <c r="X40" s="78"/>
      <c r="Y40" s="78"/>
      <c r="Z40" s="78"/>
      <c r="AA40" s="78"/>
      <c r="AB40" s="78"/>
      <c r="AC40" s="78"/>
      <c r="AD40" s="78"/>
      <c r="AE40" s="78"/>
      <c r="AF40" s="190"/>
      <c r="AG40" s="190"/>
      <c r="AH40" s="191"/>
      <c r="AI40" s="190"/>
      <c r="AJ40" s="190"/>
      <c r="AK40" s="187"/>
      <c r="AL40" s="187"/>
      <c r="AM40" s="187"/>
      <c r="AN40" s="187"/>
      <c r="AO40" s="187"/>
      <c r="AP40" s="187"/>
      <c r="AQ40" s="187"/>
    </row>
    <row r="41" spans="1:43" ht="40.5" customHeight="1">
      <c r="A41" s="188"/>
      <c r="B41" s="188"/>
      <c r="C41" s="188"/>
      <c r="D41" s="188"/>
      <c r="E41" s="188"/>
      <c r="F41" s="188"/>
      <c r="G41" s="124"/>
      <c r="H41" s="189"/>
      <c r="I41" s="189"/>
      <c r="J41" s="78"/>
      <c r="K41" s="78"/>
      <c r="L41" s="78"/>
      <c r="M41" s="78"/>
      <c r="N41" s="78"/>
      <c r="O41" s="78"/>
      <c r="P41" s="78"/>
      <c r="Q41" s="78"/>
      <c r="R41" s="78"/>
      <c r="S41" s="78"/>
      <c r="T41" s="190"/>
      <c r="U41" s="190"/>
      <c r="V41" s="78"/>
      <c r="W41" s="78"/>
      <c r="X41" s="78"/>
      <c r="Y41" s="78"/>
      <c r="Z41" s="78"/>
      <c r="AA41" s="78"/>
      <c r="AB41" s="78"/>
      <c r="AC41" s="78"/>
      <c r="AD41" s="78"/>
      <c r="AE41" s="78"/>
      <c r="AF41" s="190"/>
      <c r="AG41" s="190"/>
      <c r="AH41" s="191"/>
      <c r="AI41" s="190"/>
      <c r="AJ41" s="190"/>
      <c r="AK41" s="187"/>
      <c r="AL41" s="187"/>
      <c r="AM41" s="187"/>
      <c r="AN41" s="187"/>
      <c r="AO41" s="187"/>
      <c r="AP41" s="187"/>
      <c r="AQ41" s="187"/>
    </row>
    <row r="42" spans="1:43" ht="40.5" customHeight="1">
      <c r="A42" s="188"/>
      <c r="B42" s="188"/>
      <c r="C42" s="188"/>
      <c r="D42" s="188"/>
      <c r="E42" s="188"/>
      <c r="F42" s="188"/>
      <c r="G42" s="124"/>
      <c r="H42" s="189"/>
      <c r="I42" s="189"/>
      <c r="J42" s="78"/>
      <c r="K42" s="78"/>
      <c r="L42" s="78"/>
      <c r="M42" s="78"/>
      <c r="N42" s="78"/>
      <c r="O42" s="78"/>
      <c r="P42" s="78"/>
      <c r="Q42" s="78"/>
      <c r="R42" s="78"/>
      <c r="S42" s="78"/>
      <c r="T42" s="190"/>
      <c r="U42" s="190"/>
      <c r="V42" s="78"/>
      <c r="W42" s="78"/>
      <c r="X42" s="78"/>
      <c r="Y42" s="78"/>
      <c r="Z42" s="78"/>
      <c r="AA42" s="78"/>
      <c r="AB42" s="78"/>
      <c r="AC42" s="78"/>
      <c r="AD42" s="78"/>
      <c r="AE42" s="78"/>
      <c r="AF42" s="190"/>
      <c r="AG42" s="190"/>
      <c r="AH42" s="191"/>
      <c r="AI42" s="190"/>
      <c r="AJ42" s="190"/>
      <c r="AK42" s="201"/>
      <c r="AL42" s="201"/>
      <c r="AM42" s="201"/>
      <c r="AN42" s="201"/>
      <c r="AO42" s="201"/>
      <c r="AP42" s="201"/>
      <c r="AQ42" s="201"/>
    </row>
    <row r="43" spans="1:43" ht="40.5" customHeight="1">
      <c r="A43" s="188"/>
      <c r="B43" s="188"/>
      <c r="C43" s="188"/>
      <c r="D43" s="188"/>
      <c r="E43" s="188"/>
      <c r="F43" s="188"/>
      <c r="G43" s="124"/>
      <c r="H43" s="189"/>
      <c r="I43" s="189"/>
      <c r="J43" s="78"/>
      <c r="K43" s="78"/>
      <c r="L43" s="78"/>
      <c r="M43" s="78"/>
      <c r="N43" s="78"/>
      <c r="O43" s="78"/>
      <c r="P43" s="78"/>
      <c r="Q43" s="78"/>
      <c r="R43" s="78"/>
      <c r="S43" s="78"/>
      <c r="T43" s="190"/>
      <c r="U43" s="190"/>
      <c r="V43" s="78"/>
      <c r="W43" s="78"/>
      <c r="X43" s="78"/>
      <c r="Y43" s="78"/>
      <c r="Z43" s="78"/>
      <c r="AA43" s="78"/>
      <c r="AB43" s="78"/>
      <c r="AC43" s="78"/>
      <c r="AD43" s="78"/>
      <c r="AE43" s="78"/>
      <c r="AF43" s="190"/>
      <c r="AG43" s="190"/>
      <c r="AH43" s="191"/>
      <c r="AI43" s="190"/>
      <c r="AJ43" s="190"/>
      <c r="AK43" s="201"/>
      <c r="AL43" s="201"/>
      <c r="AM43" s="201"/>
      <c r="AN43" s="201"/>
      <c r="AO43" s="201"/>
      <c r="AP43" s="201"/>
      <c r="AQ43" s="201"/>
    </row>
    <row r="44" spans="1:43" ht="40.5" customHeight="1">
      <c r="A44" s="188"/>
      <c r="B44" s="188"/>
      <c r="C44" s="188"/>
      <c r="D44" s="188"/>
      <c r="E44" s="188"/>
      <c r="F44" s="188"/>
      <c r="G44" s="124"/>
      <c r="H44" s="189"/>
      <c r="I44" s="189"/>
      <c r="J44" s="78"/>
      <c r="K44" s="78"/>
      <c r="L44" s="78"/>
      <c r="M44" s="78"/>
      <c r="N44" s="78"/>
      <c r="O44" s="78"/>
      <c r="P44" s="78"/>
      <c r="Q44" s="78"/>
      <c r="R44" s="78"/>
      <c r="S44" s="78"/>
      <c r="T44" s="190"/>
      <c r="U44" s="190"/>
      <c r="V44" s="78"/>
      <c r="W44" s="78"/>
      <c r="X44" s="78"/>
      <c r="Y44" s="78"/>
      <c r="Z44" s="78"/>
      <c r="AA44" s="78"/>
      <c r="AB44" s="78"/>
      <c r="AC44" s="78"/>
      <c r="AD44" s="78"/>
      <c r="AE44" s="78"/>
      <c r="AF44" s="190"/>
      <c r="AG44" s="190"/>
      <c r="AH44" s="191"/>
      <c r="AI44" s="190"/>
      <c r="AJ44" s="190"/>
      <c r="AK44" s="187"/>
      <c r="AL44" s="187"/>
      <c r="AM44" s="187"/>
      <c r="AN44" s="187"/>
      <c r="AO44" s="187"/>
      <c r="AP44" s="187"/>
      <c r="AQ44" s="187"/>
    </row>
    <row r="45" spans="1:43" ht="40.5" customHeight="1">
      <c r="A45" s="188"/>
      <c r="B45" s="188"/>
      <c r="C45" s="188"/>
      <c r="D45" s="188"/>
      <c r="E45" s="188"/>
      <c r="F45" s="188"/>
      <c r="G45" s="124"/>
      <c r="H45" s="189"/>
      <c r="I45" s="189"/>
      <c r="J45" s="78"/>
      <c r="K45" s="78"/>
      <c r="L45" s="78"/>
      <c r="M45" s="78"/>
      <c r="N45" s="78"/>
      <c r="O45" s="78"/>
      <c r="P45" s="78"/>
      <c r="Q45" s="78"/>
      <c r="R45" s="78"/>
      <c r="S45" s="78"/>
      <c r="T45" s="190"/>
      <c r="U45" s="190"/>
      <c r="V45" s="78"/>
      <c r="W45" s="78"/>
      <c r="X45" s="78"/>
      <c r="Y45" s="78"/>
      <c r="Z45" s="78"/>
      <c r="AA45" s="78"/>
      <c r="AB45" s="78"/>
      <c r="AC45" s="78"/>
      <c r="AD45" s="78"/>
      <c r="AE45" s="78"/>
      <c r="AF45" s="190"/>
      <c r="AG45" s="190"/>
      <c r="AH45" s="191"/>
      <c r="AI45" s="190"/>
      <c r="AJ45" s="190"/>
      <c r="AK45" s="187"/>
      <c r="AL45" s="187"/>
      <c r="AM45" s="187"/>
      <c r="AN45" s="187"/>
      <c r="AO45" s="187"/>
      <c r="AP45" s="187"/>
      <c r="AQ45" s="187"/>
    </row>
    <row r="46" spans="1:43" ht="40.5" customHeight="1">
      <c r="A46" s="188"/>
      <c r="B46" s="188"/>
      <c r="C46" s="188"/>
      <c r="D46" s="188"/>
      <c r="E46" s="188"/>
      <c r="F46" s="188"/>
      <c r="G46" s="124"/>
      <c r="H46" s="189"/>
      <c r="I46" s="189"/>
      <c r="J46" s="78"/>
      <c r="K46" s="78"/>
      <c r="L46" s="78"/>
      <c r="M46" s="78"/>
      <c r="N46" s="78"/>
      <c r="O46" s="78"/>
      <c r="P46" s="78"/>
      <c r="Q46" s="78"/>
      <c r="R46" s="78"/>
      <c r="S46" s="78"/>
      <c r="T46" s="190"/>
      <c r="U46" s="190"/>
      <c r="V46" s="78"/>
      <c r="W46" s="78"/>
      <c r="X46" s="78"/>
      <c r="Y46" s="78"/>
      <c r="Z46" s="78"/>
      <c r="AA46" s="78"/>
      <c r="AB46" s="78"/>
      <c r="AC46" s="78"/>
      <c r="AD46" s="78"/>
      <c r="AE46" s="78"/>
      <c r="AF46" s="190"/>
      <c r="AG46" s="190"/>
      <c r="AH46" s="191"/>
      <c r="AI46" s="190"/>
      <c r="AJ46" s="190"/>
      <c r="AK46" s="187"/>
      <c r="AL46" s="187"/>
      <c r="AM46" s="187"/>
      <c r="AN46" s="187"/>
      <c r="AO46" s="187"/>
      <c r="AP46" s="187"/>
      <c r="AQ46" s="187"/>
    </row>
    <row r="47" spans="1:43" ht="40.5" customHeight="1">
      <c r="A47" s="188"/>
      <c r="B47" s="188"/>
      <c r="C47" s="188"/>
      <c r="D47" s="188"/>
      <c r="E47" s="188"/>
      <c r="F47" s="188"/>
      <c r="G47" s="124"/>
      <c r="H47" s="189"/>
      <c r="I47" s="189"/>
      <c r="J47" s="78"/>
      <c r="K47" s="78"/>
      <c r="L47" s="78"/>
      <c r="M47" s="78"/>
      <c r="N47" s="78"/>
      <c r="O47" s="78"/>
      <c r="P47" s="78"/>
      <c r="Q47" s="78"/>
      <c r="R47" s="78"/>
      <c r="S47" s="78"/>
      <c r="T47" s="190"/>
      <c r="U47" s="190"/>
      <c r="V47" s="78"/>
      <c r="W47" s="78"/>
      <c r="X47" s="78"/>
      <c r="Y47" s="78"/>
      <c r="Z47" s="78"/>
      <c r="AA47" s="78"/>
      <c r="AB47" s="78"/>
      <c r="AC47" s="78"/>
      <c r="AD47" s="78"/>
      <c r="AE47" s="78"/>
      <c r="AF47" s="190"/>
      <c r="AG47" s="190"/>
      <c r="AH47" s="191"/>
      <c r="AI47" s="190"/>
      <c r="AJ47" s="190"/>
      <c r="AK47" s="187"/>
      <c r="AL47" s="187"/>
      <c r="AM47" s="187"/>
      <c r="AN47" s="187"/>
      <c r="AO47" s="187"/>
      <c r="AP47" s="187"/>
      <c r="AQ47" s="187"/>
    </row>
    <row r="48" spans="1:43" ht="40.5" customHeight="1">
      <c r="A48" s="188"/>
      <c r="B48" s="188"/>
      <c r="C48" s="188"/>
      <c r="D48" s="188"/>
      <c r="E48" s="188"/>
      <c r="F48" s="188"/>
      <c r="G48" s="124"/>
      <c r="H48" s="189"/>
      <c r="I48" s="189"/>
      <c r="J48" s="78"/>
      <c r="K48" s="78"/>
      <c r="L48" s="78"/>
      <c r="M48" s="78"/>
      <c r="N48" s="78"/>
      <c r="O48" s="78"/>
      <c r="P48" s="78"/>
      <c r="Q48" s="78"/>
      <c r="R48" s="78"/>
      <c r="S48" s="78"/>
      <c r="T48" s="190"/>
      <c r="U48" s="190"/>
      <c r="V48" s="78"/>
      <c r="W48" s="78"/>
      <c r="X48" s="78"/>
      <c r="Y48" s="78"/>
      <c r="Z48" s="78"/>
      <c r="AA48" s="78"/>
      <c r="AB48" s="78"/>
      <c r="AC48" s="78"/>
      <c r="AD48" s="78"/>
      <c r="AE48" s="78"/>
      <c r="AF48" s="190"/>
      <c r="AG48" s="190"/>
      <c r="AH48" s="191"/>
      <c r="AI48" s="190"/>
      <c r="AJ48" s="190"/>
      <c r="AK48" s="187"/>
      <c r="AL48" s="187"/>
      <c r="AM48" s="187"/>
      <c r="AN48" s="187"/>
      <c r="AO48" s="187"/>
      <c r="AP48" s="187"/>
      <c r="AQ48" s="187"/>
    </row>
    <row r="49" spans="1:43" ht="40.5" customHeight="1">
      <c r="A49" s="188"/>
      <c r="B49" s="188"/>
      <c r="C49" s="188"/>
      <c r="D49" s="188"/>
      <c r="E49" s="188"/>
      <c r="F49" s="188"/>
      <c r="G49" s="124"/>
      <c r="H49" s="189"/>
      <c r="I49" s="189"/>
      <c r="J49" s="78"/>
      <c r="K49" s="78"/>
      <c r="L49" s="78"/>
      <c r="M49" s="78"/>
      <c r="N49" s="78"/>
      <c r="O49" s="78"/>
      <c r="P49" s="78"/>
      <c r="Q49" s="78"/>
      <c r="R49" s="78"/>
      <c r="S49" s="78"/>
      <c r="T49" s="190"/>
      <c r="U49" s="190"/>
      <c r="V49" s="78"/>
      <c r="W49" s="78"/>
      <c r="X49" s="78"/>
      <c r="Y49" s="78"/>
      <c r="Z49" s="78"/>
      <c r="AA49" s="78"/>
      <c r="AB49" s="78"/>
      <c r="AC49" s="78"/>
      <c r="AD49" s="78"/>
      <c r="AE49" s="78"/>
      <c r="AF49" s="190"/>
      <c r="AG49" s="190"/>
      <c r="AH49" s="191"/>
      <c r="AI49" s="190"/>
      <c r="AJ49" s="190"/>
      <c r="AK49" s="187"/>
      <c r="AL49" s="187"/>
      <c r="AM49" s="187"/>
      <c r="AN49" s="187"/>
      <c r="AO49" s="187"/>
      <c r="AP49" s="187"/>
      <c r="AQ49" s="187"/>
    </row>
    <row r="50" spans="1:43" ht="40.5" customHeight="1">
      <c r="A50" s="188"/>
      <c r="B50" s="188"/>
      <c r="C50" s="188"/>
      <c r="D50" s="188"/>
      <c r="E50" s="188"/>
      <c r="F50" s="188"/>
      <c r="G50" s="124"/>
      <c r="H50" s="189"/>
      <c r="I50" s="189"/>
      <c r="J50" s="78"/>
      <c r="K50" s="78"/>
      <c r="L50" s="78"/>
      <c r="M50" s="78"/>
      <c r="N50" s="78"/>
      <c r="O50" s="78"/>
      <c r="P50" s="78"/>
      <c r="Q50" s="78"/>
      <c r="R50" s="78"/>
      <c r="S50" s="78"/>
      <c r="T50" s="190"/>
      <c r="U50" s="190"/>
      <c r="V50" s="78"/>
      <c r="W50" s="78"/>
      <c r="X50" s="78"/>
      <c r="Y50" s="78"/>
      <c r="Z50" s="78"/>
      <c r="AA50" s="78"/>
      <c r="AB50" s="78"/>
      <c r="AC50" s="78"/>
      <c r="AD50" s="78"/>
      <c r="AE50" s="78"/>
      <c r="AF50" s="190"/>
      <c r="AG50" s="190"/>
      <c r="AH50" s="191"/>
      <c r="AI50" s="190"/>
      <c r="AJ50" s="190"/>
      <c r="AK50" s="187"/>
      <c r="AL50" s="187"/>
      <c r="AM50" s="187"/>
      <c r="AN50" s="187"/>
      <c r="AO50" s="187"/>
      <c r="AP50" s="187"/>
      <c r="AQ50" s="187"/>
    </row>
    <row r="51" spans="1:43" ht="40.5" customHeight="1">
      <c r="A51" s="188"/>
      <c r="B51" s="188"/>
      <c r="C51" s="188"/>
      <c r="D51" s="188"/>
      <c r="E51" s="188"/>
      <c r="F51" s="188"/>
      <c r="G51" s="124"/>
      <c r="H51" s="189"/>
      <c r="I51" s="189"/>
      <c r="J51" s="78"/>
      <c r="K51" s="78"/>
      <c r="L51" s="78"/>
      <c r="M51" s="78"/>
      <c r="N51" s="78"/>
      <c r="O51" s="78"/>
      <c r="P51" s="78"/>
      <c r="Q51" s="78"/>
      <c r="R51" s="78"/>
      <c r="S51" s="78"/>
      <c r="T51" s="190"/>
      <c r="U51" s="190"/>
      <c r="V51" s="78"/>
      <c r="W51" s="78"/>
      <c r="X51" s="78"/>
      <c r="Y51" s="78"/>
      <c r="Z51" s="78"/>
      <c r="AA51" s="78"/>
      <c r="AB51" s="78"/>
      <c r="AC51" s="78"/>
      <c r="AD51" s="78"/>
      <c r="AE51" s="78"/>
      <c r="AF51" s="190"/>
      <c r="AG51" s="190"/>
      <c r="AH51" s="191"/>
      <c r="AI51" s="190"/>
      <c r="AJ51" s="190"/>
      <c r="AK51" s="187"/>
      <c r="AL51" s="187"/>
      <c r="AM51" s="187"/>
      <c r="AN51" s="187"/>
      <c r="AO51" s="187"/>
      <c r="AP51" s="187"/>
      <c r="AQ51" s="187"/>
    </row>
    <row r="52" spans="1:43" ht="40.5" customHeight="1">
      <c r="A52" s="188"/>
      <c r="B52" s="188"/>
      <c r="C52" s="188"/>
      <c r="D52" s="188"/>
      <c r="E52" s="188"/>
      <c r="F52" s="188"/>
      <c r="G52" s="124"/>
      <c r="H52" s="189"/>
      <c r="I52" s="189"/>
      <c r="J52" s="78"/>
      <c r="K52" s="78"/>
      <c r="L52" s="78"/>
      <c r="M52" s="78"/>
      <c r="N52" s="78"/>
      <c r="O52" s="78"/>
      <c r="P52" s="78"/>
      <c r="Q52" s="78"/>
      <c r="R52" s="78"/>
      <c r="S52" s="78"/>
      <c r="T52" s="190"/>
      <c r="U52" s="190"/>
      <c r="V52" s="78"/>
      <c r="W52" s="78"/>
      <c r="X52" s="78"/>
      <c r="Y52" s="78"/>
      <c r="Z52" s="78"/>
      <c r="AA52" s="78"/>
      <c r="AB52" s="78"/>
      <c r="AC52" s="78"/>
      <c r="AD52" s="78"/>
      <c r="AE52" s="78"/>
      <c r="AF52" s="190"/>
      <c r="AG52" s="190"/>
      <c r="AH52" s="191"/>
      <c r="AI52" s="190"/>
      <c r="AJ52" s="190"/>
      <c r="AK52" s="187"/>
      <c r="AL52" s="187"/>
      <c r="AM52" s="187"/>
      <c r="AN52" s="187"/>
      <c r="AO52" s="187"/>
      <c r="AP52" s="187"/>
      <c r="AQ52" s="187"/>
    </row>
    <row r="53" spans="1:43" ht="40.5" customHeight="1">
      <c r="A53" s="188"/>
      <c r="B53" s="188"/>
      <c r="C53" s="188"/>
      <c r="D53" s="188"/>
      <c r="E53" s="188"/>
      <c r="F53" s="188"/>
      <c r="G53" s="124"/>
      <c r="H53" s="189"/>
      <c r="I53" s="189"/>
      <c r="J53" s="78"/>
      <c r="K53" s="78"/>
      <c r="L53" s="78"/>
      <c r="M53" s="78"/>
      <c r="N53" s="78"/>
      <c r="O53" s="78"/>
      <c r="P53" s="78"/>
      <c r="Q53" s="78"/>
      <c r="R53" s="78"/>
      <c r="S53" s="78"/>
      <c r="T53" s="190"/>
      <c r="U53" s="190"/>
      <c r="V53" s="78"/>
      <c r="W53" s="78"/>
      <c r="X53" s="78"/>
      <c r="Y53" s="78"/>
      <c r="Z53" s="78"/>
      <c r="AA53" s="78"/>
      <c r="AB53" s="78"/>
      <c r="AC53" s="78"/>
      <c r="AD53" s="78"/>
      <c r="AE53" s="78"/>
      <c r="AF53" s="190"/>
      <c r="AG53" s="190"/>
      <c r="AH53" s="191"/>
      <c r="AI53" s="190"/>
      <c r="AJ53" s="190"/>
      <c r="AK53" s="187"/>
      <c r="AL53" s="187"/>
      <c r="AM53" s="187"/>
      <c r="AN53" s="187"/>
      <c r="AO53" s="187"/>
      <c r="AP53" s="187"/>
      <c r="AQ53" s="187"/>
    </row>
    <row r="54" spans="1:43" ht="40.5" customHeight="1">
      <c r="A54" s="188"/>
      <c r="B54" s="188"/>
      <c r="C54" s="188"/>
      <c r="D54" s="188"/>
      <c r="E54" s="188"/>
      <c r="F54" s="188"/>
      <c r="G54" s="124"/>
      <c r="H54" s="189"/>
      <c r="I54" s="189"/>
      <c r="J54" s="78"/>
      <c r="K54" s="78"/>
      <c r="L54" s="78"/>
      <c r="M54" s="78"/>
      <c r="N54" s="78"/>
      <c r="O54" s="78"/>
      <c r="P54" s="78"/>
      <c r="Q54" s="78"/>
      <c r="R54" s="78"/>
      <c r="S54" s="78"/>
      <c r="T54" s="190"/>
      <c r="U54" s="190"/>
      <c r="V54" s="78"/>
      <c r="W54" s="78"/>
      <c r="X54" s="78"/>
      <c r="Y54" s="78"/>
      <c r="Z54" s="78"/>
      <c r="AA54" s="78"/>
      <c r="AB54" s="78"/>
      <c r="AC54" s="78"/>
      <c r="AD54" s="78"/>
      <c r="AE54" s="78"/>
      <c r="AF54" s="190"/>
      <c r="AG54" s="190"/>
      <c r="AH54" s="191"/>
      <c r="AI54" s="190"/>
      <c r="AJ54" s="190"/>
      <c r="AK54" s="187"/>
      <c r="AL54" s="187"/>
      <c r="AM54" s="187"/>
      <c r="AN54" s="187"/>
      <c r="AO54" s="187"/>
      <c r="AP54" s="187"/>
      <c r="AQ54" s="187"/>
    </row>
    <row r="55" spans="1:43" ht="40.5" customHeight="1">
      <c r="A55" s="188"/>
      <c r="B55" s="188"/>
      <c r="C55" s="188"/>
      <c r="D55" s="188"/>
      <c r="E55" s="188"/>
      <c r="F55" s="188"/>
      <c r="G55" s="124"/>
      <c r="H55" s="189"/>
      <c r="I55" s="189"/>
      <c r="J55" s="78"/>
      <c r="K55" s="78"/>
      <c r="L55" s="78"/>
      <c r="M55" s="78"/>
      <c r="N55" s="78"/>
      <c r="O55" s="78"/>
      <c r="P55" s="78"/>
      <c r="Q55" s="78"/>
      <c r="R55" s="78"/>
      <c r="S55" s="78"/>
      <c r="T55" s="190"/>
      <c r="U55" s="190"/>
      <c r="V55" s="78"/>
      <c r="W55" s="78"/>
      <c r="X55" s="78"/>
      <c r="Y55" s="78"/>
      <c r="Z55" s="78"/>
      <c r="AA55" s="78"/>
      <c r="AB55" s="78"/>
      <c r="AC55" s="78"/>
      <c r="AD55" s="78"/>
      <c r="AE55" s="78"/>
      <c r="AF55" s="190"/>
      <c r="AG55" s="190"/>
      <c r="AH55" s="191"/>
      <c r="AI55" s="190"/>
      <c r="AJ55" s="190"/>
      <c r="AK55" s="187"/>
      <c r="AL55" s="187"/>
      <c r="AM55" s="187"/>
      <c r="AN55" s="187"/>
      <c r="AO55" s="187"/>
      <c r="AP55" s="187"/>
      <c r="AQ55" s="187"/>
    </row>
    <row r="56" spans="1:43" ht="40.5" customHeight="1">
      <c r="A56" s="188"/>
      <c r="B56" s="188"/>
      <c r="C56" s="188"/>
      <c r="D56" s="188"/>
      <c r="E56" s="188"/>
      <c r="F56" s="188"/>
      <c r="G56" s="124"/>
      <c r="H56" s="189"/>
      <c r="I56" s="189"/>
      <c r="J56" s="78"/>
      <c r="K56" s="78"/>
      <c r="L56" s="78"/>
      <c r="M56" s="78"/>
      <c r="N56" s="78"/>
      <c r="O56" s="78"/>
      <c r="P56" s="78"/>
      <c r="Q56" s="78"/>
      <c r="R56" s="78"/>
      <c r="S56" s="78"/>
      <c r="T56" s="190"/>
      <c r="U56" s="190"/>
      <c r="V56" s="78"/>
      <c r="W56" s="78"/>
      <c r="X56" s="78"/>
      <c r="Y56" s="78"/>
      <c r="Z56" s="78"/>
      <c r="AA56" s="78"/>
      <c r="AB56" s="78"/>
      <c r="AC56" s="78"/>
      <c r="AD56" s="78"/>
      <c r="AE56" s="78"/>
      <c r="AF56" s="190"/>
      <c r="AG56" s="190"/>
      <c r="AH56" s="191"/>
      <c r="AI56" s="190"/>
      <c r="AJ56" s="190"/>
      <c r="AK56" s="187"/>
      <c r="AL56" s="187"/>
      <c r="AM56" s="187"/>
      <c r="AN56" s="187"/>
      <c r="AO56" s="187"/>
      <c r="AP56" s="187"/>
      <c r="AQ56" s="187"/>
    </row>
    <row r="57" spans="1:43" ht="40.5" customHeight="1">
      <c r="A57" s="188"/>
      <c r="B57" s="188"/>
      <c r="C57" s="188"/>
      <c r="D57" s="188"/>
      <c r="E57" s="188"/>
      <c r="F57" s="188"/>
      <c r="G57" s="124"/>
      <c r="H57" s="189"/>
      <c r="I57" s="189"/>
      <c r="J57" s="78"/>
      <c r="K57" s="78"/>
      <c r="L57" s="78"/>
      <c r="M57" s="78"/>
      <c r="N57" s="78"/>
      <c r="O57" s="78"/>
      <c r="P57" s="78"/>
      <c r="Q57" s="78"/>
      <c r="R57" s="78"/>
      <c r="S57" s="78"/>
      <c r="T57" s="190"/>
      <c r="U57" s="190"/>
      <c r="V57" s="78"/>
      <c r="W57" s="78"/>
      <c r="X57" s="78"/>
      <c r="Y57" s="78"/>
      <c r="Z57" s="78"/>
      <c r="AA57" s="78"/>
      <c r="AB57" s="78"/>
      <c r="AC57" s="78"/>
      <c r="AD57" s="78"/>
      <c r="AE57" s="78"/>
      <c r="AF57" s="190"/>
      <c r="AG57" s="190"/>
      <c r="AH57" s="191"/>
      <c r="AI57" s="190"/>
      <c r="AJ57" s="190"/>
      <c r="AK57" s="187"/>
      <c r="AL57" s="187"/>
      <c r="AM57" s="187"/>
      <c r="AN57" s="187"/>
      <c r="AO57" s="187"/>
      <c r="AP57" s="187"/>
      <c r="AQ57" s="187"/>
    </row>
    <row r="58" spans="1:43" ht="40.5" customHeight="1">
      <c r="A58" s="188"/>
      <c r="B58" s="188"/>
      <c r="C58" s="188"/>
      <c r="D58" s="188"/>
      <c r="E58" s="188"/>
      <c r="F58" s="188"/>
      <c r="G58" s="124"/>
      <c r="H58" s="189"/>
      <c r="I58" s="189"/>
      <c r="J58" s="78"/>
      <c r="K58" s="78"/>
      <c r="L58" s="78"/>
      <c r="M58" s="78"/>
      <c r="N58" s="78"/>
      <c r="O58" s="78"/>
      <c r="P58" s="78"/>
      <c r="Q58" s="78"/>
      <c r="R58" s="78"/>
      <c r="S58" s="78"/>
      <c r="T58" s="190"/>
      <c r="U58" s="190"/>
      <c r="V58" s="78"/>
      <c r="W58" s="78"/>
      <c r="X58" s="78"/>
      <c r="Y58" s="78"/>
      <c r="Z58" s="78"/>
      <c r="AA58" s="78"/>
      <c r="AB58" s="78"/>
      <c r="AC58" s="78"/>
      <c r="AD58" s="78"/>
      <c r="AE58" s="78"/>
      <c r="AF58" s="190"/>
      <c r="AG58" s="190"/>
      <c r="AH58" s="191"/>
      <c r="AI58" s="190"/>
      <c r="AJ58" s="190"/>
      <c r="AK58" s="187"/>
      <c r="AL58" s="187"/>
      <c r="AM58" s="187"/>
      <c r="AN58" s="187"/>
      <c r="AO58" s="187"/>
      <c r="AP58" s="187"/>
      <c r="AQ58" s="187"/>
    </row>
    <row r="59" spans="1:43" ht="40.5" customHeight="1">
      <c r="A59" s="188"/>
      <c r="B59" s="188"/>
      <c r="C59" s="188"/>
      <c r="D59" s="188"/>
      <c r="E59" s="188"/>
      <c r="F59" s="188"/>
      <c r="G59" s="124"/>
      <c r="H59" s="189"/>
      <c r="I59" s="189"/>
      <c r="J59" s="78"/>
      <c r="K59" s="78"/>
      <c r="L59" s="78"/>
      <c r="M59" s="78"/>
      <c r="N59" s="78"/>
      <c r="O59" s="78"/>
      <c r="P59" s="78"/>
      <c r="Q59" s="78"/>
      <c r="R59" s="78"/>
      <c r="S59" s="78"/>
      <c r="T59" s="190"/>
      <c r="U59" s="190"/>
      <c r="V59" s="78"/>
      <c r="W59" s="78"/>
      <c r="X59" s="78"/>
      <c r="Y59" s="78"/>
      <c r="Z59" s="78"/>
      <c r="AA59" s="78"/>
      <c r="AB59" s="78"/>
      <c r="AC59" s="78"/>
      <c r="AD59" s="78"/>
      <c r="AE59" s="78"/>
      <c r="AF59" s="190"/>
      <c r="AG59" s="190"/>
      <c r="AH59" s="191"/>
      <c r="AI59" s="190"/>
      <c r="AJ59" s="190"/>
      <c r="AK59" s="187"/>
      <c r="AL59" s="187"/>
      <c r="AM59" s="187"/>
      <c r="AN59" s="187"/>
      <c r="AO59" s="187"/>
      <c r="AP59" s="187"/>
      <c r="AQ59" s="187"/>
    </row>
    <row r="60" spans="1:43" ht="40.5" customHeight="1">
      <c r="A60" s="188"/>
      <c r="B60" s="188"/>
      <c r="C60" s="188"/>
      <c r="D60" s="188"/>
      <c r="E60" s="188"/>
      <c r="F60" s="188"/>
      <c r="G60" s="124"/>
      <c r="H60" s="189"/>
      <c r="I60" s="189"/>
      <c r="J60" s="78"/>
      <c r="K60" s="78"/>
      <c r="L60" s="78"/>
      <c r="M60" s="78"/>
      <c r="N60" s="78"/>
      <c r="O60" s="78"/>
      <c r="P60" s="78"/>
      <c r="Q60" s="78"/>
      <c r="R60" s="78"/>
      <c r="S60" s="78"/>
      <c r="T60" s="190"/>
      <c r="U60" s="190"/>
      <c r="V60" s="78"/>
      <c r="W60" s="78"/>
      <c r="X60" s="78"/>
      <c r="Y60" s="78"/>
      <c r="Z60" s="78"/>
      <c r="AA60" s="78"/>
      <c r="AB60" s="78"/>
      <c r="AC60" s="78"/>
      <c r="AD60" s="78"/>
      <c r="AE60" s="78"/>
      <c r="AF60" s="190"/>
      <c r="AG60" s="190"/>
      <c r="AH60" s="191"/>
      <c r="AI60" s="190"/>
      <c r="AJ60" s="190"/>
      <c r="AK60" s="187"/>
      <c r="AL60" s="187"/>
      <c r="AM60" s="187"/>
      <c r="AN60" s="187"/>
      <c r="AO60" s="187"/>
      <c r="AP60" s="187"/>
      <c r="AQ60" s="187"/>
    </row>
    <row r="61" spans="1:43" ht="40.5" customHeight="1">
      <c r="A61" s="188"/>
      <c r="B61" s="188"/>
      <c r="C61" s="188"/>
      <c r="D61" s="188"/>
      <c r="E61" s="188"/>
      <c r="F61" s="188"/>
      <c r="G61" s="124"/>
      <c r="H61" s="189"/>
      <c r="I61" s="189"/>
      <c r="J61" s="78"/>
      <c r="K61" s="78"/>
      <c r="L61" s="78"/>
      <c r="M61" s="78"/>
      <c r="N61" s="78"/>
      <c r="O61" s="78"/>
      <c r="P61" s="78"/>
      <c r="Q61" s="78"/>
      <c r="R61" s="78"/>
      <c r="S61" s="78"/>
      <c r="T61" s="190"/>
      <c r="U61" s="190"/>
      <c r="V61" s="78"/>
      <c r="W61" s="78"/>
      <c r="X61" s="78"/>
      <c r="Y61" s="78"/>
      <c r="Z61" s="78"/>
      <c r="AA61" s="78"/>
      <c r="AB61" s="78"/>
      <c r="AC61" s="78"/>
      <c r="AD61" s="78"/>
      <c r="AE61" s="78"/>
      <c r="AF61" s="190"/>
      <c r="AG61" s="190"/>
      <c r="AH61" s="191"/>
      <c r="AI61" s="190"/>
      <c r="AJ61" s="190"/>
      <c r="AK61" s="201"/>
      <c r="AL61" s="201"/>
      <c r="AM61" s="201"/>
      <c r="AN61" s="201"/>
      <c r="AO61" s="201"/>
      <c r="AP61" s="201"/>
      <c r="AQ61" s="201"/>
    </row>
    <row r="62" spans="1:43" ht="40.5" customHeight="1">
      <c r="A62" s="188"/>
      <c r="B62" s="188"/>
      <c r="C62" s="188"/>
      <c r="D62" s="188"/>
      <c r="E62" s="188"/>
      <c r="F62" s="188"/>
      <c r="G62" s="124"/>
      <c r="H62" s="189"/>
      <c r="I62" s="189"/>
      <c r="J62" s="78"/>
      <c r="K62" s="78"/>
      <c r="L62" s="78"/>
      <c r="M62" s="78"/>
      <c r="N62" s="78"/>
      <c r="O62" s="78"/>
      <c r="P62" s="78"/>
      <c r="Q62" s="78"/>
      <c r="R62" s="78"/>
      <c r="S62" s="78"/>
      <c r="T62" s="190"/>
      <c r="U62" s="190"/>
      <c r="V62" s="78"/>
      <c r="W62" s="78"/>
      <c r="X62" s="78"/>
      <c r="Y62" s="78"/>
      <c r="Z62" s="78"/>
      <c r="AA62" s="78"/>
      <c r="AB62" s="78"/>
      <c r="AC62" s="78"/>
      <c r="AD62" s="78"/>
      <c r="AE62" s="78"/>
      <c r="AF62" s="190"/>
      <c r="AG62" s="190"/>
      <c r="AH62" s="191"/>
      <c r="AI62" s="190"/>
      <c r="AJ62" s="190"/>
      <c r="AK62" s="201"/>
      <c r="AL62" s="201"/>
      <c r="AM62" s="201"/>
      <c r="AN62" s="201"/>
      <c r="AO62" s="201"/>
      <c r="AP62" s="201"/>
      <c r="AQ62" s="201"/>
    </row>
    <row r="63" spans="1:43" ht="40.5" customHeight="1">
      <c r="A63" s="188"/>
      <c r="B63" s="188"/>
      <c r="C63" s="188"/>
      <c r="D63" s="188"/>
      <c r="E63" s="188"/>
      <c r="F63" s="188"/>
      <c r="G63" s="124"/>
      <c r="H63" s="189"/>
      <c r="I63" s="189"/>
      <c r="J63" s="78"/>
      <c r="K63" s="78"/>
      <c r="L63" s="78"/>
      <c r="M63" s="78"/>
      <c r="N63" s="78"/>
      <c r="O63" s="78"/>
      <c r="P63" s="78"/>
      <c r="Q63" s="78"/>
      <c r="R63" s="78"/>
      <c r="S63" s="78"/>
      <c r="T63" s="190"/>
      <c r="U63" s="190"/>
      <c r="V63" s="78"/>
      <c r="W63" s="78"/>
      <c r="X63" s="78"/>
      <c r="Y63" s="78"/>
      <c r="Z63" s="78"/>
      <c r="AA63" s="78"/>
      <c r="AB63" s="78"/>
      <c r="AC63" s="78"/>
      <c r="AD63" s="78"/>
      <c r="AE63" s="78"/>
      <c r="AF63" s="190"/>
      <c r="AG63" s="190"/>
      <c r="AH63" s="191"/>
      <c r="AI63" s="190"/>
      <c r="AJ63" s="190"/>
      <c r="AK63" s="187"/>
      <c r="AL63" s="187"/>
      <c r="AM63" s="187"/>
      <c r="AN63" s="187"/>
      <c r="AO63" s="187"/>
      <c r="AP63" s="187"/>
      <c r="AQ63" s="187"/>
    </row>
    <row r="64" spans="1:43" ht="40.5" customHeight="1">
      <c r="A64" s="188"/>
      <c r="B64" s="188"/>
      <c r="C64" s="188"/>
      <c r="D64" s="188"/>
      <c r="E64" s="188"/>
      <c r="F64" s="188"/>
      <c r="G64" s="124"/>
      <c r="H64" s="189"/>
      <c r="I64" s="189"/>
      <c r="J64" s="78"/>
      <c r="K64" s="78"/>
      <c r="L64" s="78"/>
      <c r="M64" s="78"/>
      <c r="N64" s="78"/>
      <c r="O64" s="78"/>
      <c r="P64" s="78"/>
      <c r="Q64" s="78"/>
      <c r="R64" s="78"/>
      <c r="S64" s="78"/>
      <c r="T64" s="190"/>
      <c r="U64" s="190"/>
      <c r="V64" s="78"/>
      <c r="W64" s="78"/>
      <c r="X64" s="78"/>
      <c r="Y64" s="78"/>
      <c r="Z64" s="78"/>
      <c r="AA64" s="78"/>
      <c r="AB64" s="78"/>
      <c r="AC64" s="78"/>
      <c r="AD64" s="78"/>
      <c r="AE64" s="78"/>
      <c r="AF64" s="190"/>
      <c r="AG64" s="190"/>
      <c r="AH64" s="191"/>
      <c r="AI64" s="190"/>
      <c r="AJ64" s="190"/>
      <c r="AK64" s="201"/>
      <c r="AL64" s="201"/>
      <c r="AM64" s="201"/>
      <c r="AN64" s="201"/>
      <c r="AO64" s="201"/>
      <c r="AP64" s="201"/>
      <c r="AQ64" s="201"/>
    </row>
    <row r="65" spans="1:43" ht="40.5" customHeight="1">
      <c r="A65" s="188"/>
      <c r="B65" s="188"/>
      <c r="C65" s="188"/>
      <c r="D65" s="188"/>
      <c r="E65" s="188"/>
      <c r="F65" s="188"/>
      <c r="G65" s="124"/>
      <c r="H65" s="189"/>
      <c r="I65" s="189"/>
      <c r="J65" s="78"/>
      <c r="K65" s="78"/>
      <c r="L65" s="78"/>
      <c r="M65" s="78"/>
      <c r="N65" s="78"/>
      <c r="O65" s="78"/>
      <c r="P65" s="78"/>
      <c r="Q65" s="78"/>
      <c r="R65" s="78"/>
      <c r="S65" s="78"/>
      <c r="T65" s="190"/>
      <c r="U65" s="190"/>
      <c r="V65" s="78"/>
      <c r="W65" s="78"/>
      <c r="X65" s="78"/>
      <c r="Y65" s="78"/>
      <c r="Z65" s="78"/>
      <c r="AA65" s="78"/>
      <c r="AB65" s="78"/>
      <c r="AC65" s="78"/>
      <c r="AD65" s="78"/>
      <c r="AE65" s="78"/>
      <c r="AF65" s="190"/>
      <c r="AG65" s="190"/>
      <c r="AH65" s="191"/>
      <c r="AI65" s="190"/>
      <c r="AJ65" s="190"/>
      <c r="AK65" s="187"/>
      <c r="AL65" s="187"/>
      <c r="AM65" s="187"/>
      <c r="AN65" s="187"/>
      <c r="AO65" s="187"/>
      <c r="AP65" s="187"/>
      <c r="AQ65" s="187"/>
    </row>
    <row r="66" spans="1:43" ht="40.5" customHeight="1">
      <c r="A66" s="188"/>
      <c r="B66" s="188"/>
      <c r="C66" s="188"/>
      <c r="D66" s="188"/>
      <c r="E66" s="188"/>
      <c r="F66" s="188"/>
      <c r="G66" s="124"/>
      <c r="H66" s="189"/>
      <c r="I66" s="189"/>
      <c r="J66" s="78"/>
      <c r="K66" s="78"/>
      <c r="L66" s="78"/>
      <c r="M66" s="78"/>
      <c r="N66" s="78"/>
      <c r="O66" s="78"/>
      <c r="P66" s="78"/>
      <c r="Q66" s="78"/>
      <c r="R66" s="78"/>
      <c r="S66" s="78"/>
      <c r="T66" s="190"/>
      <c r="U66" s="190"/>
      <c r="V66" s="78"/>
      <c r="W66" s="78"/>
      <c r="X66" s="78"/>
      <c r="Y66" s="78"/>
      <c r="Z66" s="78"/>
      <c r="AA66" s="78"/>
      <c r="AB66" s="78"/>
      <c r="AC66" s="78"/>
      <c r="AD66" s="78"/>
      <c r="AE66" s="78"/>
      <c r="AF66" s="190"/>
      <c r="AG66" s="190"/>
      <c r="AH66" s="191"/>
      <c r="AI66" s="190"/>
      <c r="AJ66" s="190"/>
      <c r="AK66" s="201"/>
      <c r="AL66" s="201"/>
      <c r="AM66" s="201"/>
      <c r="AN66" s="201"/>
      <c r="AO66" s="201"/>
      <c r="AP66" s="201"/>
      <c r="AQ66" s="201"/>
    </row>
    <row r="67" spans="1:43" ht="40.5" customHeight="1">
      <c r="A67" s="188"/>
      <c r="B67" s="188"/>
      <c r="C67" s="188"/>
      <c r="D67" s="188"/>
      <c r="E67" s="188"/>
      <c r="F67" s="188"/>
      <c r="G67" s="124"/>
      <c r="H67" s="189"/>
      <c r="I67" s="189"/>
      <c r="J67" s="78"/>
      <c r="K67" s="78"/>
      <c r="L67" s="78"/>
      <c r="M67" s="78"/>
      <c r="N67" s="78"/>
      <c r="O67" s="78"/>
      <c r="P67" s="78"/>
      <c r="Q67" s="78"/>
      <c r="R67" s="78"/>
      <c r="S67" s="78"/>
      <c r="T67" s="190"/>
      <c r="U67" s="190"/>
      <c r="V67" s="78"/>
      <c r="W67" s="78"/>
      <c r="X67" s="78"/>
      <c r="Y67" s="78"/>
      <c r="Z67" s="78"/>
      <c r="AA67" s="78"/>
      <c r="AB67" s="78"/>
      <c r="AC67" s="78"/>
      <c r="AD67" s="78"/>
      <c r="AE67" s="78"/>
      <c r="AF67" s="190"/>
      <c r="AG67" s="190"/>
      <c r="AH67" s="191"/>
      <c r="AI67" s="190"/>
      <c r="AJ67" s="190"/>
      <c r="AK67" s="201"/>
      <c r="AL67" s="201"/>
      <c r="AM67" s="201"/>
      <c r="AN67" s="201"/>
      <c r="AO67" s="201"/>
      <c r="AP67" s="201"/>
      <c r="AQ67" s="201"/>
    </row>
  </sheetData>
  <autoFilter ref="A3:AQ67" xr:uid="{00000000-0009-0000-0000-000003000000}"/>
  <mergeCells count="4">
    <mergeCell ref="A1:AJ1"/>
    <mergeCell ref="J2:U2"/>
    <mergeCell ref="V2:AG2"/>
    <mergeCell ref="AH2:AJ2"/>
  </mergeCells>
  <phoneticPr fontId="3"/>
  <pageMargins left="0.25" right="0.25" top="0.75" bottom="0.75" header="0.3" footer="0.3"/>
  <pageSetup paperSize="8" scale="65"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Y328"/>
  <sheetViews>
    <sheetView workbookViewId="0">
      <selection sqref="A1:AK1"/>
    </sheetView>
  </sheetViews>
  <sheetFormatPr defaultColWidth="9" defaultRowHeight="11.25"/>
  <cols>
    <col min="1" max="3" width="2.25" style="3" customWidth="1"/>
    <col min="4" max="4" width="7.75" style="3" customWidth="1"/>
    <col min="5" max="6" width="2.25" style="3" customWidth="1"/>
    <col min="7" max="7" width="3.75" style="3" bestFit="1" customWidth="1"/>
    <col min="8" max="8" width="20.25" style="2" customWidth="1"/>
    <col min="9" max="9" width="11.625" style="3" customWidth="1"/>
    <col min="10" max="10" width="9.125" style="2" customWidth="1"/>
    <col min="11" max="11" width="12.375" style="2" customWidth="1"/>
    <col min="12" max="12" width="9.875" style="2" customWidth="1"/>
    <col min="13" max="13" width="10.375" style="2" customWidth="1"/>
    <col min="14" max="14" width="10.125" style="2" customWidth="1"/>
    <col min="15" max="18" width="9.75" style="2" bestFit="1" customWidth="1"/>
    <col min="19" max="19" width="11.625" style="2" hidden="1" customWidth="1"/>
    <col min="20" max="20" width="9" style="2" bestFit="1" customWidth="1"/>
    <col min="21" max="21" width="5.25" style="2" bestFit="1" customWidth="1"/>
    <col min="22" max="22" width="6.75" style="2" bestFit="1" customWidth="1"/>
    <col min="23" max="24" width="9.75" style="2" bestFit="1" customWidth="1"/>
    <col min="25" max="25" width="12.75" style="2" hidden="1" customWidth="1"/>
    <col min="26" max="26" width="7.5" style="2" bestFit="1" customWidth="1"/>
    <col min="27" max="30" width="9.75" style="2" bestFit="1" customWidth="1"/>
    <col min="31" max="31" width="8.25" style="2" bestFit="1" customWidth="1"/>
    <col min="32" max="32" width="9" style="2" bestFit="1" customWidth="1"/>
    <col min="33" max="34" width="6.75" style="2" bestFit="1" customWidth="1"/>
    <col min="35" max="35" width="10.5" style="2" bestFit="1" customWidth="1"/>
    <col min="36" max="37" width="6.75" style="2" bestFit="1" customWidth="1"/>
    <col min="38" max="38" width="75.625" style="138" bestFit="1" customWidth="1"/>
    <col min="39" max="39" width="28.5" style="138" customWidth="1"/>
    <col min="40" max="40" width="27.75" style="138" customWidth="1"/>
    <col min="41" max="44" width="17" style="138" customWidth="1"/>
    <col min="45" max="45" width="17" style="2" customWidth="1"/>
    <col min="46" max="46" width="25.875" style="149" customWidth="1"/>
    <col min="47" max="47" width="20.5" style="149" customWidth="1"/>
    <col min="48" max="49" width="17" style="149" customWidth="1"/>
    <col min="50" max="50" width="15.75" style="149" customWidth="1"/>
    <col min="51" max="51" width="17.625" style="149" customWidth="1"/>
    <col min="52" max="16384" width="9" style="2"/>
  </cols>
  <sheetData>
    <row r="1" spans="1:51" s="1" customFormat="1" ht="17.25" customHeight="1">
      <c r="A1" s="375" t="s">
        <v>437</v>
      </c>
      <c r="B1" s="375"/>
      <c r="C1" s="375"/>
      <c r="D1" s="375"/>
      <c r="E1" s="375"/>
      <c r="F1" s="375"/>
      <c r="G1" s="375"/>
      <c r="H1" s="375"/>
      <c r="I1" s="375"/>
      <c r="J1" s="375"/>
      <c r="K1" s="375"/>
      <c r="L1" s="375"/>
      <c r="M1" s="375"/>
      <c r="N1" s="375"/>
      <c r="O1" s="375"/>
      <c r="P1" s="375"/>
      <c r="Q1" s="375"/>
      <c r="R1" s="375"/>
      <c r="S1" s="375"/>
      <c r="T1" s="375"/>
      <c r="U1" s="375"/>
      <c r="V1" s="375"/>
      <c r="W1" s="375"/>
      <c r="X1" s="375"/>
      <c r="Y1" s="375"/>
      <c r="Z1" s="375"/>
      <c r="AA1" s="375"/>
      <c r="AB1" s="375"/>
      <c r="AC1" s="375"/>
      <c r="AD1" s="375"/>
      <c r="AE1" s="375"/>
      <c r="AF1" s="375"/>
      <c r="AG1" s="375"/>
      <c r="AH1" s="375"/>
      <c r="AI1" s="375"/>
      <c r="AJ1" s="375"/>
      <c r="AK1" s="375"/>
      <c r="AL1" s="137"/>
      <c r="AM1" s="137"/>
      <c r="AN1" s="137"/>
      <c r="AO1" s="137"/>
      <c r="AP1" s="137"/>
      <c r="AQ1" s="137"/>
      <c r="AR1" s="137"/>
      <c r="AT1" s="377" t="s">
        <v>421</v>
      </c>
      <c r="AU1" s="377"/>
      <c r="AV1" s="377"/>
      <c r="AW1" s="377"/>
      <c r="AX1" s="377"/>
      <c r="AY1" s="377"/>
    </row>
    <row r="2" spans="1:51" ht="15" customHeight="1" thickBot="1">
      <c r="A2" s="6" t="s">
        <v>438</v>
      </c>
      <c r="B2" s="39"/>
      <c r="C2" s="39"/>
      <c r="D2" s="33"/>
      <c r="E2" s="33"/>
      <c r="F2" s="33"/>
      <c r="G2" s="33"/>
      <c r="H2" s="33"/>
      <c r="I2" s="33"/>
      <c r="J2" s="33"/>
      <c r="K2" s="376"/>
      <c r="L2" s="376"/>
      <c r="M2" s="376"/>
      <c r="N2" s="376"/>
      <c r="O2" s="376"/>
      <c r="P2" s="376"/>
      <c r="Q2" s="376"/>
      <c r="R2" s="376"/>
      <c r="S2" s="376"/>
      <c r="T2" s="376"/>
      <c r="U2" s="376"/>
      <c r="V2" s="376"/>
      <c r="W2" s="376"/>
      <c r="X2" s="376"/>
      <c r="Y2" s="376"/>
      <c r="Z2" s="376"/>
      <c r="AA2" s="376"/>
      <c r="AB2" s="376"/>
      <c r="AC2" s="376"/>
      <c r="AD2" s="376"/>
      <c r="AE2" s="376"/>
      <c r="AF2" s="376"/>
      <c r="AG2" s="376"/>
      <c r="AH2" s="376"/>
      <c r="AI2" s="368"/>
      <c r="AJ2" s="368"/>
      <c r="AK2" s="368"/>
      <c r="AS2" s="38"/>
    </row>
    <row r="3" spans="1:51" s="3" customFormat="1" ht="36" customHeight="1" thickBot="1">
      <c r="A3" s="40" t="s">
        <v>424</v>
      </c>
      <c r="B3" s="41" t="s">
        <v>425</v>
      </c>
      <c r="C3" s="41" t="s">
        <v>426</v>
      </c>
      <c r="D3" s="39" t="s">
        <v>439</v>
      </c>
      <c r="E3" s="39" t="s">
        <v>434</v>
      </c>
      <c r="F3" s="39" t="s">
        <v>435</v>
      </c>
      <c r="G3" s="39" t="s">
        <v>436</v>
      </c>
      <c r="H3" s="39" t="s">
        <v>427</v>
      </c>
      <c r="I3" s="42" t="s">
        <v>422</v>
      </c>
      <c r="J3" s="42" t="s">
        <v>423</v>
      </c>
      <c r="K3" s="43" t="s">
        <v>428</v>
      </c>
      <c r="L3" s="31" t="s">
        <v>429</v>
      </c>
      <c r="M3" s="44" t="s">
        <v>430</v>
      </c>
      <c r="N3" s="44" t="s">
        <v>431</v>
      </c>
      <c r="O3" s="31" t="s">
        <v>432</v>
      </c>
      <c r="P3" s="275" t="s">
        <v>461</v>
      </c>
      <c r="Q3" s="275" t="s">
        <v>462</v>
      </c>
      <c r="R3" s="274" t="s">
        <v>451</v>
      </c>
      <c r="S3" s="275" t="s">
        <v>463</v>
      </c>
      <c r="T3" s="274" t="s">
        <v>433</v>
      </c>
      <c r="U3" s="275" t="s">
        <v>464</v>
      </c>
      <c r="V3" s="275" t="s">
        <v>465</v>
      </c>
      <c r="W3" s="275" t="s">
        <v>466</v>
      </c>
      <c r="X3" s="275" t="s">
        <v>467</v>
      </c>
      <c r="Y3" s="275" t="s">
        <v>468</v>
      </c>
      <c r="Z3" s="275" t="s">
        <v>469</v>
      </c>
      <c r="AA3" s="276" t="s">
        <v>470</v>
      </c>
      <c r="AB3" s="275" t="s">
        <v>471</v>
      </c>
      <c r="AC3" s="275" t="s">
        <v>472</v>
      </c>
      <c r="AD3" s="274" t="s">
        <v>452</v>
      </c>
      <c r="AE3" s="275" t="s">
        <v>473</v>
      </c>
      <c r="AF3" s="275" t="s">
        <v>478</v>
      </c>
      <c r="AG3" s="275" t="s">
        <v>474</v>
      </c>
      <c r="AH3" s="275" t="s">
        <v>475</v>
      </c>
      <c r="AI3" s="274" t="s">
        <v>453</v>
      </c>
      <c r="AJ3" s="273" t="s">
        <v>476</v>
      </c>
      <c r="AK3" s="273" t="s">
        <v>477</v>
      </c>
      <c r="AL3" s="139" t="s">
        <v>286</v>
      </c>
      <c r="AM3" s="139" t="s">
        <v>408</v>
      </c>
      <c r="AN3" s="140" t="s">
        <v>407</v>
      </c>
      <c r="AO3" s="140" t="s">
        <v>420</v>
      </c>
      <c r="AP3" s="140" t="s">
        <v>419</v>
      </c>
      <c r="AQ3" s="140" t="s">
        <v>418</v>
      </c>
      <c r="AR3" s="140" t="s">
        <v>417</v>
      </c>
      <c r="AS3" s="36"/>
      <c r="AT3" s="150" t="s">
        <v>412</v>
      </c>
      <c r="AU3" s="151" t="s">
        <v>413</v>
      </c>
      <c r="AV3" s="152" t="s">
        <v>414</v>
      </c>
      <c r="AW3" s="151" t="s">
        <v>410</v>
      </c>
      <c r="AX3" s="152" t="s">
        <v>415</v>
      </c>
      <c r="AY3" s="151" t="s">
        <v>410</v>
      </c>
    </row>
    <row r="4" spans="1:51" ht="23.25" hidden="1" customHeight="1">
      <c r="A4" s="45" t="s">
        <v>4</v>
      </c>
      <c r="B4" s="46"/>
      <c r="C4" s="46"/>
      <c r="D4" s="46"/>
      <c r="E4" s="46"/>
      <c r="F4" s="46"/>
      <c r="G4" s="46" t="s">
        <v>5</v>
      </c>
      <c r="H4" s="122" t="s">
        <v>6</v>
      </c>
      <c r="I4" s="123" t="s">
        <v>5</v>
      </c>
      <c r="J4" s="122"/>
      <c r="K4" s="47">
        <v>115563000</v>
      </c>
      <c r="L4" s="48">
        <v>32896000</v>
      </c>
      <c r="M4" s="48">
        <v>7513000</v>
      </c>
      <c r="N4" s="48">
        <v>0</v>
      </c>
      <c r="O4" s="48">
        <v>155972000</v>
      </c>
      <c r="P4" s="48">
        <v>140148909</v>
      </c>
      <c r="Q4" s="48">
        <v>140148909</v>
      </c>
      <c r="R4" s="48">
        <v>140148909</v>
      </c>
      <c r="S4" s="48">
        <v>0</v>
      </c>
      <c r="T4" s="48">
        <v>15823091</v>
      </c>
      <c r="U4" s="49">
        <f t="shared" ref="U4:U67" si="0">IF(OR(R4="", O4="", O4=0), "", R4/O4*100)</f>
        <v>89.855172082168593</v>
      </c>
      <c r="V4" s="50">
        <f>IF(OR(R4="", R307="", R307=0), "", R4/R$307*100)</f>
        <v>97.674458621595733</v>
      </c>
      <c r="W4" s="51">
        <v>181128000</v>
      </c>
      <c r="X4" s="48">
        <v>65756000</v>
      </c>
      <c r="Y4" s="48">
        <v>0</v>
      </c>
      <c r="Z4" s="48">
        <v>83600</v>
      </c>
      <c r="AA4" s="48">
        <v>246967600</v>
      </c>
      <c r="AB4" s="52">
        <v>231758696</v>
      </c>
      <c r="AC4" s="52">
        <v>227809696</v>
      </c>
      <c r="AD4" s="52">
        <v>227809696</v>
      </c>
      <c r="AE4" s="48">
        <v>7513000</v>
      </c>
      <c r="AF4" s="48">
        <v>11644904</v>
      </c>
      <c r="AG4" s="53">
        <f t="shared" ref="AG4:AG67" si="1">IF(OR(AD4="", AA4="", AA4=0), "", AD4/AA4*100)</f>
        <v>92.242746012027482</v>
      </c>
      <c r="AH4" s="54">
        <f>IF(OR(AD4="", AD307="", AD307=0), "", AD4/AD$307*100)</f>
        <v>98.561581337429445</v>
      </c>
      <c r="AI4" s="55">
        <v>-87660787</v>
      </c>
      <c r="AJ4" s="7">
        <f t="shared" ref="AJ4:AJ67" si="2">IF(AI4=0, 0, IF(AND(OR(R4="", R4=0), AD4&lt;&gt;"", AD4&lt;&gt;0), "皆減", IF(AND(OR(AD4="", AD4=0), R4&lt;&gt;"", R4&lt;&gt;0), "皆増", AI4/AD4*100)))</f>
        <v>-38.479831429124076</v>
      </c>
      <c r="AK4" s="8">
        <f t="shared" ref="AK4:AK67" si="3">IF(V4="", IF(AH4="", "", 0-AH4), IF(AH4="", V4, V4-AH4))</f>
        <v>-0.88712271583371205</v>
      </c>
      <c r="AL4" s="373"/>
      <c r="AM4" s="373"/>
      <c r="AN4" s="141"/>
      <c r="AO4" s="141"/>
      <c r="AP4" s="141"/>
      <c r="AQ4" s="141"/>
      <c r="AR4" s="141"/>
      <c r="AS4" s="37"/>
      <c r="AT4" s="153"/>
      <c r="AU4" s="154"/>
      <c r="AV4" s="154"/>
      <c r="AW4" s="154"/>
      <c r="AX4" s="154"/>
      <c r="AY4" s="154"/>
    </row>
    <row r="5" spans="1:51" ht="23.25" hidden="1" customHeight="1">
      <c r="A5" s="56" t="s">
        <v>4</v>
      </c>
      <c r="B5" s="57" t="s">
        <v>7</v>
      </c>
      <c r="C5" s="57" t="s">
        <v>5</v>
      </c>
      <c r="D5" s="57" t="s">
        <v>5</v>
      </c>
      <c r="E5" s="57" t="s">
        <v>5</v>
      </c>
      <c r="F5" s="57" t="s">
        <v>5</v>
      </c>
      <c r="G5" s="57" t="s">
        <v>5</v>
      </c>
      <c r="H5" s="124" t="s">
        <v>8</v>
      </c>
      <c r="I5" s="125" t="s">
        <v>5</v>
      </c>
      <c r="J5" s="124"/>
      <c r="K5" s="58">
        <v>115563000</v>
      </c>
      <c r="L5" s="59">
        <v>32896000</v>
      </c>
      <c r="M5" s="59">
        <v>7513000</v>
      </c>
      <c r="N5" s="59">
        <v>0</v>
      </c>
      <c r="O5" s="59">
        <v>155972000</v>
      </c>
      <c r="P5" s="59">
        <v>140148909</v>
      </c>
      <c r="Q5" s="59">
        <v>140148909</v>
      </c>
      <c r="R5" s="59">
        <v>140148909</v>
      </c>
      <c r="S5" s="59">
        <v>0</v>
      </c>
      <c r="T5" s="59">
        <v>15823091</v>
      </c>
      <c r="U5" s="60">
        <f t="shared" si="0"/>
        <v>89.855172082168593</v>
      </c>
      <c r="V5" s="61">
        <f>IF(OR(R5="", R307="", R307=0), "", R5/R$307*100)</f>
        <v>97.674458621595733</v>
      </c>
      <c r="W5" s="62">
        <v>181128000</v>
      </c>
      <c r="X5" s="59">
        <v>65756000</v>
      </c>
      <c r="Y5" s="59">
        <v>0</v>
      </c>
      <c r="Z5" s="59">
        <v>83600</v>
      </c>
      <c r="AA5" s="59">
        <v>246967600</v>
      </c>
      <c r="AB5" s="63">
        <v>231758696</v>
      </c>
      <c r="AC5" s="63">
        <v>227809696</v>
      </c>
      <c r="AD5" s="63">
        <v>227809696</v>
      </c>
      <c r="AE5" s="59">
        <v>7513000</v>
      </c>
      <c r="AF5" s="59">
        <v>11644904</v>
      </c>
      <c r="AG5" s="64">
        <f t="shared" si="1"/>
        <v>92.242746012027482</v>
      </c>
      <c r="AH5" s="65">
        <f>IF(OR(AD5="", AD307="", AD307=0), "", AD5/AD$307*100)</f>
        <v>98.561581337429445</v>
      </c>
      <c r="AI5" s="66">
        <v>-87660787</v>
      </c>
      <c r="AJ5" s="10">
        <f t="shared" si="2"/>
        <v>-38.479831429124076</v>
      </c>
      <c r="AK5" s="11">
        <f t="shared" si="3"/>
        <v>-0.88712271583371205</v>
      </c>
      <c r="AL5" s="374"/>
      <c r="AM5" s="374"/>
      <c r="AN5" s="142"/>
      <c r="AO5" s="142"/>
      <c r="AP5" s="142"/>
      <c r="AQ5" s="142"/>
      <c r="AR5" s="142"/>
      <c r="AS5" s="37"/>
      <c r="AT5" s="155"/>
      <c r="AU5" s="156"/>
      <c r="AV5" s="156"/>
      <c r="AW5" s="156"/>
      <c r="AX5" s="156"/>
      <c r="AY5" s="156"/>
    </row>
    <row r="6" spans="1:51" ht="23.25" hidden="1" customHeight="1" thickBot="1">
      <c r="A6" s="89" t="s">
        <v>4</v>
      </c>
      <c r="B6" s="90" t="s">
        <v>7</v>
      </c>
      <c r="C6" s="90" t="s">
        <v>7</v>
      </c>
      <c r="D6" s="90" t="s">
        <v>5</v>
      </c>
      <c r="E6" s="90" t="s">
        <v>5</v>
      </c>
      <c r="F6" s="90" t="s">
        <v>5</v>
      </c>
      <c r="G6" s="90" t="s">
        <v>5</v>
      </c>
      <c r="H6" s="128" t="s">
        <v>9</v>
      </c>
      <c r="I6" s="129" t="s">
        <v>5</v>
      </c>
      <c r="J6" s="128"/>
      <c r="K6" s="85">
        <v>1796000</v>
      </c>
      <c r="L6" s="79">
        <v>-329000</v>
      </c>
      <c r="M6" s="79">
        <v>0</v>
      </c>
      <c r="N6" s="79">
        <v>0</v>
      </c>
      <c r="O6" s="79">
        <v>1467000</v>
      </c>
      <c r="P6" s="79">
        <v>1030939</v>
      </c>
      <c r="Q6" s="79">
        <v>1030939</v>
      </c>
      <c r="R6" s="79">
        <v>1030939</v>
      </c>
      <c r="S6" s="79">
        <v>0</v>
      </c>
      <c r="T6" s="79">
        <v>436061</v>
      </c>
      <c r="U6" s="83">
        <f t="shared" si="0"/>
        <v>70.275323790047722</v>
      </c>
      <c r="V6" s="163">
        <f>IF(OR(R6="", R307="", R307=0), "", R6/R$307*100)</f>
        <v>0.71849584428009561</v>
      </c>
      <c r="W6" s="117">
        <v>2000000</v>
      </c>
      <c r="X6" s="79">
        <v>-797000</v>
      </c>
      <c r="Y6" s="79">
        <v>0</v>
      </c>
      <c r="Z6" s="79">
        <v>0</v>
      </c>
      <c r="AA6" s="79">
        <v>1203000</v>
      </c>
      <c r="AB6" s="82">
        <v>867291</v>
      </c>
      <c r="AC6" s="82">
        <v>867291</v>
      </c>
      <c r="AD6" s="82">
        <v>867291</v>
      </c>
      <c r="AE6" s="79">
        <v>0</v>
      </c>
      <c r="AF6" s="79">
        <v>335709</v>
      </c>
      <c r="AG6" s="91">
        <f t="shared" si="1"/>
        <v>72.094014962593505</v>
      </c>
      <c r="AH6" s="84">
        <f>IF(OR(AD6="", AD307="", AD307=0), "", AD6/AD$307*100)</f>
        <v>0.3752323713197902</v>
      </c>
      <c r="AI6" s="92">
        <v>163648</v>
      </c>
      <c r="AJ6" s="164">
        <f t="shared" si="2"/>
        <v>18.868868695743412</v>
      </c>
      <c r="AK6" s="165">
        <f t="shared" si="3"/>
        <v>0.3432634729603054</v>
      </c>
      <c r="AL6" s="374"/>
      <c r="AM6" s="374"/>
      <c r="AN6" s="142"/>
      <c r="AO6" s="142"/>
      <c r="AP6" s="142"/>
      <c r="AQ6" s="142"/>
      <c r="AR6" s="142"/>
      <c r="AS6" s="37"/>
      <c r="AT6" s="157"/>
      <c r="AU6" s="158"/>
      <c r="AV6" s="158"/>
      <c r="AW6" s="158"/>
      <c r="AX6" s="158"/>
      <c r="AY6" s="158"/>
    </row>
    <row r="7" spans="1:51" ht="40.5" customHeight="1" thickBot="1">
      <c r="A7" s="93" t="s">
        <v>4</v>
      </c>
      <c r="B7" s="94" t="s">
        <v>7</v>
      </c>
      <c r="C7" s="94" t="s">
        <v>7</v>
      </c>
      <c r="D7" s="94" t="s">
        <v>10</v>
      </c>
      <c r="E7" s="94" t="s">
        <v>5</v>
      </c>
      <c r="F7" s="94" t="s">
        <v>5</v>
      </c>
      <c r="G7" s="94" t="s">
        <v>5</v>
      </c>
      <c r="H7" s="177" t="s">
        <v>11</v>
      </c>
      <c r="I7" s="172" t="s">
        <v>12</v>
      </c>
      <c r="J7" s="132" t="s">
        <v>243</v>
      </c>
      <c r="K7" s="95">
        <v>1796000</v>
      </c>
      <c r="L7" s="96">
        <v>-329000</v>
      </c>
      <c r="M7" s="96">
        <v>0</v>
      </c>
      <c r="N7" s="96">
        <v>0</v>
      </c>
      <c r="O7" s="96">
        <v>1467000</v>
      </c>
      <c r="P7" s="96">
        <v>1030939</v>
      </c>
      <c r="Q7" s="96">
        <v>1030939</v>
      </c>
      <c r="R7" s="96">
        <v>1030939</v>
      </c>
      <c r="S7" s="96">
        <v>0</v>
      </c>
      <c r="T7" s="96">
        <v>436061</v>
      </c>
      <c r="U7" s="98">
        <f t="shared" si="0"/>
        <v>70.275323790047722</v>
      </c>
      <c r="V7" s="166">
        <f>IF(OR(R7="", R307="", R307=0), "", R7/R$307*100)</f>
        <v>0.71849584428009561</v>
      </c>
      <c r="W7" s="111">
        <v>2000000</v>
      </c>
      <c r="X7" s="96">
        <v>-797000</v>
      </c>
      <c r="Y7" s="96">
        <v>0</v>
      </c>
      <c r="Z7" s="96">
        <v>0</v>
      </c>
      <c r="AA7" s="96">
        <v>1203000</v>
      </c>
      <c r="AB7" s="97">
        <v>867291</v>
      </c>
      <c r="AC7" s="97">
        <v>867291</v>
      </c>
      <c r="AD7" s="97">
        <v>867291</v>
      </c>
      <c r="AE7" s="96">
        <v>0</v>
      </c>
      <c r="AF7" s="96">
        <v>335709</v>
      </c>
      <c r="AG7" s="101">
        <f t="shared" si="1"/>
        <v>72.094014962593505</v>
      </c>
      <c r="AH7" s="99">
        <f>IF(OR(AD7="", AD307="", AD307=0), "", AD7/AD$307*100)</f>
        <v>0.3752323713197902</v>
      </c>
      <c r="AI7" s="102">
        <v>163648</v>
      </c>
      <c r="AJ7" s="28">
        <f t="shared" si="2"/>
        <v>18.868868695743412</v>
      </c>
      <c r="AK7" s="27">
        <f t="shared" si="3"/>
        <v>0.3432634729603054</v>
      </c>
      <c r="AL7" s="143" t="s">
        <v>257</v>
      </c>
      <c r="AM7" s="144"/>
      <c r="AN7" s="144"/>
      <c r="AO7" s="144"/>
      <c r="AP7" s="144"/>
      <c r="AQ7" s="144"/>
      <c r="AR7" s="144"/>
      <c r="AS7" s="32"/>
      <c r="AT7" s="159" t="s">
        <v>411</v>
      </c>
      <c r="AU7" s="160"/>
      <c r="AV7" s="160"/>
      <c r="AW7" s="160"/>
      <c r="AX7" s="160"/>
      <c r="AY7" s="160"/>
    </row>
    <row r="8" spans="1:51" ht="26.25" hidden="1" customHeight="1">
      <c r="A8" s="76" t="s">
        <v>4</v>
      </c>
      <c r="B8" s="77" t="s">
        <v>7</v>
      </c>
      <c r="C8" s="94" t="s">
        <v>7</v>
      </c>
      <c r="D8" s="94" t="s">
        <v>10</v>
      </c>
      <c r="E8" s="94" t="s">
        <v>13</v>
      </c>
      <c r="F8" s="94" t="s">
        <v>5</v>
      </c>
      <c r="G8" s="94" t="s">
        <v>5</v>
      </c>
      <c r="H8" s="177" t="s">
        <v>14</v>
      </c>
      <c r="I8" s="172" t="s">
        <v>12</v>
      </c>
      <c r="J8" s="132" t="s">
        <v>243</v>
      </c>
      <c r="K8" s="95">
        <v>45000</v>
      </c>
      <c r="L8" s="96">
        <v>121000</v>
      </c>
      <c r="M8" s="96">
        <v>0</v>
      </c>
      <c r="N8" s="96">
        <v>58065</v>
      </c>
      <c r="O8" s="96">
        <v>224065</v>
      </c>
      <c r="P8" s="96">
        <v>133909</v>
      </c>
      <c r="Q8" s="96">
        <v>133909</v>
      </c>
      <c r="R8" s="96">
        <v>133909</v>
      </c>
      <c r="S8" s="97">
        <v>0</v>
      </c>
      <c r="T8" s="96">
        <v>90156</v>
      </c>
      <c r="U8" s="98">
        <f t="shared" si="0"/>
        <v>59.763461495548164</v>
      </c>
      <c r="V8" s="99">
        <f>IF(OR(R8="", R307="", R307=0), "", R8/R$307*100)</f>
        <v>9.3325657494481559E-2</v>
      </c>
      <c r="W8" s="95">
        <v>45000</v>
      </c>
      <c r="X8" s="96">
        <v>0</v>
      </c>
      <c r="Y8" s="96">
        <v>0</v>
      </c>
      <c r="Z8" s="96">
        <v>0</v>
      </c>
      <c r="AA8" s="96">
        <v>45000</v>
      </c>
      <c r="AB8" s="97">
        <v>0</v>
      </c>
      <c r="AC8" s="100">
        <v>0</v>
      </c>
      <c r="AD8" s="95">
        <v>0</v>
      </c>
      <c r="AE8" s="96">
        <v>0</v>
      </c>
      <c r="AF8" s="96">
        <v>45000</v>
      </c>
      <c r="AG8" s="101">
        <f t="shared" si="1"/>
        <v>0</v>
      </c>
      <c r="AH8" s="99">
        <f>IF(OR(AD8="", AD307="", AD307=0), "", AD8/AD$307*100)</f>
        <v>0</v>
      </c>
      <c r="AI8" s="102">
        <v>133909</v>
      </c>
      <c r="AJ8" s="30" t="str">
        <f t="shared" si="2"/>
        <v>皆増</v>
      </c>
      <c r="AK8" s="29">
        <f t="shared" si="3"/>
        <v>9.3325657494481559E-2</v>
      </c>
      <c r="AL8" s="144"/>
      <c r="AM8" s="144"/>
      <c r="AN8" s="144"/>
      <c r="AO8" s="144"/>
      <c r="AP8" s="144"/>
      <c r="AQ8" s="144"/>
      <c r="AR8" s="144"/>
      <c r="AS8" s="32"/>
      <c r="AY8" s="155"/>
    </row>
    <row r="9" spans="1:51" ht="20.25" hidden="1" customHeight="1">
      <c r="A9" s="56" t="s">
        <v>4</v>
      </c>
      <c r="B9" s="57" t="s">
        <v>7</v>
      </c>
      <c r="C9" s="94" t="s">
        <v>7</v>
      </c>
      <c r="D9" s="94" t="s">
        <v>10</v>
      </c>
      <c r="E9" s="94" t="s">
        <v>13</v>
      </c>
      <c r="F9" s="94" t="s">
        <v>15</v>
      </c>
      <c r="G9" s="94"/>
      <c r="H9" s="177" t="s">
        <v>16</v>
      </c>
      <c r="I9" s="172" t="s">
        <v>12</v>
      </c>
      <c r="J9" s="132" t="s">
        <v>243</v>
      </c>
      <c r="K9" s="95">
        <v>45000</v>
      </c>
      <c r="L9" s="96">
        <v>121000</v>
      </c>
      <c r="M9" s="96">
        <v>0</v>
      </c>
      <c r="N9" s="96">
        <v>58065</v>
      </c>
      <c r="O9" s="96">
        <v>224065</v>
      </c>
      <c r="P9" s="96">
        <v>133909</v>
      </c>
      <c r="Q9" s="96">
        <v>133909</v>
      </c>
      <c r="R9" s="96">
        <v>133909</v>
      </c>
      <c r="S9" s="97">
        <v>0</v>
      </c>
      <c r="T9" s="96">
        <v>90156</v>
      </c>
      <c r="U9" s="98">
        <f t="shared" si="0"/>
        <v>59.763461495548164</v>
      </c>
      <c r="V9" s="99">
        <f>IF(OR(R9="", R307="", R307=0), "", R9/R$307*100)</f>
        <v>9.3325657494481559E-2</v>
      </c>
      <c r="W9" s="95">
        <v>45000</v>
      </c>
      <c r="X9" s="96">
        <v>0</v>
      </c>
      <c r="Y9" s="96">
        <v>0</v>
      </c>
      <c r="Z9" s="96">
        <v>0</v>
      </c>
      <c r="AA9" s="96">
        <v>45000</v>
      </c>
      <c r="AB9" s="97">
        <v>0</v>
      </c>
      <c r="AC9" s="100">
        <v>0</v>
      </c>
      <c r="AD9" s="95">
        <v>0</v>
      </c>
      <c r="AE9" s="96">
        <v>0</v>
      </c>
      <c r="AF9" s="96">
        <v>45000</v>
      </c>
      <c r="AG9" s="101">
        <f t="shared" si="1"/>
        <v>0</v>
      </c>
      <c r="AH9" s="99">
        <f>IF(OR(AD9="", AD307="", AD307=0), "", AD9/AD$307*100)</f>
        <v>0</v>
      </c>
      <c r="AI9" s="102">
        <v>133909</v>
      </c>
      <c r="AJ9" s="5" t="str">
        <f t="shared" si="2"/>
        <v>皆増</v>
      </c>
      <c r="AK9" s="4">
        <f t="shared" si="3"/>
        <v>9.3325657494481559E-2</v>
      </c>
      <c r="AL9" s="162"/>
      <c r="AM9" s="162"/>
      <c r="AN9" s="162"/>
      <c r="AO9" s="162"/>
      <c r="AP9" s="162"/>
      <c r="AQ9" s="162"/>
      <c r="AR9" s="162"/>
      <c r="AY9" s="155"/>
    </row>
    <row r="10" spans="1:51" ht="51" customHeight="1" thickBot="1">
      <c r="A10" s="67" t="s">
        <v>4</v>
      </c>
      <c r="B10" s="68" t="s">
        <v>7</v>
      </c>
      <c r="C10" s="94" t="s">
        <v>7</v>
      </c>
      <c r="D10" s="94" t="s">
        <v>10</v>
      </c>
      <c r="E10" s="94" t="s">
        <v>13</v>
      </c>
      <c r="F10" s="94" t="s">
        <v>15</v>
      </c>
      <c r="G10" s="94" t="s">
        <v>17</v>
      </c>
      <c r="H10" s="177" t="s">
        <v>18</v>
      </c>
      <c r="I10" s="172" t="s">
        <v>12</v>
      </c>
      <c r="J10" s="132" t="s">
        <v>243</v>
      </c>
      <c r="K10" s="95">
        <v>45000</v>
      </c>
      <c r="L10" s="96">
        <v>121000</v>
      </c>
      <c r="M10" s="96">
        <v>0</v>
      </c>
      <c r="N10" s="96">
        <v>58065</v>
      </c>
      <c r="O10" s="96">
        <v>224065</v>
      </c>
      <c r="P10" s="96">
        <v>133909</v>
      </c>
      <c r="Q10" s="96">
        <v>133909</v>
      </c>
      <c r="R10" s="96">
        <v>133909</v>
      </c>
      <c r="S10" s="97">
        <v>0</v>
      </c>
      <c r="T10" s="96">
        <v>90156</v>
      </c>
      <c r="U10" s="98">
        <f t="shared" si="0"/>
        <v>59.763461495548164</v>
      </c>
      <c r="V10" s="99">
        <f>IF(OR(R10="", R307="", R307=0), "", R10/R$307*100)</f>
        <v>9.3325657494481559E-2</v>
      </c>
      <c r="W10" s="95">
        <v>45000</v>
      </c>
      <c r="X10" s="96">
        <v>0</v>
      </c>
      <c r="Y10" s="96">
        <v>0</v>
      </c>
      <c r="Z10" s="96">
        <v>0</v>
      </c>
      <c r="AA10" s="96">
        <v>45000</v>
      </c>
      <c r="AB10" s="97">
        <v>0</v>
      </c>
      <c r="AC10" s="100">
        <v>0</v>
      </c>
      <c r="AD10" s="95">
        <v>0</v>
      </c>
      <c r="AE10" s="96">
        <v>0</v>
      </c>
      <c r="AF10" s="96">
        <v>45000</v>
      </c>
      <c r="AG10" s="101">
        <f t="shared" si="1"/>
        <v>0</v>
      </c>
      <c r="AH10" s="99">
        <f>IF(OR(AD10="", AD307="", AD307=0), "", AD10/AD$307*100)</f>
        <v>0</v>
      </c>
      <c r="AI10" s="102">
        <v>133909</v>
      </c>
      <c r="AJ10" s="5" t="str">
        <f t="shared" si="2"/>
        <v>皆増</v>
      </c>
      <c r="AK10" s="4">
        <f t="shared" si="3"/>
        <v>9.3325657494481559E-2</v>
      </c>
      <c r="AL10" s="143" t="s">
        <v>406</v>
      </c>
      <c r="AM10" s="143" t="s">
        <v>287</v>
      </c>
      <c r="AN10" s="143" t="s">
        <v>380</v>
      </c>
      <c r="AO10" s="143" t="s">
        <v>440</v>
      </c>
      <c r="AP10" s="143"/>
      <c r="AQ10" s="143"/>
      <c r="AR10" s="143" t="s">
        <v>441</v>
      </c>
      <c r="AS10" s="32"/>
      <c r="AY10" s="155"/>
    </row>
    <row r="11" spans="1:51" ht="19.5" hidden="1" customHeight="1" thickBot="1">
      <c r="A11" s="45" t="s">
        <v>4</v>
      </c>
      <c r="B11" s="46" t="s">
        <v>7</v>
      </c>
      <c r="C11" s="94" t="s">
        <v>7</v>
      </c>
      <c r="D11" s="94" t="s">
        <v>10</v>
      </c>
      <c r="E11" s="94" t="s">
        <v>19</v>
      </c>
      <c r="F11" s="94" t="s">
        <v>5</v>
      </c>
      <c r="G11" s="94" t="s">
        <v>5</v>
      </c>
      <c r="H11" s="177" t="s">
        <v>20</v>
      </c>
      <c r="I11" s="172" t="s">
        <v>12</v>
      </c>
      <c r="J11" s="132" t="s">
        <v>243</v>
      </c>
      <c r="K11" s="95">
        <v>600000</v>
      </c>
      <c r="L11" s="96">
        <v>0</v>
      </c>
      <c r="M11" s="96">
        <v>0</v>
      </c>
      <c r="N11" s="96">
        <v>-66565</v>
      </c>
      <c r="O11" s="96">
        <v>533435</v>
      </c>
      <c r="P11" s="96">
        <v>349650</v>
      </c>
      <c r="Q11" s="96">
        <v>349650</v>
      </c>
      <c r="R11" s="96">
        <v>349650</v>
      </c>
      <c r="S11" s="97">
        <v>0</v>
      </c>
      <c r="T11" s="96">
        <v>183785</v>
      </c>
      <c r="U11" s="98">
        <f t="shared" si="0"/>
        <v>65.546880125975974</v>
      </c>
      <c r="V11" s="99">
        <f>IF(OR(R11="", R307="", R307=0), "", R11/R$307*100)</f>
        <v>0.24368277070955258</v>
      </c>
      <c r="W11" s="95">
        <v>800000</v>
      </c>
      <c r="X11" s="96">
        <v>-300000</v>
      </c>
      <c r="Y11" s="96">
        <v>0</v>
      </c>
      <c r="Z11" s="96">
        <v>0</v>
      </c>
      <c r="AA11" s="96">
        <v>500000</v>
      </c>
      <c r="AB11" s="97">
        <v>348050</v>
      </c>
      <c r="AC11" s="100">
        <v>348050</v>
      </c>
      <c r="AD11" s="95">
        <v>348050</v>
      </c>
      <c r="AE11" s="96">
        <v>0</v>
      </c>
      <c r="AF11" s="96">
        <v>151950</v>
      </c>
      <c r="AG11" s="101">
        <f t="shared" si="1"/>
        <v>69.61</v>
      </c>
      <c r="AH11" s="99">
        <f>IF(OR(AD11="", AD307="", AD307=0), "", AD11/AD$307*100)</f>
        <v>0.15058339915651489</v>
      </c>
      <c r="AI11" s="102">
        <v>1600</v>
      </c>
      <c r="AJ11" s="30">
        <f t="shared" si="2"/>
        <v>0.45970406550782927</v>
      </c>
      <c r="AK11" s="29">
        <f t="shared" si="3"/>
        <v>9.3099371553037685E-2</v>
      </c>
      <c r="AL11" s="144"/>
      <c r="AM11" s="144"/>
      <c r="AN11" s="144"/>
      <c r="AO11" s="144"/>
      <c r="AP11" s="144"/>
      <c r="AQ11" s="144"/>
      <c r="AR11" s="144"/>
      <c r="AS11" s="32"/>
      <c r="AY11" s="155"/>
    </row>
    <row r="12" spans="1:51" ht="18.75" hidden="1" customHeight="1" thickBot="1">
      <c r="A12" s="56" t="s">
        <v>4</v>
      </c>
      <c r="B12" s="57" t="s">
        <v>7</v>
      </c>
      <c r="C12" s="94" t="s">
        <v>7</v>
      </c>
      <c r="D12" s="94" t="s">
        <v>10</v>
      </c>
      <c r="E12" s="94" t="s">
        <v>19</v>
      </c>
      <c r="F12" s="94" t="s">
        <v>21</v>
      </c>
      <c r="G12" s="94" t="s">
        <v>5</v>
      </c>
      <c r="H12" s="177" t="s">
        <v>22</v>
      </c>
      <c r="I12" s="172" t="s">
        <v>12</v>
      </c>
      <c r="J12" s="132" t="s">
        <v>243</v>
      </c>
      <c r="K12" s="95">
        <v>600000</v>
      </c>
      <c r="L12" s="96">
        <v>0</v>
      </c>
      <c r="M12" s="96">
        <v>0</v>
      </c>
      <c r="N12" s="96">
        <v>-66565</v>
      </c>
      <c r="O12" s="96">
        <v>533435</v>
      </c>
      <c r="P12" s="96">
        <v>349650</v>
      </c>
      <c r="Q12" s="96">
        <v>349650</v>
      </c>
      <c r="R12" s="96">
        <v>349650</v>
      </c>
      <c r="S12" s="97">
        <v>0</v>
      </c>
      <c r="T12" s="96">
        <v>183785</v>
      </c>
      <c r="U12" s="98">
        <f t="shared" si="0"/>
        <v>65.546880125975974</v>
      </c>
      <c r="V12" s="99">
        <f>IF(OR(R12="", R307="", R307=0), "", R12/R$307*100)</f>
        <v>0.24368277070955258</v>
      </c>
      <c r="W12" s="95">
        <v>800000</v>
      </c>
      <c r="X12" s="96">
        <v>-300000</v>
      </c>
      <c r="Y12" s="96">
        <v>0</v>
      </c>
      <c r="Z12" s="96">
        <v>0</v>
      </c>
      <c r="AA12" s="96">
        <v>500000</v>
      </c>
      <c r="AB12" s="97">
        <v>348050</v>
      </c>
      <c r="AC12" s="100">
        <v>348050</v>
      </c>
      <c r="AD12" s="95">
        <v>348050</v>
      </c>
      <c r="AE12" s="96">
        <v>0</v>
      </c>
      <c r="AF12" s="96">
        <v>151950</v>
      </c>
      <c r="AG12" s="101">
        <f t="shared" si="1"/>
        <v>69.61</v>
      </c>
      <c r="AH12" s="99">
        <f>IF(OR(AD12="", AD307="", AD307=0), "", AD12/AD$307*100)</f>
        <v>0.15058339915651489</v>
      </c>
      <c r="AI12" s="102">
        <v>1600</v>
      </c>
      <c r="AJ12" s="5">
        <f t="shared" si="2"/>
        <v>0.45970406550782927</v>
      </c>
      <c r="AK12" s="4">
        <f t="shared" si="3"/>
        <v>9.3099371553037685E-2</v>
      </c>
      <c r="AL12" s="162"/>
      <c r="AM12" s="162"/>
      <c r="AN12" s="162"/>
      <c r="AO12" s="162"/>
      <c r="AP12" s="162"/>
      <c r="AQ12" s="162"/>
      <c r="AR12" s="162"/>
      <c r="AY12" s="155"/>
    </row>
    <row r="13" spans="1:51" ht="30.75" customHeight="1" thickBot="1">
      <c r="A13" s="67" t="s">
        <v>4</v>
      </c>
      <c r="B13" s="68" t="s">
        <v>7</v>
      </c>
      <c r="C13" s="94" t="s">
        <v>7</v>
      </c>
      <c r="D13" s="94" t="s">
        <v>10</v>
      </c>
      <c r="E13" s="94" t="s">
        <v>19</v>
      </c>
      <c r="F13" s="94" t="s">
        <v>21</v>
      </c>
      <c r="G13" s="94" t="s">
        <v>23</v>
      </c>
      <c r="H13" s="177" t="s">
        <v>24</v>
      </c>
      <c r="I13" s="172" t="s">
        <v>12</v>
      </c>
      <c r="J13" s="132" t="s">
        <v>243</v>
      </c>
      <c r="K13" s="95">
        <v>600000</v>
      </c>
      <c r="L13" s="96">
        <v>0</v>
      </c>
      <c r="M13" s="96">
        <v>0</v>
      </c>
      <c r="N13" s="96">
        <v>-66565</v>
      </c>
      <c r="O13" s="96">
        <v>533435</v>
      </c>
      <c r="P13" s="96">
        <v>349650</v>
      </c>
      <c r="Q13" s="96">
        <v>349650</v>
      </c>
      <c r="R13" s="96">
        <v>349650</v>
      </c>
      <c r="S13" s="97">
        <v>0</v>
      </c>
      <c r="T13" s="96">
        <v>183785</v>
      </c>
      <c r="U13" s="98">
        <f t="shared" si="0"/>
        <v>65.546880125975974</v>
      </c>
      <c r="V13" s="99">
        <f>IF(OR(R13="", R307="", R307=0), "", R13/R$307*100)</f>
        <v>0.24368277070955258</v>
      </c>
      <c r="W13" s="95">
        <v>800000</v>
      </c>
      <c r="X13" s="96">
        <v>-300000</v>
      </c>
      <c r="Y13" s="96">
        <v>0</v>
      </c>
      <c r="Z13" s="96">
        <v>0</v>
      </c>
      <c r="AA13" s="96">
        <v>500000</v>
      </c>
      <c r="AB13" s="97">
        <v>348050</v>
      </c>
      <c r="AC13" s="100">
        <v>348050</v>
      </c>
      <c r="AD13" s="95">
        <v>348050</v>
      </c>
      <c r="AE13" s="96">
        <v>0</v>
      </c>
      <c r="AF13" s="96">
        <v>151950</v>
      </c>
      <c r="AG13" s="101">
        <f t="shared" si="1"/>
        <v>69.61</v>
      </c>
      <c r="AH13" s="99">
        <f>IF(OR(AD13="", AD307="", AD307=0), "", AD13/AD$307*100)</f>
        <v>0.15058339915651489</v>
      </c>
      <c r="AI13" s="102">
        <v>1600</v>
      </c>
      <c r="AJ13" s="5">
        <f t="shared" si="2"/>
        <v>0.45970406550782927</v>
      </c>
      <c r="AK13" s="4">
        <f t="shared" si="3"/>
        <v>9.3099371553037685E-2</v>
      </c>
      <c r="AL13" s="143" t="s">
        <v>288</v>
      </c>
      <c r="AM13" s="143" t="s">
        <v>409</v>
      </c>
      <c r="AN13" s="147" t="s">
        <v>289</v>
      </c>
      <c r="AO13" s="147"/>
      <c r="AP13" s="147"/>
      <c r="AQ13" s="147"/>
      <c r="AR13" s="147"/>
      <c r="AY13" s="155"/>
    </row>
    <row r="14" spans="1:51" ht="21.75" hidden="1" customHeight="1" thickBot="1">
      <c r="A14" s="80" t="s">
        <v>4</v>
      </c>
      <c r="B14" s="81" t="s">
        <v>7</v>
      </c>
      <c r="C14" s="94" t="s">
        <v>7</v>
      </c>
      <c r="D14" s="94" t="s">
        <v>10</v>
      </c>
      <c r="E14" s="94" t="s">
        <v>21</v>
      </c>
      <c r="F14" s="94" t="s">
        <v>5</v>
      </c>
      <c r="G14" s="94" t="s">
        <v>5</v>
      </c>
      <c r="H14" s="177" t="s">
        <v>25</v>
      </c>
      <c r="I14" s="172" t="s">
        <v>12</v>
      </c>
      <c r="J14" s="132" t="s">
        <v>243</v>
      </c>
      <c r="K14" s="95">
        <v>683000</v>
      </c>
      <c r="L14" s="96">
        <v>-450000</v>
      </c>
      <c r="M14" s="96">
        <v>0</v>
      </c>
      <c r="N14" s="96">
        <v>0</v>
      </c>
      <c r="O14" s="96">
        <v>233000</v>
      </c>
      <c r="P14" s="96">
        <v>155090</v>
      </c>
      <c r="Q14" s="96">
        <v>155090</v>
      </c>
      <c r="R14" s="96">
        <v>155090</v>
      </c>
      <c r="S14" s="97">
        <v>0</v>
      </c>
      <c r="T14" s="96">
        <v>77910</v>
      </c>
      <c r="U14" s="98">
        <f t="shared" si="0"/>
        <v>66.562231759656655</v>
      </c>
      <c r="V14" s="99">
        <f>IF(OR(R14="", R307="", R307=0), "", R14/R$307*100)</f>
        <v>0.10808740428812959</v>
      </c>
      <c r="W14" s="95">
        <v>687000</v>
      </c>
      <c r="X14" s="96">
        <v>-500000</v>
      </c>
      <c r="Y14" s="96">
        <v>0</v>
      </c>
      <c r="Z14" s="96">
        <v>0</v>
      </c>
      <c r="AA14" s="96">
        <v>187000</v>
      </c>
      <c r="AB14" s="97">
        <v>127351</v>
      </c>
      <c r="AC14" s="100">
        <v>127351</v>
      </c>
      <c r="AD14" s="95">
        <v>127351</v>
      </c>
      <c r="AE14" s="96">
        <v>0</v>
      </c>
      <c r="AF14" s="96">
        <v>59649</v>
      </c>
      <c r="AG14" s="101">
        <f t="shared" si="1"/>
        <v>68.102139037433147</v>
      </c>
      <c r="AH14" s="99">
        <f>IF(OR(AD14="", AD307="", AD307=0), "", AD14/AD$307*100)</f>
        <v>5.5098251590235112E-2</v>
      </c>
      <c r="AI14" s="102">
        <v>27739</v>
      </c>
      <c r="AJ14" s="30">
        <f t="shared" si="2"/>
        <v>21.781532928677436</v>
      </c>
      <c r="AK14" s="29">
        <f t="shared" si="3"/>
        <v>5.2989152697894476E-2</v>
      </c>
      <c r="AL14" s="162"/>
      <c r="AM14" s="162"/>
      <c r="AN14" s="162"/>
      <c r="AO14" s="162"/>
      <c r="AP14" s="162"/>
      <c r="AQ14" s="162"/>
      <c r="AR14" s="162"/>
      <c r="AY14" s="155"/>
    </row>
    <row r="15" spans="1:51" ht="21" hidden="1" customHeight="1" thickBot="1">
      <c r="A15" s="45" t="s">
        <v>4</v>
      </c>
      <c r="B15" s="46" t="s">
        <v>7</v>
      </c>
      <c r="C15" s="94" t="s">
        <v>7</v>
      </c>
      <c r="D15" s="94" t="s">
        <v>10</v>
      </c>
      <c r="E15" s="94" t="s">
        <v>21</v>
      </c>
      <c r="F15" s="94" t="s">
        <v>21</v>
      </c>
      <c r="G15" s="94" t="s">
        <v>5</v>
      </c>
      <c r="H15" s="177" t="s">
        <v>26</v>
      </c>
      <c r="I15" s="172" t="s">
        <v>12</v>
      </c>
      <c r="J15" s="132" t="s">
        <v>243</v>
      </c>
      <c r="K15" s="95">
        <v>1000</v>
      </c>
      <c r="L15" s="96">
        <v>0</v>
      </c>
      <c r="M15" s="96">
        <v>0</v>
      </c>
      <c r="N15" s="96">
        <v>0</v>
      </c>
      <c r="O15" s="96">
        <v>1000</v>
      </c>
      <c r="P15" s="96">
        <v>0</v>
      </c>
      <c r="Q15" s="96">
        <v>0</v>
      </c>
      <c r="R15" s="96">
        <v>0</v>
      </c>
      <c r="S15" s="97">
        <v>0</v>
      </c>
      <c r="T15" s="96">
        <v>1000</v>
      </c>
      <c r="U15" s="98">
        <f t="shared" si="0"/>
        <v>0</v>
      </c>
      <c r="V15" s="99">
        <f>IF(OR(R15="", R307="", R307=0), "", R15/R$307*100)</f>
        <v>0</v>
      </c>
      <c r="W15" s="95">
        <v>5000</v>
      </c>
      <c r="X15" s="96">
        <v>0</v>
      </c>
      <c r="Y15" s="96">
        <v>0</v>
      </c>
      <c r="Z15" s="96">
        <v>0</v>
      </c>
      <c r="AA15" s="96">
        <v>5000</v>
      </c>
      <c r="AB15" s="97">
        <v>0</v>
      </c>
      <c r="AC15" s="100">
        <v>0</v>
      </c>
      <c r="AD15" s="95">
        <v>0</v>
      </c>
      <c r="AE15" s="96">
        <v>0</v>
      </c>
      <c r="AF15" s="96">
        <v>5000</v>
      </c>
      <c r="AG15" s="101">
        <f t="shared" si="1"/>
        <v>0</v>
      </c>
      <c r="AH15" s="99">
        <f>IF(OR(AD15="", AD307="", AD307=0), "", AD15/AD$307*100)</f>
        <v>0</v>
      </c>
      <c r="AI15" s="102">
        <v>0</v>
      </c>
      <c r="AJ15" s="5">
        <f t="shared" si="2"/>
        <v>0</v>
      </c>
      <c r="AK15" s="4">
        <f t="shared" si="3"/>
        <v>0</v>
      </c>
      <c r="AL15" s="144"/>
      <c r="AM15" s="144"/>
      <c r="AN15" s="144"/>
      <c r="AO15" s="144"/>
      <c r="AP15" s="144"/>
      <c r="AQ15" s="144"/>
      <c r="AR15" s="144"/>
      <c r="AS15" s="32"/>
      <c r="AY15" s="155"/>
    </row>
    <row r="16" spans="1:51" ht="34.5" customHeight="1" thickBot="1">
      <c r="A16" s="67" t="s">
        <v>4</v>
      </c>
      <c r="B16" s="68" t="s">
        <v>7</v>
      </c>
      <c r="C16" s="94" t="s">
        <v>7</v>
      </c>
      <c r="D16" s="94" t="s">
        <v>10</v>
      </c>
      <c r="E16" s="94" t="s">
        <v>21</v>
      </c>
      <c r="F16" s="94" t="s">
        <v>21</v>
      </c>
      <c r="G16" s="94" t="s">
        <v>23</v>
      </c>
      <c r="H16" s="177" t="s">
        <v>27</v>
      </c>
      <c r="I16" s="172" t="s">
        <v>12</v>
      </c>
      <c r="J16" s="132" t="s">
        <v>243</v>
      </c>
      <c r="K16" s="95">
        <v>1000</v>
      </c>
      <c r="L16" s="96">
        <v>0</v>
      </c>
      <c r="M16" s="96">
        <v>0</v>
      </c>
      <c r="N16" s="96">
        <v>0</v>
      </c>
      <c r="O16" s="96">
        <v>1000</v>
      </c>
      <c r="P16" s="96">
        <v>0</v>
      </c>
      <c r="Q16" s="96">
        <v>0</v>
      </c>
      <c r="R16" s="96">
        <v>0</v>
      </c>
      <c r="S16" s="97">
        <v>0</v>
      </c>
      <c r="T16" s="96">
        <v>1000</v>
      </c>
      <c r="U16" s="98">
        <f t="shared" si="0"/>
        <v>0</v>
      </c>
      <c r="V16" s="99">
        <f>IF(OR(R16="", R307="", R307=0), "", R16/R$307*100)</f>
        <v>0</v>
      </c>
      <c r="W16" s="95">
        <v>5000</v>
      </c>
      <c r="X16" s="96">
        <v>0</v>
      </c>
      <c r="Y16" s="96">
        <v>0</v>
      </c>
      <c r="Z16" s="96">
        <v>0</v>
      </c>
      <c r="AA16" s="96">
        <v>5000</v>
      </c>
      <c r="AB16" s="97">
        <v>0</v>
      </c>
      <c r="AC16" s="100">
        <v>0</v>
      </c>
      <c r="AD16" s="95">
        <v>0</v>
      </c>
      <c r="AE16" s="96">
        <v>0</v>
      </c>
      <c r="AF16" s="96">
        <v>5000</v>
      </c>
      <c r="AG16" s="101">
        <f t="shared" si="1"/>
        <v>0</v>
      </c>
      <c r="AH16" s="99">
        <f>IF(OR(AD16="", AD307="", AD307=0), "", AD16/AD$307*100)</f>
        <v>0</v>
      </c>
      <c r="AI16" s="102">
        <v>0</v>
      </c>
      <c r="AJ16" s="5">
        <f t="shared" si="2"/>
        <v>0</v>
      </c>
      <c r="AK16" s="4">
        <f t="shared" si="3"/>
        <v>0</v>
      </c>
      <c r="AL16" s="143" t="s">
        <v>290</v>
      </c>
      <c r="AM16" s="143" t="s">
        <v>308</v>
      </c>
      <c r="AN16" s="143" t="s">
        <v>291</v>
      </c>
      <c r="AO16" s="143" t="s">
        <v>442</v>
      </c>
      <c r="AP16" s="143">
        <v>2000</v>
      </c>
      <c r="AQ16" s="143">
        <v>0</v>
      </c>
      <c r="AR16" s="143" t="s">
        <v>443</v>
      </c>
      <c r="AS16" s="32"/>
      <c r="AY16" s="155"/>
    </row>
    <row r="17" spans="1:51" ht="24" hidden="1" customHeight="1" thickBot="1">
      <c r="A17" s="45" t="s">
        <v>4</v>
      </c>
      <c r="B17" s="46" t="s">
        <v>7</v>
      </c>
      <c r="C17" s="94" t="s">
        <v>7</v>
      </c>
      <c r="D17" s="94" t="s">
        <v>10</v>
      </c>
      <c r="E17" s="94" t="s">
        <v>21</v>
      </c>
      <c r="F17" s="94" t="s">
        <v>28</v>
      </c>
      <c r="G17" s="94" t="s">
        <v>5</v>
      </c>
      <c r="H17" s="177" t="s">
        <v>29</v>
      </c>
      <c r="I17" s="172" t="s">
        <v>12</v>
      </c>
      <c r="J17" s="132" t="s">
        <v>243</v>
      </c>
      <c r="K17" s="95">
        <v>635000</v>
      </c>
      <c r="L17" s="96">
        <v>-450000</v>
      </c>
      <c r="M17" s="96">
        <v>0</v>
      </c>
      <c r="N17" s="96">
        <v>0</v>
      </c>
      <c r="O17" s="96">
        <v>185000</v>
      </c>
      <c r="P17" s="96">
        <v>108861</v>
      </c>
      <c r="Q17" s="96">
        <v>108861</v>
      </c>
      <c r="R17" s="96">
        <v>108861</v>
      </c>
      <c r="S17" s="97">
        <v>0</v>
      </c>
      <c r="T17" s="96">
        <v>76139</v>
      </c>
      <c r="U17" s="98">
        <f t="shared" si="0"/>
        <v>58.843783783783785</v>
      </c>
      <c r="V17" s="99">
        <f>IF(OR(R17="", R307="", R307=0), "", R17/R$307*100)</f>
        <v>7.5868869161197214E-2</v>
      </c>
      <c r="W17" s="95">
        <v>635000</v>
      </c>
      <c r="X17" s="96">
        <v>-500000</v>
      </c>
      <c r="Y17" s="96">
        <v>0</v>
      </c>
      <c r="Z17" s="96">
        <v>0</v>
      </c>
      <c r="AA17" s="96">
        <v>135000</v>
      </c>
      <c r="AB17" s="97">
        <v>107179</v>
      </c>
      <c r="AC17" s="100">
        <v>107179</v>
      </c>
      <c r="AD17" s="95">
        <v>107179</v>
      </c>
      <c r="AE17" s="96">
        <v>0</v>
      </c>
      <c r="AF17" s="96">
        <v>27821</v>
      </c>
      <c r="AG17" s="101">
        <f t="shared" si="1"/>
        <v>79.39185185185184</v>
      </c>
      <c r="AH17" s="99">
        <f>IF(OR(AD17="", AD307="", AD307=0), "", AD17/AD$307*100)</f>
        <v>4.637086090560584E-2</v>
      </c>
      <c r="AI17" s="102">
        <v>1682</v>
      </c>
      <c r="AJ17" s="5">
        <f t="shared" si="2"/>
        <v>1.5693372768919283</v>
      </c>
      <c r="AK17" s="4">
        <f t="shared" si="3"/>
        <v>2.9498008255591374E-2</v>
      </c>
      <c r="AL17" s="144"/>
      <c r="AM17" s="144"/>
      <c r="AN17" s="144"/>
      <c r="AO17" s="144"/>
      <c r="AP17" s="144"/>
      <c r="AQ17" s="144"/>
      <c r="AR17" s="144"/>
      <c r="AS17" s="32"/>
      <c r="AY17" s="155"/>
    </row>
    <row r="18" spans="1:51" ht="51" customHeight="1" thickBot="1">
      <c r="A18" s="67" t="s">
        <v>4</v>
      </c>
      <c r="B18" s="68" t="s">
        <v>7</v>
      </c>
      <c r="C18" s="94" t="s">
        <v>7</v>
      </c>
      <c r="D18" s="94" t="s">
        <v>10</v>
      </c>
      <c r="E18" s="94" t="s">
        <v>21</v>
      </c>
      <c r="F18" s="94" t="s">
        <v>28</v>
      </c>
      <c r="G18" s="94" t="s">
        <v>30</v>
      </c>
      <c r="H18" s="177" t="s">
        <v>31</v>
      </c>
      <c r="I18" s="172" t="s">
        <v>12</v>
      </c>
      <c r="J18" s="132" t="s">
        <v>243</v>
      </c>
      <c r="K18" s="95">
        <v>635000</v>
      </c>
      <c r="L18" s="96">
        <v>-450000</v>
      </c>
      <c r="M18" s="96">
        <v>0</v>
      </c>
      <c r="N18" s="96">
        <v>0</v>
      </c>
      <c r="O18" s="96">
        <v>185000</v>
      </c>
      <c r="P18" s="96">
        <v>108861</v>
      </c>
      <c r="Q18" s="96">
        <v>108861</v>
      </c>
      <c r="R18" s="96">
        <v>108861</v>
      </c>
      <c r="S18" s="97">
        <v>0</v>
      </c>
      <c r="T18" s="96">
        <v>76139</v>
      </c>
      <c r="U18" s="98">
        <f t="shared" si="0"/>
        <v>58.843783783783785</v>
      </c>
      <c r="V18" s="99">
        <f>IF(OR(R18="", R307="", R307=0), "", R18/R$307*100)</f>
        <v>7.5868869161197214E-2</v>
      </c>
      <c r="W18" s="95">
        <v>635000</v>
      </c>
      <c r="X18" s="96">
        <v>-500000</v>
      </c>
      <c r="Y18" s="96">
        <v>0</v>
      </c>
      <c r="Z18" s="96">
        <v>0</v>
      </c>
      <c r="AA18" s="96">
        <v>135000</v>
      </c>
      <c r="AB18" s="97">
        <v>107179</v>
      </c>
      <c r="AC18" s="100">
        <v>107179</v>
      </c>
      <c r="AD18" s="95">
        <v>107179</v>
      </c>
      <c r="AE18" s="96">
        <v>0</v>
      </c>
      <c r="AF18" s="96">
        <v>27821</v>
      </c>
      <c r="AG18" s="101">
        <f t="shared" si="1"/>
        <v>79.39185185185184</v>
      </c>
      <c r="AH18" s="99">
        <f>IF(OR(AD18="", AD307="", AD307=0), "", AD18/AD$307*100)</f>
        <v>4.637086090560584E-2</v>
      </c>
      <c r="AI18" s="102">
        <v>1682</v>
      </c>
      <c r="AJ18" s="5">
        <f t="shared" si="2"/>
        <v>1.5693372768919283</v>
      </c>
      <c r="AK18" s="4">
        <f t="shared" si="3"/>
        <v>2.9498008255591374E-2</v>
      </c>
      <c r="AL18" s="143" t="s">
        <v>292</v>
      </c>
      <c r="AM18" s="143" t="s">
        <v>416</v>
      </c>
      <c r="AN18" s="143" t="s">
        <v>289</v>
      </c>
      <c r="AO18" s="143" t="s">
        <v>444</v>
      </c>
      <c r="AP18" s="167" t="s">
        <v>445</v>
      </c>
      <c r="AQ18" s="167" t="s">
        <v>446</v>
      </c>
      <c r="AR18" s="143" t="s">
        <v>447</v>
      </c>
      <c r="AS18" s="32"/>
      <c r="AY18" s="155"/>
    </row>
    <row r="19" spans="1:51" ht="21.75" hidden="1" customHeight="1" thickBot="1">
      <c r="A19" s="76" t="s">
        <v>4</v>
      </c>
      <c r="B19" s="77" t="s">
        <v>7</v>
      </c>
      <c r="C19" s="94" t="s">
        <v>7</v>
      </c>
      <c r="D19" s="94" t="s">
        <v>10</v>
      </c>
      <c r="E19" s="94" t="s">
        <v>21</v>
      </c>
      <c r="F19" s="94" t="s">
        <v>32</v>
      </c>
      <c r="G19" s="94" t="s">
        <v>5</v>
      </c>
      <c r="H19" s="177" t="s">
        <v>33</v>
      </c>
      <c r="I19" s="172" t="s">
        <v>12</v>
      </c>
      <c r="J19" s="132" t="s">
        <v>243</v>
      </c>
      <c r="K19" s="95">
        <v>47000</v>
      </c>
      <c r="L19" s="96">
        <v>0</v>
      </c>
      <c r="M19" s="96">
        <v>0</v>
      </c>
      <c r="N19" s="96">
        <v>0</v>
      </c>
      <c r="O19" s="96">
        <v>47000</v>
      </c>
      <c r="P19" s="96">
        <v>46229</v>
      </c>
      <c r="Q19" s="96">
        <v>46229</v>
      </c>
      <c r="R19" s="96">
        <v>46229</v>
      </c>
      <c r="S19" s="97">
        <v>0</v>
      </c>
      <c r="T19" s="96">
        <v>771</v>
      </c>
      <c r="U19" s="98">
        <f t="shared" si="0"/>
        <v>98.359574468085114</v>
      </c>
      <c r="V19" s="99">
        <f>IF(OR(R19="", R307="", R307=0), "", R19/R$307*100)</f>
        <v>3.2218535126932381E-2</v>
      </c>
      <c r="W19" s="95">
        <v>47000</v>
      </c>
      <c r="X19" s="96">
        <v>0</v>
      </c>
      <c r="Y19" s="96">
        <v>0</v>
      </c>
      <c r="Z19" s="96">
        <v>0</v>
      </c>
      <c r="AA19" s="96">
        <v>47000</v>
      </c>
      <c r="AB19" s="97">
        <v>20172</v>
      </c>
      <c r="AC19" s="100">
        <v>20172</v>
      </c>
      <c r="AD19" s="95">
        <v>20172</v>
      </c>
      <c r="AE19" s="96">
        <v>0</v>
      </c>
      <c r="AF19" s="96">
        <v>26828</v>
      </c>
      <c r="AG19" s="101">
        <f t="shared" si="1"/>
        <v>42.919148936170217</v>
      </c>
      <c r="AH19" s="99">
        <f>IF(OR(AD19="", AD307="", AD307=0), "", AD19/AD$307*100)</f>
        <v>8.7273906846292732E-3</v>
      </c>
      <c r="AI19" s="102">
        <v>26057</v>
      </c>
      <c r="AJ19" s="5">
        <f t="shared" si="2"/>
        <v>129.17410271663692</v>
      </c>
      <c r="AK19" s="4">
        <f t="shared" si="3"/>
        <v>2.3491144442303109E-2</v>
      </c>
      <c r="AL19" s="144"/>
      <c r="AM19" s="144"/>
      <c r="AN19" s="144"/>
      <c r="AO19" s="144"/>
      <c r="AP19" s="144"/>
      <c r="AQ19" s="144"/>
      <c r="AR19" s="144"/>
      <c r="AS19" s="32"/>
      <c r="AY19" s="155"/>
    </row>
    <row r="20" spans="1:51" ht="38.25" customHeight="1" thickBot="1">
      <c r="A20" s="89" t="s">
        <v>4</v>
      </c>
      <c r="B20" s="90" t="s">
        <v>7</v>
      </c>
      <c r="C20" s="94" t="s">
        <v>7</v>
      </c>
      <c r="D20" s="94" t="s">
        <v>10</v>
      </c>
      <c r="E20" s="94" t="s">
        <v>21</v>
      </c>
      <c r="F20" s="94" t="s">
        <v>32</v>
      </c>
      <c r="G20" s="94" t="s">
        <v>34</v>
      </c>
      <c r="H20" s="177" t="s">
        <v>35</v>
      </c>
      <c r="I20" s="172" t="s">
        <v>12</v>
      </c>
      <c r="J20" s="132" t="s">
        <v>243</v>
      </c>
      <c r="K20" s="95">
        <v>47000</v>
      </c>
      <c r="L20" s="96">
        <v>0</v>
      </c>
      <c r="M20" s="96">
        <v>0</v>
      </c>
      <c r="N20" s="96">
        <v>0</v>
      </c>
      <c r="O20" s="96">
        <v>47000</v>
      </c>
      <c r="P20" s="96">
        <v>46229</v>
      </c>
      <c r="Q20" s="96">
        <v>46229</v>
      </c>
      <c r="R20" s="96">
        <v>46229</v>
      </c>
      <c r="S20" s="97">
        <v>0</v>
      </c>
      <c r="T20" s="96">
        <v>771</v>
      </c>
      <c r="U20" s="98">
        <f t="shared" si="0"/>
        <v>98.359574468085114</v>
      </c>
      <c r="V20" s="99">
        <f>IF(OR(R20="", R307="", R307=0), "", R20/R$307*100)</f>
        <v>3.2218535126932381E-2</v>
      </c>
      <c r="W20" s="95">
        <v>47000</v>
      </c>
      <c r="X20" s="96">
        <v>0</v>
      </c>
      <c r="Y20" s="96">
        <v>0</v>
      </c>
      <c r="Z20" s="96">
        <v>0</v>
      </c>
      <c r="AA20" s="96">
        <v>47000</v>
      </c>
      <c r="AB20" s="97">
        <v>20172</v>
      </c>
      <c r="AC20" s="100">
        <v>20172</v>
      </c>
      <c r="AD20" s="95">
        <v>20172</v>
      </c>
      <c r="AE20" s="96">
        <v>0</v>
      </c>
      <c r="AF20" s="96">
        <v>26828</v>
      </c>
      <c r="AG20" s="101">
        <f t="shared" si="1"/>
        <v>42.919148936170217</v>
      </c>
      <c r="AH20" s="99">
        <f>IF(OR(AD20="", AD307="", AD307=0), "", AD20/AD$307*100)</f>
        <v>8.7273906846292732E-3</v>
      </c>
      <c r="AI20" s="102">
        <v>26057</v>
      </c>
      <c r="AJ20" s="5">
        <f t="shared" si="2"/>
        <v>129.17410271663692</v>
      </c>
      <c r="AK20" s="4">
        <f t="shared" si="3"/>
        <v>2.3491144442303109E-2</v>
      </c>
      <c r="AL20" s="143" t="s">
        <v>293</v>
      </c>
      <c r="AM20" s="143" t="s">
        <v>294</v>
      </c>
      <c r="AN20" s="143" t="s">
        <v>295</v>
      </c>
      <c r="AO20" s="143" t="s">
        <v>442</v>
      </c>
      <c r="AP20" s="143"/>
      <c r="AQ20" s="143"/>
      <c r="AR20" s="143" t="s">
        <v>443</v>
      </c>
      <c r="AS20" s="32"/>
      <c r="AY20" s="155"/>
    </row>
    <row r="21" spans="1:51" ht="16.5" hidden="1" customHeight="1" thickBot="1">
      <c r="A21" s="45" t="s">
        <v>4</v>
      </c>
      <c r="B21" s="46" t="s">
        <v>7</v>
      </c>
      <c r="C21" s="94" t="s">
        <v>7</v>
      </c>
      <c r="D21" s="94" t="s">
        <v>10</v>
      </c>
      <c r="E21" s="94" t="s">
        <v>36</v>
      </c>
      <c r="F21" s="94" t="s">
        <v>5</v>
      </c>
      <c r="G21" s="94" t="s">
        <v>5</v>
      </c>
      <c r="H21" s="177" t="s">
        <v>37</v>
      </c>
      <c r="I21" s="172" t="s">
        <v>12</v>
      </c>
      <c r="J21" s="132" t="s">
        <v>243</v>
      </c>
      <c r="K21" s="95">
        <v>5000</v>
      </c>
      <c r="L21" s="96">
        <v>0</v>
      </c>
      <c r="M21" s="96">
        <v>0</v>
      </c>
      <c r="N21" s="96">
        <v>8500</v>
      </c>
      <c r="O21" s="96">
        <v>13500</v>
      </c>
      <c r="P21" s="96">
        <v>13500</v>
      </c>
      <c r="Q21" s="96">
        <v>13500</v>
      </c>
      <c r="R21" s="96">
        <v>13500</v>
      </c>
      <c r="S21" s="97">
        <v>0</v>
      </c>
      <c r="T21" s="96">
        <v>0</v>
      </c>
      <c r="U21" s="98">
        <f t="shared" si="0"/>
        <v>100</v>
      </c>
      <c r="V21" s="99">
        <f>IF(OR(R21="", R307="", R307=0), "", R21/R$307*100)</f>
        <v>9.4086011856970107E-3</v>
      </c>
      <c r="W21" s="95">
        <v>5000</v>
      </c>
      <c r="X21" s="96">
        <v>0</v>
      </c>
      <c r="Y21" s="96">
        <v>0</v>
      </c>
      <c r="Z21" s="96">
        <v>0</v>
      </c>
      <c r="AA21" s="96">
        <v>5000</v>
      </c>
      <c r="AB21" s="97">
        <v>0</v>
      </c>
      <c r="AC21" s="100">
        <v>0</v>
      </c>
      <c r="AD21" s="95">
        <v>0</v>
      </c>
      <c r="AE21" s="96">
        <v>0</v>
      </c>
      <c r="AF21" s="96">
        <v>5000</v>
      </c>
      <c r="AG21" s="101">
        <f t="shared" si="1"/>
        <v>0</v>
      </c>
      <c r="AH21" s="99">
        <f>IF(OR(AD21="", AD307="", AD307=0), "", AD21/AD$307*100)</f>
        <v>0</v>
      </c>
      <c r="AI21" s="102">
        <v>13500</v>
      </c>
      <c r="AJ21" s="30" t="str">
        <f t="shared" si="2"/>
        <v>皆増</v>
      </c>
      <c r="AK21" s="29">
        <f t="shared" si="3"/>
        <v>9.4086011856970107E-3</v>
      </c>
      <c r="AL21" s="144"/>
      <c r="AM21" s="144"/>
      <c r="AN21" s="144"/>
      <c r="AO21" s="144"/>
      <c r="AP21" s="144"/>
      <c r="AQ21" s="144"/>
      <c r="AR21" s="144"/>
      <c r="AS21" s="32"/>
      <c r="AY21" s="155"/>
    </row>
    <row r="22" spans="1:51" ht="16.5" hidden="1" customHeight="1" thickBot="1">
      <c r="A22" s="89" t="s">
        <v>4</v>
      </c>
      <c r="B22" s="90" t="s">
        <v>7</v>
      </c>
      <c r="C22" s="94" t="s">
        <v>7</v>
      </c>
      <c r="D22" s="94" t="s">
        <v>10</v>
      </c>
      <c r="E22" s="94" t="s">
        <v>36</v>
      </c>
      <c r="F22" s="94" t="s">
        <v>28</v>
      </c>
      <c r="G22" s="94" t="s">
        <v>5</v>
      </c>
      <c r="H22" s="177" t="s">
        <v>38</v>
      </c>
      <c r="I22" s="172" t="s">
        <v>12</v>
      </c>
      <c r="J22" s="132" t="s">
        <v>243</v>
      </c>
      <c r="K22" s="95">
        <v>5000</v>
      </c>
      <c r="L22" s="96">
        <v>0</v>
      </c>
      <c r="M22" s="96">
        <v>0</v>
      </c>
      <c r="N22" s="96">
        <v>8500</v>
      </c>
      <c r="O22" s="96">
        <v>13500</v>
      </c>
      <c r="P22" s="96">
        <v>13500</v>
      </c>
      <c r="Q22" s="96">
        <v>13500</v>
      </c>
      <c r="R22" s="96">
        <v>13500</v>
      </c>
      <c r="S22" s="97">
        <v>0</v>
      </c>
      <c r="T22" s="96">
        <v>0</v>
      </c>
      <c r="U22" s="98">
        <f t="shared" si="0"/>
        <v>100</v>
      </c>
      <c r="V22" s="99">
        <f>IF(OR(R22="", R307="", R307=0), "", R22/R$307*100)</f>
        <v>9.4086011856970107E-3</v>
      </c>
      <c r="W22" s="95">
        <v>5000</v>
      </c>
      <c r="X22" s="96">
        <v>0</v>
      </c>
      <c r="Y22" s="96">
        <v>0</v>
      </c>
      <c r="Z22" s="96">
        <v>0</v>
      </c>
      <c r="AA22" s="96">
        <v>5000</v>
      </c>
      <c r="AB22" s="97">
        <v>0</v>
      </c>
      <c r="AC22" s="100">
        <v>0</v>
      </c>
      <c r="AD22" s="95">
        <v>0</v>
      </c>
      <c r="AE22" s="96">
        <v>0</v>
      </c>
      <c r="AF22" s="96">
        <v>5000</v>
      </c>
      <c r="AG22" s="101">
        <f t="shared" si="1"/>
        <v>0</v>
      </c>
      <c r="AH22" s="99">
        <f>IF(OR(AD22="", AD307="", AD307=0), "", AD22/AD$307*100)</f>
        <v>0</v>
      </c>
      <c r="AI22" s="102">
        <v>13500</v>
      </c>
      <c r="AJ22" s="5" t="str">
        <f t="shared" si="2"/>
        <v>皆増</v>
      </c>
      <c r="AK22" s="4">
        <f t="shared" si="3"/>
        <v>9.4086011856970107E-3</v>
      </c>
      <c r="AL22" s="162"/>
      <c r="AM22" s="162"/>
      <c r="AN22" s="162"/>
      <c r="AO22" s="162"/>
      <c r="AP22" s="162"/>
      <c r="AQ22" s="162"/>
      <c r="AR22" s="162"/>
      <c r="AY22" s="155"/>
    </row>
    <row r="23" spans="1:51" ht="36" customHeight="1" thickBot="1">
      <c r="A23" s="93" t="s">
        <v>4</v>
      </c>
      <c r="B23" s="94" t="s">
        <v>7</v>
      </c>
      <c r="C23" s="94" t="s">
        <v>7</v>
      </c>
      <c r="D23" s="94" t="s">
        <v>10</v>
      </c>
      <c r="E23" s="94" t="s">
        <v>36</v>
      </c>
      <c r="F23" s="94" t="s">
        <v>28</v>
      </c>
      <c r="G23" s="94" t="s">
        <v>30</v>
      </c>
      <c r="H23" s="177" t="s">
        <v>39</v>
      </c>
      <c r="I23" s="172" t="s">
        <v>12</v>
      </c>
      <c r="J23" s="132" t="s">
        <v>243</v>
      </c>
      <c r="K23" s="95">
        <v>5000</v>
      </c>
      <c r="L23" s="96">
        <v>0</v>
      </c>
      <c r="M23" s="96">
        <v>0</v>
      </c>
      <c r="N23" s="96">
        <v>8500</v>
      </c>
      <c r="O23" s="96">
        <v>13500</v>
      </c>
      <c r="P23" s="96">
        <v>13500</v>
      </c>
      <c r="Q23" s="96">
        <v>13500</v>
      </c>
      <c r="R23" s="96">
        <v>13500</v>
      </c>
      <c r="S23" s="97">
        <v>0</v>
      </c>
      <c r="T23" s="96">
        <v>0</v>
      </c>
      <c r="U23" s="98">
        <f t="shared" si="0"/>
        <v>100</v>
      </c>
      <c r="V23" s="99">
        <f>IF(OR(R23="", R307="", R307=0), "", R23/R$307*100)</f>
        <v>9.4086011856970107E-3</v>
      </c>
      <c r="W23" s="95">
        <v>5000</v>
      </c>
      <c r="X23" s="96">
        <v>0</v>
      </c>
      <c r="Y23" s="96">
        <v>0</v>
      </c>
      <c r="Z23" s="96">
        <v>0</v>
      </c>
      <c r="AA23" s="96">
        <v>5000</v>
      </c>
      <c r="AB23" s="97">
        <v>0</v>
      </c>
      <c r="AC23" s="100">
        <v>0</v>
      </c>
      <c r="AD23" s="95">
        <v>0</v>
      </c>
      <c r="AE23" s="96">
        <v>0</v>
      </c>
      <c r="AF23" s="96">
        <v>5000</v>
      </c>
      <c r="AG23" s="101">
        <f t="shared" si="1"/>
        <v>0</v>
      </c>
      <c r="AH23" s="99">
        <f>IF(OR(AD23="", AD307="", AD307=0), "", AD23/AD$307*100)</f>
        <v>0</v>
      </c>
      <c r="AI23" s="102">
        <v>13500</v>
      </c>
      <c r="AJ23" s="5" t="str">
        <f t="shared" si="2"/>
        <v>皆増</v>
      </c>
      <c r="AK23" s="4">
        <f t="shared" si="3"/>
        <v>9.4086011856970107E-3</v>
      </c>
      <c r="AL23" s="143" t="s">
        <v>296</v>
      </c>
      <c r="AM23" s="143" t="s">
        <v>297</v>
      </c>
      <c r="AN23" s="143" t="s">
        <v>298</v>
      </c>
      <c r="AO23" s="143" t="s">
        <v>448</v>
      </c>
      <c r="AP23" s="143">
        <v>2</v>
      </c>
      <c r="AQ23" s="143">
        <v>2</v>
      </c>
      <c r="AR23" s="143" t="s">
        <v>441</v>
      </c>
      <c r="AS23" s="32"/>
      <c r="AY23" s="155"/>
    </row>
    <row r="24" spans="1:51" ht="16.5" hidden="1" customHeight="1" thickBot="1">
      <c r="A24" s="80" t="s">
        <v>4</v>
      </c>
      <c r="B24" s="81" t="s">
        <v>7</v>
      </c>
      <c r="C24" s="94" t="s">
        <v>7</v>
      </c>
      <c r="D24" s="94" t="s">
        <v>10</v>
      </c>
      <c r="E24" s="94" t="s">
        <v>40</v>
      </c>
      <c r="F24" s="94" t="s">
        <v>5</v>
      </c>
      <c r="G24" s="94" t="s">
        <v>5</v>
      </c>
      <c r="H24" s="177" t="s">
        <v>41</v>
      </c>
      <c r="I24" s="172" t="s">
        <v>12</v>
      </c>
      <c r="J24" s="132" t="s">
        <v>243</v>
      </c>
      <c r="K24" s="95">
        <v>159000</v>
      </c>
      <c r="L24" s="96">
        <v>0</v>
      </c>
      <c r="M24" s="96">
        <v>0</v>
      </c>
      <c r="N24" s="96">
        <v>0</v>
      </c>
      <c r="O24" s="96">
        <v>159000</v>
      </c>
      <c r="P24" s="96">
        <v>75790</v>
      </c>
      <c r="Q24" s="96">
        <v>75790</v>
      </c>
      <c r="R24" s="96">
        <v>75790</v>
      </c>
      <c r="S24" s="97">
        <v>0</v>
      </c>
      <c r="T24" s="96">
        <v>83210</v>
      </c>
      <c r="U24" s="98">
        <f t="shared" si="0"/>
        <v>47.666666666666671</v>
      </c>
      <c r="V24" s="99">
        <f>IF(OR(R24="", R307="", R307=0), "", R24/R$307*100)</f>
        <v>5.2820583989924189E-2</v>
      </c>
      <c r="W24" s="95">
        <v>159000</v>
      </c>
      <c r="X24" s="96">
        <v>3000</v>
      </c>
      <c r="Y24" s="96">
        <v>0</v>
      </c>
      <c r="Z24" s="96">
        <v>0</v>
      </c>
      <c r="AA24" s="96">
        <v>162000</v>
      </c>
      <c r="AB24" s="97">
        <v>87890</v>
      </c>
      <c r="AC24" s="100">
        <v>87890</v>
      </c>
      <c r="AD24" s="95">
        <v>87890</v>
      </c>
      <c r="AE24" s="96">
        <v>0</v>
      </c>
      <c r="AF24" s="96">
        <v>74110</v>
      </c>
      <c r="AG24" s="101">
        <f t="shared" si="1"/>
        <v>54.253086419753082</v>
      </c>
      <c r="AH24" s="99">
        <f>IF(OR(AD24="", AD307="", AD307=0), "", AD24/AD$307*100)</f>
        <v>3.8025499071587691E-2</v>
      </c>
      <c r="AI24" s="102">
        <v>-12100</v>
      </c>
      <c r="AJ24" s="30">
        <f t="shared" si="2"/>
        <v>-13.767209011264081</v>
      </c>
      <c r="AK24" s="29">
        <f t="shared" si="3"/>
        <v>1.4795084918336497E-2</v>
      </c>
      <c r="AL24" s="162"/>
      <c r="AM24" s="162"/>
      <c r="AN24" s="162"/>
      <c r="AO24" s="162"/>
      <c r="AP24" s="162"/>
      <c r="AQ24" s="162"/>
      <c r="AR24" s="162"/>
      <c r="AY24" s="155"/>
    </row>
    <row r="25" spans="1:51" ht="24.75" hidden="1" customHeight="1" thickBot="1">
      <c r="A25" s="45" t="s">
        <v>4</v>
      </c>
      <c r="B25" s="46" t="s">
        <v>7</v>
      </c>
      <c r="C25" s="94" t="s">
        <v>7</v>
      </c>
      <c r="D25" s="94" t="s">
        <v>10</v>
      </c>
      <c r="E25" s="94" t="s">
        <v>40</v>
      </c>
      <c r="F25" s="94" t="s">
        <v>21</v>
      </c>
      <c r="G25" s="94" t="s">
        <v>5</v>
      </c>
      <c r="H25" s="177" t="s">
        <v>42</v>
      </c>
      <c r="I25" s="172" t="s">
        <v>12</v>
      </c>
      <c r="J25" s="132" t="s">
        <v>243</v>
      </c>
      <c r="K25" s="95">
        <v>153000</v>
      </c>
      <c r="L25" s="96">
        <v>0</v>
      </c>
      <c r="M25" s="96">
        <v>0</v>
      </c>
      <c r="N25" s="96">
        <v>0</v>
      </c>
      <c r="O25" s="96">
        <v>153000</v>
      </c>
      <c r="P25" s="96">
        <v>74030</v>
      </c>
      <c r="Q25" s="96">
        <v>74030</v>
      </c>
      <c r="R25" s="96">
        <v>74030</v>
      </c>
      <c r="S25" s="97">
        <v>0</v>
      </c>
      <c r="T25" s="96">
        <v>78970</v>
      </c>
      <c r="U25" s="98">
        <f t="shared" si="0"/>
        <v>48.385620915032682</v>
      </c>
      <c r="V25" s="99">
        <f>IF(OR(R25="", R307="", R307=0), "", R25/R$307*100)</f>
        <v>5.1593981168677756E-2</v>
      </c>
      <c r="W25" s="95">
        <v>153000</v>
      </c>
      <c r="X25" s="96">
        <v>0</v>
      </c>
      <c r="Y25" s="96">
        <v>0</v>
      </c>
      <c r="Z25" s="96">
        <v>-1850</v>
      </c>
      <c r="AA25" s="96">
        <v>151150</v>
      </c>
      <c r="AB25" s="97">
        <v>80040</v>
      </c>
      <c r="AC25" s="100">
        <v>80040</v>
      </c>
      <c r="AD25" s="95">
        <v>80040</v>
      </c>
      <c r="AE25" s="96">
        <v>0</v>
      </c>
      <c r="AF25" s="96">
        <v>71110</v>
      </c>
      <c r="AG25" s="101">
        <f t="shared" si="1"/>
        <v>52.954019186238831</v>
      </c>
      <c r="AH25" s="99">
        <f>IF(OR(AD25="", AD307="", AD307=0), "", AD25/AD$307*100)</f>
        <v>3.4629206345316632E-2</v>
      </c>
      <c r="AI25" s="102">
        <v>-6010</v>
      </c>
      <c r="AJ25" s="5">
        <f t="shared" si="2"/>
        <v>-7.508745627186407</v>
      </c>
      <c r="AK25" s="4">
        <f t="shared" si="3"/>
        <v>1.6964774823361124E-2</v>
      </c>
      <c r="AL25" s="144"/>
      <c r="AM25" s="144"/>
      <c r="AN25" s="144"/>
      <c r="AO25" s="144"/>
      <c r="AP25" s="144"/>
      <c r="AQ25" s="144"/>
      <c r="AR25" s="144"/>
      <c r="AS25" s="32"/>
      <c r="AY25" s="155"/>
    </row>
    <row r="26" spans="1:51" ht="39.75" customHeight="1" thickBot="1">
      <c r="A26" s="67" t="s">
        <v>4</v>
      </c>
      <c r="B26" s="68" t="s">
        <v>7</v>
      </c>
      <c r="C26" s="94" t="s">
        <v>7</v>
      </c>
      <c r="D26" s="94" t="s">
        <v>10</v>
      </c>
      <c r="E26" s="94" t="s">
        <v>40</v>
      </c>
      <c r="F26" s="94" t="s">
        <v>21</v>
      </c>
      <c r="G26" s="94" t="s">
        <v>23</v>
      </c>
      <c r="H26" s="177" t="s">
        <v>43</v>
      </c>
      <c r="I26" s="172" t="s">
        <v>12</v>
      </c>
      <c r="J26" s="132" t="s">
        <v>243</v>
      </c>
      <c r="K26" s="95">
        <v>153000</v>
      </c>
      <c r="L26" s="96">
        <v>0</v>
      </c>
      <c r="M26" s="96">
        <v>0</v>
      </c>
      <c r="N26" s="96">
        <v>0</v>
      </c>
      <c r="O26" s="96">
        <v>153000</v>
      </c>
      <c r="P26" s="96">
        <v>74030</v>
      </c>
      <c r="Q26" s="96">
        <v>74030</v>
      </c>
      <c r="R26" s="96">
        <v>74030</v>
      </c>
      <c r="S26" s="97">
        <v>0</v>
      </c>
      <c r="T26" s="96">
        <v>78970</v>
      </c>
      <c r="U26" s="98">
        <f t="shared" si="0"/>
        <v>48.385620915032682</v>
      </c>
      <c r="V26" s="99">
        <f>IF(OR(R26="", R307="", R307=0), "", R26/R$307*100)</f>
        <v>5.1593981168677756E-2</v>
      </c>
      <c r="W26" s="95">
        <v>153000</v>
      </c>
      <c r="X26" s="96">
        <v>0</v>
      </c>
      <c r="Y26" s="96">
        <v>0</v>
      </c>
      <c r="Z26" s="96">
        <v>-1850</v>
      </c>
      <c r="AA26" s="96">
        <v>151150</v>
      </c>
      <c r="AB26" s="97">
        <v>80040</v>
      </c>
      <c r="AC26" s="100">
        <v>80040</v>
      </c>
      <c r="AD26" s="95">
        <v>80040</v>
      </c>
      <c r="AE26" s="96">
        <v>0</v>
      </c>
      <c r="AF26" s="96">
        <v>71110</v>
      </c>
      <c r="AG26" s="101">
        <f t="shared" si="1"/>
        <v>52.954019186238831</v>
      </c>
      <c r="AH26" s="99">
        <f>IF(OR(AD26="", AD307="", AD307=0), "", AD26/AD$307*100)</f>
        <v>3.4629206345316632E-2</v>
      </c>
      <c r="AI26" s="102">
        <v>-6010</v>
      </c>
      <c r="AJ26" s="5">
        <f t="shared" si="2"/>
        <v>-7.508745627186407</v>
      </c>
      <c r="AK26" s="4">
        <f t="shared" si="3"/>
        <v>1.6964774823361124E-2</v>
      </c>
      <c r="AL26" s="143" t="s">
        <v>299</v>
      </c>
      <c r="AM26" s="143" t="s">
        <v>300</v>
      </c>
      <c r="AN26" s="143" t="s">
        <v>449</v>
      </c>
      <c r="AO26" s="143"/>
      <c r="AP26" s="143"/>
      <c r="AQ26" s="143"/>
      <c r="AR26" s="143"/>
      <c r="AS26" s="32"/>
      <c r="AY26" s="155"/>
    </row>
    <row r="27" spans="1:51" ht="21.75" hidden="1" customHeight="1" thickBot="1">
      <c r="A27" s="76" t="s">
        <v>4</v>
      </c>
      <c r="B27" s="77" t="s">
        <v>7</v>
      </c>
      <c r="C27" s="94" t="s">
        <v>7</v>
      </c>
      <c r="D27" s="94" t="s">
        <v>10</v>
      </c>
      <c r="E27" s="94" t="s">
        <v>40</v>
      </c>
      <c r="F27" s="94" t="s">
        <v>15</v>
      </c>
      <c r="G27" s="94" t="s">
        <v>5</v>
      </c>
      <c r="H27" s="177" t="s">
        <v>44</v>
      </c>
      <c r="I27" s="172" t="s">
        <v>12</v>
      </c>
      <c r="J27" s="132" t="s">
        <v>243</v>
      </c>
      <c r="K27" s="95">
        <v>6000</v>
      </c>
      <c r="L27" s="96">
        <v>0</v>
      </c>
      <c r="M27" s="96">
        <v>0</v>
      </c>
      <c r="N27" s="96">
        <v>0</v>
      </c>
      <c r="O27" s="96">
        <v>6000</v>
      </c>
      <c r="P27" s="96">
        <v>1760</v>
      </c>
      <c r="Q27" s="96">
        <v>1760</v>
      </c>
      <c r="R27" s="96">
        <v>1760</v>
      </c>
      <c r="S27" s="97">
        <v>0</v>
      </c>
      <c r="T27" s="96">
        <v>4240</v>
      </c>
      <c r="U27" s="98">
        <f t="shared" si="0"/>
        <v>29.333333333333332</v>
      </c>
      <c r="V27" s="99">
        <f>IF(OR(R27="", R307="", R307=0), "", R27/R$307*100)</f>
        <v>1.2266028212464251E-3</v>
      </c>
      <c r="W27" s="95">
        <v>6000</v>
      </c>
      <c r="X27" s="96">
        <v>3000</v>
      </c>
      <c r="Y27" s="96">
        <v>0</v>
      </c>
      <c r="Z27" s="96">
        <v>1850</v>
      </c>
      <c r="AA27" s="96">
        <v>10850</v>
      </c>
      <c r="AB27" s="97">
        <v>7850</v>
      </c>
      <c r="AC27" s="100">
        <v>7850</v>
      </c>
      <c r="AD27" s="95">
        <v>7850</v>
      </c>
      <c r="AE27" s="96">
        <v>0</v>
      </c>
      <c r="AF27" s="96">
        <v>3000</v>
      </c>
      <c r="AG27" s="101">
        <f t="shared" si="1"/>
        <v>72.350230414746548</v>
      </c>
      <c r="AH27" s="99">
        <f>IF(OR(AD27="", AD307="", AD307=0), "", AD27/AD$307*100)</f>
        <v>3.3962927262710589E-3</v>
      </c>
      <c r="AI27" s="102">
        <v>-6090</v>
      </c>
      <c r="AJ27" s="5">
        <f t="shared" si="2"/>
        <v>-77.579617834394909</v>
      </c>
      <c r="AK27" s="4">
        <f t="shared" si="3"/>
        <v>-2.169689905024634E-3</v>
      </c>
      <c r="AL27" s="144"/>
      <c r="AM27" s="144"/>
      <c r="AN27" s="144"/>
      <c r="AO27" s="144"/>
      <c r="AP27" s="144"/>
      <c r="AQ27" s="144"/>
      <c r="AR27" s="144"/>
      <c r="AS27" s="32"/>
      <c r="AY27" s="155"/>
    </row>
    <row r="28" spans="1:51" ht="39" customHeight="1" thickBot="1">
      <c r="A28" s="67" t="s">
        <v>4</v>
      </c>
      <c r="B28" s="68" t="s">
        <v>7</v>
      </c>
      <c r="C28" s="94" t="s">
        <v>7</v>
      </c>
      <c r="D28" s="94" t="s">
        <v>10</v>
      </c>
      <c r="E28" s="94" t="s">
        <v>40</v>
      </c>
      <c r="F28" s="94" t="s">
        <v>15</v>
      </c>
      <c r="G28" s="94" t="s">
        <v>17</v>
      </c>
      <c r="H28" s="177" t="s">
        <v>45</v>
      </c>
      <c r="I28" s="172" t="s">
        <v>12</v>
      </c>
      <c r="J28" s="132" t="s">
        <v>243</v>
      </c>
      <c r="K28" s="95">
        <v>6000</v>
      </c>
      <c r="L28" s="96">
        <v>0</v>
      </c>
      <c r="M28" s="96">
        <v>0</v>
      </c>
      <c r="N28" s="96">
        <v>0</v>
      </c>
      <c r="O28" s="96">
        <v>6000</v>
      </c>
      <c r="P28" s="96">
        <v>1760</v>
      </c>
      <c r="Q28" s="96">
        <v>1760</v>
      </c>
      <c r="R28" s="96">
        <v>1760</v>
      </c>
      <c r="S28" s="97">
        <v>0</v>
      </c>
      <c r="T28" s="96">
        <v>4240</v>
      </c>
      <c r="U28" s="98">
        <f t="shared" si="0"/>
        <v>29.333333333333332</v>
      </c>
      <c r="V28" s="99">
        <f>IF(OR(R28="", R307="", R307=0), "", R28/R$307*100)</f>
        <v>1.2266028212464251E-3</v>
      </c>
      <c r="W28" s="95">
        <v>6000</v>
      </c>
      <c r="X28" s="96">
        <v>3000</v>
      </c>
      <c r="Y28" s="96">
        <v>0</v>
      </c>
      <c r="Z28" s="96">
        <v>1850</v>
      </c>
      <c r="AA28" s="96">
        <v>10850</v>
      </c>
      <c r="AB28" s="97">
        <v>7850</v>
      </c>
      <c r="AC28" s="100">
        <v>7850</v>
      </c>
      <c r="AD28" s="95">
        <v>7850</v>
      </c>
      <c r="AE28" s="96">
        <v>0</v>
      </c>
      <c r="AF28" s="96">
        <v>3000</v>
      </c>
      <c r="AG28" s="101">
        <f t="shared" si="1"/>
        <v>72.350230414746548</v>
      </c>
      <c r="AH28" s="99">
        <f>IF(OR(AD28="", AD307="", AD307=0), "", AD28/AD$307*100)</f>
        <v>3.3962927262710589E-3</v>
      </c>
      <c r="AI28" s="102">
        <v>-6090</v>
      </c>
      <c r="AJ28" s="5">
        <f t="shared" si="2"/>
        <v>-77.579617834394909</v>
      </c>
      <c r="AK28" s="4">
        <f t="shared" si="3"/>
        <v>-2.169689905024634E-3</v>
      </c>
      <c r="AL28" s="143" t="s">
        <v>301</v>
      </c>
      <c r="AM28" s="143" t="s">
        <v>300</v>
      </c>
      <c r="AN28" s="143" t="s">
        <v>449</v>
      </c>
      <c r="AO28" s="143"/>
      <c r="AP28" s="143"/>
      <c r="AQ28" s="143"/>
      <c r="AR28" s="143"/>
      <c r="AS28" s="32"/>
      <c r="AY28" s="155"/>
    </row>
    <row r="29" spans="1:51" ht="16.5" hidden="1" customHeight="1" thickBot="1">
      <c r="A29" s="45" t="s">
        <v>4</v>
      </c>
      <c r="B29" s="46" t="s">
        <v>7</v>
      </c>
      <c r="C29" s="94" t="s">
        <v>7</v>
      </c>
      <c r="D29" s="94" t="s">
        <v>10</v>
      </c>
      <c r="E29" s="94" t="s">
        <v>46</v>
      </c>
      <c r="F29" s="94" t="s">
        <v>5</v>
      </c>
      <c r="G29" s="94" t="s">
        <v>5</v>
      </c>
      <c r="H29" s="177" t="s">
        <v>47</v>
      </c>
      <c r="I29" s="172" t="s">
        <v>12</v>
      </c>
      <c r="J29" s="132" t="s">
        <v>243</v>
      </c>
      <c r="K29" s="95">
        <v>304000</v>
      </c>
      <c r="L29" s="96">
        <v>0</v>
      </c>
      <c r="M29" s="96">
        <v>0</v>
      </c>
      <c r="N29" s="96">
        <v>0</v>
      </c>
      <c r="O29" s="96">
        <v>304000</v>
      </c>
      <c r="P29" s="96">
        <v>303000</v>
      </c>
      <c r="Q29" s="96">
        <v>303000</v>
      </c>
      <c r="R29" s="96">
        <v>303000</v>
      </c>
      <c r="S29" s="97">
        <v>0</v>
      </c>
      <c r="T29" s="96">
        <v>1000</v>
      </c>
      <c r="U29" s="98">
        <f t="shared" si="0"/>
        <v>99.671052631578945</v>
      </c>
      <c r="V29" s="99">
        <f>IF(OR(R29="", R307="", R307=0), "", R29/R$307*100)</f>
        <v>0.21117082661231071</v>
      </c>
      <c r="W29" s="95">
        <v>304000</v>
      </c>
      <c r="X29" s="96">
        <v>0</v>
      </c>
      <c r="Y29" s="96">
        <v>0</v>
      </c>
      <c r="Z29" s="96">
        <v>0</v>
      </c>
      <c r="AA29" s="96">
        <v>304000</v>
      </c>
      <c r="AB29" s="97">
        <v>304000</v>
      </c>
      <c r="AC29" s="100">
        <v>304000</v>
      </c>
      <c r="AD29" s="95">
        <v>304000</v>
      </c>
      <c r="AE29" s="96">
        <v>0</v>
      </c>
      <c r="AF29" s="96">
        <v>0</v>
      </c>
      <c r="AG29" s="101">
        <f t="shared" si="1"/>
        <v>100</v>
      </c>
      <c r="AH29" s="99">
        <f>IF(OR(AD29="", AD307="", AD307=0), "", AD29/AD$307*100)</f>
        <v>0.13152522150145246</v>
      </c>
      <c r="AI29" s="102">
        <v>-1000</v>
      </c>
      <c r="AJ29" s="30">
        <f t="shared" si="2"/>
        <v>-0.3289473684210526</v>
      </c>
      <c r="AK29" s="29">
        <f t="shared" si="3"/>
        <v>7.9645605110858247E-2</v>
      </c>
      <c r="AL29" s="144"/>
      <c r="AM29" s="144"/>
      <c r="AN29" s="144"/>
      <c r="AO29" s="144"/>
      <c r="AP29" s="144"/>
      <c r="AQ29" s="144"/>
      <c r="AR29" s="144"/>
      <c r="AS29" s="32"/>
      <c r="AY29" s="155"/>
    </row>
    <row r="30" spans="1:51" ht="16.5" hidden="1" customHeight="1" thickBot="1">
      <c r="A30" s="56" t="s">
        <v>4</v>
      </c>
      <c r="B30" s="57" t="s">
        <v>7</v>
      </c>
      <c r="C30" s="94" t="s">
        <v>7</v>
      </c>
      <c r="D30" s="94" t="s">
        <v>10</v>
      </c>
      <c r="E30" s="94" t="s">
        <v>46</v>
      </c>
      <c r="F30" s="94" t="s">
        <v>21</v>
      </c>
      <c r="G30" s="94" t="s">
        <v>5</v>
      </c>
      <c r="H30" s="177" t="s">
        <v>48</v>
      </c>
      <c r="I30" s="172" t="s">
        <v>12</v>
      </c>
      <c r="J30" s="132" t="s">
        <v>243</v>
      </c>
      <c r="K30" s="95">
        <v>304000</v>
      </c>
      <c r="L30" s="96">
        <v>0</v>
      </c>
      <c r="M30" s="96">
        <v>0</v>
      </c>
      <c r="N30" s="96">
        <v>0</v>
      </c>
      <c r="O30" s="96">
        <v>304000</v>
      </c>
      <c r="P30" s="96">
        <v>303000</v>
      </c>
      <c r="Q30" s="96">
        <v>303000</v>
      </c>
      <c r="R30" s="96">
        <v>303000</v>
      </c>
      <c r="S30" s="97">
        <v>0</v>
      </c>
      <c r="T30" s="96">
        <v>1000</v>
      </c>
      <c r="U30" s="98">
        <f t="shared" si="0"/>
        <v>99.671052631578945</v>
      </c>
      <c r="V30" s="99">
        <f>IF(OR(R30="", R307="", R307=0), "", R30/R$307*100)</f>
        <v>0.21117082661231071</v>
      </c>
      <c r="W30" s="95">
        <v>304000</v>
      </c>
      <c r="X30" s="96">
        <v>0</v>
      </c>
      <c r="Y30" s="96">
        <v>0</v>
      </c>
      <c r="Z30" s="96">
        <v>0</v>
      </c>
      <c r="AA30" s="96">
        <v>304000</v>
      </c>
      <c r="AB30" s="97">
        <v>304000</v>
      </c>
      <c r="AC30" s="100">
        <v>304000</v>
      </c>
      <c r="AD30" s="95">
        <v>304000</v>
      </c>
      <c r="AE30" s="96">
        <v>0</v>
      </c>
      <c r="AF30" s="96">
        <v>0</v>
      </c>
      <c r="AG30" s="101">
        <f t="shared" si="1"/>
        <v>100</v>
      </c>
      <c r="AH30" s="99">
        <f>IF(OR(AD30="", AD307="", AD307=0), "", AD30/AD$307*100)</f>
        <v>0.13152522150145246</v>
      </c>
      <c r="AI30" s="102">
        <v>-1000</v>
      </c>
      <c r="AJ30" s="5">
        <f t="shared" si="2"/>
        <v>-0.3289473684210526</v>
      </c>
      <c r="AK30" s="4">
        <f t="shared" si="3"/>
        <v>7.9645605110858247E-2</v>
      </c>
      <c r="AL30" s="162"/>
      <c r="AM30" s="162"/>
      <c r="AN30" s="162"/>
      <c r="AO30" s="162"/>
      <c r="AP30" s="162"/>
      <c r="AQ30" s="162"/>
      <c r="AR30" s="162"/>
      <c r="AY30" s="155"/>
    </row>
    <row r="31" spans="1:51" ht="32.25" customHeight="1" thickBot="1">
      <c r="A31" s="67" t="s">
        <v>4</v>
      </c>
      <c r="B31" s="68" t="s">
        <v>7</v>
      </c>
      <c r="C31" s="94" t="s">
        <v>7</v>
      </c>
      <c r="D31" s="94" t="s">
        <v>10</v>
      </c>
      <c r="E31" s="94" t="s">
        <v>46</v>
      </c>
      <c r="F31" s="94" t="s">
        <v>21</v>
      </c>
      <c r="G31" s="94" t="s">
        <v>23</v>
      </c>
      <c r="H31" s="177" t="s">
        <v>49</v>
      </c>
      <c r="I31" s="172" t="s">
        <v>12</v>
      </c>
      <c r="J31" s="132" t="s">
        <v>243</v>
      </c>
      <c r="K31" s="95">
        <v>304000</v>
      </c>
      <c r="L31" s="96">
        <v>0</v>
      </c>
      <c r="M31" s="96">
        <v>0</v>
      </c>
      <c r="N31" s="96">
        <v>0</v>
      </c>
      <c r="O31" s="96">
        <v>304000</v>
      </c>
      <c r="P31" s="96">
        <v>303000</v>
      </c>
      <c r="Q31" s="96">
        <v>303000</v>
      </c>
      <c r="R31" s="96">
        <v>303000</v>
      </c>
      <c r="S31" s="97">
        <v>0</v>
      </c>
      <c r="T31" s="96">
        <v>1000</v>
      </c>
      <c r="U31" s="98">
        <f t="shared" si="0"/>
        <v>99.671052631578945</v>
      </c>
      <c r="V31" s="99">
        <f>IF(OR(R31="", R307="", R307=0), "", R31/R$307*100)</f>
        <v>0.21117082661231071</v>
      </c>
      <c r="W31" s="95">
        <v>304000</v>
      </c>
      <c r="X31" s="96">
        <v>0</v>
      </c>
      <c r="Y31" s="96">
        <v>0</v>
      </c>
      <c r="Z31" s="96">
        <v>0</v>
      </c>
      <c r="AA31" s="96">
        <v>304000</v>
      </c>
      <c r="AB31" s="97">
        <v>304000</v>
      </c>
      <c r="AC31" s="100">
        <v>304000</v>
      </c>
      <c r="AD31" s="95">
        <v>304000</v>
      </c>
      <c r="AE31" s="96">
        <v>0</v>
      </c>
      <c r="AF31" s="96">
        <v>0</v>
      </c>
      <c r="AG31" s="101">
        <f t="shared" si="1"/>
        <v>100</v>
      </c>
      <c r="AH31" s="99">
        <f>IF(OR(AD31="", AD307="", AD307=0), "", AD31/AD$307*100)</f>
        <v>0.13152522150145246</v>
      </c>
      <c r="AI31" s="102">
        <v>-1000</v>
      </c>
      <c r="AJ31" s="5">
        <f t="shared" si="2"/>
        <v>-0.3289473684210526</v>
      </c>
      <c r="AK31" s="4">
        <f t="shared" si="3"/>
        <v>7.9645605110858247E-2</v>
      </c>
      <c r="AL31" s="143" t="s">
        <v>302</v>
      </c>
      <c r="AM31" s="143" t="s">
        <v>400</v>
      </c>
      <c r="AN31" s="143" t="s">
        <v>303</v>
      </c>
      <c r="AO31" s="143"/>
      <c r="AP31" s="143"/>
      <c r="AQ31" s="143"/>
      <c r="AR31" s="143"/>
      <c r="AS31" s="32"/>
      <c r="AT31" s="161"/>
      <c r="AU31" s="161"/>
      <c r="AV31" s="161"/>
      <c r="AW31" s="161"/>
      <c r="AX31" s="161"/>
      <c r="AY31" s="157"/>
    </row>
    <row r="32" spans="1:51" ht="16.5" hidden="1" customHeight="1" thickBot="1">
      <c r="A32" s="76" t="s">
        <v>4</v>
      </c>
      <c r="B32" s="77" t="s">
        <v>7</v>
      </c>
      <c r="C32" s="94" t="s">
        <v>4</v>
      </c>
      <c r="D32" s="94" t="s">
        <v>5</v>
      </c>
      <c r="E32" s="94" t="s">
        <v>5</v>
      </c>
      <c r="F32" s="94" t="s">
        <v>5</v>
      </c>
      <c r="G32" s="94" t="s">
        <v>5</v>
      </c>
      <c r="H32" s="177" t="s">
        <v>50</v>
      </c>
      <c r="I32" s="172" t="s">
        <v>5</v>
      </c>
      <c r="J32" s="132" t="s">
        <v>243</v>
      </c>
      <c r="K32" s="95">
        <v>5286000</v>
      </c>
      <c r="L32" s="96">
        <v>-396000</v>
      </c>
      <c r="M32" s="96">
        <v>0</v>
      </c>
      <c r="N32" s="96">
        <v>0</v>
      </c>
      <c r="O32" s="96">
        <v>4890000</v>
      </c>
      <c r="P32" s="96">
        <v>4827371</v>
      </c>
      <c r="Q32" s="96">
        <v>4827371</v>
      </c>
      <c r="R32" s="96">
        <v>4827371</v>
      </c>
      <c r="S32" s="97">
        <v>0</v>
      </c>
      <c r="T32" s="96">
        <v>62629</v>
      </c>
      <c r="U32" s="98">
        <f t="shared" si="0"/>
        <v>98.719243353783227</v>
      </c>
      <c r="V32" s="99">
        <f>IF(OR(R32="", R307="", R307=0), "", R32/R$307*100)</f>
        <v>3.3643561862518045</v>
      </c>
      <c r="W32" s="95">
        <v>6511000</v>
      </c>
      <c r="X32" s="96">
        <v>-631000</v>
      </c>
      <c r="Y32" s="96">
        <v>0</v>
      </c>
      <c r="Z32" s="96">
        <v>0</v>
      </c>
      <c r="AA32" s="96">
        <v>5880000</v>
      </c>
      <c r="AB32" s="97">
        <v>5846971</v>
      </c>
      <c r="AC32" s="100">
        <v>5846971</v>
      </c>
      <c r="AD32" s="95">
        <v>5846971</v>
      </c>
      <c r="AE32" s="96">
        <v>0</v>
      </c>
      <c r="AF32" s="96">
        <v>33029</v>
      </c>
      <c r="AG32" s="101">
        <f t="shared" si="1"/>
        <v>99.438282312925168</v>
      </c>
      <c r="AH32" s="99">
        <f>IF(OR(AD32="", AD307="", AD307=0), "", AD32/AD$307*100)</f>
        <v>2.529684723314372</v>
      </c>
      <c r="AI32" s="102">
        <v>-1019600</v>
      </c>
      <c r="AJ32" s="26">
        <f t="shared" si="2"/>
        <v>-17.438088883970863</v>
      </c>
      <c r="AK32" s="25">
        <f t="shared" si="3"/>
        <v>0.83467146293743255</v>
      </c>
      <c r="AL32" s="145"/>
      <c r="AM32" s="145"/>
      <c r="AN32" s="145"/>
      <c r="AO32" s="145"/>
      <c r="AP32" s="145"/>
      <c r="AQ32" s="145"/>
      <c r="AR32" s="145"/>
    </row>
    <row r="33" spans="1:45" ht="79.5" customHeight="1" thickBot="1">
      <c r="A33" s="89" t="s">
        <v>4</v>
      </c>
      <c r="B33" s="90" t="s">
        <v>7</v>
      </c>
      <c r="C33" s="94" t="s">
        <v>4</v>
      </c>
      <c r="D33" s="94" t="s">
        <v>51</v>
      </c>
      <c r="E33" s="94" t="s">
        <v>5</v>
      </c>
      <c r="F33" s="94" t="s">
        <v>5</v>
      </c>
      <c r="G33" s="94" t="s">
        <v>5</v>
      </c>
      <c r="H33" s="177" t="s">
        <v>52</v>
      </c>
      <c r="I33" s="172" t="s">
        <v>12</v>
      </c>
      <c r="J33" s="132" t="s">
        <v>243</v>
      </c>
      <c r="K33" s="95">
        <v>4066000</v>
      </c>
      <c r="L33" s="96">
        <v>-396000</v>
      </c>
      <c r="M33" s="96">
        <v>0</v>
      </c>
      <c r="N33" s="96">
        <v>0</v>
      </c>
      <c r="O33" s="96">
        <v>3670000</v>
      </c>
      <c r="P33" s="96">
        <v>3607371</v>
      </c>
      <c r="Q33" s="96">
        <v>3607371</v>
      </c>
      <c r="R33" s="96">
        <v>3607371</v>
      </c>
      <c r="S33" s="97">
        <v>0</v>
      </c>
      <c r="T33" s="96">
        <v>62629</v>
      </c>
      <c r="U33" s="98">
        <f t="shared" si="0"/>
        <v>98.293487738419614</v>
      </c>
      <c r="V33" s="99">
        <f>IF(OR(R33="", R307="", R307=0), "", R33/R$307*100)</f>
        <v>2.5140974124332605</v>
      </c>
      <c r="W33" s="95">
        <v>5291000</v>
      </c>
      <c r="X33" s="96">
        <v>-631000</v>
      </c>
      <c r="Y33" s="96">
        <v>0</v>
      </c>
      <c r="Z33" s="96">
        <v>0</v>
      </c>
      <c r="AA33" s="96">
        <v>4660000</v>
      </c>
      <c r="AB33" s="97">
        <v>4626971</v>
      </c>
      <c r="AC33" s="100">
        <v>4626971</v>
      </c>
      <c r="AD33" s="95">
        <v>4626971</v>
      </c>
      <c r="AE33" s="96">
        <v>0</v>
      </c>
      <c r="AF33" s="96">
        <v>33029</v>
      </c>
      <c r="AG33" s="101">
        <f t="shared" si="1"/>
        <v>99.291223175965669</v>
      </c>
      <c r="AH33" s="99">
        <f>IF(OR(AD33="", AD307="", AD307=0), "", AD33/AD$307*100)</f>
        <v>2.001853242288806</v>
      </c>
      <c r="AI33" s="102">
        <v>-1019600</v>
      </c>
      <c r="AJ33" s="28">
        <f t="shared" si="2"/>
        <v>-22.036014489824986</v>
      </c>
      <c r="AK33" s="27">
        <f t="shared" si="3"/>
        <v>0.51224417014445445</v>
      </c>
      <c r="AL33" s="143" t="s">
        <v>258</v>
      </c>
      <c r="AM33" s="169"/>
      <c r="AN33" s="169"/>
      <c r="AO33" s="169"/>
      <c r="AP33" s="169"/>
      <c r="AQ33" s="169"/>
      <c r="AR33" s="169"/>
      <c r="AS33" s="32"/>
    </row>
    <row r="34" spans="1:45" ht="16.5" hidden="1" customHeight="1">
      <c r="A34" s="45" t="s">
        <v>4</v>
      </c>
      <c r="B34" s="46" t="s">
        <v>7</v>
      </c>
      <c r="C34" s="94" t="s">
        <v>4</v>
      </c>
      <c r="D34" s="94" t="s">
        <v>51</v>
      </c>
      <c r="E34" s="94" t="s">
        <v>13</v>
      </c>
      <c r="F34" s="94" t="s">
        <v>5</v>
      </c>
      <c r="G34" s="94" t="s">
        <v>5</v>
      </c>
      <c r="H34" s="177" t="s">
        <v>14</v>
      </c>
      <c r="I34" s="172" t="s">
        <v>12</v>
      </c>
      <c r="J34" s="132" t="s">
        <v>243</v>
      </c>
      <c r="K34" s="95">
        <v>5000</v>
      </c>
      <c r="L34" s="96">
        <v>0</v>
      </c>
      <c r="M34" s="96">
        <v>0</v>
      </c>
      <c r="N34" s="96">
        <v>0</v>
      </c>
      <c r="O34" s="96">
        <v>5000</v>
      </c>
      <c r="P34" s="96">
        <v>4646</v>
      </c>
      <c r="Q34" s="96">
        <v>4646</v>
      </c>
      <c r="R34" s="96">
        <v>4646</v>
      </c>
      <c r="S34" s="97">
        <v>0</v>
      </c>
      <c r="T34" s="96">
        <v>354</v>
      </c>
      <c r="U34" s="98">
        <f t="shared" si="0"/>
        <v>92.92</v>
      </c>
      <c r="V34" s="99">
        <f>IF(OR(R34="", R307="", R307=0), "", R34/R$307*100)</f>
        <v>3.2379526747220973E-3</v>
      </c>
      <c r="W34" s="95">
        <v>5000</v>
      </c>
      <c r="X34" s="96">
        <v>0</v>
      </c>
      <c r="Y34" s="96">
        <v>0</v>
      </c>
      <c r="Z34" s="96">
        <v>0</v>
      </c>
      <c r="AA34" s="96">
        <v>5000</v>
      </c>
      <c r="AB34" s="97">
        <v>1575</v>
      </c>
      <c r="AC34" s="100">
        <v>1575</v>
      </c>
      <c r="AD34" s="95">
        <v>1575</v>
      </c>
      <c r="AE34" s="96">
        <v>0</v>
      </c>
      <c r="AF34" s="96">
        <v>3425</v>
      </c>
      <c r="AG34" s="101">
        <f t="shared" si="1"/>
        <v>31.5</v>
      </c>
      <c r="AH34" s="99">
        <f>IF(OR(AD34="", AD307="", AD307=0), "", AD34/AD$307*100)</f>
        <v>6.8142178902890675E-4</v>
      </c>
      <c r="AI34" s="102">
        <v>3071</v>
      </c>
      <c r="AJ34" s="30">
        <f t="shared" si="2"/>
        <v>194.98412698412699</v>
      </c>
      <c r="AK34" s="29">
        <f t="shared" si="3"/>
        <v>2.5565308856931907E-3</v>
      </c>
      <c r="AL34" s="363" t="s">
        <v>304</v>
      </c>
      <c r="AM34" s="363" t="s">
        <v>305</v>
      </c>
      <c r="AN34" s="363" t="s">
        <v>306</v>
      </c>
      <c r="AO34" s="363"/>
      <c r="AP34" s="363"/>
      <c r="AQ34" s="363"/>
      <c r="AR34" s="363"/>
      <c r="AS34" s="34"/>
    </row>
    <row r="35" spans="1:45" ht="16.5" hidden="1" customHeight="1">
      <c r="A35" s="56" t="s">
        <v>4</v>
      </c>
      <c r="B35" s="57" t="s">
        <v>7</v>
      </c>
      <c r="C35" s="94" t="s">
        <v>4</v>
      </c>
      <c r="D35" s="94" t="s">
        <v>51</v>
      </c>
      <c r="E35" s="94" t="s">
        <v>13</v>
      </c>
      <c r="F35" s="94" t="s">
        <v>15</v>
      </c>
      <c r="G35" s="94" t="s">
        <v>5</v>
      </c>
      <c r="H35" s="177" t="s">
        <v>16</v>
      </c>
      <c r="I35" s="172" t="s">
        <v>12</v>
      </c>
      <c r="J35" s="132" t="s">
        <v>243</v>
      </c>
      <c r="K35" s="95">
        <v>5000</v>
      </c>
      <c r="L35" s="96">
        <v>0</v>
      </c>
      <c r="M35" s="96">
        <v>0</v>
      </c>
      <c r="N35" s="96">
        <v>0</v>
      </c>
      <c r="O35" s="96">
        <v>5000</v>
      </c>
      <c r="P35" s="96">
        <v>4646</v>
      </c>
      <c r="Q35" s="96">
        <v>4646</v>
      </c>
      <c r="R35" s="96">
        <v>4646</v>
      </c>
      <c r="S35" s="97">
        <v>0</v>
      </c>
      <c r="T35" s="96">
        <v>354</v>
      </c>
      <c r="U35" s="98">
        <f t="shared" si="0"/>
        <v>92.92</v>
      </c>
      <c r="V35" s="99">
        <f>IF(OR(R35="", R307="", R307=0), "", R35/R$307*100)</f>
        <v>3.2379526747220973E-3</v>
      </c>
      <c r="W35" s="95">
        <v>5000</v>
      </c>
      <c r="X35" s="96">
        <v>0</v>
      </c>
      <c r="Y35" s="96">
        <v>0</v>
      </c>
      <c r="Z35" s="96">
        <v>0</v>
      </c>
      <c r="AA35" s="96">
        <v>5000</v>
      </c>
      <c r="AB35" s="97">
        <v>1575</v>
      </c>
      <c r="AC35" s="100">
        <v>1575</v>
      </c>
      <c r="AD35" s="95">
        <v>1575</v>
      </c>
      <c r="AE35" s="96">
        <v>0</v>
      </c>
      <c r="AF35" s="96">
        <v>3425</v>
      </c>
      <c r="AG35" s="101">
        <f t="shared" si="1"/>
        <v>31.5</v>
      </c>
      <c r="AH35" s="99">
        <f>IF(OR(AD35="", AD307="", AD307=0), "", AD35/AD$307*100)</f>
        <v>6.8142178902890675E-4</v>
      </c>
      <c r="AI35" s="102">
        <v>3071</v>
      </c>
      <c r="AJ35" s="5">
        <f t="shared" si="2"/>
        <v>194.98412698412699</v>
      </c>
      <c r="AK35" s="4">
        <f t="shared" si="3"/>
        <v>2.5565308856931907E-3</v>
      </c>
      <c r="AL35" s="364"/>
      <c r="AM35" s="364"/>
      <c r="AN35" s="364"/>
      <c r="AO35" s="364"/>
      <c r="AP35" s="364"/>
      <c r="AQ35" s="364"/>
      <c r="AR35" s="364"/>
      <c r="AS35" s="35"/>
    </row>
    <row r="36" spans="1:45" ht="25.5" customHeight="1" thickBot="1">
      <c r="A36" s="67" t="s">
        <v>4</v>
      </c>
      <c r="B36" s="68" t="s">
        <v>7</v>
      </c>
      <c r="C36" s="94" t="s">
        <v>4</v>
      </c>
      <c r="D36" s="94" t="s">
        <v>51</v>
      </c>
      <c r="E36" s="94" t="s">
        <v>13</v>
      </c>
      <c r="F36" s="94" t="s">
        <v>15</v>
      </c>
      <c r="G36" s="94" t="s">
        <v>17</v>
      </c>
      <c r="H36" s="177" t="s">
        <v>18</v>
      </c>
      <c r="I36" s="172" t="s">
        <v>12</v>
      </c>
      <c r="J36" s="132" t="s">
        <v>243</v>
      </c>
      <c r="K36" s="95">
        <v>5000</v>
      </c>
      <c r="L36" s="96">
        <v>0</v>
      </c>
      <c r="M36" s="96">
        <v>0</v>
      </c>
      <c r="N36" s="96">
        <v>0</v>
      </c>
      <c r="O36" s="96">
        <v>5000</v>
      </c>
      <c r="P36" s="96">
        <v>4646</v>
      </c>
      <c r="Q36" s="96">
        <v>4646</v>
      </c>
      <c r="R36" s="96">
        <v>4646</v>
      </c>
      <c r="S36" s="97">
        <v>0</v>
      </c>
      <c r="T36" s="96">
        <v>354</v>
      </c>
      <c r="U36" s="98">
        <f t="shared" si="0"/>
        <v>92.92</v>
      </c>
      <c r="V36" s="99">
        <f>IF(OR(R36="", R307="", R307=0), "", R36/R$307*100)</f>
        <v>3.2379526747220973E-3</v>
      </c>
      <c r="W36" s="95">
        <v>5000</v>
      </c>
      <c r="X36" s="96">
        <v>0</v>
      </c>
      <c r="Y36" s="96">
        <v>0</v>
      </c>
      <c r="Z36" s="96">
        <v>0</v>
      </c>
      <c r="AA36" s="96">
        <v>5000</v>
      </c>
      <c r="AB36" s="97">
        <v>1575</v>
      </c>
      <c r="AC36" s="100">
        <v>1575</v>
      </c>
      <c r="AD36" s="95">
        <v>1575</v>
      </c>
      <c r="AE36" s="96">
        <v>0</v>
      </c>
      <c r="AF36" s="96">
        <v>3425</v>
      </c>
      <c r="AG36" s="101">
        <f t="shared" si="1"/>
        <v>31.5</v>
      </c>
      <c r="AH36" s="99">
        <f>IF(OR(AD36="", AD307="", AD307=0), "", AD36/AD$307*100)</f>
        <v>6.8142178902890675E-4</v>
      </c>
      <c r="AI36" s="102">
        <v>3071</v>
      </c>
      <c r="AJ36" s="5">
        <f t="shared" si="2"/>
        <v>194.98412698412699</v>
      </c>
      <c r="AK36" s="4">
        <f t="shared" si="3"/>
        <v>2.5565308856931907E-3</v>
      </c>
      <c r="AL36" s="364"/>
      <c r="AM36" s="364"/>
      <c r="AN36" s="364"/>
      <c r="AO36" s="364"/>
      <c r="AP36" s="364"/>
      <c r="AQ36" s="364"/>
      <c r="AR36" s="364"/>
      <c r="AS36" s="35"/>
    </row>
    <row r="37" spans="1:45" ht="16.5" hidden="1" customHeight="1" thickBot="1">
      <c r="A37" s="80" t="s">
        <v>4</v>
      </c>
      <c r="B37" s="81" t="s">
        <v>7</v>
      </c>
      <c r="C37" s="94" t="s">
        <v>4</v>
      </c>
      <c r="D37" s="94" t="s">
        <v>51</v>
      </c>
      <c r="E37" s="94" t="s">
        <v>21</v>
      </c>
      <c r="F37" s="94" t="s">
        <v>5</v>
      </c>
      <c r="G37" s="94" t="s">
        <v>5</v>
      </c>
      <c r="H37" s="177" t="s">
        <v>25</v>
      </c>
      <c r="I37" s="172" t="s">
        <v>12</v>
      </c>
      <c r="J37" s="132" t="s">
        <v>243</v>
      </c>
      <c r="K37" s="95">
        <v>2664000</v>
      </c>
      <c r="L37" s="96">
        <v>-396000</v>
      </c>
      <c r="M37" s="96">
        <v>0</v>
      </c>
      <c r="N37" s="96">
        <v>0</v>
      </c>
      <c r="O37" s="96">
        <v>2268000</v>
      </c>
      <c r="P37" s="96">
        <v>2217600</v>
      </c>
      <c r="Q37" s="96">
        <v>2217600</v>
      </c>
      <c r="R37" s="96">
        <v>2217600</v>
      </c>
      <c r="S37" s="97">
        <v>0</v>
      </c>
      <c r="T37" s="96">
        <v>50400</v>
      </c>
      <c r="U37" s="98">
        <f t="shared" si="0"/>
        <v>97.777777777777771</v>
      </c>
      <c r="V37" s="99">
        <f>IF(OR(R37="", R307="", R307=0), "", R37/R$307*100)</f>
        <v>1.5455195547704959</v>
      </c>
      <c r="W37" s="95">
        <v>2578000</v>
      </c>
      <c r="X37" s="96">
        <v>-631000</v>
      </c>
      <c r="Y37" s="96">
        <v>0</v>
      </c>
      <c r="Z37" s="96">
        <v>0</v>
      </c>
      <c r="AA37" s="96">
        <v>1947000</v>
      </c>
      <c r="AB37" s="97">
        <v>1918196</v>
      </c>
      <c r="AC37" s="100">
        <v>1918196</v>
      </c>
      <c r="AD37" s="95">
        <v>1918196</v>
      </c>
      <c r="AE37" s="96">
        <v>0</v>
      </c>
      <c r="AF37" s="96">
        <v>28804</v>
      </c>
      <c r="AG37" s="101">
        <f t="shared" si="1"/>
        <v>98.520595788392399</v>
      </c>
      <c r="AH37" s="99">
        <f>IF(OR(AD37="", AD307="", AD307=0), "", AD37/AD$307*100)</f>
        <v>0.82990511112894771</v>
      </c>
      <c r="AI37" s="102">
        <v>299404</v>
      </c>
      <c r="AJ37" s="30">
        <f t="shared" si="2"/>
        <v>15.608623936240093</v>
      </c>
      <c r="AK37" s="29">
        <f t="shared" si="3"/>
        <v>0.71561444364154814</v>
      </c>
      <c r="AL37" s="145"/>
      <c r="AM37" s="147"/>
      <c r="AN37" s="147"/>
      <c r="AO37" s="147"/>
      <c r="AP37" s="147"/>
      <c r="AQ37" s="147"/>
      <c r="AR37" s="147"/>
    </row>
    <row r="38" spans="1:45" ht="20.25" hidden="1" customHeight="1">
      <c r="A38" s="45" t="s">
        <v>4</v>
      </c>
      <c r="B38" s="46" t="s">
        <v>7</v>
      </c>
      <c r="C38" s="94" t="s">
        <v>4</v>
      </c>
      <c r="D38" s="94" t="s">
        <v>51</v>
      </c>
      <c r="E38" s="94" t="s">
        <v>21</v>
      </c>
      <c r="F38" s="94" t="s">
        <v>21</v>
      </c>
      <c r="G38" s="94" t="s">
        <v>5</v>
      </c>
      <c r="H38" s="177" t="s">
        <v>26</v>
      </c>
      <c r="I38" s="172" t="s">
        <v>12</v>
      </c>
      <c r="J38" s="132" t="s">
        <v>243</v>
      </c>
      <c r="K38" s="95">
        <v>50000</v>
      </c>
      <c r="L38" s="96">
        <v>0</v>
      </c>
      <c r="M38" s="96">
        <v>0</v>
      </c>
      <c r="N38" s="96">
        <v>0</v>
      </c>
      <c r="O38" s="96">
        <v>50000</v>
      </c>
      <c r="P38" s="96">
        <v>0</v>
      </c>
      <c r="Q38" s="96">
        <v>0</v>
      </c>
      <c r="R38" s="96">
        <v>0</v>
      </c>
      <c r="S38" s="97">
        <v>0</v>
      </c>
      <c r="T38" s="96">
        <v>50000</v>
      </c>
      <c r="U38" s="98">
        <f t="shared" si="0"/>
        <v>0</v>
      </c>
      <c r="V38" s="99">
        <f>IF(OR(R38="", R307="", R307=0), "", R38/R$307*100)</f>
        <v>0</v>
      </c>
      <c r="W38" s="95">
        <v>50000</v>
      </c>
      <c r="X38" s="96">
        <v>0</v>
      </c>
      <c r="Y38" s="96">
        <v>0</v>
      </c>
      <c r="Z38" s="96">
        <v>0</v>
      </c>
      <c r="AA38" s="96">
        <v>50000</v>
      </c>
      <c r="AB38" s="97">
        <v>50000</v>
      </c>
      <c r="AC38" s="100">
        <v>50000</v>
      </c>
      <c r="AD38" s="95">
        <v>50000</v>
      </c>
      <c r="AE38" s="96">
        <v>0</v>
      </c>
      <c r="AF38" s="96">
        <v>0</v>
      </c>
      <c r="AG38" s="101">
        <f t="shared" si="1"/>
        <v>100</v>
      </c>
      <c r="AH38" s="99">
        <f>IF(OR(AD38="", AD307="", AD307=0), "", AD38/AD$307*100)</f>
        <v>2.163243774694942E-2</v>
      </c>
      <c r="AI38" s="102">
        <v>-50000</v>
      </c>
      <c r="AJ38" s="5" t="str">
        <f t="shared" si="2"/>
        <v>皆減</v>
      </c>
      <c r="AK38" s="4">
        <f t="shared" si="3"/>
        <v>-2.163243774694942E-2</v>
      </c>
      <c r="AL38" s="363" t="s">
        <v>307</v>
      </c>
      <c r="AM38" s="363" t="s">
        <v>308</v>
      </c>
      <c r="AN38" s="363" t="s">
        <v>381</v>
      </c>
      <c r="AO38" s="363"/>
      <c r="AP38" s="363"/>
      <c r="AQ38" s="363"/>
      <c r="AR38" s="363"/>
      <c r="AS38" s="34"/>
    </row>
    <row r="39" spans="1:45" ht="19.5" customHeight="1" thickBot="1">
      <c r="A39" s="67" t="s">
        <v>4</v>
      </c>
      <c r="B39" s="68" t="s">
        <v>7</v>
      </c>
      <c r="C39" s="94" t="s">
        <v>4</v>
      </c>
      <c r="D39" s="94" t="s">
        <v>51</v>
      </c>
      <c r="E39" s="94" t="s">
        <v>21</v>
      </c>
      <c r="F39" s="94" t="s">
        <v>21</v>
      </c>
      <c r="G39" s="94" t="s">
        <v>23</v>
      </c>
      <c r="H39" s="177" t="s">
        <v>27</v>
      </c>
      <c r="I39" s="172" t="s">
        <v>12</v>
      </c>
      <c r="J39" s="132" t="s">
        <v>243</v>
      </c>
      <c r="K39" s="95">
        <v>50000</v>
      </c>
      <c r="L39" s="96">
        <v>0</v>
      </c>
      <c r="M39" s="96">
        <v>0</v>
      </c>
      <c r="N39" s="96">
        <v>0</v>
      </c>
      <c r="O39" s="96">
        <v>50000</v>
      </c>
      <c r="P39" s="96">
        <v>0</v>
      </c>
      <c r="Q39" s="96">
        <v>0</v>
      </c>
      <c r="R39" s="96">
        <v>0</v>
      </c>
      <c r="S39" s="97">
        <v>0</v>
      </c>
      <c r="T39" s="96">
        <v>50000</v>
      </c>
      <c r="U39" s="98">
        <f t="shared" si="0"/>
        <v>0</v>
      </c>
      <c r="V39" s="99">
        <f>IF(OR(R39="", R307="", R307=0), "", R39/R$307*100)</f>
        <v>0</v>
      </c>
      <c r="W39" s="95">
        <v>50000</v>
      </c>
      <c r="X39" s="96">
        <v>0</v>
      </c>
      <c r="Y39" s="96">
        <v>0</v>
      </c>
      <c r="Z39" s="96">
        <v>0</v>
      </c>
      <c r="AA39" s="96">
        <v>50000</v>
      </c>
      <c r="AB39" s="97">
        <v>50000</v>
      </c>
      <c r="AC39" s="100">
        <v>50000</v>
      </c>
      <c r="AD39" s="95">
        <v>50000</v>
      </c>
      <c r="AE39" s="96">
        <v>0</v>
      </c>
      <c r="AF39" s="96">
        <v>0</v>
      </c>
      <c r="AG39" s="101">
        <f t="shared" si="1"/>
        <v>100</v>
      </c>
      <c r="AH39" s="99">
        <f>IF(OR(AD39="", AD307="", AD307=0), "", AD39/AD$307*100)</f>
        <v>2.163243774694942E-2</v>
      </c>
      <c r="AI39" s="102">
        <v>-50000</v>
      </c>
      <c r="AJ39" s="5" t="str">
        <f t="shared" si="2"/>
        <v>皆減</v>
      </c>
      <c r="AK39" s="4">
        <f t="shared" si="3"/>
        <v>-2.163243774694942E-2</v>
      </c>
      <c r="AL39" s="364"/>
      <c r="AM39" s="364"/>
      <c r="AN39" s="364"/>
      <c r="AO39" s="364"/>
      <c r="AP39" s="364"/>
      <c r="AQ39" s="364"/>
      <c r="AR39" s="364"/>
      <c r="AS39" s="35"/>
    </row>
    <row r="40" spans="1:45" ht="21" hidden="1" customHeight="1">
      <c r="A40" s="76" t="s">
        <v>4</v>
      </c>
      <c r="B40" s="77" t="s">
        <v>7</v>
      </c>
      <c r="C40" s="94" t="s">
        <v>4</v>
      </c>
      <c r="D40" s="94" t="s">
        <v>51</v>
      </c>
      <c r="E40" s="94" t="s">
        <v>21</v>
      </c>
      <c r="F40" s="94" t="s">
        <v>32</v>
      </c>
      <c r="G40" s="94" t="s">
        <v>5</v>
      </c>
      <c r="H40" s="177" t="s">
        <v>33</v>
      </c>
      <c r="I40" s="172" t="s">
        <v>12</v>
      </c>
      <c r="J40" s="132" t="s">
        <v>243</v>
      </c>
      <c r="K40" s="95">
        <v>2614000</v>
      </c>
      <c r="L40" s="96">
        <v>-396000</v>
      </c>
      <c r="M40" s="96">
        <v>0</v>
      </c>
      <c r="N40" s="96">
        <v>0</v>
      </c>
      <c r="O40" s="96">
        <v>2218000</v>
      </c>
      <c r="P40" s="96">
        <v>2217600</v>
      </c>
      <c r="Q40" s="96">
        <v>2217600</v>
      </c>
      <c r="R40" s="96">
        <v>2217600</v>
      </c>
      <c r="S40" s="97">
        <v>0</v>
      </c>
      <c r="T40" s="96">
        <v>400</v>
      </c>
      <c r="U40" s="98">
        <f t="shared" si="0"/>
        <v>99.981965734896306</v>
      </c>
      <c r="V40" s="99">
        <f>IF(OR(R40="", R307="", R307=0), "", R40/R$307*100)</f>
        <v>1.5455195547704959</v>
      </c>
      <c r="W40" s="95">
        <v>2528000</v>
      </c>
      <c r="X40" s="96">
        <v>-631000</v>
      </c>
      <c r="Y40" s="96">
        <v>0</v>
      </c>
      <c r="Z40" s="96">
        <v>0</v>
      </c>
      <c r="AA40" s="96">
        <v>1897000</v>
      </c>
      <c r="AB40" s="97">
        <v>1868196</v>
      </c>
      <c r="AC40" s="100">
        <v>1868196</v>
      </c>
      <c r="AD40" s="95">
        <v>1868196</v>
      </c>
      <c r="AE40" s="96">
        <v>0</v>
      </c>
      <c r="AF40" s="96">
        <v>28804</v>
      </c>
      <c r="AG40" s="101">
        <f t="shared" si="1"/>
        <v>98.481602530311022</v>
      </c>
      <c r="AH40" s="99">
        <f>IF(OR(AD40="", AD307="", AD307=0), "", AD40/AD$307*100)</f>
        <v>0.80827267338199837</v>
      </c>
      <c r="AI40" s="102">
        <v>349404</v>
      </c>
      <c r="AJ40" s="5">
        <f t="shared" si="2"/>
        <v>18.702748533879742</v>
      </c>
      <c r="AK40" s="4">
        <f t="shared" si="3"/>
        <v>0.73724688138849748</v>
      </c>
      <c r="AL40" s="363" t="s">
        <v>309</v>
      </c>
      <c r="AM40" s="363" t="s">
        <v>310</v>
      </c>
      <c r="AN40" s="363" t="s">
        <v>311</v>
      </c>
      <c r="AO40" s="363"/>
      <c r="AP40" s="363"/>
      <c r="AQ40" s="363"/>
      <c r="AR40" s="363"/>
      <c r="AS40" s="34"/>
    </row>
    <row r="41" spans="1:45" ht="22.5" customHeight="1" thickBot="1">
      <c r="A41" s="67" t="s">
        <v>4</v>
      </c>
      <c r="B41" s="68" t="s">
        <v>7</v>
      </c>
      <c r="C41" s="94" t="s">
        <v>4</v>
      </c>
      <c r="D41" s="94" t="s">
        <v>51</v>
      </c>
      <c r="E41" s="94" t="s">
        <v>21</v>
      </c>
      <c r="F41" s="94" t="s">
        <v>32</v>
      </c>
      <c r="G41" s="94" t="s">
        <v>34</v>
      </c>
      <c r="H41" s="177" t="s">
        <v>53</v>
      </c>
      <c r="I41" s="172" t="s">
        <v>12</v>
      </c>
      <c r="J41" s="132" t="s">
        <v>243</v>
      </c>
      <c r="K41" s="95">
        <v>2614000</v>
      </c>
      <c r="L41" s="96">
        <v>-396000</v>
      </c>
      <c r="M41" s="96">
        <v>0</v>
      </c>
      <c r="N41" s="96">
        <v>0</v>
      </c>
      <c r="O41" s="96">
        <v>2218000</v>
      </c>
      <c r="P41" s="96">
        <v>2217600</v>
      </c>
      <c r="Q41" s="96">
        <v>2217600</v>
      </c>
      <c r="R41" s="96">
        <v>2217600</v>
      </c>
      <c r="S41" s="97">
        <v>0</v>
      </c>
      <c r="T41" s="96">
        <v>400</v>
      </c>
      <c r="U41" s="98">
        <f t="shared" si="0"/>
        <v>99.981965734896306</v>
      </c>
      <c r="V41" s="99">
        <f>IF(OR(R41="", R307="", R307=0), "", R41/R$307*100)</f>
        <v>1.5455195547704959</v>
      </c>
      <c r="W41" s="95">
        <v>2528000</v>
      </c>
      <c r="X41" s="96">
        <v>-631000</v>
      </c>
      <c r="Y41" s="96">
        <v>0</v>
      </c>
      <c r="Z41" s="96">
        <v>0</v>
      </c>
      <c r="AA41" s="96">
        <v>1897000</v>
      </c>
      <c r="AB41" s="97">
        <v>1868196</v>
      </c>
      <c r="AC41" s="100">
        <v>1868196</v>
      </c>
      <c r="AD41" s="95">
        <v>1868196</v>
      </c>
      <c r="AE41" s="96">
        <v>0</v>
      </c>
      <c r="AF41" s="96">
        <v>28804</v>
      </c>
      <c r="AG41" s="101">
        <f t="shared" si="1"/>
        <v>98.481602530311022</v>
      </c>
      <c r="AH41" s="99">
        <f>IF(OR(AD41="", AD307="", AD307=0), "", AD41/AD$307*100)</f>
        <v>0.80827267338199837</v>
      </c>
      <c r="AI41" s="102">
        <v>349404</v>
      </c>
      <c r="AJ41" s="5">
        <f t="shared" si="2"/>
        <v>18.702748533879742</v>
      </c>
      <c r="AK41" s="4">
        <f t="shared" si="3"/>
        <v>0.73724688138849748</v>
      </c>
      <c r="AL41" s="364"/>
      <c r="AM41" s="364"/>
      <c r="AN41" s="364"/>
      <c r="AO41" s="364"/>
      <c r="AP41" s="364"/>
      <c r="AQ41" s="364"/>
      <c r="AR41" s="364"/>
      <c r="AS41" s="35"/>
    </row>
    <row r="42" spans="1:45" ht="16.5" hidden="1" customHeight="1">
      <c r="A42" s="45" t="s">
        <v>4</v>
      </c>
      <c r="B42" s="46" t="s">
        <v>7</v>
      </c>
      <c r="C42" s="94" t="s">
        <v>4</v>
      </c>
      <c r="D42" s="94" t="s">
        <v>51</v>
      </c>
      <c r="E42" s="94" t="s">
        <v>36</v>
      </c>
      <c r="F42" s="94" t="s">
        <v>5</v>
      </c>
      <c r="G42" s="94" t="s">
        <v>5</v>
      </c>
      <c r="H42" s="177" t="s">
        <v>37</v>
      </c>
      <c r="I42" s="172" t="s">
        <v>12</v>
      </c>
      <c r="J42" s="132" t="s">
        <v>243</v>
      </c>
      <c r="K42" s="95">
        <v>209000</v>
      </c>
      <c r="L42" s="96">
        <v>0</v>
      </c>
      <c r="M42" s="96">
        <v>0</v>
      </c>
      <c r="N42" s="96">
        <v>0</v>
      </c>
      <c r="O42" s="96">
        <v>209000</v>
      </c>
      <c r="P42" s="96">
        <v>197125</v>
      </c>
      <c r="Q42" s="96">
        <v>197125</v>
      </c>
      <c r="R42" s="96">
        <v>197125</v>
      </c>
      <c r="S42" s="97">
        <v>0</v>
      </c>
      <c r="T42" s="96">
        <v>11875</v>
      </c>
      <c r="U42" s="98">
        <f t="shared" si="0"/>
        <v>94.318181818181827</v>
      </c>
      <c r="V42" s="99">
        <f>IF(OR(R42="", R307="", R307=0), "", R42/R$307*100)</f>
        <v>0.13738300064670542</v>
      </c>
      <c r="W42" s="95">
        <v>200000</v>
      </c>
      <c r="X42" s="96">
        <v>0</v>
      </c>
      <c r="Y42" s="96">
        <v>0</v>
      </c>
      <c r="Z42" s="96">
        <v>0</v>
      </c>
      <c r="AA42" s="96">
        <v>200000</v>
      </c>
      <c r="AB42" s="97">
        <v>199200</v>
      </c>
      <c r="AC42" s="100">
        <v>199200</v>
      </c>
      <c r="AD42" s="95">
        <v>199200</v>
      </c>
      <c r="AE42" s="96">
        <v>0</v>
      </c>
      <c r="AF42" s="96">
        <v>800</v>
      </c>
      <c r="AG42" s="101">
        <f t="shared" si="1"/>
        <v>99.6</v>
      </c>
      <c r="AH42" s="99">
        <f>IF(OR(AD42="", AD307="", AD307=0), "", AD42/AD$307*100)</f>
        <v>8.6183631983846487E-2</v>
      </c>
      <c r="AI42" s="102">
        <v>-2075</v>
      </c>
      <c r="AJ42" s="30">
        <f t="shared" si="2"/>
        <v>-1.0416666666666665</v>
      </c>
      <c r="AK42" s="29">
        <f t="shared" si="3"/>
        <v>5.119936866285893E-2</v>
      </c>
      <c r="AL42" s="363" t="s">
        <v>339</v>
      </c>
      <c r="AM42" s="363" t="s">
        <v>312</v>
      </c>
      <c r="AN42" s="363" t="s">
        <v>313</v>
      </c>
      <c r="AO42" s="363"/>
      <c r="AP42" s="363"/>
      <c r="AQ42" s="363"/>
      <c r="AR42" s="363"/>
      <c r="AS42" s="34"/>
    </row>
    <row r="43" spans="1:45" ht="12" hidden="1" customHeight="1">
      <c r="A43" s="56" t="s">
        <v>4</v>
      </c>
      <c r="B43" s="57" t="s">
        <v>7</v>
      </c>
      <c r="C43" s="94" t="s">
        <v>4</v>
      </c>
      <c r="D43" s="94" t="s">
        <v>51</v>
      </c>
      <c r="E43" s="94" t="s">
        <v>36</v>
      </c>
      <c r="F43" s="94" t="s">
        <v>32</v>
      </c>
      <c r="G43" s="94" t="s">
        <v>5</v>
      </c>
      <c r="H43" s="177" t="s">
        <v>54</v>
      </c>
      <c r="I43" s="172" t="s">
        <v>12</v>
      </c>
      <c r="J43" s="132" t="s">
        <v>243</v>
      </c>
      <c r="K43" s="95">
        <v>209000</v>
      </c>
      <c r="L43" s="96">
        <v>0</v>
      </c>
      <c r="M43" s="96">
        <v>0</v>
      </c>
      <c r="N43" s="96">
        <v>0</v>
      </c>
      <c r="O43" s="96">
        <v>209000</v>
      </c>
      <c r="P43" s="96">
        <v>197125</v>
      </c>
      <c r="Q43" s="96">
        <v>197125</v>
      </c>
      <c r="R43" s="96">
        <v>197125</v>
      </c>
      <c r="S43" s="97">
        <v>0</v>
      </c>
      <c r="T43" s="96">
        <v>11875</v>
      </c>
      <c r="U43" s="98">
        <f t="shared" si="0"/>
        <v>94.318181818181827</v>
      </c>
      <c r="V43" s="99">
        <f>IF(OR(R43="", R307="", R307=0), "", R43/R$307*100)</f>
        <v>0.13738300064670542</v>
      </c>
      <c r="W43" s="95">
        <v>200000</v>
      </c>
      <c r="X43" s="96">
        <v>0</v>
      </c>
      <c r="Y43" s="96">
        <v>0</v>
      </c>
      <c r="Z43" s="96">
        <v>0</v>
      </c>
      <c r="AA43" s="96">
        <v>200000</v>
      </c>
      <c r="AB43" s="97">
        <v>199200</v>
      </c>
      <c r="AC43" s="100">
        <v>199200</v>
      </c>
      <c r="AD43" s="95">
        <v>199200</v>
      </c>
      <c r="AE43" s="96">
        <v>0</v>
      </c>
      <c r="AF43" s="96">
        <v>800</v>
      </c>
      <c r="AG43" s="101">
        <f t="shared" si="1"/>
        <v>99.6</v>
      </c>
      <c r="AH43" s="99">
        <f>IF(OR(AD43="", AD307="", AD307=0), "", AD43/AD$307*100)</f>
        <v>8.6183631983846487E-2</v>
      </c>
      <c r="AI43" s="102">
        <v>-2075</v>
      </c>
      <c r="AJ43" s="5">
        <f t="shared" si="2"/>
        <v>-1.0416666666666665</v>
      </c>
      <c r="AK43" s="4">
        <f t="shared" si="3"/>
        <v>5.119936866285893E-2</v>
      </c>
      <c r="AL43" s="364"/>
      <c r="AM43" s="364"/>
      <c r="AN43" s="364"/>
      <c r="AO43" s="364"/>
      <c r="AP43" s="364"/>
      <c r="AQ43" s="364"/>
      <c r="AR43" s="364"/>
      <c r="AS43" s="35"/>
    </row>
    <row r="44" spans="1:45" ht="30.75" customHeight="1" thickBot="1">
      <c r="A44" s="67" t="s">
        <v>4</v>
      </c>
      <c r="B44" s="68" t="s">
        <v>7</v>
      </c>
      <c r="C44" s="94" t="s">
        <v>4</v>
      </c>
      <c r="D44" s="94" t="s">
        <v>51</v>
      </c>
      <c r="E44" s="94" t="s">
        <v>36</v>
      </c>
      <c r="F44" s="94" t="s">
        <v>32</v>
      </c>
      <c r="G44" s="94" t="s">
        <v>34</v>
      </c>
      <c r="H44" s="177" t="s">
        <v>55</v>
      </c>
      <c r="I44" s="172" t="s">
        <v>12</v>
      </c>
      <c r="J44" s="132" t="s">
        <v>243</v>
      </c>
      <c r="K44" s="95">
        <v>209000</v>
      </c>
      <c r="L44" s="96">
        <v>0</v>
      </c>
      <c r="M44" s="96">
        <v>0</v>
      </c>
      <c r="N44" s="96">
        <v>0</v>
      </c>
      <c r="O44" s="96">
        <v>209000</v>
      </c>
      <c r="P44" s="96">
        <v>197125</v>
      </c>
      <c r="Q44" s="96">
        <v>197125</v>
      </c>
      <c r="R44" s="96">
        <v>197125</v>
      </c>
      <c r="S44" s="97">
        <v>0</v>
      </c>
      <c r="T44" s="96">
        <v>11875</v>
      </c>
      <c r="U44" s="98">
        <f t="shared" si="0"/>
        <v>94.318181818181827</v>
      </c>
      <c r="V44" s="99">
        <f>IF(OR(R44="", R307="", R307=0), "", R44/R$307*100)</f>
        <v>0.13738300064670542</v>
      </c>
      <c r="W44" s="95">
        <v>200000</v>
      </c>
      <c r="X44" s="96">
        <v>0</v>
      </c>
      <c r="Y44" s="96">
        <v>0</v>
      </c>
      <c r="Z44" s="96">
        <v>0</v>
      </c>
      <c r="AA44" s="96">
        <v>200000</v>
      </c>
      <c r="AB44" s="97">
        <v>199200</v>
      </c>
      <c r="AC44" s="100">
        <v>199200</v>
      </c>
      <c r="AD44" s="95">
        <v>199200</v>
      </c>
      <c r="AE44" s="96">
        <v>0</v>
      </c>
      <c r="AF44" s="96">
        <v>800</v>
      </c>
      <c r="AG44" s="101">
        <f t="shared" si="1"/>
        <v>99.6</v>
      </c>
      <c r="AH44" s="99">
        <f>IF(OR(AD44="", AD307="", AD307=0), "", AD44/AD$307*100)</f>
        <v>8.6183631983846487E-2</v>
      </c>
      <c r="AI44" s="102">
        <v>-2075</v>
      </c>
      <c r="AJ44" s="5">
        <f t="shared" si="2"/>
        <v>-1.0416666666666665</v>
      </c>
      <c r="AK44" s="4">
        <f t="shared" si="3"/>
        <v>5.119936866285893E-2</v>
      </c>
      <c r="AL44" s="364"/>
      <c r="AM44" s="364"/>
      <c r="AN44" s="364"/>
      <c r="AO44" s="364"/>
      <c r="AP44" s="364"/>
      <c r="AQ44" s="364"/>
      <c r="AR44" s="364"/>
      <c r="AS44" s="35"/>
    </row>
    <row r="45" spans="1:45" ht="16.5" hidden="1" customHeight="1">
      <c r="A45" s="45" t="s">
        <v>4</v>
      </c>
      <c r="B45" s="46" t="s">
        <v>7</v>
      </c>
      <c r="C45" s="94" t="s">
        <v>4</v>
      </c>
      <c r="D45" s="94" t="s">
        <v>51</v>
      </c>
      <c r="E45" s="94" t="s">
        <v>56</v>
      </c>
      <c r="F45" s="94" t="s">
        <v>5</v>
      </c>
      <c r="G45" s="94" t="s">
        <v>5</v>
      </c>
      <c r="H45" s="177" t="s">
        <v>57</v>
      </c>
      <c r="I45" s="172" t="s">
        <v>12</v>
      </c>
      <c r="J45" s="132" t="s">
        <v>243</v>
      </c>
      <c r="K45" s="95">
        <v>1188000</v>
      </c>
      <c r="L45" s="96">
        <v>0</v>
      </c>
      <c r="M45" s="96">
        <v>0</v>
      </c>
      <c r="N45" s="96">
        <v>0</v>
      </c>
      <c r="O45" s="96">
        <v>1188000</v>
      </c>
      <c r="P45" s="96">
        <v>1188000</v>
      </c>
      <c r="Q45" s="96">
        <v>1188000</v>
      </c>
      <c r="R45" s="96">
        <v>1188000</v>
      </c>
      <c r="S45" s="97">
        <v>0</v>
      </c>
      <c r="T45" s="96">
        <v>0</v>
      </c>
      <c r="U45" s="98">
        <f t="shared" si="0"/>
        <v>100</v>
      </c>
      <c r="V45" s="99">
        <f>IF(OR(R45="", R307="", R307=0), "", R45/R$307*100)</f>
        <v>0.82795690434133684</v>
      </c>
      <c r="W45" s="95">
        <v>2508000</v>
      </c>
      <c r="X45" s="96">
        <v>0</v>
      </c>
      <c r="Y45" s="96">
        <v>0</v>
      </c>
      <c r="Z45" s="96">
        <v>0</v>
      </c>
      <c r="AA45" s="96">
        <v>2508000</v>
      </c>
      <c r="AB45" s="97">
        <v>2508000</v>
      </c>
      <c r="AC45" s="100">
        <v>2508000</v>
      </c>
      <c r="AD45" s="95">
        <v>2508000</v>
      </c>
      <c r="AE45" s="96">
        <v>0</v>
      </c>
      <c r="AF45" s="96">
        <v>0</v>
      </c>
      <c r="AG45" s="101">
        <f t="shared" si="1"/>
        <v>100</v>
      </c>
      <c r="AH45" s="99">
        <f>IF(OR(AD45="", AD307="", AD307=0), "", AD45/AD$307*100)</f>
        <v>1.0850830773869828</v>
      </c>
      <c r="AI45" s="102">
        <v>-1320000</v>
      </c>
      <c r="AJ45" s="30">
        <f t="shared" si="2"/>
        <v>-52.631578947368418</v>
      </c>
      <c r="AK45" s="29">
        <f t="shared" si="3"/>
        <v>-0.257126173045646</v>
      </c>
      <c r="AL45" s="361"/>
      <c r="AM45" s="362"/>
      <c r="AN45" s="362"/>
      <c r="AO45" s="362"/>
      <c r="AP45" s="362"/>
      <c r="AQ45" s="362"/>
      <c r="AR45" s="362"/>
      <c r="AS45" s="3"/>
    </row>
    <row r="46" spans="1:45" ht="27" hidden="1" customHeight="1" thickBot="1">
      <c r="A46" s="89" t="s">
        <v>4</v>
      </c>
      <c r="B46" s="90" t="s">
        <v>7</v>
      </c>
      <c r="C46" s="94" t="s">
        <v>4</v>
      </c>
      <c r="D46" s="94" t="s">
        <v>51</v>
      </c>
      <c r="E46" s="94" t="s">
        <v>56</v>
      </c>
      <c r="F46" s="94" t="s">
        <v>28</v>
      </c>
      <c r="G46" s="94" t="s">
        <v>5</v>
      </c>
      <c r="H46" s="177" t="s">
        <v>58</v>
      </c>
      <c r="I46" s="172" t="s">
        <v>12</v>
      </c>
      <c r="J46" s="132" t="s">
        <v>243</v>
      </c>
      <c r="K46" s="95">
        <v>1188000</v>
      </c>
      <c r="L46" s="96">
        <v>0</v>
      </c>
      <c r="M46" s="96">
        <v>0</v>
      </c>
      <c r="N46" s="96">
        <v>0</v>
      </c>
      <c r="O46" s="96">
        <v>1188000</v>
      </c>
      <c r="P46" s="96">
        <v>1188000</v>
      </c>
      <c r="Q46" s="96">
        <v>1188000</v>
      </c>
      <c r="R46" s="96">
        <v>1188000</v>
      </c>
      <c r="S46" s="97">
        <v>0</v>
      </c>
      <c r="T46" s="96">
        <v>0</v>
      </c>
      <c r="U46" s="98">
        <f t="shared" si="0"/>
        <v>100</v>
      </c>
      <c r="V46" s="99">
        <f>IF(OR(R46="", R307="", R307=0), "", R46/R$307*100)</f>
        <v>0.82795690434133684</v>
      </c>
      <c r="W46" s="95">
        <v>2508000</v>
      </c>
      <c r="X46" s="96">
        <v>0</v>
      </c>
      <c r="Y46" s="96">
        <v>0</v>
      </c>
      <c r="Z46" s="96">
        <v>0</v>
      </c>
      <c r="AA46" s="96">
        <v>2508000</v>
      </c>
      <c r="AB46" s="97">
        <v>2508000</v>
      </c>
      <c r="AC46" s="100">
        <v>2508000</v>
      </c>
      <c r="AD46" s="95">
        <v>2508000</v>
      </c>
      <c r="AE46" s="96">
        <v>0</v>
      </c>
      <c r="AF46" s="96">
        <v>0</v>
      </c>
      <c r="AG46" s="101">
        <f t="shared" si="1"/>
        <v>100</v>
      </c>
      <c r="AH46" s="99">
        <f>IF(OR(AD46="", AD307="", AD307=0), "", AD46/AD$307*100)</f>
        <v>1.0850830773869828</v>
      </c>
      <c r="AI46" s="102">
        <v>-1320000</v>
      </c>
      <c r="AJ46" s="5">
        <f t="shared" si="2"/>
        <v>-52.631578947368418</v>
      </c>
      <c r="AK46" s="4">
        <f t="shared" si="3"/>
        <v>-0.257126173045646</v>
      </c>
      <c r="AL46" s="361"/>
      <c r="AM46" s="362"/>
      <c r="AN46" s="362"/>
      <c r="AO46" s="362"/>
      <c r="AP46" s="362"/>
      <c r="AQ46" s="362"/>
      <c r="AR46" s="362"/>
      <c r="AS46" s="3"/>
    </row>
    <row r="47" spans="1:45" ht="42" customHeight="1" thickBot="1">
      <c r="A47" s="93" t="s">
        <v>4</v>
      </c>
      <c r="B47" s="94" t="s">
        <v>7</v>
      </c>
      <c r="C47" s="94" t="s">
        <v>4</v>
      </c>
      <c r="D47" s="94" t="s">
        <v>51</v>
      </c>
      <c r="E47" s="94" t="s">
        <v>56</v>
      </c>
      <c r="F47" s="94" t="s">
        <v>28</v>
      </c>
      <c r="G47" s="94" t="s">
        <v>59</v>
      </c>
      <c r="H47" s="177" t="s">
        <v>60</v>
      </c>
      <c r="I47" s="172" t="s">
        <v>12</v>
      </c>
      <c r="J47" s="132" t="s">
        <v>243</v>
      </c>
      <c r="K47" s="95">
        <v>1188000</v>
      </c>
      <c r="L47" s="96">
        <v>0</v>
      </c>
      <c r="M47" s="96">
        <v>0</v>
      </c>
      <c r="N47" s="96">
        <v>0</v>
      </c>
      <c r="O47" s="96">
        <v>1188000</v>
      </c>
      <c r="P47" s="96">
        <v>1188000</v>
      </c>
      <c r="Q47" s="96">
        <v>1188000</v>
      </c>
      <c r="R47" s="96">
        <v>1188000</v>
      </c>
      <c r="S47" s="97">
        <v>0</v>
      </c>
      <c r="T47" s="96">
        <v>0</v>
      </c>
      <c r="U47" s="98">
        <f t="shared" si="0"/>
        <v>100</v>
      </c>
      <c r="V47" s="99">
        <f>IF(OR(R47="", R307="", R307=0), "", R47/R$307*100)</f>
        <v>0.82795690434133684</v>
      </c>
      <c r="W47" s="95">
        <v>1188000</v>
      </c>
      <c r="X47" s="96">
        <v>0</v>
      </c>
      <c r="Y47" s="96">
        <v>0</v>
      </c>
      <c r="Z47" s="96">
        <v>0</v>
      </c>
      <c r="AA47" s="96">
        <v>1188000</v>
      </c>
      <c r="AB47" s="97">
        <v>1188000</v>
      </c>
      <c r="AC47" s="100">
        <v>1188000</v>
      </c>
      <c r="AD47" s="95">
        <v>1188000</v>
      </c>
      <c r="AE47" s="96">
        <v>0</v>
      </c>
      <c r="AF47" s="96">
        <v>0</v>
      </c>
      <c r="AG47" s="101">
        <f t="shared" si="1"/>
        <v>100</v>
      </c>
      <c r="AH47" s="99">
        <f>IF(OR(AD47="", AD307="", AD307=0), "", AD47/AD$307*100)</f>
        <v>0.51398672086751829</v>
      </c>
      <c r="AI47" s="102">
        <v>0</v>
      </c>
      <c r="AJ47" s="5">
        <f t="shared" si="2"/>
        <v>0</v>
      </c>
      <c r="AK47" s="4">
        <f t="shared" si="3"/>
        <v>0.31397018347381855</v>
      </c>
      <c r="AL47" s="143" t="s">
        <v>314</v>
      </c>
      <c r="AM47" s="143" t="s">
        <v>315</v>
      </c>
      <c r="AN47" s="143" t="s">
        <v>321</v>
      </c>
      <c r="AO47" s="143"/>
      <c r="AP47" s="143"/>
      <c r="AQ47" s="143"/>
      <c r="AR47" s="143"/>
      <c r="AS47" s="32"/>
    </row>
    <row r="48" spans="1:45" ht="42" customHeight="1" thickBot="1">
      <c r="A48" s="103" t="s">
        <v>4</v>
      </c>
      <c r="B48" s="104" t="s">
        <v>7</v>
      </c>
      <c r="C48" s="94" t="s">
        <v>4</v>
      </c>
      <c r="D48" s="94" t="s">
        <v>51</v>
      </c>
      <c r="E48" s="94" t="s">
        <v>56</v>
      </c>
      <c r="F48" s="94" t="s">
        <v>28</v>
      </c>
      <c r="G48" s="94" t="s">
        <v>61</v>
      </c>
      <c r="H48" s="177" t="s">
        <v>62</v>
      </c>
      <c r="I48" s="172" t="s">
        <v>12</v>
      </c>
      <c r="J48" s="132" t="s">
        <v>243</v>
      </c>
      <c r="K48" s="95">
        <v>0</v>
      </c>
      <c r="L48" s="96">
        <v>0</v>
      </c>
      <c r="M48" s="96">
        <v>0</v>
      </c>
      <c r="N48" s="96">
        <v>0</v>
      </c>
      <c r="O48" s="96">
        <v>0</v>
      </c>
      <c r="P48" s="96">
        <v>0</v>
      </c>
      <c r="Q48" s="96">
        <v>0</v>
      </c>
      <c r="R48" s="96">
        <v>0</v>
      </c>
      <c r="S48" s="97">
        <v>0</v>
      </c>
      <c r="T48" s="96">
        <v>0</v>
      </c>
      <c r="U48" s="98" t="str">
        <f t="shared" si="0"/>
        <v/>
      </c>
      <c r="V48" s="99">
        <f>IF(OR(R48="", R307="", R307=0), "", R48/R$307*100)</f>
        <v>0</v>
      </c>
      <c r="W48" s="95">
        <v>1320000</v>
      </c>
      <c r="X48" s="96">
        <v>0</v>
      </c>
      <c r="Y48" s="96">
        <v>0</v>
      </c>
      <c r="Z48" s="96">
        <v>0</v>
      </c>
      <c r="AA48" s="96">
        <v>1320000</v>
      </c>
      <c r="AB48" s="97">
        <v>1320000</v>
      </c>
      <c r="AC48" s="100">
        <v>1320000</v>
      </c>
      <c r="AD48" s="95">
        <v>1320000</v>
      </c>
      <c r="AE48" s="96">
        <v>0</v>
      </c>
      <c r="AF48" s="96">
        <v>0</v>
      </c>
      <c r="AG48" s="101">
        <f t="shared" si="1"/>
        <v>100</v>
      </c>
      <c r="AH48" s="99">
        <f>IF(OR(AD48="", AD307="", AD307=0), "", AD48/AD$307*100)</f>
        <v>0.57109635651946467</v>
      </c>
      <c r="AI48" s="102">
        <v>-1320000</v>
      </c>
      <c r="AJ48" s="5" t="str">
        <f t="shared" si="2"/>
        <v>皆減</v>
      </c>
      <c r="AK48" s="4">
        <f t="shared" si="3"/>
        <v>-0.57109635651946467</v>
      </c>
      <c r="AL48" s="143" t="s">
        <v>317</v>
      </c>
      <c r="AM48" s="143" t="s">
        <v>318</v>
      </c>
      <c r="AN48" s="143" t="s">
        <v>382</v>
      </c>
      <c r="AO48" s="143"/>
      <c r="AP48" s="143"/>
      <c r="AQ48" s="143"/>
      <c r="AR48" s="143"/>
      <c r="AS48" s="32"/>
    </row>
    <row r="49" spans="1:45" ht="54.75" customHeight="1" thickBot="1">
      <c r="A49" s="45" t="s">
        <v>4</v>
      </c>
      <c r="B49" s="46" t="s">
        <v>7</v>
      </c>
      <c r="C49" s="94" t="s">
        <v>4</v>
      </c>
      <c r="D49" s="94" t="s">
        <v>63</v>
      </c>
      <c r="E49" s="94" t="s">
        <v>5</v>
      </c>
      <c r="F49" s="94" t="s">
        <v>5</v>
      </c>
      <c r="G49" s="94" t="s">
        <v>5</v>
      </c>
      <c r="H49" s="177" t="s">
        <v>64</v>
      </c>
      <c r="I49" s="172" t="s">
        <v>12</v>
      </c>
      <c r="J49" s="132" t="s">
        <v>245</v>
      </c>
      <c r="K49" s="95">
        <v>1220000</v>
      </c>
      <c r="L49" s="96">
        <v>0</v>
      </c>
      <c r="M49" s="96">
        <v>0</v>
      </c>
      <c r="N49" s="96">
        <v>0</v>
      </c>
      <c r="O49" s="96">
        <v>1220000</v>
      </c>
      <c r="P49" s="96">
        <v>1220000</v>
      </c>
      <c r="Q49" s="96">
        <v>1220000</v>
      </c>
      <c r="R49" s="96">
        <v>1220000</v>
      </c>
      <c r="S49" s="97">
        <v>0</v>
      </c>
      <c r="T49" s="96">
        <v>0</v>
      </c>
      <c r="U49" s="98">
        <f t="shared" si="0"/>
        <v>100</v>
      </c>
      <c r="V49" s="99">
        <f>IF(OR(R49="", R307="", R307=0), "", R49/R$307*100)</f>
        <v>0.85025877381854476</v>
      </c>
      <c r="W49" s="95">
        <v>1220000</v>
      </c>
      <c r="X49" s="96">
        <v>0</v>
      </c>
      <c r="Y49" s="96">
        <v>0</v>
      </c>
      <c r="Z49" s="96">
        <v>0</v>
      </c>
      <c r="AA49" s="96">
        <v>1220000</v>
      </c>
      <c r="AB49" s="97">
        <v>1220000</v>
      </c>
      <c r="AC49" s="100">
        <v>1220000</v>
      </c>
      <c r="AD49" s="95">
        <v>1220000</v>
      </c>
      <c r="AE49" s="96">
        <v>0</v>
      </c>
      <c r="AF49" s="96">
        <v>0</v>
      </c>
      <c r="AG49" s="101">
        <f t="shared" si="1"/>
        <v>100</v>
      </c>
      <c r="AH49" s="99">
        <f>IF(OR(AD49="", AD307="", AD307=0), "", AD49/AD$307*100)</f>
        <v>0.52783148102556587</v>
      </c>
      <c r="AI49" s="102">
        <v>0</v>
      </c>
      <c r="AJ49" s="28">
        <f t="shared" si="2"/>
        <v>0</v>
      </c>
      <c r="AK49" s="27">
        <f t="shared" si="3"/>
        <v>0.32242729279297888</v>
      </c>
      <c r="AL49" s="143" t="s">
        <v>259</v>
      </c>
      <c r="AM49" s="169"/>
      <c r="AN49" s="169"/>
      <c r="AO49" s="169"/>
      <c r="AP49" s="169"/>
      <c r="AQ49" s="169"/>
      <c r="AR49" s="169"/>
      <c r="AS49" s="32"/>
    </row>
    <row r="50" spans="1:45" ht="22.5" hidden="1" customHeight="1">
      <c r="A50" s="56" t="s">
        <v>4</v>
      </c>
      <c r="B50" s="57" t="s">
        <v>7</v>
      </c>
      <c r="C50" s="94" t="s">
        <v>4</v>
      </c>
      <c r="D50" s="94" t="s">
        <v>63</v>
      </c>
      <c r="E50" s="94" t="s">
        <v>46</v>
      </c>
      <c r="F50" s="94" t="s">
        <v>5</v>
      </c>
      <c r="G50" s="94" t="s">
        <v>5</v>
      </c>
      <c r="H50" s="178" t="s">
        <v>47</v>
      </c>
      <c r="I50" s="172" t="s">
        <v>12</v>
      </c>
      <c r="J50" s="132" t="s">
        <v>245</v>
      </c>
      <c r="K50" s="95">
        <v>1220000</v>
      </c>
      <c r="L50" s="96">
        <v>0</v>
      </c>
      <c r="M50" s="96">
        <v>0</v>
      </c>
      <c r="N50" s="96">
        <v>0</v>
      </c>
      <c r="O50" s="96">
        <v>1220000</v>
      </c>
      <c r="P50" s="96">
        <v>1220000</v>
      </c>
      <c r="Q50" s="96">
        <v>1220000</v>
      </c>
      <c r="R50" s="96">
        <v>1220000</v>
      </c>
      <c r="S50" s="97">
        <v>0</v>
      </c>
      <c r="T50" s="96">
        <v>0</v>
      </c>
      <c r="U50" s="98">
        <f t="shared" si="0"/>
        <v>100</v>
      </c>
      <c r="V50" s="99">
        <f>IF(OR(R50="", R307="", R307=0), "", R50/R$307*100)</f>
        <v>0.85025877381854476</v>
      </c>
      <c r="W50" s="95">
        <v>1220000</v>
      </c>
      <c r="X50" s="96">
        <v>0</v>
      </c>
      <c r="Y50" s="96">
        <v>0</v>
      </c>
      <c r="Z50" s="96">
        <v>0</v>
      </c>
      <c r="AA50" s="96">
        <v>1220000</v>
      </c>
      <c r="AB50" s="97">
        <v>1220000</v>
      </c>
      <c r="AC50" s="100">
        <v>1220000</v>
      </c>
      <c r="AD50" s="95">
        <v>1220000</v>
      </c>
      <c r="AE50" s="96">
        <v>0</v>
      </c>
      <c r="AF50" s="96">
        <v>0</v>
      </c>
      <c r="AG50" s="101">
        <f t="shared" si="1"/>
        <v>100</v>
      </c>
      <c r="AH50" s="99">
        <f>IF(OR(AD50="", AD307="", AD307=0), "", AD50/AD$307*100)</f>
        <v>0.52783148102556587</v>
      </c>
      <c r="AI50" s="102">
        <v>0</v>
      </c>
      <c r="AJ50" s="30">
        <f t="shared" si="2"/>
        <v>0</v>
      </c>
      <c r="AK50" s="29">
        <f t="shared" si="3"/>
        <v>0.32242729279297888</v>
      </c>
      <c r="AL50" s="363" t="s">
        <v>319</v>
      </c>
      <c r="AM50" s="363" t="s">
        <v>315</v>
      </c>
      <c r="AN50" s="363" t="s">
        <v>320</v>
      </c>
      <c r="AO50" s="363"/>
      <c r="AP50" s="363"/>
      <c r="AQ50" s="363"/>
      <c r="AR50" s="363"/>
      <c r="AS50" s="34"/>
    </row>
    <row r="51" spans="1:45" ht="19.5" hidden="1" customHeight="1">
      <c r="A51" s="56" t="s">
        <v>4</v>
      </c>
      <c r="B51" s="57" t="s">
        <v>7</v>
      </c>
      <c r="C51" s="94" t="s">
        <v>4</v>
      </c>
      <c r="D51" s="94" t="s">
        <v>63</v>
      </c>
      <c r="E51" s="94" t="s">
        <v>46</v>
      </c>
      <c r="F51" s="94" t="s">
        <v>15</v>
      </c>
      <c r="G51" s="94" t="s">
        <v>5</v>
      </c>
      <c r="H51" s="177" t="s">
        <v>65</v>
      </c>
      <c r="I51" s="172" t="s">
        <v>12</v>
      </c>
      <c r="J51" s="132" t="s">
        <v>245</v>
      </c>
      <c r="K51" s="95">
        <v>1220000</v>
      </c>
      <c r="L51" s="96">
        <v>0</v>
      </c>
      <c r="M51" s="96">
        <v>0</v>
      </c>
      <c r="N51" s="96">
        <v>0</v>
      </c>
      <c r="O51" s="96">
        <v>1220000</v>
      </c>
      <c r="P51" s="96">
        <v>1220000</v>
      </c>
      <c r="Q51" s="96">
        <v>1220000</v>
      </c>
      <c r="R51" s="96">
        <v>1220000</v>
      </c>
      <c r="S51" s="97">
        <v>0</v>
      </c>
      <c r="T51" s="96">
        <v>0</v>
      </c>
      <c r="U51" s="98">
        <f t="shared" si="0"/>
        <v>100</v>
      </c>
      <c r="V51" s="99">
        <f>IF(OR(R51="", R307="", R307=0), "", R51/R$307*100)</f>
        <v>0.85025877381854476</v>
      </c>
      <c r="W51" s="95">
        <v>1220000</v>
      </c>
      <c r="X51" s="96">
        <v>0</v>
      </c>
      <c r="Y51" s="96">
        <v>0</v>
      </c>
      <c r="Z51" s="96">
        <v>0</v>
      </c>
      <c r="AA51" s="96">
        <v>1220000</v>
      </c>
      <c r="AB51" s="97">
        <v>1220000</v>
      </c>
      <c r="AC51" s="100">
        <v>1220000</v>
      </c>
      <c r="AD51" s="95">
        <v>1220000</v>
      </c>
      <c r="AE51" s="96">
        <v>0</v>
      </c>
      <c r="AF51" s="96">
        <v>0</v>
      </c>
      <c r="AG51" s="101">
        <f t="shared" si="1"/>
        <v>100</v>
      </c>
      <c r="AH51" s="99">
        <f>IF(OR(AD51="", AD307="", AD307=0), "", AD51/AD$307*100)</f>
        <v>0.52783148102556587</v>
      </c>
      <c r="AI51" s="102">
        <v>0</v>
      </c>
      <c r="AJ51" s="5">
        <f t="shared" si="2"/>
        <v>0</v>
      </c>
      <c r="AK51" s="4">
        <f t="shared" si="3"/>
        <v>0.32242729279297888</v>
      </c>
      <c r="AL51" s="364"/>
      <c r="AM51" s="364"/>
      <c r="AN51" s="364"/>
      <c r="AO51" s="364"/>
      <c r="AP51" s="364"/>
      <c r="AQ51" s="364"/>
      <c r="AR51" s="364"/>
      <c r="AS51" s="35"/>
    </row>
    <row r="52" spans="1:45" ht="30.75" customHeight="1" thickBot="1">
      <c r="A52" s="67" t="s">
        <v>4</v>
      </c>
      <c r="B52" s="68" t="s">
        <v>7</v>
      </c>
      <c r="C52" s="94" t="s">
        <v>4</v>
      </c>
      <c r="D52" s="94" t="s">
        <v>63</v>
      </c>
      <c r="E52" s="94" t="s">
        <v>46</v>
      </c>
      <c r="F52" s="94" t="s">
        <v>15</v>
      </c>
      <c r="G52" s="94" t="s">
        <v>17</v>
      </c>
      <c r="H52" s="177" t="s">
        <v>66</v>
      </c>
      <c r="I52" s="172" t="s">
        <v>12</v>
      </c>
      <c r="J52" s="132" t="s">
        <v>245</v>
      </c>
      <c r="K52" s="95">
        <v>1220000</v>
      </c>
      <c r="L52" s="96">
        <v>0</v>
      </c>
      <c r="M52" s="96">
        <v>0</v>
      </c>
      <c r="N52" s="96">
        <v>0</v>
      </c>
      <c r="O52" s="96">
        <v>1220000</v>
      </c>
      <c r="P52" s="96">
        <v>1220000</v>
      </c>
      <c r="Q52" s="96">
        <v>1220000</v>
      </c>
      <c r="R52" s="96">
        <v>1220000</v>
      </c>
      <c r="S52" s="97">
        <v>0</v>
      </c>
      <c r="T52" s="96">
        <v>0</v>
      </c>
      <c r="U52" s="98">
        <f t="shared" si="0"/>
        <v>100</v>
      </c>
      <c r="V52" s="99">
        <f>IF(OR(R52="", R307="", R307=0), "", R52/R$307*100)</f>
        <v>0.85025877381854476</v>
      </c>
      <c r="W52" s="95">
        <v>1220000</v>
      </c>
      <c r="X52" s="96">
        <v>0</v>
      </c>
      <c r="Y52" s="96">
        <v>0</v>
      </c>
      <c r="Z52" s="96">
        <v>0</v>
      </c>
      <c r="AA52" s="96">
        <v>1220000</v>
      </c>
      <c r="AB52" s="97">
        <v>1220000</v>
      </c>
      <c r="AC52" s="100">
        <v>1220000</v>
      </c>
      <c r="AD52" s="95">
        <v>1220000</v>
      </c>
      <c r="AE52" s="96">
        <v>0</v>
      </c>
      <c r="AF52" s="96">
        <v>0</v>
      </c>
      <c r="AG52" s="101">
        <f t="shared" si="1"/>
        <v>100</v>
      </c>
      <c r="AH52" s="99">
        <f>IF(OR(AD52="", AD307="", AD307=0), "", AD52/AD$307*100)</f>
        <v>0.52783148102556587</v>
      </c>
      <c r="AI52" s="102">
        <v>0</v>
      </c>
      <c r="AJ52" s="5">
        <f t="shared" si="2"/>
        <v>0</v>
      </c>
      <c r="AK52" s="4">
        <f t="shared" si="3"/>
        <v>0.32242729279297888</v>
      </c>
      <c r="AL52" s="364"/>
      <c r="AM52" s="364"/>
      <c r="AN52" s="364"/>
      <c r="AO52" s="364"/>
      <c r="AP52" s="364"/>
      <c r="AQ52" s="364"/>
      <c r="AR52" s="364"/>
      <c r="AS52" s="35"/>
    </row>
    <row r="53" spans="1:45" ht="27.75" hidden="1" customHeight="1" thickBot="1">
      <c r="A53" s="76" t="s">
        <v>4</v>
      </c>
      <c r="B53" s="77" t="s">
        <v>7</v>
      </c>
      <c r="C53" s="94" t="s">
        <v>67</v>
      </c>
      <c r="D53" s="94" t="s">
        <v>5</v>
      </c>
      <c r="E53" s="94" t="s">
        <v>5</v>
      </c>
      <c r="F53" s="94" t="s">
        <v>5</v>
      </c>
      <c r="G53" s="94" t="s">
        <v>5</v>
      </c>
      <c r="H53" s="177" t="s">
        <v>68</v>
      </c>
      <c r="I53" s="172" t="s">
        <v>5</v>
      </c>
      <c r="J53" s="130"/>
      <c r="K53" s="95">
        <v>81572000</v>
      </c>
      <c r="L53" s="96">
        <v>-1137000</v>
      </c>
      <c r="M53" s="96">
        <v>0</v>
      </c>
      <c r="N53" s="96">
        <v>0</v>
      </c>
      <c r="O53" s="96">
        <v>80435000</v>
      </c>
      <c r="P53" s="96">
        <v>73876800</v>
      </c>
      <c r="Q53" s="96">
        <v>73876800</v>
      </c>
      <c r="R53" s="96">
        <v>73876800</v>
      </c>
      <c r="S53" s="97">
        <v>0</v>
      </c>
      <c r="T53" s="96">
        <v>6558200</v>
      </c>
      <c r="U53" s="98">
        <f t="shared" si="0"/>
        <v>91.846584198421084</v>
      </c>
      <c r="V53" s="99">
        <f>IF(OR(R53="", R307="", R307=0), "", R53/R$307*100)</f>
        <v>51.48721096855563</v>
      </c>
      <c r="W53" s="95">
        <v>65441000</v>
      </c>
      <c r="X53" s="96">
        <v>3505000</v>
      </c>
      <c r="Y53" s="96">
        <v>0</v>
      </c>
      <c r="Z53" s="96">
        <v>0</v>
      </c>
      <c r="AA53" s="96">
        <v>68946000</v>
      </c>
      <c r="AB53" s="97">
        <v>65932552</v>
      </c>
      <c r="AC53" s="100">
        <v>65932552</v>
      </c>
      <c r="AD53" s="95">
        <v>65932552</v>
      </c>
      <c r="AE53" s="96">
        <v>0</v>
      </c>
      <c r="AF53" s="96">
        <v>3013448</v>
      </c>
      <c r="AG53" s="101">
        <f t="shared" si="1"/>
        <v>95.629263481565289</v>
      </c>
      <c r="AH53" s="99">
        <f>IF(OR(AD53="", AD307="", AD307=0), "", AD53/AD$307*100)</f>
        <v>28.525636532750109</v>
      </c>
      <c r="AI53" s="102">
        <v>7944248</v>
      </c>
      <c r="AJ53" s="26">
        <f t="shared" si="2"/>
        <v>12.049052795650924</v>
      </c>
      <c r="AK53" s="25">
        <f t="shared" si="3"/>
        <v>22.96157443580552</v>
      </c>
      <c r="AL53" s="145"/>
      <c r="AM53" s="147"/>
      <c r="AN53" s="147"/>
      <c r="AO53" s="147"/>
      <c r="AP53" s="147"/>
      <c r="AQ53" s="147"/>
      <c r="AR53" s="147"/>
    </row>
    <row r="54" spans="1:45" ht="40.5" hidden="1" customHeight="1" thickBot="1">
      <c r="A54" s="89" t="s">
        <v>4</v>
      </c>
      <c r="B54" s="90" t="s">
        <v>7</v>
      </c>
      <c r="C54" s="94" t="s">
        <v>67</v>
      </c>
      <c r="D54" s="94" t="s">
        <v>69</v>
      </c>
      <c r="E54" s="94" t="s">
        <v>5</v>
      </c>
      <c r="F54" s="94" t="s">
        <v>5</v>
      </c>
      <c r="G54" s="94" t="s">
        <v>5</v>
      </c>
      <c r="H54" s="177" t="s">
        <v>70</v>
      </c>
      <c r="I54" s="172" t="s">
        <v>12</v>
      </c>
      <c r="J54" s="130"/>
      <c r="K54" s="95">
        <v>1062000</v>
      </c>
      <c r="L54" s="96">
        <v>190000</v>
      </c>
      <c r="M54" s="96">
        <v>0</v>
      </c>
      <c r="N54" s="96">
        <v>0</v>
      </c>
      <c r="O54" s="96">
        <v>1252000</v>
      </c>
      <c r="P54" s="96">
        <v>1182955</v>
      </c>
      <c r="Q54" s="96">
        <v>1182955</v>
      </c>
      <c r="R54" s="96">
        <v>1182955</v>
      </c>
      <c r="S54" s="97">
        <v>0</v>
      </c>
      <c r="T54" s="96">
        <v>69045</v>
      </c>
      <c r="U54" s="98">
        <f t="shared" si="0"/>
        <v>94.485223642172528</v>
      </c>
      <c r="V54" s="99">
        <f>IF(OR(R54="", R307="", R307=0), "", R54/R$307*100)</f>
        <v>0.82444087523157095</v>
      </c>
      <c r="W54" s="95">
        <v>56000</v>
      </c>
      <c r="X54" s="96">
        <v>753000</v>
      </c>
      <c r="Y54" s="96">
        <v>0</v>
      </c>
      <c r="Z54" s="96">
        <v>0</v>
      </c>
      <c r="AA54" s="96">
        <v>809000</v>
      </c>
      <c r="AB54" s="97">
        <v>737485</v>
      </c>
      <c r="AC54" s="100">
        <v>737485</v>
      </c>
      <c r="AD54" s="95">
        <v>737485</v>
      </c>
      <c r="AE54" s="96">
        <v>0</v>
      </c>
      <c r="AF54" s="96">
        <v>71515</v>
      </c>
      <c r="AG54" s="101">
        <f t="shared" si="1"/>
        <v>91.160074165636587</v>
      </c>
      <c r="AH54" s="99">
        <f>IF(OR(AD54="", AD307="", AD307=0), "", AD54/AD$307*100)</f>
        <v>0.31907196703617985</v>
      </c>
      <c r="AI54" s="102">
        <v>445470</v>
      </c>
      <c r="AJ54" s="28">
        <f t="shared" si="2"/>
        <v>60.403940419127167</v>
      </c>
      <c r="AK54" s="27">
        <f t="shared" si="3"/>
        <v>0.50536890819539115</v>
      </c>
      <c r="AL54" s="147" t="s">
        <v>260</v>
      </c>
      <c r="AM54" s="147"/>
      <c r="AN54" s="147"/>
      <c r="AO54" s="147"/>
      <c r="AP54" s="147"/>
      <c r="AQ54" s="147"/>
      <c r="AR54" s="147"/>
    </row>
    <row r="55" spans="1:45" ht="26.25" hidden="1" customHeight="1">
      <c r="A55" s="45" t="s">
        <v>4</v>
      </c>
      <c r="B55" s="46" t="s">
        <v>7</v>
      </c>
      <c r="C55" s="94" t="s">
        <v>67</v>
      </c>
      <c r="D55" s="94" t="s">
        <v>69</v>
      </c>
      <c r="E55" s="94" t="s">
        <v>7</v>
      </c>
      <c r="F55" s="94" t="s">
        <v>5</v>
      </c>
      <c r="G55" s="94" t="s">
        <v>5</v>
      </c>
      <c r="H55" s="177" t="s">
        <v>71</v>
      </c>
      <c r="I55" s="172" t="s">
        <v>12</v>
      </c>
      <c r="J55" s="130"/>
      <c r="K55" s="95">
        <v>834000</v>
      </c>
      <c r="L55" s="96">
        <v>117000</v>
      </c>
      <c r="M55" s="96">
        <v>0</v>
      </c>
      <c r="N55" s="96">
        <v>0</v>
      </c>
      <c r="O55" s="96">
        <v>951000</v>
      </c>
      <c r="P55" s="96">
        <v>929065</v>
      </c>
      <c r="Q55" s="96">
        <v>929065</v>
      </c>
      <c r="R55" s="96">
        <v>929065</v>
      </c>
      <c r="S55" s="97">
        <v>0</v>
      </c>
      <c r="T55" s="96">
        <v>21935</v>
      </c>
      <c r="U55" s="98">
        <f t="shared" si="0"/>
        <v>97.693480546792856</v>
      </c>
      <c r="V55" s="99">
        <f>IF(OR(R55="", R307="", R307=0), "", R55/R$307*100)</f>
        <v>0.64749644893256253</v>
      </c>
      <c r="W55" s="95">
        <v>0</v>
      </c>
      <c r="X55" s="96">
        <v>673000</v>
      </c>
      <c r="Y55" s="96">
        <v>0</v>
      </c>
      <c r="Z55" s="96">
        <v>0</v>
      </c>
      <c r="AA55" s="96">
        <v>673000</v>
      </c>
      <c r="AB55" s="97">
        <v>656347</v>
      </c>
      <c r="AC55" s="100">
        <v>656347</v>
      </c>
      <c r="AD55" s="95">
        <v>656347</v>
      </c>
      <c r="AE55" s="96">
        <v>0</v>
      </c>
      <c r="AF55" s="96">
        <v>16653</v>
      </c>
      <c r="AG55" s="101">
        <f t="shared" si="1"/>
        <v>97.525557206537897</v>
      </c>
      <c r="AH55" s="99">
        <f>IF(OR(AD55="", AD307="", AD307=0), "", AD55/AD$307*100)</f>
        <v>0.28396771235794022</v>
      </c>
      <c r="AI55" s="102">
        <v>272718</v>
      </c>
      <c r="AJ55" s="30">
        <f t="shared" si="2"/>
        <v>41.550886954613944</v>
      </c>
      <c r="AK55" s="29">
        <f t="shared" si="3"/>
        <v>0.36352873657462231</v>
      </c>
      <c r="AL55" s="363" t="s">
        <v>322</v>
      </c>
      <c r="AM55" s="363" t="s">
        <v>323</v>
      </c>
      <c r="AN55" s="363" t="s">
        <v>383</v>
      </c>
      <c r="AO55" s="363"/>
      <c r="AP55" s="363"/>
      <c r="AQ55" s="363"/>
      <c r="AR55" s="363"/>
      <c r="AS55" s="34"/>
    </row>
    <row r="56" spans="1:45" ht="17.25" hidden="1" customHeight="1">
      <c r="A56" s="56" t="s">
        <v>4</v>
      </c>
      <c r="B56" s="57" t="s">
        <v>7</v>
      </c>
      <c r="C56" s="94" t="s">
        <v>67</v>
      </c>
      <c r="D56" s="94" t="s">
        <v>69</v>
      </c>
      <c r="E56" s="94" t="s">
        <v>7</v>
      </c>
      <c r="F56" s="94" t="s">
        <v>72</v>
      </c>
      <c r="G56" s="94" t="s">
        <v>5</v>
      </c>
      <c r="H56" s="177" t="s">
        <v>73</v>
      </c>
      <c r="I56" s="172" t="s">
        <v>12</v>
      </c>
      <c r="J56" s="130"/>
      <c r="K56" s="95">
        <v>834000</v>
      </c>
      <c r="L56" s="96">
        <v>117000</v>
      </c>
      <c r="M56" s="96">
        <v>0</v>
      </c>
      <c r="N56" s="96">
        <v>0</v>
      </c>
      <c r="O56" s="96">
        <v>951000</v>
      </c>
      <c r="P56" s="96">
        <v>929065</v>
      </c>
      <c r="Q56" s="96">
        <v>929065</v>
      </c>
      <c r="R56" s="96">
        <v>929065</v>
      </c>
      <c r="S56" s="97">
        <v>0</v>
      </c>
      <c r="T56" s="96">
        <v>21935</v>
      </c>
      <c r="U56" s="98">
        <f t="shared" si="0"/>
        <v>97.693480546792856</v>
      </c>
      <c r="V56" s="99">
        <f>IF(OR(R56="", R307="", R307=0), "", R56/R$307*100)</f>
        <v>0.64749644893256253</v>
      </c>
      <c r="W56" s="95">
        <v>0</v>
      </c>
      <c r="X56" s="96">
        <v>673000</v>
      </c>
      <c r="Y56" s="96">
        <v>0</v>
      </c>
      <c r="Z56" s="96">
        <v>0</v>
      </c>
      <c r="AA56" s="96">
        <v>673000</v>
      </c>
      <c r="AB56" s="97">
        <v>656347</v>
      </c>
      <c r="AC56" s="100">
        <v>656347</v>
      </c>
      <c r="AD56" s="95">
        <v>656347</v>
      </c>
      <c r="AE56" s="96">
        <v>0</v>
      </c>
      <c r="AF56" s="96">
        <v>16653</v>
      </c>
      <c r="AG56" s="101">
        <f t="shared" si="1"/>
        <v>97.525557206537897</v>
      </c>
      <c r="AH56" s="99">
        <f>IF(OR(AD56="", AD307="", AD307=0), "", AD56/AD$307*100)</f>
        <v>0.28396771235794022</v>
      </c>
      <c r="AI56" s="102">
        <v>272718</v>
      </c>
      <c r="AJ56" s="5">
        <f t="shared" si="2"/>
        <v>41.550886954613944</v>
      </c>
      <c r="AK56" s="4">
        <f t="shared" si="3"/>
        <v>0.36352873657462231</v>
      </c>
      <c r="AL56" s="364"/>
      <c r="AM56" s="364"/>
      <c r="AN56" s="364"/>
      <c r="AO56" s="364"/>
      <c r="AP56" s="364"/>
      <c r="AQ56" s="364"/>
      <c r="AR56" s="364"/>
      <c r="AS56" s="35"/>
    </row>
    <row r="57" spans="1:45" ht="29.25" customHeight="1" thickBot="1">
      <c r="A57" s="67" t="s">
        <v>4</v>
      </c>
      <c r="B57" s="68" t="s">
        <v>7</v>
      </c>
      <c r="C57" s="94" t="s">
        <v>67</v>
      </c>
      <c r="D57" s="94" t="s">
        <v>69</v>
      </c>
      <c r="E57" s="94" t="s">
        <v>7</v>
      </c>
      <c r="F57" s="94" t="s">
        <v>72</v>
      </c>
      <c r="G57" s="94" t="s">
        <v>74</v>
      </c>
      <c r="H57" s="177" t="s">
        <v>75</v>
      </c>
      <c r="I57" s="172" t="s">
        <v>12</v>
      </c>
      <c r="J57" s="130"/>
      <c r="K57" s="95">
        <v>834000</v>
      </c>
      <c r="L57" s="96">
        <v>117000</v>
      </c>
      <c r="M57" s="96">
        <v>0</v>
      </c>
      <c r="N57" s="96">
        <v>0</v>
      </c>
      <c r="O57" s="96">
        <v>951000</v>
      </c>
      <c r="P57" s="96">
        <v>929065</v>
      </c>
      <c r="Q57" s="96">
        <v>929065</v>
      </c>
      <c r="R57" s="96">
        <v>929065</v>
      </c>
      <c r="S57" s="97">
        <v>0</v>
      </c>
      <c r="T57" s="96">
        <v>21935</v>
      </c>
      <c r="U57" s="98">
        <f t="shared" si="0"/>
        <v>97.693480546792856</v>
      </c>
      <c r="V57" s="99">
        <f>IF(OR(R57="", R307="", R307=0), "", R57/R$307*100)</f>
        <v>0.64749644893256253</v>
      </c>
      <c r="W57" s="95">
        <v>0</v>
      </c>
      <c r="X57" s="96">
        <v>673000</v>
      </c>
      <c r="Y57" s="96">
        <v>0</v>
      </c>
      <c r="Z57" s="96">
        <v>0</v>
      </c>
      <c r="AA57" s="96">
        <v>673000</v>
      </c>
      <c r="AB57" s="97">
        <v>656347</v>
      </c>
      <c r="AC57" s="100">
        <v>656347</v>
      </c>
      <c r="AD57" s="95">
        <v>656347</v>
      </c>
      <c r="AE57" s="96">
        <v>0</v>
      </c>
      <c r="AF57" s="96">
        <v>16653</v>
      </c>
      <c r="AG57" s="101">
        <f t="shared" si="1"/>
        <v>97.525557206537897</v>
      </c>
      <c r="AH57" s="99">
        <f>IF(OR(AD57="", AD307="", AD307=0), "", AD57/AD$307*100)</f>
        <v>0.28396771235794022</v>
      </c>
      <c r="AI57" s="102">
        <v>272718</v>
      </c>
      <c r="AJ57" s="5">
        <f t="shared" si="2"/>
        <v>41.550886954613944</v>
      </c>
      <c r="AK57" s="4">
        <f t="shared" si="3"/>
        <v>0.36352873657462231</v>
      </c>
      <c r="AL57" s="364"/>
      <c r="AM57" s="364"/>
      <c r="AN57" s="364"/>
      <c r="AO57" s="364"/>
      <c r="AP57" s="364"/>
      <c r="AQ57" s="364"/>
      <c r="AR57" s="364"/>
      <c r="AS57" s="35"/>
    </row>
    <row r="58" spans="1:45" ht="28.5" hidden="1" customHeight="1" thickBot="1">
      <c r="A58" s="80" t="s">
        <v>4</v>
      </c>
      <c r="B58" s="81" t="s">
        <v>7</v>
      </c>
      <c r="C58" s="94" t="s">
        <v>67</v>
      </c>
      <c r="D58" s="94" t="s">
        <v>69</v>
      </c>
      <c r="E58" s="94" t="s">
        <v>13</v>
      </c>
      <c r="F58" s="94" t="s">
        <v>5</v>
      </c>
      <c r="G58" s="94" t="s">
        <v>5</v>
      </c>
      <c r="H58" s="177" t="s">
        <v>14</v>
      </c>
      <c r="I58" s="172" t="s">
        <v>12</v>
      </c>
      <c r="J58" s="130"/>
      <c r="K58" s="95">
        <v>158000</v>
      </c>
      <c r="L58" s="96">
        <v>0</v>
      </c>
      <c r="M58" s="96">
        <v>0</v>
      </c>
      <c r="N58" s="96">
        <v>0</v>
      </c>
      <c r="O58" s="96">
        <v>158000</v>
      </c>
      <c r="P58" s="96">
        <v>111660</v>
      </c>
      <c r="Q58" s="96">
        <v>111660</v>
      </c>
      <c r="R58" s="96">
        <v>111660</v>
      </c>
      <c r="S58" s="97">
        <v>0</v>
      </c>
      <c r="T58" s="96">
        <v>46340</v>
      </c>
      <c r="U58" s="98">
        <f t="shared" si="0"/>
        <v>70.670886075949369</v>
      </c>
      <c r="V58" s="99">
        <f>IF(OR(R58="", R307="", R307=0), "", R58/R$307*100)</f>
        <v>7.781958580703173E-2</v>
      </c>
      <c r="W58" s="95">
        <v>56000</v>
      </c>
      <c r="X58" s="96">
        <v>80000</v>
      </c>
      <c r="Y58" s="96">
        <v>0</v>
      </c>
      <c r="Z58" s="96">
        <v>0</v>
      </c>
      <c r="AA58" s="96">
        <v>136000</v>
      </c>
      <c r="AB58" s="97">
        <v>81138</v>
      </c>
      <c r="AC58" s="100">
        <v>81138</v>
      </c>
      <c r="AD58" s="95">
        <v>81138</v>
      </c>
      <c r="AE58" s="96">
        <v>0</v>
      </c>
      <c r="AF58" s="96">
        <v>54862</v>
      </c>
      <c r="AG58" s="101">
        <f t="shared" si="1"/>
        <v>59.660294117647062</v>
      </c>
      <c r="AH58" s="99">
        <f>IF(OR(AD58="", AD307="", AD307=0), "", AD58/AD$307*100)</f>
        <v>3.5104254678239639E-2</v>
      </c>
      <c r="AI58" s="102">
        <v>30522</v>
      </c>
      <c r="AJ58" s="30">
        <f t="shared" si="2"/>
        <v>37.617392590401536</v>
      </c>
      <c r="AK58" s="29">
        <f t="shared" si="3"/>
        <v>4.271533112879209E-2</v>
      </c>
      <c r="AL58" s="145"/>
      <c r="AM58" s="147"/>
      <c r="AN58" s="147"/>
      <c r="AO58" s="147"/>
      <c r="AP58" s="147"/>
      <c r="AQ58" s="147"/>
      <c r="AR58" s="147"/>
    </row>
    <row r="59" spans="1:45" ht="20.25" hidden="1" customHeight="1">
      <c r="A59" s="45" t="s">
        <v>4</v>
      </c>
      <c r="B59" s="46" t="s">
        <v>7</v>
      </c>
      <c r="C59" s="94" t="s">
        <v>67</v>
      </c>
      <c r="D59" s="94" t="s">
        <v>69</v>
      </c>
      <c r="E59" s="94" t="s">
        <v>13</v>
      </c>
      <c r="F59" s="94" t="s">
        <v>21</v>
      </c>
      <c r="G59" s="94" t="s">
        <v>5</v>
      </c>
      <c r="H59" s="177" t="s">
        <v>76</v>
      </c>
      <c r="I59" s="172" t="s">
        <v>12</v>
      </c>
      <c r="J59" s="130"/>
      <c r="K59" s="95">
        <v>95000</v>
      </c>
      <c r="L59" s="96">
        <v>0</v>
      </c>
      <c r="M59" s="96">
        <v>0</v>
      </c>
      <c r="N59" s="96">
        <v>0</v>
      </c>
      <c r="O59" s="96">
        <v>95000</v>
      </c>
      <c r="P59" s="96">
        <v>84640</v>
      </c>
      <c r="Q59" s="96">
        <v>84640</v>
      </c>
      <c r="R59" s="96">
        <v>84640</v>
      </c>
      <c r="S59" s="97">
        <v>0</v>
      </c>
      <c r="T59" s="96">
        <v>10360</v>
      </c>
      <c r="U59" s="98">
        <f t="shared" si="0"/>
        <v>89.094736842105263</v>
      </c>
      <c r="V59" s="99">
        <f>IF(OR(R59="", R307="", R307=0), "", R59/R$307*100)</f>
        <v>5.8988444767214439E-2</v>
      </c>
      <c r="W59" s="95">
        <v>0</v>
      </c>
      <c r="X59" s="96">
        <v>80000</v>
      </c>
      <c r="Y59" s="96">
        <v>0</v>
      </c>
      <c r="Z59" s="96">
        <v>0</v>
      </c>
      <c r="AA59" s="96">
        <v>80000</v>
      </c>
      <c r="AB59" s="97">
        <v>71660</v>
      </c>
      <c r="AC59" s="100">
        <v>71660</v>
      </c>
      <c r="AD59" s="95">
        <v>71660</v>
      </c>
      <c r="AE59" s="96">
        <v>0</v>
      </c>
      <c r="AF59" s="96">
        <v>8340</v>
      </c>
      <c r="AG59" s="101">
        <f t="shared" si="1"/>
        <v>89.575000000000003</v>
      </c>
      <c r="AH59" s="99">
        <f>IF(OR(AD59="", AD307="", AD307=0), "", AD59/AD$307*100)</f>
        <v>3.100360977892791E-2</v>
      </c>
      <c r="AI59" s="102">
        <v>12980</v>
      </c>
      <c r="AJ59" s="5">
        <f t="shared" si="2"/>
        <v>18.113312866313144</v>
      </c>
      <c r="AK59" s="4">
        <f t="shared" si="3"/>
        <v>2.7984834988286529E-2</v>
      </c>
      <c r="AL59" s="363" t="s">
        <v>324</v>
      </c>
      <c r="AM59" s="363" t="s">
        <v>325</v>
      </c>
      <c r="AN59" s="363" t="s">
        <v>384</v>
      </c>
      <c r="AO59" s="363"/>
      <c r="AP59" s="363"/>
      <c r="AQ59" s="363"/>
      <c r="AR59" s="363"/>
      <c r="AS59" s="34"/>
    </row>
    <row r="60" spans="1:45" ht="26.25" customHeight="1" thickBot="1">
      <c r="A60" s="67" t="s">
        <v>4</v>
      </c>
      <c r="B60" s="68" t="s">
        <v>7</v>
      </c>
      <c r="C60" s="94" t="s">
        <v>67</v>
      </c>
      <c r="D60" s="94" t="s">
        <v>69</v>
      </c>
      <c r="E60" s="94" t="s">
        <v>13</v>
      </c>
      <c r="F60" s="94" t="s">
        <v>21</v>
      </c>
      <c r="G60" s="94" t="s">
        <v>59</v>
      </c>
      <c r="H60" s="177" t="s">
        <v>77</v>
      </c>
      <c r="I60" s="172" t="s">
        <v>12</v>
      </c>
      <c r="J60" s="130"/>
      <c r="K60" s="95">
        <v>95000</v>
      </c>
      <c r="L60" s="96">
        <v>0</v>
      </c>
      <c r="M60" s="96">
        <v>0</v>
      </c>
      <c r="N60" s="96">
        <v>0</v>
      </c>
      <c r="O60" s="96">
        <v>95000</v>
      </c>
      <c r="P60" s="96">
        <v>84640</v>
      </c>
      <c r="Q60" s="96">
        <v>84640</v>
      </c>
      <c r="R60" s="96">
        <v>84640</v>
      </c>
      <c r="S60" s="97">
        <v>0</v>
      </c>
      <c r="T60" s="96">
        <v>10360</v>
      </c>
      <c r="U60" s="98">
        <f t="shared" si="0"/>
        <v>89.094736842105263</v>
      </c>
      <c r="V60" s="99">
        <f>IF(OR(R60="", R307="", R307=0), "", R60/R$307*100)</f>
        <v>5.8988444767214439E-2</v>
      </c>
      <c r="W60" s="95">
        <v>0</v>
      </c>
      <c r="X60" s="96">
        <v>80000</v>
      </c>
      <c r="Y60" s="96">
        <v>0</v>
      </c>
      <c r="Z60" s="96">
        <v>0</v>
      </c>
      <c r="AA60" s="96">
        <v>80000</v>
      </c>
      <c r="AB60" s="97">
        <v>71660</v>
      </c>
      <c r="AC60" s="100">
        <v>71660</v>
      </c>
      <c r="AD60" s="95">
        <v>71660</v>
      </c>
      <c r="AE60" s="96">
        <v>0</v>
      </c>
      <c r="AF60" s="96">
        <v>8340</v>
      </c>
      <c r="AG60" s="101">
        <f t="shared" si="1"/>
        <v>89.575000000000003</v>
      </c>
      <c r="AH60" s="99">
        <f>IF(OR(AD60="", AD307="", AD307=0), "", AD60/AD$307*100)</f>
        <v>3.100360977892791E-2</v>
      </c>
      <c r="AI60" s="102">
        <v>12980</v>
      </c>
      <c r="AJ60" s="5">
        <f t="shared" si="2"/>
        <v>18.113312866313144</v>
      </c>
      <c r="AK60" s="4">
        <f t="shared" si="3"/>
        <v>2.7984834988286529E-2</v>
      </c>
      <c r="AL60" s="364"/>
      <c r="AM60" s="364"/>
      <c r="AN60" s="364"/>
      <c r="AO60" s="364"/>
      <c r="AP60" s="364"/>
      <c r="AQ60" s="364"/>
      <c r="AR60" s="364"/>
      <c r="AS60" s="35"/>
    </row>
    <row r="61" spans="1:45" ht="21.75" hidden="1" customHeight="1">
      <c r="A61" s="76" t="s">
        <v>4</v>
      </c>
      <c r="B61" s="77" t="s">
        <v>7</v>
      </c>
      <c r="C61" s="94" t="s">
        <v>67</v>
      </c>
      <c r="D61" s="94" t="s">
        <v>69</v>
      </c>
      <c r="E61" s="94" t="s">
        <v>13</v>
      </c>
      <c r="F61" s="94" t="s">
        <v>15</v>
      </c>
      <c r="G61" s="94" t="s">
        <v>5</v>
      </c>
      <c r="H61" s="177" t="s">
        <v>16</v>
      </c>
      <c r="I61" s="172" t="s">
        <v>12</v>
      </c>
      <c r="J61" s="130"/>
      <c r="K61" s="95">
        <v>63000</v>
      </c>
      <c r="L61" s="96">
        <v>0</v>
      </c>
      <c r="M61" s="96">
        <v>0</v>
      </c>
      <c r="N61" s="96">
        <v>0</v>
      </c>
      <c r="O61" s="96">
        <v>63000</v>
      </c>
      <c r="P61" s="96">
        <v>27020</v>
      </c>
      <c r="Q61" s="96">
        <v>27020</v>
      </c>
      <c r="R61" s="96">
        <v>27020</v>
      </c>
      <c r="S61" s="97">
        <v>0</v>
      </c>
      <c r="T61" s="96">
        <v>35980</v>
      </c>
      <c r="U61" s="98">
        <f t="shared" si="0"/>
        <v>42.888888888888886</v>
      </c>
      <c r="V61" s="99">
        <f>IF(OR(R61="", R307="", R307=0), "", R61/R$307*100)</f>
        <v>1.8831141039817277E-2</v>
      </c>
      <c r="W61" s="95">
        <v>56000</v>
      </c>
      <c r="X61" s="96">
        <v>0</v>
      </c>
      <c r="Y61" s="96">
        <v>0</v>
      </c>
      <c r="Z61" s="96">
        <v>0</v>
      </c>
      <c r="AA61" s="96">
        <v>56000</v>
      </c>
      <c r="AB61" s="97">
        <v>9478</v>
      </c>
      <c r="AC61" s="100">
        <v>9478</v>
      </c>
      <c r="AD61" s="95">
        <v>9478</v>
      </c>
      <c r="AE61" s="96">
        <v>0</v>
      </c>
      <c r="AF61" s="96">
        <v>46522</v>
      </c>
      <c r="AG61" s="101">
        <f t="shared" si="1"/>
        <v>16.925000000000001</v>
      </c>
      <c r="AH61" s="99">
        <f>IF(OR(AD61="", AD307="", AD307=0), "", AD61/AD$307*100)</f>
        <v>4.1006448993117315E-3</v>
      </c>
      <c r="AI61" s="102">
        <v>17542</v>
      </c>
      <c r="AJ61" s="5">
        <f t="shared" si="2"/>
        <v>185.08124076809455</v>
      </c>
      <c r="AK61" s="4">
        <f t="shared" si="3"/>
        <v>1.4730496140505546E-2</v>
      </c>
      <c r="AL61" s="363" t="s">
        <v>326</v>
      </c>
      <c r="AM61" s="363" t="s">
        <v>327</v>
      </c>
      <c r="AN61" s="363" t="s">
        <v>385</v>
      </c>
      <c r="AO61" s="363"/>
      <c r="AP61" s="363"/>
      <c r="AQ61" s="363"/>
      <c r="AR61" s="363"/>
      <c r="AS61" s="34"/>
    </row>
    <row r="62" spans="1:45" ht="22.5" customHeight="1" thickBot="1">
      <c r="A62" s="67" t="s">
        <v>4</v>
      </c>
      <c r="B62" s="68" t="s">
        <v>7</v>
      </c>
      <c r="C62" s="94" t="s">
        <v>67</v>
      </c>
      <c r="D62" s="94" t="s">
        <v>69</v>
      </c>
      <c r="E62" s="94" t="s">
        <v>13</v>
      </c>
      <c r="F62" s="94" t="s">
        <v>15</v>
      </c>
      <c r="G62" s="94" t="s">
        <v>17</v>
      </c>
      <c r="H62" s="177" t="s">
        <v>18</v>
      </c>
      <c r="I62" s="172" t="s">
        <v>12</v>
      </c>
      <c r="J62" s="130"/>
      <c r="K62" s="95">
        <v>63000</v>
      </c>
      <c r="L62" s="96">
        <v>0</v>
      </c>
      <c r="M62" s="96">
        <v>0</v>
      </c>
      <c r="N62" s="96">
        <v>0</v>
      </c>
      <c r="O62" s="96">
        <v>63000</v>
      </c>
      <c r="P62" s="96">
        <v>27020</v>
      </c>
      <c r="Q62" s="96">
        <v>27020</v>
      </c>
      <c r="R62" s="96">
        <v>27020</v>
      </c>
      <c r="S62" s="97">
        <v>0</v>
      </c>
      <c r="T62" s="96">
        <v>35980</v>
      </c>
      <c r="U62" s="98">
        <f t="shared" si="0"/>
        <v>42.888888888888886</v>
      </c>
      <c r="V62" s="99">
        <f>IF(OR(R62="", R307="", R307=0), "", R62/R$307*100)</f>
        <v>1.8831141039817277E-2</v>
      </c>
      <c r="W62" s="95">
        <v>56000</v>
      </c>
      <c r="X62" s="96">
        <v>0</v>
      </c>
      <c r="Y62" s="96">
        <v>0</v>
      </c>
      <c r="Z62" s="96">
        <v>0</v>
      </c>
      <c r="AA62" s="96">
        <v>56000</v>
      </c>
      <c r="AB62" s="97">
        <v>9478</v>
      </c>
      <c r="AC62" s="100">
        <v>9478</v>
      </c>
      <c r="AD62" s="95">
        <v>9478</v>
      </c>
      <c r="AE62" s="96">
        <v>0</v>
      </c>
      <c r="AF62" s="96">
        <v>46522</v>
      </c>
      <c r="AG62" s="101">
        <f t="shared" si="1"/>
        <v>16.925000000000001</v>
      </c>
      <c r="AH62" s="99">
        <f>IF(OR(AD62="", AD307="", AD307=0), "", AD62/AD$307*100)</f>
        <v>4.1006448993117315E-3</v>
      </c>
      <c r="AI62" s="102">
        <v>17542</v>
      </c>
      <c r="AJ62" s="5">
        <f t="shared" si="2"/>
        <v>185.08124076809455</v>
      </c>
      <c r="AK62" s="4">
        <f t="shared" si="3"/>
        <v>1.4730496140505546E-2</v>
      </c>
      <c r="AL62" s="364"/>
      <c r="AM62" s="364"/>
      <c r="AN62" s="364"/>
      <c r="AO62" s="364"/>
      <c r="AP62" s="364"/>
      <c r="AQ62" s="364"/>
      <c r="AR62" s="364"/>
      <c r="AS62" s="35"/>
    </row>
    <row r="63" spans="1:45" ht="21.75" hidden="1" customHeight="1">
      <c r="A63" s="45" t="s">
        <v>4</v>
      </c>
      <c r="B63" s="46" t="s">
        <v>7</v>
      </c>
      <c r="C63" s="94" t="s">
        <v>67</v>
      </c>
      <c r="D63" s="94" t="s">
        <v>69</v>
      </c>
      <c r="E63" s="94" t="s">
        <v>21</v>
      </c>
      <c r="F63" s="94" t="s">
        <v>5</v>
      </c>
      <c r="G63" s="94" t="s">
        <v>5</v>
      </c>
      <c r="H63" s="177" t="s">
        <v>25</v>
      </c>
      <c r="I63" s="172" t="s">
        <v>12</v>
      </c>
      <c r="J63" s="130"/>
      <c r="K63" s="95">
        <v>70000</v>
      </c>
      <c r="L63" s="96">
        <v>0</v>
      </c>
      <c r="M63" s="96">
        <v>0</v>
      </c>
      <c r="N63" s="96">
        <v>0</v>
      </c>
      <c r="O63" s="96">
        <v>70000</v>
      </c>
      <c r="P63" s="96">
        <v>69520</v>
      </c>
      <c r="Q63" s="96">
        <v>69520</v>
      </c>
      <c r="R63" s="96">
        <v>69520</v>
      </c>
      <c r="S63" s="97">
        <v>0</v>
      </c>
      <c r="T63" s="96">
        <v>480</v>
      </c>
      <c r="U63" s="98">
        <f t="shared" si="0"/>
        <v>99.314285714285717</v>
      </c>
      <c r="V63" s="99">
        <f>IF(OR(R63="", R307="", R307=0), "", R63/R$307*100)</f>
        <v>4.8450811439233792E-2</v>
      </c>
      <c r="W63" s="95">
        <v>0</v>
      </c>
      <c r="X63" s="96">
        <v>0</v>
      </c>
      <c r="Y63" s="96">
        <v>0</v>
      </c>
      <c r="Z63" s="96">
        <v>0</v>
      </c>
      <c r="AA63" s="96">
        <v>0</v>
      </c>
      <c r="AB63" s="97">
        <v>0</v>
      </c>
      <c r="AC63" s="100">
        <v>0</v>
      </c>
      <c r="AD63" s="95">
        <v>0</v>
      </c>
      <c r="AE63" s="96">
        <v>0</v>
      </c>
      <c r="AF63" s="96">
        <v>0</v>
      </c>
      <c r="AG63" s="101" t="str">
        <f t="shared" si="1"/>
        <v/>
      </c>
      <c r="AH63" s="99">
        <f>IF(OR(AD63="", AD307="", AD307=0), "", AD63/AD$307*100)</f>
        <v>0</v>
      </c>
      <c r="AI63" s="102">
        <v>69520</v>
      </c>
      <c r="AJ63" s="30" t="str">
        <f t="shared" si="2"/>
        <v>皆増</v>
      </c>
      <c r="AK63" s="29">
        <f t="shared" si="3"/>
        <v>4.8450811439233792E-2</v>
      </c>
      <c r="AL63" s="363" t="s">
        <v>328</v>
      </c>
      <c r="AM63" s="363" t="s">
        <v>329</v>
      </c>
      <c r="AN63" s="363" t="s">
        <v>386</v>
      </c>
      <c r="AO63" s="363"/>
      <c r="AP63" s="363"/>
      <c r="AQ63" s="363"/>
      <c r="AR63" s="363"/>
      <c r="AS63" s="34"/>
    </row>
    <row r="64" spans="1:45" ht="16.5" hidden="1" customHeight="1">
      <c r="A64" s="56" t="s">
        <v>4</v>
      </c>
      <c r="B64" s="57" t="s">
        <v>7</v>
      </c>
      <c r="C64" s="94" t="s">
        <v>67</v>
      </c>
      <c r="D64" s="94" t="s">
        <v>69</v>
      </c>
      <c r="E64" s="94" t="s">
        <v>21</v>
      </c>
      <c r="F64" s="94" t="s">
        <v>32</v>
      </c>
      <c r="G64" s="94" t="s">
        <v>5</v>
      </c>
      <c r="H64" s="177" t="s">
        <v>33</v>
      </c>
      <c r="I64" s="172" t="s">
        <v>12</v>
      </c>
      <c r="J64" s="130"/>
      <c r="K64" s="95">
        <v>70000</v>
      </c>
      <c r="L64" s="96">
        <v>0</v>
      </c>
      <c r="M64" s="96">
        <v>0</v>
      </c>
      <c r="N64" s="96">
        <v>0</v>
      </c>
      <c r="O64" s="96">
        <v>70000</v>
      </c>
      <c r="P64" s="96">
        <v>69520</v>
      </c>
      <c r="Q64" s="96">
        <v>69520</v>
      </c>
      <c r="R64" s="96">
        <v>69520</v>
      </c>
      <c r="S64" s="97">
        <v>0</v>
      </c>
      <c r="T64" s="96">
        <v>480</v>
      </c>
      <c r="U64" s="98">
        <f t="shared" si="0"/>
        <v>99.314285714285717</v>
      </c>
      <c r="V64" s="99">
        <f>IF(OR(R64="", R307="", R307=0), "", R64/R$307*100)</f>
        <v>4.8450811439233792E-2</v>
      </c>
      <c r="W64" s="95">
        <v>0</v>
      </c>
      <c r="X64" s="96">
        <v>0</v>
      </c>
      <c r="Y64" s="96">
        <v>0</v>
      </c>
      <c r="Z64" s="96">
        <v>0</v>
      </c>
      <c r="AA64" s="96">
        <v>0</v>
      </c>
      <c r="AB64" s="97">
        <v>0</v>
      </c>
      <c r="AC64" s="100">
        <v>0</v>
      </c>
      <c r="AD64" s="95">
        <v>0</v>
      </c>
      <c r="AE64" s="96">
        <v>0</v>
      </c>
      <c r="AF64" s="96">
        <v>0</v>
      </c>
      <c r="AG64" s="101" t="str">
        <f t="shared" si="1"/>
        <v/>
      </c>
      <c r="AH64" s="99">
        <f>IF(OR(AD64="", AD307="", AD307=0), "", AD64/AD$307*100)</f>
        <v>0</v>
      </c>
      <c r="AI64" s="102">
        <v>69520</v>
      </c>
      <c r="AJ64" s="5" t="str">
        <f t="shared" si="2"/>
        <v>皆増</v>
      </c>
      <c r="AK64" s="4">
        <f t="shared" si="3"/>
        <v>4.8450811439233792E-2</v>
      </c>
      <c r="AL64" s="364"/>
      <c r="AM64" s="364"/>
      <c r="AN64" s="364"/>
      <c r="AO64" s="364"/>
      <c r="AP64" s="364"/>
      <c r="AQ64" s="364"/>
      <c r="AR64" s="364"/>
      <c r="AS64" s="35"/>
    </row>
    <row r="65" spans="1:45" ht="27" customHeight="1" thickBot="1">
      <c r="A65" s="67" t="s">
        <v>4</v>
      </c>
      <c r="B65" s="68" t="s">
        <v>7</v>
      </c>
      <c r="C65" s="94" t="s">
        <v>67</v>
      </c>
      <c r="D65" s="94" t="s">
        <v>69</v>
      </c>
      <c r="E65" s="94" t="s">
        <v>21</v>
      </c>
      <c r="F65" s="94" t="s">
        <v>32</v>
      </c>
      <c r="G65" s="94" t="s">
        <v>34</v>
      </c>
      <c r="H65" s="177" t="s">
        <v>35</v>
      </c>
      <c r="I65" s="172" t="s">
        <v>12</v>
      </c>
      <c r="J65" s="130"/>
      <c r="K65" s="95">
        <v>70000</v>
      </c>
      <c r="L65" s="96">
        <v>0</v>
      </c>
      <c r="M65" s="96">
        <v>0</v>
      </c>
      <c r="N65" s="96">
        <v>0</v>
      </c>
      <c r="O65" s="96">
        <v>70000</v>
      </c>
      <c r="P65" s="96">
        <v>69520</v>
      </c>
      <c r="Q65" s="96">
        <v>69520</v>
      </c>
      <c r="R65" s="96">
        <v>69520</v>
      </c>
      <c r="S65" s="97">
        <v>0</v>
      </c>
      <c r="T65" s="96">
        <v>480</v>
      </c>
      <c r="U65" s="98">
        <f t="shared" si="0"/>
        <v>99.314285714285717</v>
      </c>
      <c r="V65" s="99">
        <f>IF(OR(R65="", R307="", R307=0), "", R65/R$307*100)</f>
        <v>4.8450811439233792E-2</v>
      </c>
      <c r="W65" s="95">
        <v>0</v>
      </c>
      <c r="X65" s="96">
        <v>0</v>
      </c>
      <c r="Y65" s="96">
        <v>0</v>
      </c>
      <c r="Z65" s="96">
        <v>0</v>
      </c>
      <c r="AA65" s="96">
        <v>0</v>
      </c>
      <c r="AB65" s="97">
        <v>0</v>
      </c>
      <c r="AC65" s="100">
        <v>0</v>
      </c>
      <c r="AD65" s="95">
        <v>0</v>
      </c>
      <c r="AE65" s="96">
        <v>0</v>
      </c>
      <c r="AF65" s="96">
        <v>0</v>
      </c>
      <c r="AG65" s="101" t="str">
        <f t="shared" si="1"/>
        <v/>
      </c>
      <c r="AH65" s="99">
        <f>IF(OR(AD65="", AD307="", AD307=0), "", AD65/AD$307*100)</f>
        <v>0</v>
      </c>
      <c r="AI65" s="102">
        <v>69520</v>
      </c>
      <c r="AJ65" s="5" t="str">
        <f t="shared" si="2"/>
        <v>皆増</v>
      </c>
      <c r="AK65" s="4">
        <f t="shared" si="3"/>
        <v>4.8450811439233792E-2</v>
      </c>
      <c r="AL65" s="364"/>
      <c r="AM65" s="364"/>
      <c r="AN65" s="364"/>
      <c r="AO65" s="364"/>
      <c r="AP65" s="364"/>
      <c r="AQ65" s="364"/>
      <c r="AR65" s="364"/>
      <c r="AS65" s="35"/>
    </row>
    <row r="66" spans="1:45" ht="22.5" hidden="1" customHeight="1">
      <c r="A66" s="45" t="s">
        <v>4</v>
      </c>
      <c r="B66" s="46" t="s">
        <v>7</v>
      </c>
      <c r="C66" s="94" t="s">
        <v>67</v>
      </c>
      <c r="D66" s="94" t="s">
        <v>69</v>
      </c>
      <c r="E66" s="94" t="s">
        <v>56</v>
      </c>
      <c r="F66" s="94" t="s">
        <v>5</v>
      </c>
      <c r="G66" s="94" t="s">
        <v>5</v>
      </c>
      <c r="H66" s="177" t="s">
        <v>57</v>
      </c>
      <c r="I66" s="172" t="s">
        <v>12</v>
      </c>
      <c r="J66" s="130"/>
      <c r="K66" s="95">
        <v>0</v>
      </c>
      <c r="L66" s="96">
        <v>73000</v>
      </c>
      <c r="M66" s="96">
        <v>0</v>
      </c>
      <c r="N66" s="96">
        <v>0</v>
      </c>
      <c r="O66" s="96">
        <v>73000</v>
      </c>
      <c r="P66" s="96">
        <v>72710</v>
      </c>
      <c r="Q66" s="96">
        <v>72710</v>
      </c>
      <c r="R66" s="96">
        <v>72710</v>
      </c>
      <c r="S66" s="97">
        <v>0</v>
      </c>
      <c r="T66" s="96">
        <v>290</v>
      </c>
      <c r="U66" s="98">
        <f t="shared" si="0"/>
        <v>99.602739726027394</v>
      </c>
      <c r="V66" s="99">
        <f>IF(OR(R66="", R307="", R307=0), "", R66/R$307*100)</f>
        <v>5.0674029052742937E-2</v>
      </c>
      <c r="W66" s="95" t="s">
        <v>5</v>
      </c>
      <c r="X66" s="96" t="s">
        <v>5</v>
      </c>
      <c r="Y66" s="96" t="s">
        <v>5</v>
      </c>
      <c r="Z66" s="96" t="s">
        <v>5</v>
      </c>
      <c r="AA66" s="96" t="s">
        <v>5</v>
      </c>
      <c r="AB66" s="97" t="s">
        <v>5</v>
      </c>
      <c r="AC66" s="100" t="s">
        <v>5</v>
      </c>
      <c r="AD66" s="95">
        <v>0</v>
      </c>
      <c r="AE66" s="96" t="s">
        <v>5</v>
      </c>
      <c r="AF66" s="96" t="s">
        <v>5</v>
      </c>
      <c r="AG66" s="101" t="str">
        <f t="shared" si="1"/>
        <v/>
      </c>
      <c r="AH66" s="99">
        <f>IF(OR(AD66="", AD307="", AD307=0), "", AD66/AD$307*100)</f>
        <v>0</v>
      </c>
      <c r="AI66" s="102">
        <v>72710</v>
      </c>
      <c r="AJ66" s="30" t="str">
        <f t="shared" si="2"/>
        <v>皆増</v>
      </c>
      <c r="AK66" s="29">
        <f t="shared" si="3"/>
        <v>5.0674029052742937E-2</v>
      </c>
      <c r="AL66" s="363" t="s">
        <v>330</v>
      </c>
      <c r="AM66" s="363" t="s">
        <v>329</v>
      </c>
      <c r="AN66" s="363" t="s">
        <v>387</v>
      </c>
      <c r="AO66" s="363"/>
      <c r="AP66" s="363"/>
      <c r="AQ66" s="363"/>
      <c r="AR66" s="363"/>
      <c r="AS66" s="34"/>
    </row>
    <row r="67" spans="1:45" ht="20.25" hidden="1" customHeight="1">
      <c r="A67" s="56" t="s">
        <v>4</v>
      </c>
      <c r="B67" s="57" t="s">
        <v>7</v>
      </c>
      <c r="C67" s="94" t="s">
        <v>67</v>
      </c>
      <c r="D67" s="94" t="s">
        <v>69</v>
      </c>
      <c r="E67" s="94" t="s">
        <v>56</v>
      </c>
      <c r="F67" s="94" t="s">
        <v>28</v>
      </c>
      <c r="G67" s="94" t="s">
        <v>5</v>
      </c>
      <c r="H67" s="177" t="s">
        <v>58</v>
      </c>
      <c r="I67" s="172" t="s">
        <v>12</v>
      </c>
      <c r="J67" s="130"/>
      <c r="K67" s="95">
        <v>0</v>
      </c>
      <c r="L67" s="96">
        <v>73000</v>
      </c>
      <c r="M67" s="96">
        <v>0</v>
      </c>
      <c r="N67" s="96">
        <v>0</v>
      </c>
      <c r="O67" s="96">
        <v>73000</v>
      </c>
      <c r="P67" s="96">
        <v>72710</v>
      </c>
      <c r="Q67" s="96">
        <v>72710</v>
      </c>
      <c r="R67" s="96">
        <v>72710</v>
      </c>
      <c r="S67" s="97">
        <v>0</v>
      </c>
      <c r="T67" s="96">
        <v>290</v>
      </c>
      <c r="U67" s="98">
        <f t="shared" si="0"/>
        <v>99.602739726027394</v>
      </c>
      <c r="V67" s="99">
        <f>IF(OR(R67="", R307="", R307=0), "", R67/R$307*100)</f>
        <v>5.0674029052742937E-2</v>
      </c>
      <c r="W67" s="95" t="s">
        <v>5</v>
      </c>
      <c r="X67" s="96" t="s">
        <v>5</v>
      </c>
      <c r="Y67" s="96" t="s">
        <v>5</v>
      </c>
      <c r="Z67" s="96" t="s">
        <v>5</v>
      </c>
      <c r="AA67" s="96" t="s">
        <v>5</v>
      </c>
      <c r="AB67" s="97" t="s">
        <v>5</v>
      </c>
      <c r="AC67" s="100" t="s">
        <v>5</v>
      </c>
      <c r="AD67" s="95">
        <v>0</v>
      </c>
      <c r="AE67" s="96" t="s">
        <v>5</v>
      </c>
      <c r="AF67" s="96" t="s">
        <v>5</v>
      </c>
      <c r="AG67" s="101" t="str">
        <f t="shared" si="1"/>
        <v/>
      </c>
      <c r="AH67" s="99">
        <f>IF(OR(AD67="", AD307="", AD307=0), "", AD67/AD$307*100)</f>
        <v>0</v>
      </c>
      <c r="AI67" s="102">
        <v>72710</v>
      </c>
      <c r="AJ67" s="5" t="str">
        <f t="shared" si="2"/>
        <v>皆増</v>
      </c>
      <c r="AK67" s="4">
        <f t="shared" si="3"/>
        <v>5.0674029052742937E-2</v>
      </c>
      <c r="AL67" s="364"/>
      <c r="AM67" s="364"/>
      <c r="AN67" s="364"/>
      <c r="AO67" s="364"/>
      <c r="AP67" s="364"/>
      <c r="AQ67" s="364"/>
      <c r="AR67" s="364"/>
      <c r="AS67" s="35"/>
    </row>
    <row r="68" spans="1:45" ht="20.25" customHeight="1" thickBot="1">
      <c r="A68" s="67" t="s">
        <v>4</v>
      </c>
      <c r="B68" s="68" t="s">
        <v>7</v>
      </c>
      <c r="C68" s="94" t="s">
        <v>67</v>
      </c>
      <c r="D68" s="94" t="s">
        <v>69</v>
      </c>
      <c r="E68" s="94" t="s">
        <v>56</v>
      </c>
      <c r="F68" s="94" t="s">
        <v>28</v>
      </c>
      <c r="G68" s="94" t="s">
        <v>78</v>
      </c>
      <c r="H68" s="177" t="s">
        <v>79</v>
      </c>
      <c r="I68" s="172" t="s">
        <v>12</v>
      </c>
      <c r="J68" s="130"/>
      <c r="K68" s="95">
        <v>0</v>
      </c>
      <c r="L68" s="96">
        <v>73000</v>
      </c>
      <c r="M68" s="96">
        <v>0</v>
      </c>
      <c r="N68" s="96">
        <v>0</v>
      </c>
      <c r="O68" s="96">
        <v>73000</v>
      </c>
      <c r="P68" s="96">
        <v>72710</v>
      </c>
      <c r="Q68" s="96">
        <v>72710</v>
      </c>
      <c r="R68" s="96">
        <v>72710</v>
      </c>
      <c r="S68" s="97">
        <v>0</v>
      </c>
      <c r="T68" s="96">
        <v>290</v>
      </c>
      <c r="U68" s="98">
        <f t="shared" ref="U68:U130" si="4">IF(OR(R68="", O68="", O68=0), "", R68/O68*100)</f>
        <v>99.602739726027394</v>
      </c>
      <c r="V68" s="99">
        <f>IF(OR(R68="", R307="", R307=0), "", R68/R$307*100)</f>
        <v>5.0674029052742937E-2</v>
      </c>
      <c r="W68" s="95" t="s">
        <v>5</v>
      </c>
      <c r="X68" s="96" t="s">
        <v>5</v>
      </c>
      <c r="Y68" s="96" t="s">
        <v>5</v>
      </c>
      <c r="Z68" s="96" t="s">
        <v>5</v>
      </c>
      <c r="AA68" s="96" t="s">
        <v>5</v>
      </c>
      <c r="AB68" s="97" t="s">
        <v>5</v>
      </c>
      <c r="AC68" s="100" t="s">
        <v>5</v>
      </c>
      <c r="AD68" s="95">
        <v>0</v>
      </c>
      <c r="AE68" s="96" t="s">
        <v>5</v>
      </c>
      <c r="AF68" s="96" t="s">
        <v>5</v>
      </c>
      <c r="AG68" s="101" t="str">
        <f t="shared" ref="AG68:AG130" si="5">IF(OR(AD68="", AA68="", AA68=0), "", AD68/AA68*100)</f>
        <v/>
      </c>
      <c r="AH68" s="99">
        <f>IF(OR(AD68="", AD307="", AD307=0), "", AD68/AD$307*100)</f>
        <v>0</v>
      </c>
      <c r="AI68" s="102">
        <v>72710</v>
      </c>
      <c r="AJ68" s="5" t="str">
        <f t="shared" ref="AJ68:AJ130" si="6">IF(AI68=0, 0, IF(AND(OR(R68="", R68=0), AD68&lt;&gt;"", AD68&lt;&gt;0), "皆減", IF(AND(OR(AD68="", AD68=0), R68&lt;&gt;"", R68&lt;&gt;0), "皆増", AI68/AD68*100)))</f>
        <v>皆増</v>
      </c>
      <c r="AK68" s="4">
        <f t="shared" ref="AK68:AK130" si="7">IF(V68="", IF(AH68="", "", 0-AH68), IF(AH68="", V68, V68-AH68))</f>
        <v>5.0674029052742937E-2</v>
      </c>
      <c r="AL68" s="364"/>
      <c r="AM68" s="364"/>
      <c r="AN68" s="364"/>
      <c r="AO68" s="364"/>
      <c r="AP68" s="364"/>
      <c r="AQ68" s="364"/>
      <c r="AR68" s="364"/>
      <c r="AS68" s="35"/>
    </row>
    <row r="69" spans="1:45" ht="52.5" customHeight="1" thickBot="1">
      <c r="A69" s="109" t="s">
        <v>4</v>
      </c>
      <c r="B69" s="110" t="s">
        <v>7</v>
      </c>
      <c r="C69" s="94" t="s">
        <v>67</v>
      </c>
      <c r="D69" s="94" t="s">
        <v>51</v>
      </c>
      <c r="E69" s="94" t="s">
        <v>5</v>
      </c>
      <c r="F69" s="94" t="s">
        <v>5</v>
      </c>
      <c r="G69" s="94" t="s">
        <v>5</v>
      </c>
      <c r="H69" s="177" t="s">
        <v>80</v>
      </c>
      <c r="I69" s="172" t="s">
        <v>12</v>
      </c>
      <c r="J69" s="130"/>
      <c r="K69" s="95">
        <v>112000</v>
      </c>
      <c r="L69" s="96">
        <v>0</v>
      </c>
      <c r="M69" s="96">
        <v>0</v>
      </c>
      <c r="N69" s="96">
        <v>0</v>
      </c>
      <c r="O69" s="96">
        <v>112000</v>
      </c>
      <c r="P69" s="96">
        <v>88000</v>
      </c>
      <c r="Q69" s="96">
        <v>88000</v>
      </c>
      <c r="R69" s="96">
        <v>88000</v>
      </c>
      <c r="S69" s="97">
        <v>0</v>
      </c>
      <c r="T69" s="96">
        <v>24000</v>
      </c>
      <c r="U69" s="98">
        <f t="shared" si="4"/>
        <v>78.571428571428569</v>
      </c>
      <c r="V69" s="99">
        <f>IF(OR(R69="", R307="", R307=0), "", R69/R$307*100)</f>
        <v>6.133014106232125E-2</v>
      </c>
      <c r="W69" s="95">
        <v>112000</v>
      </c>
      <c r="X69" s="96">
        <v>0</v>
      </c>
      <c r="Y69" s="96">
        <v>0</v>
      </c>
      <c r="Z69" s="96">
        <v>0</v>
      </c>
      <c r="AA69" s="96">
        <v>112000</v>
      </c>
      <c r="AB69" s="97">
        <v>72000</v>
      </c>
      <c r="AC69" s="100">
        <v>72000</v>
      </c>
      <c r="AD69" s="95">
        <v>72000</v>
      </c>
      <c r="AE69" s="96">
        <v>0</v>
      </c>
      <c r="AF69" s="96">
        <v>40000</v>
      </c>
      <c r="AG69" s="101">
        <f t="shared" si="5"/>
        <v>64.285714285714292</v>
      </c>
      <c r="AH69" s="99">
        <f>IF(OR(AD69="", AD307="", AD307=0), "", AD69/AD$307*100)</f>
        <v>3.1150710355607163E-2</v>
      </c>
      <c r="AI69" s="102">
        <v>16000</v>
      </c>
      <c r="AJ69" s="28">
        <f t="shared" si="6"/>
        <v>22.222222222222221</v>
      </c>
      <c r="AK69" s="27">
        <f t="shared" si="7"/>
        <v>3.0179430706714087E-2</v>
      </c>
      <c r="AL69" s="143" t="s">
        <v>261</v>
      </c>
      <c r="AM69" s="169"/>
      <c r="AN69" s="169"/>
      <c r="AO69" s="169"/>
      <c r="AP69" s="169"/>
      <c r="AQ69" s="169"/>
      <c r="AR69" s="169"/>
      <c r="AS69" s="32"/>
    </row>
    <row r="70" spans="1:45" ht="23.25" hidden="1" customHeight="1">
      <c r="A70" s="45" t="s">
        <v>4</v>
      </c>
      <c r="B70" s="46" t="s">
        <v>7</v>
      </c>
      <c r="C70" s="94" t="s">
        <v>67</v>
      </c>
      <c r="D70" s="94" t="s">
        <v>51</v>
      </c>
      <c r="E70" s="94" t="s">
        <v>7</v>
      </c>
      <c r="F70" s="94" t="s">
        <v>5</v>
      </c>
      <c r="G70" s="94" t="s">
        <v>5</v>
      </c>
      <c r="H70" s="177" t="s">
        <v>71</v>
      </c>
      <c r="I70" s="172" t="s">
        <v>12</v>
      </c>
      <c r="J70" s="130"/>
      <c r="K70" s="95">
        <v>112000</v>
      </c>
      <c r="L70" s="96">
        <v>0</v>
      </c>
      <c r="M70" s="96">
        <v>0</v>
      </c>
      <c r="N70" s="96">
        <v>0</v>
      </c>
      <c r="O70" s="96">
        <v>112000</v>
      </c>
      <c r="P70" s="96">
        <v>88000</v>
      </c>
      <c r="Q70" s="96">
        <v>88000</v>
      </c>
      <c r="R70" s="96">
        <v>88000</v>
      </c>
      <c r="S70" s="97">
        <v>0</v>
      </c>
      <c r="T70" s="96">
        <v>24000</v>
      </c>
      <c r="U70" s="98">
        <f t="shared" si="4"/>
        <v>78.571428571428569</v>
      </c>
      <c r="V70" s="99">
        <f>IF(OR(R70="", R307="", R307=0), "", R70/R$307*100)</f>
        <v>6.133014106232125E-2</v>
      </c>
      <c r="W70" s="95">
        <v>112000</v>
      </c>
      <c r="X70" s="96">
        <v>0</v>
      </c>
      <c r="Y70" s="96">
        <v>0</v>
      </c>
      <c r="Z70" s="96">
        <v>0</v>
      </c>
      <c r="AA70" s="96">
        <v>112000</v>
      </c>
      <c r="AB70" s="97">
        <v>72000</v>
      </c>
      <c r="AC70" s="100">
        <v>72000</v>
      </c>
      <c r="AD70" s="95">
        <v>72000</v>
      </c>
      <c r="AE70" s="96">
        <v>0</v>
      </c>
      <c r="AF70" s="96">
        <v>40000</v>
      </c>
      <c r="AG70" s="101">
        <f t="shared" si="5"/>
        <v>64.285714285714292</v>
      </c>
      <c r="AH70" s="99">
        <f>IF(OR(AD70="", AD307="", AD307=0), "", AD70/AD$307*100)</f>
        <v>3.1150710355607163E-2</v>
      </c>
      <c r="AI70" s="102">
        <v>16000</v>
      </c>
      <c r="AJ70" s="30">
        <f t="shared" si="6"/>
        <v>22.222222222222221</v>
      </c>
      <c r="AK70" s="29">
        <f t="shared" si="7"/>
        <v>3.0179430706714087E-2</v>
      </c>
      <c r="AL70" s="363" t="s">
        <v>340</v>
      </c>
      <c r="AM70" s="363" t="s">
        <v>331</v>
      </c>
      <c r="AN70" s="363" t="s">
        <v>388</v>
      </c>
      <c r="AO70" s="363"/>
      <c r="AP70" s="363"/>
      <c r="AQ70" s="363"/>
      <c r="AR70" s="363"/>
      <c r="AS70" s="34"/>
    </row>
    <row r="71" spans="1:45" ht="16.5" hidden="1" customHeight="1">
      <c r="A71" s="56" t="s">
        <v>4</v>
      </c>
      <c r="B71" s="57" t="s">
        <v>7</v>
      </c>
      <c r="C71" s="94" t="s">
        <v>67</v>
      </c>
      <c r="D71" s="94" t="s">
        <v>51</v>
      </c>
      <c r="E71" s="94" t="s">
        <v>7</v>
      </c>
      <c r="F71" s="94" t="s">
        <v>28</v>
      </c>
      <c r="G71" s="94" t="s">
        <v>5</v>
      </c>
      <c r="H71" s="177" t="s">
        <v>81</v>
      </c>
      <c r="I71" s="172" t="s">
        <v>12</v>
      </c>
      <c r="J71" s="130"/>
      <c r="K71" s="95">
        <v>112000</v>
      </c>
      <c r="L71" s="96">
        <v>0</v>
      </c>
      <c r="M71" s="96">
        <v>0</v>
      </c>
      <c r="N71" s="96">
        <v>0</v>
      </c>
      <c r="O71" s="96">
        <v>112000</v>
      </c>
      <c r="P71" s="96">
        <v>88000</v>
      </c>
      <c r="Q71" s="96">
        <v>88000</v>
      </c>
      <c r="R71" s="96">
        <v>88000</v>
      </c>
      <c r="S71" s="97">
        <v>0</v>
      </c>
      <c r="T71" s="96">
        <v>24000</v>
      </c>
      <c r="U71" s="98">
        <f t="shared" si="4"/>
        <v>78.571428571428569</v>
      </c>
      <c r="V71" s="99">
        <f>IF(OR(R71="", R307="", R307=0), "", R71/R$307*100)</f>
        <v>6.133014106232125E-2</v>
      </c>
      <c r="W71" s="95">
        <v>112000</v>
      </c>
      <c r="X71" s="96">
        <v>0</v>
      </c>
      <c r="Y71" s="96">
        <v>0</v>
      </c>
      <c r="Z71" s="96">
        <v>0</v>
      </c>
      <c r="AA71" s="96">
        <v>112000</v>
      </c>
      <c r="AB71" s="97">
        <v>72000</v>
      </c>
      <c r="AC71" s="100">
        <v>72000</v>
      </c>
      <c r="AD71" s="95">
        <v>72000</v>
      </c>
      <c r="AE71" s="96">
        <v>0</v>
      </c>
      <c r="AF71" s="96">
        <v>40000</v>
      </c>
      <c r="AG71" s="101">
        <f t="shared" si="5"/>
        <v>64.285714285714292</v>
      </c>
      <c r="AH71" s="99">
        <f>IF(OR(AD71="", AD307="", AD307=0), "", AD71/AD$307*100)</f>
        <v>3.1150710355607163E-2</v>
      </c>
      <c r="AI71" s="102">
        <v>16000</v>
      </c>
      <c r="AJ71" s="5">
        <f t="shared" si="6"/>
        <v>22.222222222222221</v>
      </c>
      <c r="AK71" s="4">
        <f t="shared" si="7"/>
        <v>3.0179430706714087E-2</v>
      </c>
      <c r="AL71" s="364"/>
      <c r="AM71" s="364"/>
      <c r="AN71" s="364"/>
      <c r="AO71" s="364"/>
      <c r="AP71" s="364"/>
      <c r="AQ71" s="364"/>
      <c r="AR71" s="364"/>
      <c r="AS71" s="35"/>
    </row>
    <row r="72" spans="1:45" ht="55.5" customHeight="1" thickBot="1">
      <c r="A72" s="67" t="s">
        <v>4</v>
      </c>
      <c r="B72" s="68" t="s">
        <v>7</v>
      </c>
      <c r="C72" s="94" t="s">
        <v>67</v>
      </c>
      <c r="D72" s="94" t="s">
        <v>51</v>
      </c>
      <c r="E72" s="94" t="s">
        <v>7</v>
      </c>
      <c r="F72" s="94" t="s">
        <v>28</v>
      </c>
      <c r="G72" s="94" t="s">
        <v>78</v>
      </c>
      <c r="H72" s="177" t="s">
        <v>277</v>
      </c>
      <c r="I72" s="172" t="s">
        <v>12</v>
      </c>
      <c r="J72" s="130"/>
      <c r="K72" s="95">
        <v>112000</v>
      </c>
      <c r="L72" s="96">
        <v>0</v>
      </c>
      <c r="M72" s="96">
        <v>0</v>
      </c>
      <c r="N72" s="96">
        <v>0</v>
      </c>
      <c r="O72" s="96">
        <v>112000</v>
      </c>
      <c r="P72" s="96">
        <v>88000</v>
      </c>
      <c r="Q72" s="96">
        <v>88000</v>
      </c>
      <c r="R72" s="96">
        <v>88000</v>
      </c>
      <c r="S72" s="97">
        <v>0</v>
      </c>
      <c r="T72" s="96">
        <v>24000</v>
      </c>
      <c r="U72" s="98">
        <f t="shared" si="4"/>
        <v>78.571428571428569</v>
      </c>
      <c r="V72" s="99">
        <f>IF(OR(R72="", R307="", R307=0), "", R72/R$307*100)</f>
        <v>6.133014106232125E-2</v>
      </c>
      <c r="W72" s="95">
        <v>112000</v>
      </c>
      <c r="X72" s="96">
        <v>0</v>
      </c>
      <c r="Y72" s="96">
        <v>0</v>
      </c>
      <c r="Z72" s="96">
        <v>0</v>
      </c>
      <c r="AA72" s="96">
        <v>112000</v>
      </c>
      <c r="AB72" s="97">
        <v>72000</v>
      </c>
      <c r="AC72" s="100">
        <v>72000</v>
      </c>
      <c r="AD72" s="95">
        <v>72000</v>
      </c>
      <c r="AE72" s="96">
        <v>0</v>
      </c>
      <c r="AF72" s="96">
        <v>40000</v>
      </c>
      <c r="AG72" s="101">
        <f t="shared" si="5"/>
        <v>64.285714285714292</v>
      </c>
      <c r="AH72" s="99">
        <f>IF(OR(AD72="", AD307="", AD307=0), "", AD72/AD$307*100)</f>
        <v>3.1150710355607163E-2</v>
      </c>
      <c r="AI72" s="102">
        <v>16000</v>
      </c>
      <c r="AJ72" s="5">
        <f t="shared" si="6"/>
        <v>22.222222222222221</v>
      </c>
      <c r="AK72" s="4">
        <f t="shared" si="7"/>
        <v>3.0179430706714087E-2</v>
      </c>
      <c r="AL72" s="364"/>
      <c r="AM72" s="364"/>
      <c r="AN72" s="364"/>
      <c r="AO72" s="364"/>
      <c r="AP72" s="364"/>
      <c r="AQ72" s="364"/>
      <c r="AR72" s="364"/>
      <c r="AS72" s="35"/>
    </row>
    <row r="73" spans="1:45" ht="75" customHeight="1" thickBot="1">
      <c r="A73" s="109" t="s">
        <v>4</v>
      </c>
      <c r="B73" s="110" t="s">
        <v>7</v>
      </c>
      <c r="C73" s="94" t="s">
        <v>67</v>
      </c>
      <c r="D73" s="94" t="s">
        <v>82</v>
      </c>
      <c r="E73" s="94" t="s">
        <v>5</v>
      </c>
      <c r="F73" s="94" t="s">
        <v>5</v>
      </c>
      <c r="G73" s="94" t="s">
        <v>5</v>
      </c>
      <c r="H73" s="177" t="s">
        <v>83</v>
      </c>
      <c r="I73" s="172" t="s">
        <v>12</v>
      </c>
      <c r="J73" s="130"/>
      <c r="K73" s="95">
        <v>30000</v>
      </c>
      <c r="L73" s="96">
        <v>0</v>
      </c>
      <c r="M73" s="96">
        <v>0</v>
      </c>
      <c r="N73" s="96">
        <v>0</v>
      </c>
      <c r="O73" s="96">
        <v>30000</v>
      </c>
      <c r="P73" s="96">
        <v>15000</v>
      </c>
      <c r="Q73" s="96">
        <v>15000</v>
      </c>
      <c r="R73" s="96">
        <v>15000</v>
      </c>
      <c r="S73" s="97">
        <v>0</v>
      </c>
      <c r="T73" s="96">
        <v>15000</v>
      </c>
      <c r="U73" s="98">
        <f t="shared" si="4"/>
        <v>50</v>
      </c>
      <c r="V73" s="99">
        <f>IF(OR(R73="", R307="", R307=0), "", R73/R$307*100)</f>
        <v>1.0454001317441123E-2</v>
      </c>
      <c r="W73" s="95">
        <v>30000</v>
      </c>
      <c r="X73" s="96">
        <v>0</v>
      </c>
      <c r="Y73" s="96">
        <v>0</v>
      </c>
      <c r="Z73" s="96">
        <v>0</v>
      </c>
      <c r="AA73" s="96">
        <v>30000</v>
      </c>
      <c r="AB73" s="97">
        <v>6000</v>
      </c>
      <c r="AC73" s="100">
        <v>6000</v>
      </c>
      <c r="AD73" s="95">
        <v>6000</v>
      </c>
      <c r="AE73" s="96">
        <v>0</v>
      </c>
      <c r="AF73" s="96">
        <v>24000</v>
      </c>
      <c r="AG73" s="101">
        <f t="shared" si="5"/>
        <v>20</v>
      </c>
      <c r="AH73" s="99">
        <f>IF(OR(AD73="", AD307="", AD307=0), "", AD73/AD$307*100)</f>
        <v>2.5958925296339303E-3</v>
      </c>
      <c r="AI73" s="102">
        <v>9000</v>
      </c>
      <c r="AJ73" s="28">
        <f t="shared" si="6"/>
        <v>150</v>
      </c>
      <c r="AK73" s="27">
        <f t="shared" si="7"/>
        <v>7.8581087878071935E-3</v>
      </c>
      <c r="AL73" s="143" t="s">
        <v>262</v>
      </c>
      <c r="AM73" s="169"/>
      <c r="AN73" s="169"/>
      <c r="AO73" s="169"/>
      <c r="AP73" s="169"/>
      <c r="AQ73" s="169"/>
      <c r="AR73" s="169"/>
      <c r="AS73" s="32"/>
    </row>
    <row r="74" spans="1:45" ht="23.25" hidden="1" customHeight="1">
      <c r="A74" s="45" t="s">
        <v>4</v>
      </c>
      <c r="B74" s="46" t="s">
        <v>7</v>
      </c>
      <c r="C74" s="94" t="s">
        <v>67</v>
      </c>
      <c r="D74" s="94" t="s">
        <v>82</v>
      </c>
      <c r="E74" s="94" t="s">
        <v>46</v>
      </c>
      <c r="F74" s="94" t="s">
        <v>5</v>
      </c>
      <c r="G74" s="94" t="s">
        <v>5</v>
      </c>
      <c r="H74" s="177" t="s">
        <v>47</v>
      </c>
      <c r="I74" s="172" t="s">
        <v>12</v>
      </c>
      <c r="J74" s="130"/>
      <c r="K74" s="95">
        <v>30000</v>
      </c>
      <c r="L74" s="96">
        <v>0</v>
      </c>
      <c r="M74" s="96">
        <v>0</v>
      </c>
      <c r="N74" s="96">
        <v>0</v>
      </c>
      <c r="O74" s="96">
        <v>30000</v>
      </c>
      <c r="P74" s="96">
        <v>15000</v>
      </c>
      <c r="Q74" s="96">
        <v>15000</v>
      </c>
      <c r="R74" s="96">
        <v>15000</v>
      </c>
      <c r="S74" s="97">
        <v>0</v>
      </c>
      <c r="T74" s="96">
        <v>15000</v>
      </c>
      <c r="U74" s="98">
        <f t="shared" si="4"/>
        <v>50</v>
      </c>
      <c r="V74" s="99">
        <f>IF(OR(R74="", R307="", R307=0), "", R74/R$307*100)</f>
        <v>1.0454001317441123E-2</v>
      </c>
      <c r="W74" s="95">
        <v>30000</v>
      </c>
      <c r="X74" s="96">
        <v>0</v>
      </c>
      <c r="Y74" s="96">
        <v>0</v>
      </c>
      <c r="Z74" s="96">
        <v>0</v>
      </c>
      <c r="AA74" s="96">
        <v>30000</v>
      </c>
      <c r="AB74" s="97">
        <v>6000</v>
      </c>
      <c r="AC74" s="100">
        <v>6000</v>
      </c>
      <c r="AD74" s="95">
        <v>6000</v>
      </c>
      <c r="AE74" s="96">
        <v>0</v>
      </c>
      <c r="AF74" s="96">
        <v>24000</v>
      </c>
      <c r="AG74" s="101">
        <f t="shared" si="5"/>
        <v>20</v>
      </c>
      <c r="AH74" s="99">
        <f>IF(OR(AD74="", AD307="", AD307=0), "", AD74/AD$307*100)</f>
        <v>2.5958925296339303E-3</v>
      </c>
      <c r="AI74" s="102">
        <v>9000</v>
      </c>
      <c r="AJ74" s="30">
        <f t="shared" si="6"/>
        <v>150</v>
      </c>
      <c r="AK74" s="29">
        <f t="shared" si="7"/>
        <v>7.8581087878071935E-3</v>
      </c>
      <c r="AL74" s="363" t="s">
        <v>332</v>
      </c>
      <c r="AM74" s="363" t="s">
        <v>333</v>
      </c>
      <c r="AN74" s="363" t="s">
        <v>389</v>
      </c>
      <c r="AO74" s="363"/>
      <c r="AP74" s="363"/>
      <c r="AQ74" s="363"/>
      <c r="AR74" s="363"/>
      <c r="AS74" s="34"/>
    </row>
    <row r="75" spans="1:45" ht="14.25" hidden="1" customHeight="1">
      <c r="A75" s="56" t="s">
        <v>4</v>
      </c>
      <c r="B75" s="57" t="s">
        <v>7</v>
      </c>
      <c r="C75" s="94" t="s">
        <v>67</v>
      </c>
      <c r="D75" s="94" t="s">
        <v>82</v>
      </c>
      <c r="E75" s="94" t="s">
        <v>46</v>
      </c>
      <c r="F75" s="94" t="s">
        <v>15</v>
      </c>
      <c r="G75" s="94" t="s">
        <v>5</v>
      </c>
      <c r="H75" s="177" t="s">
        <v>65</v>
      </c>
      <c r="I75" s="172" t="s">
        <v>12</v>
      </c>
      <c r="J75" s="130"/>
      <c r="K75" s="95">
        <v>30000</v>
      </c>
      <c r="L75" s="96">
        <v>0</v>
      </c>
      <c r="M75" s="96">
        <v>0</v>
      </c>
      <c r="N75" s="96">
        <v>0</v>
      </c>
      <c r="O75" s="96">
        <v>30000</v>
      </c>
      <c r="P75" s="96">
        <v>15000</v>
      </c>
      <c r="Q75" s="96">
        <v>15000</v>
      </c>
      <c r="R75" s="96">
        <v>15000</v>
      </c>
      <c r="S75" s="97">
        <v>0</v>
      </c>
      <c r="T75" s="96">
        <v>15000</v>
      </c>
      <c r="U75" s="98">
        <f t="shared" si="4"/>
        <v>50</v>
      </c>
      <c r="V75" s="99">
        <f>IF(OR(R75="", R307="", R307=0), "", R75/R$307*100)</f>
        <v>1.0454001317441123E-2</v>
      </c>
      <c r="W75" s="95">
        <v>30000</v>
      </c>
      <c r="X75" s="96">
        <v>0</v>
      </c>
      <c r="Y75" s="96">
        <v>0</v>
      </c>
      <c r="Z75" s="96">
        <v>0</v>
      </c>
      <c r="AA75" s="96">
        <v>30000</v>
      </c>
      <c r="AB75" s="97">
        <v>6000</v>
      </c>
      <c r="AC75" s="100">
        <v>6000</v>
      </c>
      <c r="AD75" s="95">
        <v>6000</v>
      </c>
      <c r="AE75" s="96">
        <v>0</v>
      </c>
      <c r="AF75" s="96">
        <v>24000</v>
      </c>
      <c r="AG75" s="101">
        <f t="shared" si="5"/>
        <v>20</v>
      </c>
      <c r="AH75" s="99">
        <f>IF(OR(AD75="", AD307="", AD307=0), "", AD75/AD$307*100)</f>
        <v>2.5958925296339303E-3</v>
      </c>
      <c r="AI75" s="102">
        <v>9000</v>
      </c>
      <c r="AJ75" s="5">
        <f t="shared" si="6"/>
        <v>150</v>
      </c>
      <c r="AK75" s="4">
        <f t="shared" si="7"/>
        <v>7.8581087878071935E-3</v>
      </c>
      <c r="AL75" s="364"/>
      <c r="AM75" s="364"/>
      <c r="AN75" s="364"/>
      <c r="AO75" s="364"/>
      <c r="AP75" s="364"/>
      <c r="AQ75" s="364"/>
      <c r="AR75" s="364"/>
      <c r="AS75" s="35"/>
    </row>
    <row r="76" spans="1:45" ht="27" customHeight="1" thickBot="1">
      <c r="A76" s="67" t="s">
        <v>4</v>
      </c>
      <c r="B76" s="68" t="s">
        <v>7</v>
      </c>
      <c r="C76" s="94" t="s">
        <v>67</v>
      </c>
      <c r="D76" s="94" t="s">
        <v>82</v>
      </c>
      <c r="E76" s="94" t="s">
        <v>46</v>
      </c>
      <c r="F76" s="94" t="s">
        <v>15</v>
      </c>
      <c r="G76" s="94" t="s">
        <v>17</v>
      </c>
      <c r="H76" s="177" t="s">
        <v>84</v>
      </c>
      <c r="I76" s="172" t="s">
        <v>12</v>
      </c>
      <c r="J76" s="130"/>
      <c r="K76" s="95">
        <v>30000</v>
      </c>
      <c r="L76" s="96">
        <v>0</v>
      </c>
      <c r="M76" s="96">
        <v>0</v>
      </c>
      <c r="N76" s="96">
        <v>0</v>
      </c>
      <c r="O76" s="96">
        <v>30000</v>
      </c>
      <c r="P76" s="96">
        <v>15000</v>
      </c>
      <c r="Q76" s="96">
        <v>15000</v>
      </c>
      <c r="R76" s="96">
        <v>15000</v>
      </c>
      <c r="S76" s="97">
        <v>0</v>
      </c>
      <c r="T76" s="96">
        <v>15000</v>
      </c>
      <c r="U76" s="98">
        <f t="shared" si="4"/>
        <v>50</v>
      </c>
      <c r="V76" s="99">
        <f>IF(OR(R76="", R307="", R307=0), "", R76/R$307*100)</f>
        <v>1.0454001317441123E-2</v>
      </c>
      <c r="W76" s="95">
        <v>30000</v>
      </c>
      <c r="X76" s="96">
        <v>0</v>
      </c>
      <c r="Y76" s="96">
        <v>0</v>
      </c>
      <c r="Z76" s="96">
        <v>0</v>
      </c>
      <c r="AA76" s="96">
        <v>30000</v>
      </c>
      <c r="AB76" s="97">
        <v>6000</v>
      </c>
      <c r="AC76" s="100">
        <v>6000</v>
      </c>
      <c r="AD76" s="95">
        <v>6000</v>
      </c>
      <c r="AE76" s="96">
        <v>0</v>
      </c>
      <c r="AF76" s="96">
        <v>24000</v>
      </c>
      <c r="AG76" s="101">
        <f t="shared" si="5"/>
        <v>20</v>
      </c>
      <c r="AH76" s="99">
        <f>IF(OR(AD76="", AD307="", AD307=0), "", AD76/AD$307*100)</f>
        <v>2.5958925296339303E-3</v>
      </c>
      <c r="AI76" s="102">
        <v>9000</v>
      </c>
      <c r="AJ76" s="5">
        <f t="shared" si="6"/>
        <v>150</v>
      </c>
      <c r="AK76" s="4">
        <f t="shared" si="7"/>
        <v>7.8581087878071935E-3</v>
      </c>
      <c r="AL76" s="364"/>
      <c r="AM76" s="364"/>
      <c r="AN76" s="364"/>
      <c r="AO76" s="364"/>
      <c r="AP76" s="364"/>
      <c r="AQ76" s="364"/>
      <c r="AR76" s="364"/>
      <c r="AS76" s="35"/>
    </row>
    <row r="77" spans="1:45" ht="67.5" customHeight="1" thickBot="1">
      <c r="A77" s="109" t="s">
        <v>4</v>
      </c>
      <c r="B77" s="110" t="s">
        <v>7</v>
      </c>
      <c r="C77" s="94" t="s">
        <v>67</v>
      </c>
      <c r="D77" s="94" t="s">
        <v>85</v>
      </c>
      <c r="E77" s="94" t="s">
        <v>5</v>
      </c>
      <c r="F77" s="94" t="s">
        <v>5</v>
      </c>
      <c r="G77" s="94" t="s">
        <v>5</v>
      </c>
      <c r="H77" s="177" t="s">
        <v>86</v>
      </c>
      <c r="I77" s="172" t="s">
        <v>12</v>
      </c>
      <c r="J77" s="130"/>
      <c r="K77" s="95">
        <v>926000</v>
      </c>
      <c r="L77" s="96">
        <v>0</v>
      </c>
      <c r="M77" s="96">
        <v>0</v>
      </c>
      <c r="N77" s="96">
        <v>0</v>
      </c>
      <c r="O77" s="96">
        <v>926000</v>
      </c>
      <c r="P77" s="96">
        <v>726000</v>
      </c>
      <c r="Q77" s="96">
        <v>726000</v>
      </c>
      <c r="R77" s="96">
        <v>726000</v>
      </c>
      <c r="S77" s="97">
        <v>0</v>
      </c>
      <c r="T77" s="96">
        <v>200000</v>
      </c>
      <c r="U77" s="98">
        <f t="shared" si="4"/>
        <v>78.40172786177105</v>
      </c>
      <c r="V77" s="99">
        <f>IF(OR(R77="", R307="", R307=0), "", R77/R$307*100)</f>
        <v>0.50597366376415032</v>
      </c>
      <c r="W77" s="95">
        <v>926000</v>
      </c>
      <c r="X77" s="96">
        <v>0</v>
      </c>
      <c r="Y77" s="96">
        <v>0</v>
      </c>
      <c r="Z77" s="96">
        <v>0</v>
      </c>
      <c r="AA77" s="96">
        <v>926000</v>
      </c>
      <c r="AB77" s="97">
        <v>926000</v>
      </c>
      <c r="AC77" s="100">
        <v>926000</v>
      </c>
      <c r="AD77" s="95">
        <v>926000</v>
      </c>
      <c r="AE77" s="96">
        <v>0</v>
      </c>
      <c r="AF77" s="96">
        <v>0</v>
      </c>
      <c r="AG77" s="101">
        <f t="shared" si="5"/>
        <v>100</v>
      </c>
      <c r="AH77" s="99">
        <f>IF(OR(AD77="", AD307="", AD307=0), "", AD77/AD$307*100)</f>
        <v>0.40063274707350321</v>
      </c>
      <c r="AI77" s="102">
        <v>-200000</v>
      </c>
      <c r="AJ77" s="28">
        <f t="shared" si="6"/>
        <v>-21.598272138228943</v>
      </c>
      <c r="AK77" s="27">
        <f t="shared" si="7"/>
        <v>0.1053409166906471</v>
      </c>
      <c r="AL77" s="143" t="s">
        <v>263</v>
      </c>
      <c r="AM77" s="169"/>
      <c r="AN77" s="169"/>
      <c r="AO77" s="169"/>
      <c r="AP77" s="169"/>
      <c r="AQ77" s="169"/>
      <c r="AR77" s="169"/>
      <c r="AS77" s="32"/>
    </row>
    <row r="78" spans="1:45" ht="26.25" hidden="1" customHeight="1">
      <c r="A78" s="45" t="s">
        <v>4</v>
      </c>
      <c r="B78" s="46" t="s">
        <v>7</v>
      </c>
      <c r="C78" s="94" t="s">
        <v>67</v>
      </c>
      <c r="D78" s="94" t="s">
        <v>85</v>
      </c>
      <c r="E78" s="94" t="s">
        <v>46</v>
      </c>
      <c r="F78" s="94" t="s">
        <v>5</v>
      </c>
      <c r="G78" s="94" t="s">
        <v>5</v>
      </c>
      <c r="H78" s="177" t="s">
        <v>47</v>
      </c>
      <c r="I78" s="172" t="s">
        <v>12</v>
      </c>
      <c r="J78" s="130"/>
      <c r="K78" s="95">
        <v>926000</v>
      </c>
      <c r="L78" s="96">
        <v>0</v>
      </c>
      <c r="M78" s="96">
        <v>0</v>
      </c>
      <c r="N78" s="96">
        <v>0</v>
      </c>
      <c r="O78" s="96">
        <v>926000</v>
      </c>
      <c r="P78" s="96">
        <v>726000</v>
      </c>
      <c r="Q78" s="96">
        <v>726000</v>
      </c>
      <c r="R78" s="96">
        <v>726000</v>
      </c>
      <c r="S78" s="97">
        <v>0</v>
      </c>
      <c r="T78" s="96">
        <v>200000</v>
      </c>
      <c r="U78" s="98">
        <f t="shared" si="4"/>
        <v>78.40172786177105</v>
      </c>
      <c r="V78" s="99">
        <f>IF(OR(R78="", R307="", R307=0), "", R78/R$307*100)</f>
        <v>0.50597366376415032</v>
      </c>
      <c r="W78" s="95">
        <v>926000</v>
      </c>
      <c r="X78" s="96">
        <v>0</v>
      </c>
      <c r="Y78" s="96">
        <v>0</v>
      </c>
      <c r="Z78" s="96">
        <v>0</v>
      </c>
      <c r="AA78" s="96">
        <v>926000</v>
      </c>
      <c r="AB78" s="97">
        <v>926000</v>
      </c>
      <c r="AC78" s="100">
        <v>926000</v>
      </c>
      <c r="AD78" s="95">
        <v>926000</v>
      </c>
      <c r="AE78" s="96">
        <v>0</v>
      </c>
      <c r="AF78" s="96">
        <v>0</v>
      </c>
      <c r="AG78" s="101">
        <f t="shared" si="5"/>
        <v>100</v>
      </c>
      <c r="AH78" s="99">
        <f>IF(OR(AD78="", AD307="", AD307=0), "", AD78/AD$307*100)</f>
        <v>0.40063274707350321</v>
      </c>
      <c r="AI78" s="102">
        <v>-200000</v>
      </c>
      <c r="AJ78" s="30">
        <f t="shared" si="6"/>
        <v>-21.598272138228943</v>
      </c>
      <c r="AK78" s="29">
        <f t="shared" si="7"/>
        <v>0.1053409166906471</v>
      </c>
      <c r="AL78" s="361"/>
      <c r="AM78" s="362"/>
      <c r="AN78" s="362"/>
      <c r="AO78" s="362"/>
      <c r="AP78" s="362"/>
      <c r="AQ78" s="362"/>
      <c r="AR78" s="362"/>
      <c r="AS78" s="3"/>
    </row>
    <row r="79" spans="1:45" ht="18" hidden="1" customHeight="1" thickBot="1">
      <c r="A79" s="89" t="s">
        <v>4</v>
      </c>
      <c r="B79" s="90" t="s">
        <v>7</v>
      </c>
      <c r="C79" s="94" t="s">
        <v>67</v>
      </c>
      <c r="D79" s="94" t="s">
        <v>85</v>
      </c>
      <c r="E79" s="94" t="s">
        <v>46</v>
      </c>
      <c r="F79" s="94" t="s">
        <v>21</v>
      </c>
      <c r="G79" s="94" t="s">
        <v>5</v>
      </c>
      <c r="H79" s="177" t="s">
        <v>48</v>
      </c>
      <c r="I79" s="172" t="s">
        <v>12</v>
      </c>
      <c r="J79" s="130"/>
      <c r="K79" s="95">
        <v>926000</v>
      </c>
      <c r="L79" s="96">
        <v>0</v>
      </c>
      <c r="M79" s="96">
        <v>0</v>
      </c>
      <c r="N79" s="96">
        <v>0</v>
      </c>
      <c r="O79" s="96">
        <v>926000</v>
      </c>
      <c r="P79" s="96">
        <v>726000</v>
      </c>
      <c r="Q79" s="96">
        <v>726000</v>
      </c>
      <c r="R79" s="96">
        <v>726000</v>
      </c>
      <c r="S79" s="97">
        <v>0</v>
      </c>
      <c r="T79" s="96">
        <v>200000</v>
      </c>
      <c r="U79" s="98">
        <f t="shared" si="4"/>
        <v>78.40172786177105</v>
      </c>
      <c r="V79" s="99">
        <f>IF(OR(R79="", R307="", R307=0), "", R79/R$307*100)</f>
        <v>0.50597366376415032</v>
      </c>
      <c r="W79" s="95">
        <v>926000</v>
      </c>
      <c r="X79" s="96">
        <v>0</v>
      </c>
      <c r="Y79" s="96">
        <v>0</v>
      </c>
      <c r="Z79" s="96">
        <v>0</v>
      </c>
      <c r="AA79" s="96">
        <v>926000</v>
      </c>
      <c r="AB79" s="97">
        <v>926000</v>
      </c>
      <c r="AC79" s="100">
        <v>926000</v>
      </c>
      <c r="AD79" s="95">
        <v>926000</v>
      </c>
      <c r="AE79" s="96">
        <v>0</v>
      </c>
      <c r="AF79" s="96">
        <v>0</v>
      </c>
      <c r="AG79" s="101">
        <f t="shared" si="5"/>
        <v>100</v>
      </c>
      <c r="AH79" s="99">
        <f>IF(OR(AD79="", AD307="", AD307=0), "", AD79/AD$307*100)</f>
        <v>0.40063274707350321</v>
      </c>
      <c r="AI79" s="102">
        <v>-200000</v>
      </c>
      <c r="AJ79" s="5">
        <f t="shared" si="6"/>
        <v>-21.598272138228943</v>
      </c>
      <c r="AK79" s="4">
        <f t="shared" si="7"/>
        <v>0.1053409166906471</v>
      </c>
      <c r="AL79" s="361"/>
      <c r="AM79" s="362"/>
      <c r="AN79" s="362"/>
      <c r="AO79" s="362"/>
      <c r="AP79" s="362"/>
      <c r="AQ79" s="362"/>
      <c r="AR79" s="362"/>
      <c r="AS79" s="3"/>
    </row>
    <row r="80" spans="1:45" ht="36" customHeight="1" thickBot="1">
      <c r="A80" s="93" t="s">
        <v>4</v>
      </c>
      <c r="B80" s="94" t="s">
        <v>7</v>
      </c>
      <c r="C80" s="94" t="s">
        <v>67</v>
      </c>
      <c r="D80" s="94" t="s">
        <v>85</v>
      </c>
      <c r="E80" s="94" t="s">
        <v>46</v>
      </c>
      <c r="F80" s="94" t="s">
        <v>21</v>
      </c>
      <c r="G80" s="94" t="s">
        <v>59</v>
      </c>
      <c r="H80" s="177" t="s">
        <v>87</v>
      </c>
      <c r="I80" s="172" t="s">
        <v>12</v>
      </c>
      <c r="J80" s="130"/>
      <c r="K80" s="95">
        <v>50000</v>
      </c>
      <c r="L80" s="96">
        <v>0</v>
      </c>
      <c r="M80" s="96">
        <v>0</v>
      </c>
      <c r="N80" s="96">
        <v>0</v>
      </c>
      <c r="O80" s="96">
        <v>50000</v>
      </c>
      <c r="P80" s="96">
        <v>50000</v>
      </c>
      <c r="Q80" s="96">
        <v>50000</v>
      </c>
      <c r="R80" s="96">
        <v>50000</v>
      </c>
      <c r="S80" s="97">
        <v>0</v>
      </c>
      <c r="T80" s="96">
        <v>0</v>
      </c>
      <c r="U80" s="98">
        <f t="shared" si="4"/>
        <v>100</v>
      </c>
      <c r="V80" s="99">
        <f>IF(OR(R80="", R307="", R307=0), "", R80/R$307*100)</f>
        <v>3.4846671058137081E-2</v>
      </c>
      <c r="W80" s="95">
        <v>50000</v>
      </c>
      <c r="X80" s="96">
        <v>0</v>
      </c>
      <c r="Y80" s="96">
        <v>0</v>
      </c>
      <c r="Z80" s="96">
        <v>0</v>
      </c>
      <c r="AA80" s="96">
        <v>50000</v>
      </c>
      <c r="AB80" s="97">
        <v>50000</v>
      </c>
      <c r="AC80" s="100">
        <v>50000</v>
      </c>
      <c r="AD80" s="95">
        <v>50000</v>
      </c>
      <c r="AE80" s="96">
        <v>0</v>
      </c>
      <c r="AF80" s="96">
        <v>0</v>
      </c>
      <c r="AG80" s="101">
        <f t="shared" si="5"/>
        <v>100</v>
      </c>
      <c r="AH80" s="99">
        <f>IF(OR(AD80="", AD307="", AD307=0), "", AD80/AD$307*100)</f>
        <v>2.163243774694942E-2</v>
      </c>
      <c r="AI80" s="102">
        <v>0</v>
      </c>
      <c r="AJ80" s="5">
        <f t="shared" si="6"/>
        <v>0</v>
      </c>
      <c r="AK80" s="4">
        <f t="shared" si="7"/>
        <v>1.3214233311187661E-2</v>
      </c>
      <c r="AL80" s="143" t="s">
        <v>334</v>
      </c>
      <c r="AM80" s="143" t="s">
        <v>335</v>
      </c>
      <c r="AN80" s="143" t="s">
        <v>321</v>
      </c>
      <c r="AO80" s="143"/>
      <c r="AP80" s="143"/>
      <c r="AQ80" s="143"/>
      <c r="AR80" s="143"/>
      <c r="AS80" s="32"/>
    </row>
    <row r="81" spans="1:45" ht="37.5" customHeight="1" thickBot="1">
      <c r="A81" s="93" t="s">
        <v>4</v>
      </c>
      <c r="B81" s="94" t="s">
        <v>7</v>
      </c>
      <c r="C81" s="94" t="s">
        <v>67</v>
      </c>
      <c r="D81" s="94" t="s">
        <v>85</v>
      </c>
      <c r="E81" s="94" t="s">
        <v>46</v>
      </c>
      <c r="F81" s="94" t="s">
        <v>21</v>
      </c>
      <c r="G81" s="94" t="s">
        <v>88</v>
      </c>
      <c r="H81" s="177" t="s">
        <v>264</v>
      </c>
      <c r="I81" s="172" t="s">
        <v>12</v>
      </c>
      <c r="J81" s="130"/>
      <c r="K81" s="95">
        <v>600000</v>
      </c>
      <c r="L81" s="96">
        <v>0</v>
      </c>
      <c r="M81" s="96">
        <v>0</v>
      </c>
      <c r="N81" s="96">
        <v>0</v>
      </c>
      <c r="O81" s="96">
        <v>600000</v>
      </c>
      <c r="P81" s="96">
        <v>600000</v>
      </c>
      <c r="Q81" s="96">
        <v>600000</v>
      </c>
      <c r="R81" s="96">
        <v>600000</v>
      </c>
      <c r="S81" s="97">
        <v>0</v>
      </c>
      <c r="T81" s="96">
        <v>0</v>
      </c>
      <c r="U81" s="98">
        <f t="shared" si="4"/>
        <v>100</v>
      </c>
      <c r="V81" s="99">
        <f>IF(OR(R81="", R307="", R307=0), "", R81/R$307*100)</f>
        <v>0.41816005269764489</v>
      </c>
      <c r="W81" s="95">
        <v>600000</v>
      </c>
      <c r="X81" s="96">
        <v>0</v>
      </c>
      <c r="Y81" s="96">
        <v>0</v>
      </c>
      <c r="Z81" s="96">
        <v>0</v>
      </c>
      <c r="AA81" s="96">
        <v>600000</v>
      </c>
      <c r="AB81" s="97">
        <v>600000</v>
      </c>
      <c r="AC81" s="100">
        <v>600000</v>
      </c>
      <c r="AD81" s="95">
        <v>600000</v>
      </c>
      <c r="AE81" s="96">
        <v>0</v>
      </c>
      <c r="AF81" s="96">
        <v>0</v>
      </c>
      <c r="AG81" s="101">
        <f t="shared" si="5"/>
        <v>100</v>
      </c>
      <c r="AH81" s="99">
        <f>IF(OR(AD81="", AD307="", AD307=0), "", AD81/AD$307*100)</f>
        <v>0.25958925296339302</v>
      </c>
      <c r="AI81" s="102">
        <v>0</v>
      </c>
      <c r="AJ81" s="5">
        <f t="shared" si="6"/>
        <v>0</v>
      </c>
      <c r="AK81" s="4">
        <f t="shared" si="7"/>
        <v>0.15857079973425187</v>
      </c>
      <c r="AL81" s="143" t="s">
        <v>336</v>
      </c>
      <c r="AM81" s="143" t="s">
        <v>335</v>
      </c>
      <c r="AN81" s="143" t="s">
        <v>321</v>
      </c>
      <c r="AO81" s="143"/>
      <c r="AP81" s="143"/>
      <c r="AQ81" s="143"/>
      <c r="AR81" s="143"/>
      <c r="AS81" s="32"/>
    </row>
    <row r="82" spans="1:45" ht="36.75" customHeight="1" thickBot="1">
      <c r="A82" s="93" t="s">
        <v>4</v>
      </c>
      <c r="B82" s="94" t="s">
        <v>7</v>
      </c>
      <c r="C82" s="94" t="s">
        <v>67</v>
      </c>
      <c r="D82" s="94" t="s">
        <v>85</v>
      </c>
      <c r="E82" s="94" t="s">
        <v>46</v>
      </c>
      <c r="F82" s="94" t="s">
        <v>21</v>
      </c>
      <c r="G82" s="94" t="s">
        <v>61</v>
      </c>
      <c r="H82" s="177" t="s">
        <v>266</v>
      </c>
      <c r="I82" s="172" t="s">
        <v>12</v>
      </c>
      <c r="J82" s="130"/>
      <c r="K82" s="95">
        <v>200000</v>
      </c>
      <c r="L82" s="96">
        <v>0</v>
      </c>
      <c r="M82" s="96">
        <v>0</v>
      </c>
      <c r="N82" s="96">
        <v>0</v>
      </c>
      <c r="O82" s="96">
        <v>200000</v>
      </c>
      <c r="P82" s="96">
        <v>0</v>
      </c>
      <c r="Q82" s="96">
        <v>0</v>
      </c>
      <c r="R82" s="96">
        <v>0</v>
      </c>
      <c r="S82" s="97">
        <v>0</v>
      </c>
      <c r="T82" s="96">
        <v>200000</v>
      </c>
      <c r="U82" s="98">
        <f t="shared" si="4"/>
        <v>0</v>
      </c>
      <c r="V82" s="99">
        <f>IF(OR(R82="", R307="", R307=0), "", R82/R$307*100)</f>
        <v>0</v>
      </c>
      <c r="W82" s="95">
        <v>200000</v>
      </c>
      <c r="X82" s="96">
        <v>0</v>
      </c>
      <c r="Y82" s="96">
        <v>0</v>
      </c>
      <c r="Z82" s="96">
        <v>0</v>
      </c>
      <c r="AA82" s="96">
        <v>200000</v>
      </c>
      <c r="AB82" s="97">
        <v>200000</v>
      </c>
      <c r="AC82" s="100">
        <v>200000</v>
      </c>
      <c r="AD82" s="95">
        <v>200000</v>
      </c>
      <c r="AE82" s="96">
        <v>0</v>
      </c>
      <c r="AF82" s="96">
        <v>0</v>
      </c>
      <c r="AG82" s="101">
        <f t="shared" si="5"/>
        <v>100</v>
      </c>
      <c r="AH82" s="99">
        <f>IF(OR(AD82="", AD307="", AD307=0), "", AD82/AD$307*100)</f>
        <v>8.6529750987797679E-2</v>
      </c>
      <c r="AI82" s="102">
        <v>-200000</v>
      </c>
      <c r="AJ82" s="5" t="str">
        <f t="shared" si="6"/>
        <v>皆減</v>
      </c>
      <c r="AK82" s="4">
        <f t="shared" si="7"/>
        <v>-8.6529750987797679E-2</v>
      </c>
      <c r="AL82" s="143" t="s">
        <v>337</v>
      </c>
      <c r="AM82" s="143" t="s">
        <v>338</v>
      </c>
      <c r="AN82" s="143" t="s">
        <v>390</v>
      </c>
      <c r="AO82" s="143"/>
      <c r="AP82" s="143"/>
      <c r="AQ82" s="143"/>
      <c r="AR82" s="143"/>
      <c r="AS82" s="32"/>
    </row>
    <row r="83" spans="1:45" ht="39.75" customHeight="1" thickBot="1">
      <c r="A83" s="103" t="s">
        <v>4</v>
      </c>
      <c r="B83" s="104" t="s">
        <v>7</v>
      </c>
      <c r="C83" s="94" t="s">
        <v>67</v>
      </c>
      <c r="D83" s="94" t="s">
        <v>85</v>
      </c>
      <c r="E83" s="94" t="s">
        <v>46</v>
      </c>
      <c r="F83" s="94" t="s">
        <v>21</v>
      </c>
      <c r="G83" s="94" t="s">
        <v>17</v>
      </c>
      <c r="H83" s="177" t="s">
        <v>265</v>
      </c>
      <c r="I83" s="172" t="s">
        <v>12</v>
      </c>
      <c r="J83" s="130"/>
      <c r="K83" s="95">
        <v>76000</v>
      </c>
      <c r="L83" s="96">
        <v>0</v>
      </c>
      <c r="M83" s="96">
        <v>0</v>
      </c>
      <c r="N83" s="96">
        <v>0</v>
      </c>
      <c r="O83" s="96">
        <v>76000</v>
      </c>
      <c r="P83" s="96">
        <v>76000</v>
      </c>
      <c r="Q83" s="96">
        <v>76000</v>
      </c>
      <c r="R83" s="96">
        <v>76000</v>
      </c>
      <c r="S83" s="97">
        <v>0</v>
      </c>
      <c r="T83" s="96">
        <v>0</v>
      </c>
      <c r="U83" s="98">
        <f t="shared" si="4"/>
        <v>100</v>
      </c>
      <c r="V83" s="99">
        <f>IF(OR(R83="", R307="", R307=0), "", R83/R$307*100)</f>
        <v>5.2966940008368359E-2</v>
      </c>
      <c r="W83" s="95">
        <v>76000</v>
      </c>
      <c r="X83" s="96">
        <v>0</v>
      </c>
      <c r="Y83" s="96">
        <v>0</v>
      </c>
      <c r="Z83" s="96">
        <v>0</v>
      </c>
      <c r="AA83" s="96">
        <v>76000</v>
      </c>
      <c r="AB83" s="97">
        <v>76000</v>
      </c>
      <c r="AC83" s="100">
        <v>76000</v>
      </c>
      <c r="AD83" s="95">
        <v>76000</v>
      </c>
      <c r="AE83" s="96">
        <v>0</v>
      </c>
      <c r="AF83" s="96">
        <v>0</v>
      </c>
      <c r="AG83" s="101">
        <f t="shared" si="5"/>
        <v>100</v>
      </c>
      <c r="AH83" s="99">
        <f>IF(OR(AD83="", AD307="", AD307=0), "", AD83/AD$307*100)</f>
        <v>3.2881305375363115E-2</v>
      </c>
      <c r="AI83" s="102">
        <v>0</v>
      </c>
      <c r="AJ83" s="5">
        <f t="shared" si="6"/>
        <v>0</v>
      </c>
      <c r="AK83" s="4">
        <f t="shared" si="7"/>
        <v>2.0085634633005243E-2</v>
      </c>
      <c r="AL83" s="143" t="s">
        <v>341</v>
      </c>
      <c r="AM83" s="143" t="s">
        <v>329</v>
      </c>
      <c r="AN83" s="143"/>
      <c r="AO83" s="143"/>
      <c r="AP83" s="143"/>
      <c r="AQ83" s="143"/>
      <c r="AR83" s="143"/>
      <c r="AS83" s="32"/>
    </row>
    <row r="84" spans="1:45" ht="111.75" customHeight="1" thickBot="1">
      <c r="A84" s="109" t="s">
        <v>4</v>
      </c>
      <c r="B84" s="110" t="s">
        <v>7</v>
      </c>
      <c r="C84" s="94" t="s">
        <v>67</v>
      </c>
      <c r="D84" s="94" t="s">
        <v>63</v>
      </c>
      <c r="E84" s="94" t="s">
        <v>5</v>
      </c>
      <c r="F84" s="94" t="s">
        <v>5</v>
      </c>
      <c r="G84" s="94" t="s">
        <v>5</v>
      </c>
      <c r="H84" s="177" t="s">
        <v>89</v>
      </c>
      <c r="I84" s="172" t="s">
        <v>12</v>
      </c>
      <c r="J84" s="132" t="s">
        <v>243</v>
      </c>
      <c r="K84" s="95">
        <v>12983000</v>
      </c>
      <c r="L84" s="96">
        <v>0</v>
      </c>
      <c r="M84" s="96">
        <v>0</v>
      </c>
      <c r="N84" s="96">
        <v>0</v>
      </c>
      <c r="O84" s="96">
        <v>12983000</v>
      </c>
      <c r="P84" s="96">
        <v>8632101</v>
      </c>
      <c r="Q84" s="96">
        <v>8632101</v>
      </c>
      <c r="R84" s="96">
        <v>8632101</v>
      </c>
      <c r="S84" s="97">
        <v>0</v>
      </c>
      <c r="T84" s="96">
        <v>4350899</v>
      </c>
      <c r="U84" s="98">
        <f t="shared" si="4"/>
        <v>66.487722406223526</v>
      </c>
      <c r="V84" s="99">
        <f>IF(OR(R84="", R307="", R307=0), "", R84/R$307*100)</f>
        <v>6.015999681752322</v>
      </c>
      <c r="W84" s="95">
        <v>8637000</v>
      </c>
      <c r="X84" s="96">
        <v>-553000</v>
      </c>
      <c r="Y84" s="96">
        <v>0</v>
      </c>
      <c r="Z84" s="96">
        <v>0</v>
      </c>
      <c r="AA84" s="96">
        <v>8084000</v>
      </c>
      <c r="AB84" s="97">
        <v>7816590</v>
      </c>
      <c r="AC84" s="100">
        <v>7816590</v>
      </c>
      <c r="AD84" s="111">
        <v>7816590</v>
      </c>
      <c r="AE84" s="96">
        <v>0</v>
      </c>
      <c r="AF84" s="96">
        <v>267410</v>
      </c>
      <c r="AG84" s="101">
        <f t="shared" si="5"/>
        <v>96.69210786739238</v>
      </c>
      <c r="AH84" s="99">
        <f>IF(OR(AD84="", AD307="", AD307=0), "", AD84/AD$307*100)</f>
        <v>3.3818379313685476</v>
      </c>
      <c r="AI84" s="102">
        <v>815511</v>
      </c>
      <c r="AJ84" s="28">
        <f t="shared" si="6"/>
        <v>10.433078874547597</v>
      </c>
      <c r="AK84" s="27">
        <f t="shared" si="7"/>
        <v>2.6341617503837744</v>
      </c>
      <c r="AL84" s="143" t="s">
        <v>267</v>
      </c>
      <c r="AM84" s="169"/>
      <c r="AN84" s="169"/>
      <c r="AO84" s="169"/>
      <c r="AP84" s="169"/>
      <c r="AQ84" s="169"/>
      <c r="AR84" s="169"/>
      <c r="AS84" s="32"/>
    </row>
    <row r="85" spans="1:45" ht="26.25" hidden="1" customHeight="1" thickBot="1">
      <c r="A85" s="80" t="s">
        <v>4</v>
      </c>
      <c r="B85" s="81" t="s">
        <v>7</v>
      </c>
      <c r="C85" s="94" t="s">
        <v>67</v>
      </c>
      <c r="D85" s="94" t="s">
        <v>63</v>
      </c>
      <c r="E85" s="94" t="s">
        <v>21</v>
      </c>
      <c r="F85" s="94" t="s">
        <v>5</v>
      </c>
      <c r="G85" s="94" t="s">
        <v>5</v>
      </c>
      <c r="H85" s="177" t="s">
        <v>25</v>
      </c>
      <c r="I85" s="172" t="s">
        <v>12</v>
      </c>
      <c r="J85" s="132" t="s">
        <v>243</v>
      </c>
      <c r="K85" s="95">
        <v>1003000</v>
      </c>
      <c r="L85" s="96">
        <v>0</v>
      </c>
      <c r="M85" s="96">
        <v>0</v>
      </c>
      <c r="N85" s="96">
        <v>0</v>
      </c>
      <c r="O85" s="96">
        <v>1003000</v>
      </c>
      <c r="P85" s="96">
        <v>998905</v>
      </c>
      <c r="Q85" s="96">
        <v>998905</v>
      </c>
      <c r="R85" s="96">
        <v>998905</v>
      </c>
      <c r="S85" s="97">
        <v>0</v>
      </c>
      <c r="T85" s="96">
        <v>4095</v>
      </c>
      <c r="U85" s="98">
        <f t="shared" si="4"/>
        <v>99.591724825523428</v>
      </c>
      <c r="V85" s="99">
        <f>IF(OR(R85="", R307="", R307=0), "", R85/R$307*100)</f>
        <v>0.69617027906656836</v>
      </c>
      <c r="W85" s="95">
        <v>618000</v>
      </c>
      <c r="X85" s="96">
        <v>0</v>
      </c>
      <c r="Y85" s="96">
        <v>0</v>
      </c>
      <c r="Z85" s="96">
        <v>0</v>
      </c>
      <c r="AA85" s="96">
        <v>618000</v>
      </c>
      <c r="AB85" s="97">
        <v>602370</v>
      </c>
      <c r="AC85" s="100">
        <v>602370</v>
      </c>
      <c r="AD85" s="95">
        <v>602370</v>
      </c>
      <c r="AE85" s="96">
        <v>0</v>
      </c>
      <c r="AF85" s="96">
        <v>15630</v>
      </c>
      <c r="AG85" s="101">
        <f t="shared" si="5"/>
        <v>97.470873786407765</v>
      </c>
      <c r="AH85" s="99">
        <f>IF(OR(AD85="", AD307="", AD307=0), "", AD85/AD$307*100)</f>
        <v>0.26061463051259848</v>
      </c>
      <c r="AI85" s="102">
        <v>396535</v>
      </c>
      <c r="AJ85" s="30">
        <f t="shared" si="6"/>
        <v>65.829141557514475</v>
      </c>
      <c r="AK85" s="29">
        <f t="shared" si="7"/>
        <v>0.43555564855396989</v>
      </c>
      <c r="AL85" s="145"/>
      <c r="AM85" s="147"/>
      <c r="AN85" s="147"/>
      <c r="AO85" s="147"/>
      <c r="AP85" s="147"/>
      <c r="AQ85" s="147"/>
      <c r="AR85" s="147"/>
    </row>
    <row r="86" spans="1:45" ht="22.5" hidden="1" customHeight="1">
      <c r="A86" s="45" t="s">
        <v>4</v>
      </c>
      <c r="B86" s="46" t="s">
        <v>7</v>
      </c>
      <c r="C86" s="94" t="s">
        <v>67</v>
      </c>
      <c r="D86" s="94" t="s">
        <v>63</v>
      </c>
      <c r="E86" s="94" t="s">
        <v>21</v>
      </c>
      <c r="F86" s="94" t="s">
        <v>21</v>
      </c>
      <c r="G86" s="94" t="s">
        <v>5</v>
      </c>
      <c r="H86" s="177" t="s">
        <v>26</v>
      </c>
      <c r="I86" s="172" t="s">
        <v>12</v>
      </c>
      <c r="J86" s="132" t="s">
        <v>243</v>
      </c>
      <c r="K86" s="95">
        <v>917000</v>
      </c>
      <c r="L86" s="96">
        <v>0</v>
      </c>
      <c r="M86" s="96">
        <v>0</v>
      </c>
      <c r="N86" s="96">
        <v>0</v>
      </c>
      <c r="O86" s="96">
        <v>917000</v>
      </c>
      <c r="P86" s="96">
        <v>914205</v>
      </c>
      <c r="Q86" s="96">
        <v>914205</v>
      </c>
      <c r="R86" s="96">
        <v>914205</v>
      </c>
      <c r="S86" s="97">
        <v>0</v>
      </c>
      <c r="T86" s="96">
        <v>2795</v>
      </c>
      <c r="U86" s="98">
        <f t="shared" si="4"/>
        <v>99.695201744820068</v>
      </c>
      <c r="V86" s="99">
        <f>IF(OR(R86="", R307="", R307=0), "", R86/R$307*100)</f>
        <v>0.63714001829408418</v>
      </c>
      <c r="W86" s="95">
        <v>618000</v>
      </c>
      <c r="X86" s="96">
        <v>0</v>
      </c>
      <c r="Y86" s="96">
        <v>0</v>
      </c>
      <c r="Z86" s="96">
        <v>0</v>
      </c>
      <c r="AA86" s="96">
        <v>618000</v>
      </c>
      <c r="AB86" s="97">
        <v>602370</v>
      </c>
      <c r="AC86" s="100">
        <v>602370</v>
      </c>
      <c r="AD86" s="95">
        <v>602370</v>
      </c>
      <c r="AE86" s="96">
        <v>0</v>
      </c>
      <c r="AF86" s="96">
        <v>15630</v>
      </c>
      <c r="AG86" s="101">
        <f t="shared" si="5"/>
        <v>97.470873786407765</v>
      </c>
      <c r="AH86" s="99">
        <f>IF(OR(AD86="", AD307="", AD307=0), "", AD86/AD$307*100)</f>
        <v>0.26061463051259848</v>
      </c>
      <c r="AI86" s="102">
        <v>311835</v>
      </c>
      <c r="AJ86" s="5">
        <f t="shared" si="6"/>
        <v>51.768016335474876</v>
      </c>
      <c r="AK86" s="4">
        <f t="shared" si="7"/>
        <v>0.3765253877814857</v>
      </c>
      <c r="AL86" s="363" t="s">
        <v>342</v>
      </c>
      <c r="AM86" s="363" t="s">
        <v>343</v>
      </c>
      <c r="AN86" s="363"/>
      <c r="AO86" s="363"/>
      <c r="AP86" s="363"/>
      <c r="AQ86" s="363"/>
      <c r="AR86" s="363"/>
      <c r="AS86" s="34"/>
    </row>
    <row r="87" spans="1:45" ht="32.25" customHeight="1" thickBot="1">
      <c r="A87" s="67" t="s">
        <v>4</v>
      </c>
      <c r="B87" s="68" t="s">
        <v>7</v>
      </c>
      <c r="C87" s="94" t="s">
        <v>67</v>
      </c>
      <c r="D87" s="94" t="s">
        <v>63</v>
      </c>
      <c r="E87" s="94" t="s">
        <v>21</v>
      </c>
      <c r="F87" s="94" t="s">
        <v>21</v>
      </c>
      <c r="G87" s="94" t="s">
        <v>88</v>
      </c>
      <c r="H87" s="177" t="s">
        <v>27</v>
      </c>
      <c r="I87" s="172" t="s">
        <v>12</v>
      </c>
      <c r="J87" s="132" t="s">
        <v>243</v>
      </c>
      <c r="K87" s="95">
        <v>917000</v>
      </c>
      <c r="L87" s="96">
        <v>0</v>
      </c>
      <c r="M87" s="96">
        <v>0</v>
      </c>
      <c r="N87" s="96">
        <v>0</v>
      </c>
      <c r="O87" s="96">
        <v>917000</v>
      </c>
      <c r="P87" s="96">
        <v>914205</v>
      </c>
      <c r="Q87" s="96">
        <v>914205</v>
      </c>
      <c r="R87" s="96">
        <v>914205</v>
      </c>
      <c r="S87" s="97">
        <v>0</v>
      </c>
      <c r="T87" s="96">
        <v>2795</v>
      </c>
      <c r="U87" s="98">
        <f t="shared" si="4"/>
        <v>99.695201744820068</v>
      </c>
      <c r="V87" s="99">
        <f>IF(OR(R87="", R307="", R307=0), "", R87/R$307*100)</f>
        <v>0.63714001829408418</v>
      </c>
      <c r="W87" s="95">
        <v>618000</v>
      </c>
      <c r="X87" s="96">
        <v>0</v>
      </c>
      <c r="Y87" s="96">
        <v>0</v>
      </c>
      <c r="Z87" s="96">
        <v>0</v>
      </c>
      <c r="AA87" s="96">
        <v>618000</v>
      </c>
      <c r="AB87" s="97">
        <v>602370</v>
      </c>
      <c r="AC87" s="100">
        <v>602370</v>
      </c>
      <c r="AD87" s="95">
        <v>602370</v>
      </c>
      <c r="AE87" s="96">
        <v>0</v>
      </c>
      <c r="AF87" s="96">
        <v>15630</v>
      </c>
      <c r="AG87" s="101">
        <f t="shared" si="5"/>
        <v>97.470873786407765</v>
      </c>
      <c r="AH87" s="99">
        <f>IF(OR(AD87="", AD307="", AD307=0), "", AD87/AD$307*100)</f>
        <v>0.26061463051259848</v>
      </c>
      <c r="AI87" s="102">
        <v>311835</v>
      </c>
      <c r="AJ87" s="5">
        <f t="shared" si="6"/>
        <v>51.768016335474876</v>
      </c>
      <c r="AK87" s="4">
        <f t="shared" si="7"/>
        <v>0.3765253877814857</v>
      </c>
      <c r="AL87" s="364"/>
      <c r="AM87" s="364"/>
      <c r="AN87" s="364"/>
      <c r="AO87" s="364"/>
      <c r="AP87" s="364"/>
      <c r="AQ87" s="364"/>
      <c r="AR87" s="364"/>
      <c r="AS87" s="35"/>
    </row>
    <row r="88" spans="1:45" ht="21.75" hidden="1" customHeight="1">
      <c r="A88" s="76" t="s">
        <v>4</v>
      </c>
      <c r="B88" s="77" t="s">
        <v>7</v>
      </c>
      <c r="C88" s="94" t="s">
        <v>67</v>
      </c>
      <c r="D88" s="94" t="s">
        <v>63</v>
      </c>
      <c r="E88" s="94" t="s">
        <v>21</v>
      </c>
      <c r="F88" s="94" t="s">
        <v>32</v>
      </c>
      <c r="G88" s="94" t="s">
        <v>5</v>
      </c>
      <c r="H88" s="177" t="s">
        <v>33</v>
      </c>
      <c r="I88" s="172" t="s">
        <v>12</v>
      </c>
      <c r="J88" s="132" t="s">
        <v>243</v>
      </c>
      <c r="K88" s="95">
        <v>86000</v>
      </c>
      <c r="L88" s="96">
        <v>0</v>
      </c>
      <c r="M88" s="96">
        <v>0</v>
      </c>
      <c r="N88" s="96">
        <v>0</v>
      </c>
      <c r="O88" s="96">
        <v>86000</v>
      </c>
      <c r="P88" s="96">
        <v>84700</v>
      </c>
      <c r="Q88" s="96">
        <v>84700</v>
      </c>
      <c r="R88" s="96">
        <v>84700</v>
      </c>
      <c r="S88" s="97">
        <v>0</v>
      </c>
      <c r="T88" s="96">
        <v>1300</v>
      </c>
      <c r="U88" s="98">
        <f t="shared" si="4"/>
        <v>98.488372093023258</v>
      </c>
      <c r="V88" s="99">
        <f>IF(OR(R88="", R307="", R307=0), "", R88/R$307*100)</f>
        <v>5.9030260772484217E-2</v>
      </c>
      <c r="W88" s="95">
        <v>0</v>
      </c>
      <c r="X88" s="96">
        <v>0</v>
      </c>
      <c r="Y88" s="96">
        <v>0</v>
      </c>
      <c r="Z88" s="96">
        <v>0</v>
      </c>
      <c r="AA88" s="96">
        <v>0</v>
      </c>
      <c r="AB88" s="97">
        <v>0</v>
      </c>
      <c r="AC88" s="100">
        <v>0</v>
      </c>
      <c r="AD88" s="95">
        <v>0</v>
      </c>
      <c r="AE88" s="96">
        <v>0</v>
      </c>
      <c r="AF88" s="96">
        <v>0</v>
      </c>
      <c r="AG88" s="101" t="str">
        <f t="shared" si="5"/>
        <v/>
      </c>
      <c r="AH88" s="99">
        <f>IF(OR(AD88="", AD307="", AD307=0), "", AD88/AD$307*100)</f>
        <v>0</v>
      </c>
      <c r="AI88" s="102">
        <v>84700</v>
      </c>
      <c r="AJ88" s="5" t="str">
        <f t="shared" si="6"/>
        <v>皆増</v>
      </c>
      <c r="AK88" s="4">
        <f t="shared" si="7"/>
        <v>5.9030260772484217E-2</v>
      </c>
      <c r="AL88" s="363" t="s">
        <v>344</v>
      </c>
      <c r="AM88" s="363" t="s">
        <v>401</v>
      </c>
      <c r="AN88" s="363" t="s">
        <v>345</v>
      </c>
      <c r="AO88" s="363" t="s">
        <v>456</v>
      </c>
      <c r="AP88" s="363">
        <v>30000</v>
      </c>
      <c r="AQ88" s="363">
        <v>30000</v>
      </c>
      <c r="AR88" s="363" t="s">
        <v>443</v>
      </c>
      <c r="AS88" s="34"/>
    </row>
    <row r="89" spans="1:45" ht="31.5" customHeight="1" thickBot="1">
      <c r="A89" s="67" t="s">
        <v>4</v>
      </c>
      <c r="B89" s="68" t="s">
        <v>7</v>
      </c>
      <c r="C89" s="94" t="s">
        <v>67</v>
      </c>
      <c r="D89" s="94" t="s">
        <v>63</v>
      </c>
      <c r="E89" s="94" t="s">
        <v>21</v>
      </c>
      <c r="F89" s="94" t="s">
        <v>32</v>
      </c>
      <c r="G89" s="94" t="s">
        <v>34</v>
      </c>
      <c r="H89" s="177" t="s">
        <v>35</v>
      </c>
      <c r="I89" s="172" t="s">
        <v>12</v>
      </c>
      <c r="J89" s="132" t="s">
        <v>243</v>
      </c>
      <c r="K89" s="95">
        <v>86000</v>
      </c>
      <c r="L89" s="96">
        <v>0</v>
      </c>
      <c r="M89" s="96">
        <v>0</v>
      </c>
      <c r="N89" s="96">
        <v>0</v>
      </c>
      <c r="O89" s="96">
        <v>86000</v>
      </c>
      <c r="P89" s="96">
        <v>84700</v>
      </c>
      <c r="Q89" s="96">
        <v>84700</v>
      </c>
      <c r="R89" s="96">
        <v>84700</v>
      </c>
      <c r="S89" s="97">
        <v>0</v>
      </c>
      <c r="T89" s="96">
        <v>1300</v>
      </c>
      <c r="U89" s="98">
        <f t="shared" si="4"/>
        <v>98.488372093023258</v>
      </c>
      <c r="V89" s="99">
        <f>IF(OR(R89="", R307="", R307=0), "", R89/R$307*100)</f>
        <v>5.9030260772484217E-2</v>
      </c>
      <c r="W89" s="95">
        <v>0</v>
      </c>
      <c r="X89" s="96">
        <v>0</v>
      </c>
      <c r="Y89" s="96">
        <v>0</v>
      </c>
      <c r="Z89" s="96">
        <v>0</v>
      </c>
      <c r="AA89" s="96">
        <v>0</v>
      </c>
      <c r="AB89" s="97">
        <v>0</v>
      </c>
      <c r="AC89" s="100">
        <v>0</v>
      </c>
      <c r="AD89" s="95">
        <v>0</v>
      </c>
      <c r="AE89" s="96">
        <v>0</v>
      </c>
      <c r="AF89" s="96">
        <v>0</v>
      </c>
      <c r="AG89" s="101" t="str">
        <f t="shared" si="5"/>
        <v/>
      </c>
      <c r="AH89" s="99">
        <f>IF(OR(AD89="", AD307="", AD307=0), "", AD89/AD$307*100)</f>
        <v>0</v>
      </c>
      <c r="AI89" s="102">
        <v>84700</v>
      </c>
      <c r="AJ89" s="5" t="str">
        <f t="shared" si="6"/>
        <v>皆増</v>
      </c>
      <c r="AK89" s="4">
        <f t="shared" si="7"/>
        <v>5.9030260772484217E-2</v>
      </c>
      <c r="AL89" s="364"/>
      <c r="AM89" s="364"/>
      <c r="AN89" s="364"/>
      <c r="AO89" s="364"/>
      <c r="AP89" s="364"/>
      <c r="AQ89" s="364"/>
      <c r="AR89" s="364"/>
      <c r="AS89" s="35"/>
    </row>
    <row r="90" spans="1:45" ht="27" hidden="1" customHeight="1" thickBot="1">
      <c r="A90" s="80" t="s">
        <v>4</v>
      </c>
      <c r="B90" s="81" t="s">
        <v>7</v>
      </c>
      <c r="C90" s="94" t="s">
        <v>67</v>
      </c>
      <c r="D90" s="94" t="s">
        <v>63</v>
      </c>
      <c r="E90" s="94" t="s">
        <v>36</v>
      </c>
      <c r="F90" s="94" t="s">
        <v>5</v>
      </c>
      <c r="G90" s="94" t="s">
        <v>5</v>
      </c>
      <c r="H90" s="177" t="s">
        <v>37</v>
      </c>
      <c r="I90" s="172" t="s">
        <v>12</v>
      </c>
      <c r="J90" s="132" t="s">
        <v>243</v>
      </c>
      <c r="K90" s="95">
        <v>3162000</v>
      </c>
      <c r="L90" s="96">
        <v>0</v>
      </c>
      <c r="M90" s="96">
        <v>0</v>
      </c>
      <c r="N90" s="96">
        <v>0</v>
      </c>
      <c r="O90" s="96">
        <v>3162000</v>
      </c>
      <c r="P90" s="96">
        <v>1385030</v>
      </c>
      <c r="Q90" s="96">
        <v>1385030</v>
      </c>
      <c r="R90" s="96">
        <v>1385030</v>
      </c>
      <c r="S90" s="97">
        <v>0</v>
      </c>
      <c r="T90" s="96">
        <v>1776970</v>
      </c>
      <c r="U90" s="98">
        <f t="shared" si="4"/>
        <v>43.802340290955094</v>
      </c>
      <c r="V90" s="99">
        <f>IF(OR(R90="", R307="", R307=0), "", R90/R$307*100)</f>
        <v>0.96527369631303184</v>
      </c>
      <c r="W90" s="95">
        <v>1869000</v>
      </c>
      <c r="X90" s="96">
        <v>-471000</v>
      </c>
      <c r="Y90" s="96">
        <v>0</v>
      </c>
      <c r="Z90" s="96">
        <v>0</v>
      </c>
      <c r="AA90" s="96">
        <v>1398000</v>
      </c>
      <c r="AB90" s="97">
        <v>1323564</v>
      </c>
      <c r="AC90" s="100">
        <v>1323564</v>
      </c>
      <c r="AD90" s="95">
        <v>1323564</v>
      </c>
      <c r="AE90" s="96">
        <v>0</v>
      </c>
      <c r="AF90" s="96">
        <v>74436</v>
      </c>
      <c r="AG90" s="101">
        <f t="shared" si="5"/>
        <v>94.675536480686702</v>
      </c>
      <c r="AH90" s="99">
        <f>IF(OR(AD90="", AD307="", AD307=0), "", AD90/AD$307*100)</f>
        <v>0.57263831668206722</v>
      </c>
      <c r="AI90" s="102">
        <v>61466</v>
      </c>
      <c r="AJ90" s="30">
        <f t="shared" si="6"/>
        <v>4.6439764151941274</v>
      </c>
      <c r="AK90" s="29">
        <f t="shared" si="7"/>
        <v>0.39263537963096462</v>
      </c>
      <c r="AL90" s="145"/>
      <c r="AM90" s="147"/>
      <c r="AN90" s="147"/>
      <c r="AO90" s="147"/>
      <c r="AP90" s="147"/>
      <c r="AQ90" s="147"/>
      <c r="AR90" s="147"/>
    </row>
    <row r="91" spans="1:45" ht="30" hidden="1" customHeight="1">
      <c r="A91" s="45" t="s">
        <v>4</v>
      </c>
      <c r="B91" s="46" t="s">
        <v>7</v>
      </c>
      <c r="C91" s="94" t="s">
        <v>67</v>
      </c>
      <c r="D91" s="94" t="s">
        <v>63</v>
      </c>
      <c r="E91" s="94" t="s">
        <v>36</v>
      </c>
      <c r="F91" s="94" t="s">
        <v>21</v>
      </c>
      <c r="G91" s="94" t="s">
        <v>5</v>
      </c>
      <c r="H91" s="177" t="s">
        <v>90</v>
      </c>
      <c r="I91" s="172" t="s">
        <v>12</v>
      </c>
      <c r="J91" s="132" t="s">
        <v>243</v>
      </c>
      <c r="K91" s="95">
        <v>2883000</v>
      </c>
      <c r="L91" s="96">
        <v>0</v>
      </c>
      <c r="M91" s="96">
        <v>0</v>
      </c>
      <c r="N91" s="96">
        <v>0</v>
      </c>
      <c r="O91" s="96">
        <v>2883000</v>
      </c>
      <c r="P91" s="96">
        <v>1106070</v>
      </c>
      <c r="Q91" s="96">
        <v>1106070</v>
      </c>
      <c r="R91" s="96">
        <v>1106070</v>
      </c>
      <c r="S91" s="97">
        <v>0</v>
      </c>
      <c r="T91" s="96">
        <v>1776930</v>
      </c>
      <c r="U91" s="98">
        <f t="shared" si="4"/>
        <v>38.365244536940686</v>
      </c>
      <c r="V91" s="99">
        <f>IF(OR(R91="", R307="", R307=0), "", R91/R$307*100)</f>
        <v>0.77085714914547354</v>
      </c>
      <c r="W91" s="95">
        <v>1089000</v>
      </c>
      <c r="X91" s="96">
        <v>0</v>
      </c>
      <c r="Y91" s="96">
        <v>0</v>
      </c>
      <c r="Z91" s="96">
        <v>0</v>
      </c>
      <c r="AA91" s="96">
        <v>1089000</v>
      </c>
      <c r="AB91" s="97">
        <v>1015124</v>
      </c>
      <c r="AC91" s="100">
        <v>1015124</v>
      </c>
      <c r="AD91" s="95">
        <v>1015124</v>
      </c>
      <c r="AE91" s="96">
        <v>0</v>
      </c>
      <c r="AF91" s="96">
        <v>73876</v>
      </c>
      <c r="AG91" s="101">
        <f t="shared" si="5"/>
        <v>93.216161616161614</v>
      </c>
      <c r="AH91" s="99">
        <f>IF(OR(AD91="", AD307="", AD307=0), "", AD91/AD$307*100)</f>
        <v>0.43919213470868568</v>
      </c>
      <c r="AI91" s="102">
        <v>90946</v>
      </c>
      <c r="AJ91" s="5">
        <f t="shared" si="6"/>
        <v>8.9591025332865737</v>
      </c>
      <c r="AK91" s="4">
        <f t="shared" si="7"/>
        <v>0.33166501443678786</v>
      </c>
      <c r="AL91" s="363" t="s">
        <v>346</v>
      </c>
      <c r="AM91" s="363" t="s">
        <v>347</v>
      </c>
      <c r="AN91" s="363" t="s">
        <v>348</v>
      </c>
      <c r="AO91" s="363"/>
      <c r="AP91" s="363"/>
      <c r="AQ91" s="363"/>
      <c r="AR91" s="363"/>
      <c r="AS91" s="34"/>
    </row>
    <row r="92" spans="1:45" ht="48" customHeight="1" thickBot="1">
      <c r="A92" s="67" t="s">
        <v>4</v>
      </c>
      <c r="B92" s="68" t="s">
        <v>7</v>
      </c>
      <c r="C92" s="94" t="s">
        <v>67</v>
      </c>
      <c r="D92" s="94" t="s">
        <v>63</v>
      </c>
      <c r="E92" s="94" t="s">
        <v>36</v>
      </c>
      <c r="F92" s="94" t="s">
        <v>21</v>
      </c>
      <c r="G92" s="94" t="s">
        <v>23</v>
      </c>
      <c r="H92" s="177" t="s">
        <v>91</v>
      </c>
      <c r="I92" s="172" t="s">
        <v>12</v>
      </c>
      <c r="J92" s="132" t="s">
        <v>243</v>
      </c>
      <c r="K92" s="95">
        <v>2883000</v>
      </c>
      <c r="L92" s="96">
        <v>0</v>
      </c>
      <c r="M92" s="96">
        <v>0</v>
      </c>
      <c r="N92" s="96">
        <v>0</v>
      </c>
      <c r="O92" s="96">
        <v>2883000</v>
      </c>
      <c r="P92" s="96">
        <v>1106070</v>
      </c>
      <c r="Q92" s="96">
        <v>1106070</v>
      </c>
      <c r="R92" s="96">
        <v>1106070</v>
      </c>
      <c r="S92" s="97">
        <v>0</v>
      </c>
      <c r="T92" s="96">
        <v>1776930</v>
      </c>
      <c r="U92" s="98">
        <f t="shared" si="4"/>
        <v>38.365244536940686</v>
      </c>
      <c r="V92" s="99">
        <f>IF(OR(R92="", R307="", R307=0), "", R92/R$307*100)</f>
        <v>0.77085714914547354</v>
      </c>
      <c r="W92" s="95">
        <v>1089000</v>
      </c>
      <c r="X92" s="96">
        <v>0</v>
      </c>
      <c r="Y92" s="96">
        <v>0</v>
      </c>
      <c r="Z92" s="96">
        <v>0</v>
      </c>
      <c r="AA92" s="96">
        <v>1089000</v>
      </c>
      <c r="AB92" s="97">
        <v>1015124</v>
      </c>
      <c r="AC92" s="100">
        <v>1015124</v>
      </c>
      <c r="AD92" s="95">
        <v>1015124</v>
      </c>
      <c r="AE92" s="96">
        <v>0</v>
      </c>
      <c r="AF92" s="96">
        <v>73876</v>
      </c>
      <c r="AG92" s="101">
        <f t="shared" si="5"/>
        <v>93.216161616161614</v>
      </c>
      <c r="AH92" s="99">
        <f>IF(OR(AD92="", AD307="", AD307=0), "", AD92/AD$307*100)</f>
        <v>0.43919213470868568</v>
      </c>
      <c r="AI92" s="102">
        <v>90946</v>
      </c>
      <c r="AJ92" s="5">
        <f t="shared" si="6"/>
        <v>8.9591025332865737</v>
      </c>
      <c r="AK92" s="4">
        <f t="shared" si="7"/>
        <v>0.33166501443678786</v>
      </c>
      <c r="AL92" s="364"/>
      <c r="AM92" s="364"/>
      <c r="AN92" s="364"/>
      <c r="AO92" s="364"/>
      <c r="AP92" s="364"/>
      <c r="AQ92" s="364"/>
      <c r="AR92" s="364"/>
      <c r="AS92" s="35"/>
    </row>
    <row r="93" spans="1:45" ht="21" hidden="1" customHeight="1">
      <c r="A93" s="76" t="s">
        <v>4</v>
      </c>
      <c r="B93" s="77" t="s">
        <v>7</v>
      </c>
      <c r="C93" s="94" t="s">
        <v>67</v>
      </c>
      <c r="D93" s="94" t="s">
        <v>63</v>
      </c>
      <c r="E93" s="94" t="s">
        <v>36</v>
      </c>
      <c r="F93" s="94" t="s">
        <v>32</v>
      </c>
      <c r="G93" s="94" t="s">
        <v>5</v>
      </c>
      <c r="H93" s="177" t="s">
        <v>54</v>
      </c>
      <c r="I93" s="172" t="s">
        <v>12</v>
      </c>
      <c r="J93" s="132" t="s">
        <v>243</v>
      </c>
      <c r="K93" s="95">
        <v>279000</v>
      </c>
      <c r="L93" s="96">
        <v>0</v>
      </c>
      <c r="M93" s="96">
        <v>0</v>
      </c>
      <c r="N93" s="96">
        <v>0</v>
      </c>
      <c r="O93" s="96">
        <v>279000</v>
      </c>
      <c r="P93" s="96">
        <v>278960</v>
      </c>
      <c r="Q93" s="96">
        <v>278960</v>
      </c>
      <c r="R93" s="96">
        <v>278960</v>
      </c>
      <c r="S93" s="97">
        <v>0</v>
      </c>
      <c r="T93" s="96">
        <v>40</v>
      </c>
      <c r="U93" s="98">
        <f t="shared" si="4"/>
        <v>99.98566308243727</v>
      </c>
      <c r="V93" s="99">
        <f>IF(OR(R93="", R307="", R307=0), "", R93/R$307*100)</f>
        <v>0.19441654716755838</v>
      </c>
      <c r="W93" s="95">
        <v>780000</v>
      </c>
      <c r="X93" s="96">
        <v>-471000</v>
      </c>
      <c r="Y93" s="96">
        <v>0</v>
      </c>
      <c r="Z93" s="96">
        <v>0</v>
      </c>
      <c r="AA93" s="96">
        <v>309000</v>
      </c>
      <c r="AB93" s="97">
        <v>308440</v>
      </c>
      <c r="AC93" s="100">
        <v>308440</v>
      </c>
      <c r="AD93" s="95">
        <v>308440</v>
      </c>
      <c r="AE93" s="96">
        <v>0</v>
      </c>
      <c r="AF93" s="96">
        <v>560</v>
      </c>
      <c r="AG93" s="101">
        <f t="shared" si="5"/>
        <v>99.818770226537211</v>
      </c>
      <c r="AH93" s="99">
        <f>IF(OR(AD93="", AD307="", AD307=0), "", AD93/AD$307*100)</f>
        <v>0.13344618197338159</v>
      </c>
      <c r="AI93" s="102">
        <v>-29480</v>
      </c>
      <c r="AJ93" s="5">
        <f t="shared" si="6"/>
        <v>-9.5577746077032817</v>
      </c>
      <c r="AK93" s="4">
        <f t="shared" si="7"/>
        <v>6.0970365194176784E-2</v>
      </c>
      <c r="AL93" s="363" t="s">
        <v>349</v>
      </c>
      <c r="AM93" s="363" t="s">
        <v>329</v>
      </c>
      <c r="AN93" s="363" t="s">
        <v>391</v>
      </c>
      <c r="AO93" s="363"/>
      <c r="AP93" s="363"/>
      <c r="AQ93" s="363"/>
      <c r="AR93" s="363"/>
      <c r="AS93" s="34"/>
    </row>
    <row r="94" spans="1:45" ht="36.75" customHeight="1" thickBot="1">
      <c r="A94" s="67" t="s">
        <v>4</v>
      </c>
      <c r="B94" s="68" t="s">
        <v>7</v>
      </c>
      <c r="C94" s="94" t="s">
        <v>67</v>
      </c>
      <c r="D94" s="94" t="s">
        <v>63</v>
      </c>
      <c r="E94" s="94" t="s">
        <v>36</v>
      </c>
      <c r="F94" s="94" t="s">
        <v>32</v>
      </c>
      <c r="G94" s="94" t="s">
        <v>34</v>
      </c>
      <c r="H94" s="177" t="s">
        <v>55</v>
      </c>
      <c r="I94" s="172" t="s">
        <v>12</v>
      </c>
      <c r="J94" s="132" t="s">
        <v>243</v>
      </c>
      <c r="K94" s="95">
        <v>279000</v>
      </c>
      <c r="L94" s="96">
        <v>0</v>
      </c>
      <c r="M94" s="96">
        <v>0</v>
      </c>
      <c r="N94" s="96">
        <v>0</v>
      </c>
      <c r="O94" s="96">
        <v>279000</v>
      </c>
      <c r="P94" s="96">
        <v>278960</v>
      </c>
      <c r="Q94" s="96">
        <v>278960</v>
      </c>
      <c r="R94" s="96">
        <v>278960</v>
      </c>
      <c r="S94" s="97">
        <v>0</v>
      </c>
      <c r="T94" s="96">
        <v>40</v>
      </c>
      <c r="U94" s="98">
        <f t="shared" si="4"/>
        <v>99.98566308243727</v>
      </c>
      <c r="V94" s="99">
        <f>IF(OR(R94="", R307="", R307=0), "", R94/R$307*100)</f>
        <v>0.19441654716755838</v>
      </c>
      <c r="W94" s="95">
        <v>780000</v>
      </c>
      <c r="X94" s="96">
        <v>-471000</v>
      </c>
      <c r="Y94" s="96">
        <v>0</v>
      </c>
      <c r="Z94" s="96">
        <v>0</v>
      </c>
      <c r="AA94" s="96">
        <v>309000</v>
      </c>
      <c r="AB94" s="97">
        <v>308440</v>
      </c>
      <c r="AC94" s="100">
        <v>308440</v>
      </c>
      <c r="AD94" s="95">
        <v>308440</v>
      </c>
      <c r="AE94" s="96">
        <v>0</v>
      </c>
      <c r="AF94" s="96">
        <v>560</v>
      </c>
      <c r="AG94" s="101">
        <f t="shared" si="5"/>
        <v>99.818770226537211</v>
      </c>
      <c r="AH94" s="99">
        <f>IF(OR(AD94="", AD307="", AD307=0), "", AD94/AD$307*100)</f>
        <v>0.13344618197338159</v>
      </c>
      <c r="AI94" s="102">
        <v>-29480</v>
      </c>
      <c r="AJ94" s="5">
        <f t="shared" si="6"/>
        <v>-9.5577746077032817</v>
      </c>
      <c r="AK94" s="4">
        <f t="shared" si="7"/>
        <v>6.0970365194176784E-2</v>
      </c>
      <c r="AL94" s="364"/>
      <c r="AM94" s="364"/>
      <c r="AN94" s="364"/>
      <c r="AO94" s="364"/>
      <c r="AP94" s="364"/>
      <c r="AQ94" s="364"/>
      <c r="AR94" s="364"/>
      <c r="AS94" s="35"/>
    </row>
    <row r="95" spans="1:45" ht="23.25" hidden="1" customHeight="1">
      <c r="A95" s="45" t="s">
        <v>4</v>
      </c>
      <c r="B95" s="46" t="s">
        <v>7</v>
      </c>
      <c r="C95" s="94" t="s">
        <v>67</v>
      </c>
      <c r="D95" s="94" t="s">
        <v>63</v>
      </c>
      <c r="E95" s="94" t="s">
        <v>56</v>
      </c>
      <c r="F95" s="94" t="s">
        <v>5</v>
      </c>
      <c r="G95" s="94" t="s">
        <v>5</v>
      </c>
      <c r="H95" s="177" t="s">
        <v>57</v>
      </c>
      <c r="I95" s="172" t="s">
        <v>12</v>
      </c>
      <c r="J95" s="132" t="s">
        <v>243</v>
      </c>
      <c r="K95" s="95">
        <v>2046000</v>
      </c>
      <c r="L95" s="96">
        <v>0</v>
      </c>
      <c r="M95" s="96">
        <v>0</v>
      </c>
      <c r="N95" s="96">
        <v>0</v>
      </c>
      <c r="O95" s="96">
        <v>2046000</v>
      </c>
      <c r="P95" s="96">
        <v>2046000</v>
      </c>
      <c r="Q95" s="96">
        <v>2046000</v>
      </c>
      <c r="R95" s="96">
        <v>2046000</v>
      </c>
      <c r="S95" s="97">
        <v>0</v>
      </c>
      <c r="T95" s="96">
        <v>0</v>
      </c>
      <c r="U95" s="98">
        <f t="shared" si="4"/>
        <v>100</v>
      </c>
      <c r="V95" s="99">
        <f>IF(OR(R95="", R307="", R307=0), "", R95/R$307*100)</f>
        <v>1.4259257796989693</v>
      </c>
      <c r="W95" s="95">
        <v>82000</v>
      </c>
      <c r="X95" s="96">
        <v>-82000</v>
      </c>
      <c r="Y95" s="96">
        <v>0</v>
      </c>
      <c r="Z95" s="96">
        <v>0</v>
      </c>
      <c r="AA95" s="96">
        <v>0</v>
      </c>
      <c r="AB95" s="97">
        <v>0</v>
      </c>
      <c r="AC95" s="100">
        <v>0</v>
      </c>
      <c r="AD95" s="95">
        <v>0</v>
      </c>
      <c r="AE95" s="96">
        <v>0</v>
      </c>
      <c r="AF95" s="96">
        <v>0</v>
      </c>
      <c r="AG95" s="101" t="str">
        <f t="shared" si="5"/>
        <v/>
      </c>
      <c r="AH95" s="99">
        <f>IF(OR(AD95="", AD307="", AD307=0), "", AD95/AD$307*100)</f>
        <v>0</v>
      </c>
      <c r="AI95" s="102">
        <v>2046000</v>
      </c>
      <c r="AJ95" s="30" t="str">
        <f t="shared" si="6"/>
        <v>皆増</v>
      </c>
      <c r="AK95" s="29">
        <f t="shared" si="7"/>
        <v>1.4259257796989693</v>
      </c>
      <c r="AL95" s="363" t="s">
        <v>405</v>
      </c>
      <c r="AM95" s="363" t="s">
        <v>350</v>
      </c>
      <c r="AN95" s="363" t="s">
        <v>351</v>
      </c>
      <c r="AO95" s="363"/>
      <c r="AP95" s="363"/>
      <c r="AQ95" s="363"/>
      <c r="AR95" s="363"/>
      <c r="AS95" s="34"/>
    </row>
    <row r="96" spans="1:45" ht="19.5" hidden="1" customHeight="1">
      <c r="A96" s="56" t="s">
        <v>4</v>
      </c>
      <c r="B96" s="57" t="s">
        <v>7</v>
      </c>
      <c r="C96" s="94" t="s">
        <v>67</v>
      </c>
      <c r="D96" s="94" t="s">
        <v>63</v>
      </c>
      <c r="E96" s="94" t="s">
        <v>56</v>
      </c>
      <c r="F96" s="94" t="s">
        <v>28</v>
      </c>
      <c r="G96" s="94" t="s">
        <v>5</v>
      </c>
      <c r="H96" s="177" t="s">
        <v>58</v>
      </c>
      <c r="I96" s="172" t="s">
        <v>12</v>
      </c>
      <c r="J96" s="132" t="s">
        <v>243</v>
      </c>
      <c r="K96" s="95">
        <v>2046000</v>
      </c>
      <c r="L96" s="96">
        <v>0</v>
      </c>
      <c r="M96" s="96">
        <v>0</v>
      </c>
      <c r="N96" s="96">
        <v>0</v>
      </c>
      <c r="O96" s="96">
        <v>2046000</v>
      </c>
      <c r="P96" s="96">
        <v>2046000</v>
      </c>
      <c r="Q96" s="96">
        <v>2046000</v>
      </c>
      <c r="R96" s="96">
        <v>2046000</v>
      </c>
      <c r="S96" s="97">
        <v>0</v>
      </c>
      <c r="T96" s="96">
        <v>0</v>
      </c>
      <c r="U96" s="98">
        <f t="shared" si="4"/>
        <v>100</v>
      </c>
      <c r="V96" s="99">
        <f>IF(OR(R96="", R307="", R307=0), "", R96/R$307*100)</f>
        <v>1.4259257796989693</v>
      </c>
      <c r="W96" s="95">
        <v>82000</v>
      </c>
      <c r="X96" s="96">
        <v>-82000</v>
      </c>
      <c r="Y96" s="96">
        <v>0</v>
      </c>
      <c r="Z96" s="96">
        <v>0</v>
      </c>
      <c r="AA96" s="96">
        <v>0</v>
      </c>
      <c r="AB96" s="97">
        <v>0</v>
      </c>
      <c r="AC96" s="100">
        <v>0</v>
      </c>
      <c r="AD96" s="95">
        <v>0</v>
      </c>
      <c r="AE96" s="96">
        <v>0</v>
      </c>
      <c r="AF96" s="96">
        <v>0</v>
      </c>
      <c r="AG96" s="101" t="str">
        <f t="shared" si="5"/>
        <v/>
      </c>
      <c r="AH96" s="99">
        <f>IF(OR(AD96="", AD307="", AD307=0), "", AD96/AD$307*100)</f>
        <v>0</v>
      </c>
      <c r="AI96" s="102">
        <v>2046000</v>
      </c>
      <c r="AJ96" s="5" t="str">
        <f t="shared" si="6"/>
        <v>皆増</v>
      </c>
      <c r="AK96" s="4">
        <f t="shared" si="7"/>
        <v>1.4259257796989693</v>
      </c>
      <c r="AL96" s="364"/>
      <c r="AM96" s="364"/>
      <c r="AN96" s="364"/>
      <c r="AO96" s="364"/>
      <c r="AP96" s="364"/>
      <c r="AQ96" s="364"/>
      <c r="AR96" s="364"/>
      <c r="AS96" s="35"/>
    </row>
    <row r="97" spans="1:45" ht="69" customHeight="1" thickBot="1">
      <c r="A97" s="67" t="s">
        <v>4</v>
      </c>
      <c r="B97" s="68" t="s">
        <v>7</v>
      </c>
      <c r="C97" s="94" t="s">
        <v>67</v>
      </c>
      <c r="D97" s="94" t="s">
        <v>63</v>
      </c>
      <c r="E97" s="94" t="s">
        <v>56</v>
      </c>
      <c r="F97" s="94" t="s">
        <v>28</v>
      </c>
      <c r="G97" s="94" t="s">
        <v>92</v>
      </c>
      <c r="H97" s="177" t="s">
        <v>93</v>
      </c>
      <c r="I97" s="172" t="s">
        <v>12</v>
      </c>
      <c r="J97" s="132" t="s">
        <v>243</v>
      </c>
      <c r="K97" s="95">
        <v>2046000</v>
      </c>
      <c r="L97" s="96">
        <v>0</v>
      </c>
      <c r="M97" s="96">
        <v>0</v>
      </c>
      <c r="N97" s="96">
        <v>0</v>
      </c>
      <c r="O97" s="96">
        <v>2046000</v>
      </c>
      <c r="P97" s="96">
        <v>2046000</v>
      </c>
      <c r="Q97" s="96">
        <v>2046000</v>
      </c>
      <c r="R97" s="96">
        <v>2046000</v>
      </c>
      <c r="S97" s="97">
        <v>0</v>
      </c>
      <c r="T97" s="96">
        <v>0</v>
      </c>
      <c r="U97" s="98">
        <f t="shared" si="4"/>
        <v>100</v>
      </c>
      <c r="V97" s="99">
        <f>IF(OR(R97="", R307="", R307=0), "", R97/R$307*100)</f>
        <v>1.4259257796989693</v>
      </c>
      <c r="W97" s="95">
        <v>0</v>
      </c>
      <c r="X97" s="96">
        <v>0</v>
      </c>
      <c r="Y97" s="96">
        <v>0</v>
      </c>
      <c r="Z97" s="96">
        <v>0</v>
      </c>
      <c r="AA97" s="96">
        <v>0</v>
      </c>
      <c r="AB97" s="97">
        <v>0</v>
      </c>
      <c r="AC97" s="100">
        <v>0</v>
      </c>
      <c r="AD97" s="95">
        <v>0</v>
      </c>
      <c r="AE97" s="96">
        <v>0</v>
      </c>
      <c r="AF97" s="96">
        <v>0</v>
      </c>
      <c r="AG97" s="101" t="str">
        <f t="shared" si="5"/>
        <v/>
      </c>
      <c r="AH97" s="99">
        <f>IF(OR(AD97="", AD307="", AD307=0), "", AD97/AD$307*100)</f>
        <v>0</v>
      </c>
      <c r="AI97" s="102">
        <v>2046000</v>
      </c>
      <c r="AJ97" s="5" t="str">
        <f t="shared" si="6"/>
        <v>皆増</v>
      </c>
      <c r="AK97" s="4">
        <f t="shared" si="7"/>
        <v>1.4259257796989693</v>
      </c>
      <c r="AL97" s="364"/>
      <c r="AM97" s="364"/>
      <c r="AN97" s="364"/>
      <c r="AO97" s="364"/>
      <c r="AP97" s="364"/>
      <c r="AQ97" s="364"/>
      <c r="AR97" s="364"/>
      <c r="AS97" s="35"/>
    </row>
    <row r="98" spans="1:45" ht="16.5" hidden="1" customHeight="1">
      <c r="A98" s="45" t="s">
        <v>4</v>
      </c>
      <c r="B98" s="46" t="s">
        <v>7</v>
      </c>
      <c r="C98" s="94" t="s">
        <v>67</v>
      </c>
      <c r="D98" s="94" t="s">
        <v>63</v>
      </c>
      <c r="E98" s="94" t="s">
        <v>40</v>
      </c>
      <c r="F98" s="94" t="s">
        <v>5</v>
      </c>
      <c r="G98" s="94" t="s">
        <v>5</v>
      </c>
      <c r="H98" s="177" t="s">
        <v>41</v>
      </c>
      <c r="I98" s="172" t="s">
        <v>12</v>
      </c>
      <c r="J98" s="132" t="s">
        <v>243</v>
      </c>
      <c r="K98" s="95">
        <v>4250000</v>
      </c>
      <c r="L98" s="96">
        <v>0</v>
      </c>
      <c r="M98" s="96">
        <v>0</v>
      </c>
      <c r="N98" s="96">
        <v>0</v>
      </c>
      <c r="O98" s="96">
        <v>4250000</v>
      </c>
      <c r="P98" s="96">
        <v>4202166</v>
      </c>
      <c r="Q98" s="96">
        <v>4202166</v>
      </c>
      <c r="R98" s="96">
        <v>4202166</v>
      </c>
      <c r="S98" s="97">
        <v>0</v>
      </c>
      <c r="T98" s="96">
        <v>47834</v>
      </c>
      <c r="U98" s="98">
        <f t="shared" si="4"/>
        <v>98.87449411764706</v>
      </c>
      <c r="V98" s="99">
        <f>IF(OR(R98="", R307="", R307=0), "", R98/R$307*100)</f>
        <v>2.9286299266737528</v>
      </c>
      <c r="W98" s="95">
        <v>6068000</v>
      </c>
      <c r="X98" s="96">
        <v>0</v>
      </c>
      <c r="Y98" s="96">
        <v>0</v>
      </c>
      <c r="Z98" s="96">
        <v>0</v>
      </c>
      <c r="AA98" s="96">
        <v>6068000</v>
      </c>
      <c r="AB98" s="97">
        <v>5890656</v>
      </c>
      <c r="AC98" s="100">
        <v>5890656</v>
      </c>
      <c r="AD98" s="95">
        <v>5890656</v>
      </c>
      <c r="AE98" s="96">
        <v>0</v>
      </c>
      <c r="AF98" s="96">
        <v>177344</v>
      </c>
      <c r="AG98" s="101">
        <f t="shared" si="5"/>
        <v>97.077389584706651</v>
      </c>
      <c r="AH98" s="99">
        <f>IF(OR(AD98="", AD307="", AD307=0), "", AD98/AD$307*100)</f>
        <v>2.5485849841738815</v>
      </c>
      <c r="AI98" s="102">
        <v>-1688490</v>
      </c>
      <c r="AJ98" s="30">
        <f t="shared" si="6"/>
        <v>-28.663870373690131</v>
      </c>
      <c r="AK98" s="29">
        <f t="shared" si="7"/>
        <v>0.38004494249987131</v>
      </c>
      <c r="AL98" s="361"/>
      <c r="AM98" s="362"/>
      <c r="AN98" s="362"/>
      <c r="AO98" s="362"/>
      <c r="AP98" s="362"/>
      <c r="AQ98" s="362"/>
      <c r="AR98" s="362"/>
      <c r="AS98" s="3"/>
    </row>
    <row r="99" spans="1:45" ht="16.5" hidden="1" customHeight="1" thickBot="1">
      <c r="A99" s="89" t="s">
        <v>4</v>
      </c>
      <c r="B99" s="90" t="s">
        <v>7</v>
      </c>
      <c r="C99" s="94" t="s">
        <v>67</v>
      </c>
      <c r="D99" s="94" t="s">
        <v>63</v>
      </c>
      <c r="E99" s="94" t="s">
        <v>40</v>
      </c>
      <c r="F99" s="94" t="s">
        <v>72</v>
      </c>
      <c r="G99" s="94" t="s">
        <v>5</v>
      </c>
      <c r="H99" s="177" t="s">
        <v>94</v>
      </c>
      <c r="I99" s="172" t="s">
        <v>12</v>
      </c>
      <c r="J99" s="132" t="s">
        <v>243</v>
      </c>
      <c r="K99" s="95">
        <v>4250000</v>
      </c>
      <c r="L99" s="96">
        <v>0</v>
      </c>
      <c r="M99" s="96">
        <v>0</v>
      </c>
      <c r="N99" s="96">
        <v>0</v>
      </c>
      <c r="O99" s="96">
        <v>4250000</v>
      </c>
      <c r="P99" s="96">
        <v>4202166</v>
      </c>
      <c r="Q99" s="96">
        <v>4202166</v>
      </c>
      <c r="R99" s="96">
        <v>4202166</v>
      </c>
      <c r="S99" s="97">
        <v>0</v>
      </c>
      <c r="T99" s="96">
        <v>47834</v>
      </c>
      <c r="U99" s="98">
        <f t="shared" si="4"/>
        <v>98.87449411764706</v>
      </c>
      <c r="V99" s="99">
        <f>IF(OR(R99="", R307="", R307=0), "", R99/R$307*100)</f>
        <v>2.9286299266737528</v>
      </c>
      <c r="W99" s="95">
        <v>6068000</v>
      </c>
      <c r="X99" s="96">
        <v>0</v>
      </c>
      <c r="Y99" s="96">
        <v>0</v>
      </c>
      <c r="Z99" s="96">
        <v>0</v>
      </c>
      <c r="AA99" s="96">
        <v>6068000</v>
      </c>
      <c r="AB99" s="97">
        <v>5890656</v>
      </c>
      <c r="AC99" s="100">
        <v>5890656</v>
      </c>
      <c r="AD99" s="95">
        <v>5890656</v>
      </c>
      <c r="AE99" s="96">
        <v>0</v>
      </c>
      <c r="AF99" s="96">
        <v>177344</v>
      </c>
      <c r="AG99" s="101">
        <f t="shared" si="5"/>
        <v>97.077389584706651</v>
      </c>
      <c r="AH99" s="99">
        <f>IF(OR(AD99="", AD307="", AD307=0), "", AD99/AD$307*100)</f>
        <v>2.5485849841738815</v>
      </c>
      <c r="AI99" s="102">
        <v>-1688490</v>
      </c>
      <c r="AJ99" s="5">
        <f t="shared" si="6"/>
        <v>-28.663870373690131</v>
      </c>
      <c r="AK99" s="4">
        <f t="shared" si="7"/>
        <v>0.38004494249987131</v>
      </c>
      <c r="AL99" s="361"/>
      <c r="AM99" s="362"/>
      <c r="AN99" s="362"/>
      <c r="AO99" s="362"/>
      <c r="AP99" s="362"/>
      <c r="AQ99" s="362"/>
      <c r="AR99" s="362"/>
      <c r="AS99" s="3"/>
    </row>
    <row r="100" spans="1:45" ht="55.5" customHeight="1" thickBot="1">
      <c r="A100" s="93" t="s">
        <v>4</v>
      </c>
      <c r="B100" s="94" t="s">
        <v>7</v>
      </c>
      <c r="C100" s="94" t="s">
        <v>67</v>
      </c>
      <c r="D100" s="94" t="s">
        <v>63</v>
      </c>
      <c r="E100" s="94" t="s">
        <v>40</v>
      </c>
      <c r="F100" s="94" t="s">
        <v>72</v>
      </c>
      <c r="G100" s="94" t="s">
        <v>74</v>
      </c>
      <c r="H100" s="177" t="s">
        <v>95</v>
      </c>
      <c r="I100" s="172" t="s">
        <v>12</v>
      </c>
      <c r="J100" s="132" t="s">
        <v>243</v>
      </c>
      <c r="K100" s="95">
        <v>885000</v>
      </c>
      <c r="L100" s="96">
        <v>0</v>
      </c>
      <c r="M100" s="96">
        <v>0</v>
      </c>
      <c r="N100" s="96">
        <v>0</v>
      </c>
      <c r="O100" s="96">
        <v>885000</v>
      </c>
      <c r="P100" s="96">
        <v>881430</v>
      </c>
      <c r="Q100" s="96">
        <v>881430</v>
      </c>
      <c r="R100" s="96">
        <v>881430</v>
      </c>
      <c r="S100" s="97">
        <v>0</v>
      </c>
      <c r="T100" s="96">
        <v>3570</v>
      </c>
      <c r="U100" s="98">
        <f t="shared" si="4"/>
        <v>99.596610169491527</v>
      </c>
      <c r="V100" s="99">
        <f>IF(OR(R100="", R307="", R307=0), "", R100/R$307*100)</f>
        <v>0.61429802541547529</v>
      </c>
      <c r="W100" s="95">
        <v>885000</v>
      </c>
      <c r="X100" s="96">
        <v>0</v>
      </c>
      <c r="Y100" s="96">
        <v>0</v>
      </c>
      <c r="Z100" s="96">
        <v>0</v>
      </c>
      <c r="AA100" s="96">
        <v>885000</v>
      </c>
      <c r="AB100" s="97">
        <v>884400</v>
      </c>
      <c r="AC100" s="100">
        <v>884400</v>
      </c>
      <c r="AD100" s="95">
        <v>884400</v>
      </c>
      <c r="AE100" s="96">
        <v>0</v>
      </c>
      <c r="AF100" s="96">
        <v>600</v>
      </c>
      <c r="AG100" s="101">
        <f t="shared" si="5"/>
        <v>99.932203389830505</v>
      </c>
      <c r="AH100" s="99">
        <f>IF(OR(AD100="", AD307="", AD307=0), "", AD100/AD$307*100)</f>
        <v>0.38263455886804137</v>
      </c>
      <c r="AI100" s="102">
        <v>-2970</v>
      </c>
      <c r="AJ100" s="5">
        <f t="shared" si="6"/>
        <v>-0.33582089552238803</v>
      </c>
      <c r="AK100" s="4">
        <f t="shared" si="7"/>
        <v>0.23166346654743392</v>
      </c>
      <c r="AL100" s="143" t="s">
        <v>352</v>
      </c>
      <c r="AM100" s="143" t="s">
        <v>402</v>
      </c>
      <c r="AN100" s="143" t="s">
        <v>353</v>
      </c>
      <c r="AO100" s="143"/>
      <c r="AP100" s="143"/>
      <c r="AQ100" s="143"/>
      <c r="AR100" s="143"/>
      <c r="AS100" s="32"/>
    </row>
    <row r="101" spans="1:45" ht="48.75" customHeight="1" thickBot="1">
      <c r="A101" s="103" t="s">
        <v>4</v>
      </c>
      <c r="B101" s="104" t="s">
        <v>7</v>
      </c>
      <c r="C101" s="94" t="s">
        <v>67</v>
      </c>
      <c r="D101" s="94" t="s">
        <v>63</v>
      </c>
      <c r="E101" s="94" t="s">
        <v>40</v>
      </c>
      <c r="F101" s="94" t="s">
        <v>72</v>
      </c>
      <c r="G101" s="94" t="s">
        <v>96</v>
      </c>
      <c r="H101" s="177" t="s">
        <v>97</v>
      </c>
      <c r="I101" s="172" t="s">
        <v>12</v>
      </c>
      <c r="J101" s="132" t="s">
        <v>243</v>
      </c>
      <c r="K101" s="95">
        <v>3365000</v>
      </c>
      <c r="L101" s="96">
        <v>0</v>
      </c>
      <c r="M101" s="96">
        <v>0</v>
      </c>
      <c r="N101" s="96">
        <v>0</v>
      </c>
      <c r="O101" s="96">
        <v>3365000</v>
      </c>
      <c r="P101" s="96">
        <v>3320736</v>
      </c>
      <c r="Q101" s="96">
        <v>3320736</v>
      </c>
      <c r="R101" s="96">
        <v>3320736</v>
      </c>
      <c r="S101" s="97">
        <v>0</v>
      </c>
      <c r="T101" s="96">
        <v>44264</v>
      </c>
      <c r="U101" s="98">
        <f t="shared" si="4"/>
        <v>98.684576523031211</v>
      </c>
      <c r="V101" s="99">
        <f>IF(OR(R101="", R307="", R307=0), "", R101/R$307*100)</f>
        <v>2.3143319012582779</v>
      </c>
      <c r="W101" s="95">
        <v>5183000</v>
      </c>
      <c r="X101" s="96">
        <v>0</v>
      </c>
      <c r="Y101" s="96">
        <v>0</v>
      </c>
      <c r="Z101" s="96">
        <v>0</v>
      </c>
      <c r="AA101" s="96">
        <v>5183000</v>
      </c>
      <c r="AB101" s="97">
        <v>5006256</v>
      </c>
      <c r="AC101" s="100">
        <v>5006256</v>
      </c>
      <c r="AD101" s="95">
        <v>5006256</v>
      </c>
      <c r="AE101" s="96">
        <v>0</v>
      </c>
      <c r="AF101" s="96">
        <v>176744</v>
      </c>
      <c r="AG101" s="101">
        <f t="shared" si="5"/>
        <v>96.589928612772525</v>
      </c>
      <c r="AH101" s="99">
        <f>IF(OR(AD101="", AD307="", AD307=0), "", AD101/AD$307*100)</f>
        <v>2.1659504253058404</v>
      </c>
      <c r="AI101" s="102">
        <v>-1685520</v>
      </c>
      <c r="AJ101" s="5">
        <f t="shared" si="6"/>
        <v>-33.668274255251831</v>
      </c>
      <c r="AK101" s="4">
        <f t="shared" si="7"/>
        <v>0.14838147595243756</v>
      </c>
      <c r="AL101" s="143" t="s">
        <v>354</v>
      </c>
      <c r="AM101" s="143" t="s">
        <v>355</v>
      </c>
      <c r="AN101" s="143" t="s">
        <v>392</v>
      </c>
      <c r="AO101" s="143"/>
      <c r="AP101" s="143"/>
      <c r="AQ101" s="143"/>
      <c r="AR101" s="143"/>
      <c r="AS101" s="32"/>
    </row>
    <row r="102" spans="1:45" ht="16.5" hidden="1" customHeight="1">
      <c r="A102" s="45" t="s">
        <v>4</v>
      </c>
      <c r="B102" s="46" t="s">
        <v>7</v>
      </c>
      <c r="C102" s="94" t="s">
        <v>67</v>
      </c>
      <c r="D102" s="94" t="s">
        <v>63</v>
      </c>
      <c r="E102" s="94" t="s">
        <v>98</v>
      </c>
      <c r="F102" s="94" t="s">
        <v>5</v>
      </c>
      <c r="G102" s="94" t="s">
        <v>5</v>
      </c>
      <c r="H102" s="177" t="s">
        <v>99</v>
      </c>
      <c r="I102" s="172" t="s">
        <v>12</v>
      </c>
      <c r="J102" s="132" t="s">
        <v>243</v>
      </c>
      <c r="K102" s="95">
        <v>2522000</v>
      </c>
      <c r="L102" s="96">
        <v>0</v>
      </c>
      <c r="M102" s="96">
        <v>0</v>
      </c>
      <c r="N102" s="96">
        <v>0</v>
      </c>
      <c r="O102" s="96">
        <v>2522000</v>
      </c>
      <c r="P102" s="96">
        <v>0</v>
      </c>
      <c r="Q102" s="96">
        <v>0</v>
      </c>
      <c r="R102" s="96">
        <v>0</v>
      </c>
      <c r="S102" s="97">
        <v>0</v>
      </c>
      <c r="T102" s="96">
        <v>2522000</v>
      </c>
      <c r="U102" s="98">
        <f t="shared" si="4"/>
        <v>0</v>
      </c>
      <c r="V102" s="99">
        <f>IF(OR(R102="", R307="", R307=0), "", R102/R$307*100)</f>
        <v>0</v>
      </c>
      <c r="W102" s="95">
        <v>0</v>
      </c>
      <c r="X102" s="96">
        <v>0</v>
      </c>
      <c r="Y102" s="96">
        <v>0</v>
      </c>
      <c r="Z102" s="96">
        <v>0</v>
      </c>
      <c r="AA102" s="96">
        <v>0</v>
      </c>
      <c r="AB102" s="97">
        <v>0</v>
      </c>
      <c r="AC102" s="100">
        <v>0</v>
      </c>
      <c r="AD102" s="95">
        <v>0</v>
      </c>
      <c r="AE102" s="96">
        <v>0</v>
      </c>
      <c r="AF102" s="96">
        <v>0</v>
      </c>
      <c r="AG102" s="101" t="str">
        <f t="shared" si="5"/>
        <v/>
      </c>
      <c r="AH102" s="99">
        <f>IF(OR(AD102="", AD307="", AD307=0), "", AD102/AD$307*100)</f>
        <v>0</v>
      </c>
      <c r="AI102" s="102">
        <v>0</v>
      </c>
      <c r="AJ102" s="30">
        <f t="shared" si="6"/>
        <v>0</v>
      </c>
      <c r="AK102" s="29">
        <f t="shared" si="7"/>
        <v>0</v>
      </c>
      <c r="AL102" s="363" t="s">
        <v>356</v>
      </c>
      <c r="AM102" s="363" t="s">
        <v>357</v>
      </c>
      <c r="AN102" s="363" t="s">
        <v>393</v>
      </c>
      <c r="AO102" s="363" t="s">
        <v>454</v>
      </c>
      <c r="AP102" s="363">
        <v>13</v>
      </c>
      <c r="AQ102" s="363">
        <v>0</v>
      </c>
      <c r="AR102" s="363" t="s">
        <v>455</v>
      </c>
      <c r="AS102" s="34"/>
    </row>
    <row r="103" spans="1:45" ht="16.5" hidden="1" customHeight="1">
      <c r="A103" s="56" t="s">
        <v>4</v>
      </c>
      <c r="B103" s="57" t="s">
        <v>7</v>
      </c>
      <c r="C103" s="94" t="s">
        <v>67</v>
      </c>
      <c r="D103" s="94" t="s">
        <v>63</v>
      </c>
      <c r="E103" s="94" t="s">
        <v>98</v>
      </c>
      <c r="F103" s="94" t="s">
        <v>21</v>
      </c>
      <c r="G103" s="94" t="s">
        <v>5</v>
      </c>
      <c r="H103" s="177" t="s">
        <v>100</v>
      </c>
      <c r="I103" s="172" t="s">
        <v>12</v>
      </c>
      <c r="J103" s="132" t="s">
        <v>243</v>
      </c>
      <c r="K103" s="95">
        <v>2522000</v>
      </c>
      <c r="L103" s="96">
        <v>0</v>
      </c>
      <c r="M103" s="96">
        <v>0</v>
      </c>
      <c r="N103" s="96">
        <v>0</v>
      </c>
      <c r="O103" s="96">
        <v>2522000</v>
      </c>
      <c r="P103" s="96">
        <v>0</v>
      </c>
      <c r="Q103" s="96">
        <v>0</v>
      </c>
      <c r="R103" s="96">
        <v>0</v>
      </c>
      <c r="S103" s="97">
        <v>0</v>
      </c>
      <c r="T103" s="96">
        <v>2522000</v>
      </c>
      <c r="U103" s="98">
        <f t="shared" si="4"/>
        <v>0</v>
      </c>
      <c r="V103" s="99">
        <f>IF(OR(R103="", R307="", R307=0), "", R103/R$307*100)</f>
        <v>0</v>
      </c>
      <c r="W103" s="95">
        <v>0</v>
      </c>
      <c r="X103" s="96">
        <v>0</v>
      </c>
      <c r="Y103" s="96">
        <v>0</v>
      </c>
      <c r="Z103" s="96">
        <v>0</v>
      </c>
      <c r="AA103" s="96">
        <v>0</v>
      </c>
      <c r="AB103" s="97">
        <v>0</v>
      </c>
      <c r="AC103" s="100">
        <v>0</v>
      </c>
      <c r="AD103" s="95">
        <v>0</v>
      </c>
      <c r="AE103" s="96">
        <v>0</v>
      </c>
      <c r="AF103" s="96">
        <v>0</v>
      </c>
      <c r="AG103" s="101" t="str">
        <f t="shared" si="5"/>
        <v/>
      </c>
      <c r="AH103" s="99">
        <f>IF(OR(AD103="", AD307="", AD307=0), "", AD103/AD$307*100)</f>
        <v>0</v>
      </c>
      <c r="AI103" s="102">
        <v>0</v>
      </c>
      <c r="AJ103" s="5">
        <f t="shared" si="6"/>
        <v>0</v>
      </c>
      <c r="AK103" s="4">
        <f t="shared" si="7"/>
        <v>0</v>
      </c>
      <c r="AL103" s="364"/>
      <c r="AM103" s="364"/>
      <c r="AN103" s="364"/>
      <c r="AO103" s="364"/>
      <c r="AP103" s="364"/>
      <c r="AQ103" s="364"/>
      <c r="AR103" s="364"/>
      <c r="AS103" s="35"/>
    </row>
    <row r="104" spans="1:45" ht="27" customHeight="1" thickBot="1">
      <c r="A104" s="67" t="s">
        <v>4</v>
      </c>
      <c r="B104" s="68" t="s">
        <v>7</v>
      </c>
      <c r="C104" s="94" t="s">
        <v>67</v>
      </c>
      <c r="D104" s="94" t="s">
        <v>63</v>
      </c>
      <c r="E104" s="94" t="s">
        <v>98</v>
      </c>
      <c r="F104" s="94" t="s">
        <v>21</v>
      </c>
      <c r="G104" s="94" t="s">
        <v>23</v>
      </c>
      <c r="H104" s="177" t="s">
        <v>99</v>
      </c>
      <c r="I104" s="172" t="s">
        <v>12</v>
      </c>
      <c r="J104" s="132" t="s">
        <v>243</v>
      </c>
      <c r="K104" s="95">
        <v>2522000</v>
      </c>
      <c r="L104" s="96">
        <v>0</v>
      </c>
      <c r="M104" s="96">
        <v>0</v>
      </c>
      <c r="N104" s="96">
        <v>0</v>
      </c>
      <c r="O104" s="96">
        <v>2522000</v>
      </c>
      <c r="P104" s="96">
        <v>0</v>
      </c>
      <c r="Q104" s="96">
        <v>0</v>
      </c>
      <c r="R104" s="96">
        <v>0</v>
      </c>
      <c r="S104" s="97">
        <v>0</v>
      </c>
      <c r="T104" s="96">
        <v>2522000</v>
      </c>
      <c r="U104" s="98">
        <f t="shared" si="4"/>
        <v>0</v>
      </c>
      <c r="V104" s="99">
        <f>IF(OR(R104="", R307="", R307=0), "", R104/R$307*100)</f>
        <v>0</v>
      </c>
      <c r="W104" s="95">
        <v>0</v>
      </c>
      <c r="X104" s="96">
        <v>0</v>
      </c>
      <c r="Y104" s="96">
        <v>0</v>
      </c>
      <c r="Z104" s="96">
        <v>0</v>
      </c>
      <c r="AA104" s="96">
        <v>0</v>
      </c>
      <c r="AB104" s="97">
        <v>0</v>
      </c>
      <c r="AC104" s="100">
        <v>0</v>
      </c>
      <c r="AD104" s="95">
        <v>0</v>
      </c>
      <c r="AE104" s="96">
        <v>0</v>
      </c>
      <c r="AF104" s="96">
        <v>0</v>
      </c>
      <c r="AG104" s="101" t="str">
        <f t="shared" si="5"/>
        <v/>
      </c>
      <c r="AH104" s="99">
        <f>IF(OR(AD104="", AD307="", AD307=0), "", AD104/AD$307*100)</f>
        <v>0</v>
      </c>
      <c r="AI104" s="102">
        <v>0</v>
      </c>
      <c r="AJ104" s="5">
        <f t="shared" si="6"/>
        <v>0</v>
      </c>
      <c r="AK104" s="4">
        <f t="shared" si="7"/>
        <v>0</v>
      </c>
      <c r="AL104" s="364"/>
      <c r="AM104" s="364"/>
      <c r="AN104" s="364"/>
      <c r="AO104" s="364"/>
      <c r="AP104" s="364"/>
      <c r="AQ104" s="364"/>
      <c r="AR104" s="364"/>
      <c r="AS104" s="35"/>
    </row>
    <row r="105" spans="1:45" ht="76.5" customHeight="1" thickBot="1">
      <c r="A105" s="109" t="s">
        <v>4</v>
      </c>
      <c r="B105" s="110" t="s">
        <v>7</v>
      </c>
      <c r="C105" s="94" t="s">
        <v>67</v>
      </c>
      <c r="D105" s="94" t="s">
        <v>101</v>
      </c>
      <c r="E105" s="94" t="s">
        <v>5</v>
      </c>
      <c r="F105" s="94" t="s">
        <v>5</v>
      </c>
      <c r="G105" s="94" t="s">
        <v>5</v>
      </c>
      <c r="H105" s="177" t="s">
        <v>102</v>
      </c>
      <c r="I105" s="172" t="s">
        <v>12</v>
      </c>
      <c r="J105" s="132" t="s">
        <v>243</v>
      </c>
      <c r="K105" s="95">
        <v>64198000</v>
      </c>
      <c r="L105" s="96">
        <v>268000</v>
      </c>
      <c r="M105" s="96">
        <v>0</v>
      </c>
      <c r="N105" s="96">
        <v>0</v>
      </c>
      <c r="O105" s="96">
        <v>64466000</v>
      </c>
      <c r="P105" s="96">
        <v>62572544</v>
      </c>
      <c r="Q105" s="96">
        <v>62572544</v>
      </c>
      <c r="R105" s="96">
        <v>62572544</v>
      </c>
      <c r="S105" s="97">
        <v>0</v>
      </c>
      <c r="T105" s="96">
        <v>1893456</v>
      </c>
      <c r="U105" s="98">
        <f t="shared" si="4"/>
        <v>97.062861043030438</v>
      </c>
      <c r="V105" s="99">
        <f>IF(OR(R105="", R307="", R307=0), "", R105/R$307*100)</f>
        <v>43.608897160776181</v>
      </c>
      <c r="W105" s="95">
        <v>55584000</v>
      </c>
      <c r="X105" s="96">
        <v>1917000</v>
      </c>
      <c r="Y105" s="96">
        <v>0</v>
      </c>
      <c r="Z105" s="96">
        <v>0</v>
      </c>
      <c r="AA105" s="96">
        <v>57501000</v>
      </c>
      <c r="AB105" s="97">
        <v>56018763</v>
      </c>
      <c r="AC105" s="100">
        <v>56018763</v>
      </c>
      <c r="AD105" s="95">
        <v>56018763</v>
      </c>
      <c r="AE105" s="96">
        <v>0</v>
      </c>
      <c r="AF105" s="96">
        <v>1482237</v>
      </c>
      <c r="AG105" s="101">
        <f t="shared" si="5"/>
        <v>97.422241352324306</v>
      </c>
      <c r="AH105" s="99">
        <f>IF(OR(AD105="", AD307="", AD307=0), "", AD105/AD$307*100)</f>
        <v>24.236448065172269</v>
      </c>
      <c r="AI105" s="102">
        <v>6553781</v>
      </c>
      <c r="AJ105" s="28">
        <f t="shared" si="6"/>
        <v>11.699260478136585</v>
      </c>
      <c r="AK105" s="27">
        <f t="shared" si="7"/>
        <v>19.372449095603912</v>
      </c>
      <c r="AL105" s="143" t="s">
        <v>268</v>
      </c>
      <c r="AM105" s="169"/>
      <c r="AN105" s="169"/>
      <c r="AO105" s="169"/>
      <c r="AP105" s="169"/>
      <c r="AQ105" s="169"/>
      <c r="AR105" s="169"/>
      <c r="AS105" s="32"/>
    </row>
    <row r="106" spans="1:45" ht="16.5" hidden="1" customHeight="1">
      <c r="A106" s="45" t="s">
        <v>4</v>
      </c>
      <c r="B106" s="46" t="s">
        <v>7</v>
      </c>
      <c r="C106" s="94" t="s">
        <v>67</v>
      </c>
      <c r="D106" s="94" t="s">
        <v>101</v>
      </c>
      <c r="E106" s="94" t="s">
        <v>36</v>
      </c>
      <c r="F106" s="94" t="s">
        <v>5</v>
      </c>
      <c r="G106" s="94" t="s">
        <v>5</v>
      </c>
      <c r="H106" s="177" t="s">
        <v>37</v>
      </c>
      <c r="I106" s="172" t="s">
        <v>12</v>
      </c>
      <c r="J106" s="132" t="s">
        <v>243</v>
      </c>
      <c r="K106" s="95">
        <v>3795000</v>
      </c>
      <c r="L106" s="96">
        <v>0</v>
      </c>
      <c r="M106" s="96">
        <v>0</v>
      </c>
      <c r="N106" s="96">
        <v>0</v>
      </c>
      <c r="O106" s="96">
        <v>3795000</v>
      </c>
      <c r="P106" s="96">
        <v>3794952</v>
      </c>
      <c r="Q106" s="96">
        <v>3794952</v>
      </c>
      <c r="R106" s="96">
        <v>3794952</v>
      </c>
      <c r="S106" s="97">
        <v>0</v>
      </c>
      <c r="T106" s="96">
        <v>48</v>
      </c>
      <c r="U106" s="98">
        <f t="shared" si="4"/>
        <v>99.998735177865612</v>
      </c>
      <c r="V106" s="99">
        <f>IF(OR(R106="", R307="", R307=0), "", R106/R$307*100)</f>
        <v>2.6448288805083884</v>
      </c>
      <c r="W106" s="95" t="s">
        <v>5</v>
      </c>
      <c r="X106" s="96" t="s">
        <v>5</v>
      </c>
      <c r="Y106" s="96" t="s">
        <v>5</v>
      </c>
      <c r="Z106" s="96" t="s">
        <v>5</v>
      </c>
      <c r="AA106" s="96" t="s">
        <v>5</v>
      </c>
      <c r="AB106" s="97" t="s">
        <v>5</v>
      </c>
      <c r="AC106" s="100" t="s">
        <v>5</v>
      </c>
      <c r="AD106" s="95">
        <v>0</v>
      </c>
      <c r="AE106" s="96" t="s">
        <v>5</v>
      </c>
      <c r="AF106" s="96" t="s">
        <v>5</v>
      </c>
      <c r="AG106" s="101" t="str">
        <f t="shared" si="5"/>
        <v/>
      </c>
      <c r="AH106" s="99">
        <f>IF(OR(AD106="", AD307="", AD307=0), "", AD106/AD$307*100)</f>
        <v>0</v>
      </c>
      <c r="AI106" s="102">
        <v>3794952</v>
      </c>
      <c r="AJ106" s="30" t="str">
        <f t="shared" si="6"/>
        <v>皆増</v>
      </c>
      <c r="AK106" s="29">
        <f t="shared" si="7"/>
        <v>2.6448288805083884</v>
      </c>
      <c r="AL106" s="363" t="s">
        <v>358</v>
      </c>
      <c r="AM106" s="363" t="s">
        <v>329</v>
      </c>
      <c r="AN106" s="363" t="s">
        <v>394</v>
      </c>
      <c r="AO106" s="363"/>
      <c r="AP106" s="363"/>
      <c r="AQ106" s="363"/>
      <c r="AR106" s="363"/>
      <c r="AS106" s="34"/>
    </row>
    <row r="107" spans="1:45" ht="16.5" hidden="1" customHeight="1">
      <c r="A107" s="56" t="s">
        <v>4</v>
      </c>
      <c r="B107" s="57" t="s">
        <v>7</v>
      </c>
      <c r="C107" s="94" t="s">
        <v>67</v>
      </c>
      <c r="D107" s="94" t="s">
        <v>101</v>
      </c>
      <c r="E107" s="94" t="s">
        <v>36</v>
      </c>
      <c r="F107" s="94" t="s">
        <v>21</v>
      </c>
      <c r="G107" s="94" t="s">
        <v>5</v>
      </c>
      <c r="H107" s="177" t="s">
        <v>90</v>
      </c>
      <c r="I107" s="172" t="s">
        <v>12</v>
      </c>
      <c r="J107" s="132" t="s">
        <v>243</v>
      </c>
      <c r="K107" s="95">
        <v>3795000</v>
      </c>
      <c r="L107" s="96">
        <v>0</v>
      </c>
      <c r="M107" s="96">
        <v>0</v>
      </c>
      <c r="N107" s="96">
        <v>0</v>
      </c>
      <c r="O107" s="96">
        <v>3795000</v>
      </c>
      <c r="P107" s="96">
        <v>3794952</v>
      </c>
      <c r="Q107" s="96">
        <v>3794952</v>
      </c>
      <c r="R107" s="96">
        <v>3794952</v>
      </c>
      <c r="S107" s="97">
        <v>0</v>
      </c>
      <c r="T107" s="96">
        <v>48</v>
      </c>
      <c r="U107" s="98">
        <f t="shared" si="4"/>
        <v>99.998735177865612</v>
      </c>
      <c r="V107" s="99">
        <f>IF(OR(R107="", R307="", R307=0), "", R107/R$307*100)</f>
        <v>2.6448288805083884</v>
      </c>
      <c r="W107" s="95" t="s">
        <v>5</v>
      </c>
      <c r="X107" s="96" t="s">
        <v>5</v>
      </c>
      <c r="Y107" s="96" t="s">
        <v>5</v>
      </c>
      <c r="Z107" s="96" t="s">
        <v>5</v>
      </c>
      <c r="AA107" s="96" t="s">
        <v>5</v>
      </c>
      <c r="AB107" s="97" t="s">
        <v>5</v>
      </c>
      <c r="AC107" s="100" t="s">
        <v>5</v>
      </c>
      <c r="AD107" s="95">
        <v>0</v>
      </c>
      <c r="AE107" s="96" t="s">
        <v>5</v>
      </c>
      <c r="AF107" s="96" t="s">
        <v>5</v>
      </c>
      <c r="AG107" s="101" t="str">
        <f t="shared" si="5"/>
        <v/>
      </c>
      <c r="AH107" s="99">
        <f>IF(OR(AD107="", AD307="", AD307=0), "", AD107/AD$307*100)</f>
        <v>0</v>
      </c>
      <c r="AI107" s="102">
        <v>3794952</v>
      </c>
      <c r="AJ107" s="5" t="str">
        <f t="shared" si="6"/>
        <v>皆増</v>
      </c>
      <c r="AK107" s="4">
        <f t="shared" si="7"/>
        <v>2.6448288805083884</v>
      </c>
      <c r="AL107" s="364"/>
      <c r="AM107" s="364"/>
      <c r="AN107" s="364"/>
      <c r="AO107" s="364"/>
      <c r="AP107" s="364"/>
      <c r="AQ107" s="364"/>
      <c r="AR107" s="364"/>
      <c r="AS107" s="35"/>
    </row>
    <row r="108" spans="1:45" ht="40.5" customHeight="1" thickBot="1">
      <c r="A108" s="67" t="s">
        <v>4</v>
      </c>
      <c r="B108" s="68" t="s">
        <v>7</v>
      </c>
      <c r="C108" s="94" t="s">
        <v>67</v>
      </c>
      <c r="D108" s="94" t="s">
        <v>101</v>
      </c>
      <c r="E108" s="94" t="s">
        <v>36</v>
      </c>
      <c r="F108" s="94" t="s">
        <v>21</v>
      </c>
      <c r="G108" s="94" t="s">
        <v>23</v>
      </c>
      <c r="H108" s="177" t="s">
        <v>91</v>
      </c>
      <c r="I108" s="172" t="s">
        <v>12</v>
      </c>
      <c r="J108" s="132" t="s">
        <v>243</v>
      </c>
      <c r="K108" s="95">
        <v>3795000</v>
      </c>
      <c r="L108" s="96">
        <v>0</v>
      </c>
      <c r="M108" s="96">
        <v>0</v>
      </c>
      <c r="N108" s="96">
        <v>0</v>
      </c>
      <c r="O108" s="96">
        <v>3795000</v>
      </c>
      <c r="P108" s="96">
        <v>3794952</v>
      </c>
      <c r="Q108" s="96">
        <v>3794952</v>
      </c>
      <c r="R108" s="96">
        <v>3794952</v>
      </c>
      <c r="S108" s="97">
        <v>0</v>
      </c>
      <c r="T108" s="96">
        <v>48</v>
      </c>
      <c r="U108" s="98">
        <f t="shared" si="4"/>
        <v>99.998735177865612</v>
      </c>
      <c r="V108" s="99">
        <f>IF(OR(R108="", R307="", R307=0), "", R108/R$307*100)</f>
        <v>2.6448288805083884</v>
      </c>
      <c r="W108" s="95" t="s">
        <v>5</v>
      </c>
      <c r="X108" s="96" t="s">
        <v>5</v>
      </c>
      <c r="Y108" s="96" t="s">
        <v>5</v>
      </c>
      <c r="Z108" s="96" t="s">
        <v>5</v>
      </c>
      <c r="AA108" s="96" t="s">
        <v>5</v>
      </c>
      <c r="AB108" s="97" t="s">
        <v>5</v>
      </c>
      <c r="AC108" s="100" t="s">
        <v>5</v>
      </c>
      <c r="AD108" s="95">
        <v>0</v>
      </c>
      <c r="AE108" s="96" t="s">
        <v>5</v>
      </c>
      <c r="AF108" s="96" t="s">
        <v>5</v>
      </c>
      <c r="AG108" s="101" t="str">
        <f t="shared" si="5"/>
        <v/>
      </c>
      <c r="AH108" s="99">
        <f>IF(OR(AD108="", AD307="", AD307=0), "", AD108/AD$307*100)</f>
        <v>0</v>
      </c>
      <c r="AI108" s="102">
        <v>3794952</v>
      </c>
      <c r="AJ108" s="5" t="str">
        <f t="shared" si="6"/>
        <v>皆増</v>
      </c>
      <c r="AK108" s="4">
        <f t="shared" si="7"/>
        <v>2.6448288805083884</v>
      </c>
      <c r="AL108" s="364"/>
      <c r="AM108" s="364"/>
      <c r="AN108" s="364"/>
      <c r="AO108" s="364"/>
      <c r="AP108" s="364"/>
      <c r="AQ108" s="364"/>
      <c r="AR108" s="364"/>
      <c r="AS108" s="35"/>
    </row>
    <row r="109" spans="1:45" ht="16.5" hidden="1" customHeight="1">
      <c r="A109" s="45" t="s">
        <v>4</v>
      </c>
      <c r="B109" s="46" t="s">
        <v>7</v>
      </c>
      <c r="C109" s="94" t="s">
        <v>67</v>
      </c>
      <c r="D109" s="94" t="s">
        <v>101</v>
      </c>
      <c r="E109" s="94" t="s">
        <v>56</v>
      </c>
      <c r="F109" s="94" t="s">
        <v>5</v>
      </c>
      <c r="G109" s="94" t="s">
        <v>5</v>
      </c>
      <c r="H109" s="177" t="s">
        <v>57</v>
      </c>
      <c r="I109" s="172" t="s">
        <v>12</v>
      </c>
      <c r="J109" s="132" t="s">
        <v>243</v>
      </c>
      <c r="K109" s="95">
        <v>0</v>
      </c>
      <c r="L109" s="96">
        <v>0</v>
      </c>
      <c r="M109" s="96">
        <v>0</v>
      </c>
      <c r="N109" s="96">
        <v>0</v>
      </c>
      <c r="O109" s="96">
        <v>0</v>
      </c>
      <c r="P109" s="96">
        <v>0</v>
      </c>
      <c r="Q109" s="96">
        <v>0</v>
      </c>
      <c r="R109" s="96">
        <v>0</v>
      </c>
      <c r="S109" s="97">
        <v>0</v>
      </c>
      <c r="T109" s="96">
        <v>0</v>
      </c>
      <c r="U109" s="98" t="str">
        <f t="shared" si="4"/>
        <v/>
      </c>
      <c r="V109" s="99">
        <f>IF(OR(R109="", R307="", R307=0), "", R109/R$307*100)</f>
        <v>0</v>
      </c>
      <c r="W109" s="95">
        <v>3693000</v>
      </c>
      <c r="X109" s="96">
        <v>0</v>
      </c>
      <c r="Y109" s="96">
        <v>0</v>
      </c>
      <c r="Z109" s="96">
        <v>0</v>
      </c>
      <c r="AA109" s="96">
        <v>3693000</v>
      </c>
      <c r="AB109" s="97">
        <v>3691019</v>
      </c>
      <c r="AC109" s="100">
        <v>3691019</v>
      </c>
      <c r="AD109" s="95">
        <v>3691019</v>
      </c>
      <c r="AE109" s="96">
        <v>0</v>
      </c>
      <c r="AF109" s="96">
        <v>1981</v>
      </c>
      <c r="AG109" s="101">
        <f t="shared" si="5"/>
        <v>99.946357974546444</v>
      </c>
      <c r="AH109" s="99">
        <f>IF(OR(AD109="", AD307="", AD307=0), "", AD109/AD$307*100)</f>
        <v>1.5969147748061501</v>
      </c>
      <c r="AI109" s="102">
        <v>-3691019</v>
      </c>
      <c r="AJ109" s="30" t="str">
        <f t="shared" si="6"/>
        <v>皆減</v>
      </c>
      <c r="AK109" s="29">
        <f t="shared" si="7"/>
        <v>-1.5969147748061501</v>
      </c>
      <c r="AL109" s="363" t="s">
        <v>359</v>
      </c>
      <c r="AM109" s="363" t="s">
        <v>360</v>
      </c>
      <c r="AN109" s="363" t="s">
        <v>395</v>
      </c>
      <c r="AO109" s="363"/>
      <c r="AP109" s="363"/>
      <c r="AQ109" s="363"/>
      <c r="AR109" s="363"/>
      <c r="AS109" s="34"/>
    </row>
    <row r="110" spans="1:45" ht="16.5" hidden="1" customHeight="1">
      <c r="A110" s="56" t="s">
        <v>4</v>
      </c>
      <c r="B110" s="57" t="s">
        <v>7</v>
      </c>
      <c r="C110" s="94" t="s">
        <v>67</v>
      </c>
      <c r="D110" s="94" t="s">
        <v>101</v>
      </c>
      <c r="E110" s="94" t="s">
        <v>56</v>
      </c>
      <c r="F110" s="94" t="s">
        <v>28</v>
      </c>
      <c r="G110" s="94" t="s">
        <v>5</v>
      </c>
      <c r="H110" s="177" t="s">
        <v>58</v>
      </c>
      <c r="I110" s="172" t="s">
        <v>12</v>
      </c>
      <c r="J110" s="132" t="s">
        <v>243</v>
      </c>
      <c r="K110" s="95">
        <v>0</v>
      </c>
      <c r="L110" s="96">
        <v>0</v>
      </c>
      <c r="M110" s="96">
        <v>0</v>
      </c>
      <c r="N110" s="96">
        <v>0</v>
      </c>
      <c r="O110" s="96">
        <v>0</v>
      </c>
      <c r="P110" s="96">
        <v>0</v>
      </c>
      <c r="Q110" s="96">
        <v>0</v>
      </c>
      <c r="R110" s="96">
        <v>0</v>
      </c>
      <c r="S110" s="97">
        <v>0</v>
      </c>
      <c r="T110" s="96">
        <v>0</v>
      </c>
      <c r="U110" s="98" t="str">
        <f t="shared" si="4"/>
        <v/>
      </c>
      <c r="V110" s="99">
        <f>IF(OR(R110="", R307="", R307=0), "", R110/R$307*100)</f>
        <v>0</v>
      </c>
      <c r="W110" s="95">
        <v>3693000</v>
      </c>
      <c r="X110" s="96">
        <v>0</v>
      </c>
      <c r="Y110" s="96">
        <v>0</v>
      </c>
      <c r="Z110" s="96">
        <v>0</v>
      </c>
      <c r="AA110" s="96">
        <v>3693000</v>
      </c>
      <c r="AB110" s="97">
        <v>3691019</v>
      </c>
      <c r="AC110" s="100">
        <v>3691019</v>
      </c>
      <c r="AD110" s="95">
        <v>3691019</v>
      </c>
      <c r="AE110" s="96">
        <v>0</v>
      </c>
      <c r="AF110" s="96">
        <v>1981</v>
      </c>
      <c r="AG110" s="101">
        <f t="shared" si="5"/>
        <v>99.946357974546444</v>
      </c>
      <c r="AH110" s="99">
        <f>IF(OR(AD110="", AD307="", AD307=0), "", AD110/AD$307*100)</f>
        <v>1.5969147748061501</v>
      </c>
      <c r="AI110" s="102">
        <v>-3691019</v>
      </c>
      <c r="AJ110" s="5" t="str">
        <f t="shared" si="6"/>
        <v>皆減</v>
      </c>
      <c r="AK110" s="4">
        <f t="shared" si="7"/>
        <v>-1.5969147748061501</v>
      </c>
      <c r="AL110" s="364"/>
      <c r="AM110" s="364"/>
      <c r="AN110" s="364"/>
      <c r="AO110" s="364"/>
      <c r="AP110" s="364"/>
      <c r="AQ110" s="364"/>
      <c r="AR110" s="364"/>
      <c r="AS110" s="35"/>
    </row>
    <row r="111" spans="1:45" ht="35.25" customHeight="1" thickBot="1">
      <c r="A111" s="67" t="s">
        <v>4</v>
      </c>
      <c r="B111" s="68" t="s">
        <v>7</v>
      </c>
      <c r="C111" s="94" t="s">
        <v>67</v>
      </c>
      <c r="D111" s="94" t="s">
        <v>101</v>
      </c>
      <c r="E111" s="94" t="s">
        <v>56</v>
      </c>
      <c r="F111" s="94" t="s">
        <v>28</v>
      </c>
      <c r="G111" s="94" t="s">
        <v>103</v>
      </c>
      <c r="H111" s="177" t="s">
        <v>104</v>
      </c>
      <c r="I111" s="172" t="s">
        <v>12</v>
      </c>
      <c r="J111" s="132" t="s">
        <v>243</v>
      </c>
      <c r="K111" s="95">
        <v>0</v>
      </c>
      <c r="L111" s="96">
        <v>0</v>
      </c>
      <c r="M111" s="96">
        <v>0</v>
      </c>
      <c r="N111" s="96">
        <v>0</v>
      </c>
      <c r="O111" s="96">
        <v>0</v>
      </c>
      <c r="P111" s="96">
        <v>0</v>
      </c>
      <c r="Q111" s="96">
        <v>0</v>
      </c>
      <c r="R111" s="96">
        <v>0</v>
      </c>
      <c r="S111" s="97">
        <v>0</v>
      </c>
      <c r="T111" s="96">
        <v>0</v>
      </c>
      <c r="U111" s="98" t="str">
        <f t="shared" si="4"/>
        <v/>
      </c>
      <c r="V111" s="99">
        <f>IF(OR(R111="", R307="", R307=0), "", R111/R$307*100)</f>
        <v>0</v>
      </c>
      <c r="W111" s="95">
        <v>3693000</v>
      </c>
      <c r="X111" s="96">
        <v>0</v>
      </c>
      <c r="Y111" s="96">
        <v>0</v>
      </c>
      <c r="Z111" s="96">
        <v>0</v>
      </c>
      <c r="AA111" s="96">
        <v>3693000</v>
      </c>
      <c r="AB111" s="97">
        <v>3691019</v>
      </c>
      <c r="AC111" s="100">
        <v>3691019</v>
      </c>
      <c r="AD111" s="95">
        <v>3691019</v>
      </c>
      <c r="AE111" s="96">
        <v>0</v>
      </c>
      <c r="AF111" s="96">
        <v>1981</v>
      </c>
      <c r="AG111" s="101">
        <f t="shared" si="5"/>
        <v>99.946357974546444</v>
      </c>
      <c r="AH111" s="99">
        <f>IF(OR(AD111="", AD307="", AD307=0), "", AD111/AD$307*100)</f>
        <v>1.5969147748061501</v>
      </c>
      <c r="AI111" s="102">
        <v>-3691019</v>
      </c>
      <c r="AJ111" s="5" t="str">
        <f t="shared" si="6"/>
        <v>皆減</v>
      </c>
      <c r="AK111" s="4">
        <f t="shared" si="7"/>
        <v>-1.5969147748061501</v>
      </c>
      <c r="AL111" s="364"/>
      <c r="AM111" s="364"/>
      <c r="AN111" s="364"/>
      <c r="AO111" s="364"/>
      <c r="AP111" s="364"/>
      <c r="AQ111" s="364"/>
      <c r="AR111" s="364"/>
      <c r="AS111" s="35"/>
    </row>
    <row r="112" spans="1:45" ht="24.75" hidden="1" customHeight="1" thickBot="1">
      <c r="A112" s="109" t="s">
        <v>4</v>
      </c>
      <c r="B112" s="110" t="s">
        <v>7</v>
      </c>
      <c r="C112" s="94" t="s">
        <v>67</v>
      </c>
      <c r="D112" s="94" t="s">
        <v>101</v>
      </c>
      <c r="E112" s="94" t="s">
        <v>46</v>
      </c>
      <c r="F112" s="94" t="s">
        <v>5</v>
      </c>
      <c r="G112" s="94" t="s">
        <v>5</v>
      </c>
      <c r="H112" s="177" t="s">
        <v>47</v>
      </c>
      <c r="I112" s="172" t="s">
        <v>12</v>
      </c>
      <c r="J112" s="132" t="s">
        <v>243</v>
      </c>
      <c r="K112" s="95">
        <v>60403000</v>
      </c>
      <c r="L112" s="96">
        <v>268000</v>
      </c>
      <c r="M112" s="96">
        <v>0</v>
      </c>
      <c r="N112" s="96">
        <v>0</v>
      </c>
      <c r="O112" s="96">
        <v>60671000</v>
      </c>
      <c r="P112" s="96">
        <v>58777592</v>
      </c>
      <c r="Q112" s="96">
        <v>58777592</v>
      </c>
      <c r="R112" s="96">
        <v>58777592</v>
      </c>
      <c r="S112" s="97">
        <v>0</v>
      </c>
      <c r="T112" s="96">
        <v>1893408</v>
      </c>
      <c r="U112" s="98">
        <f t="shared" si="4"/>
        <v>96.879220715003882</v>
      </c>
      <c r="V112" s="99">
        <f>IF(OR(R112="", R307="", R307=0), "", R112/R$307*100)</f>
        <v>40.964068280267789</v>
      </c>
      <c r="W112" s="95">
        <v>51891000</v>
      </c>
      <c r="X112" s="96">
        <v>1917000</v>
      </c>
      <c r="Y112" s="96">
        <v>0</v>
      </c>
      <c r="Z112" s="96">
        <v>0</v>
      </c>
      <c r="AA112" s="96">
        <v>53808000</v>
      </c>
      <c r="AB112" s="97">
        <v>52327744</v>
      </c>
      <c r="AC112" s="100">
        <v>52327744</v>
      </c>
      <c r="AD112" s="95">
        <v>52327744</v>
      </c>
      <c r="AE112" s="96">
        <v>0</v>
      </c>
      <c r="AF112" s="96">
        <v>1480256</v>
      </c>
      <c r="AG112" s="101">
        <f t="shared" si="5"/>
        <v>97.249003865596194</v>
      </c>
      <c r="AH112" s="99">
        <f>IF(OR(AD112="", AD307="", AD307=0), "", AD112/AD$307*100)</f>
        <v>22.639533290366121</v>
      </c>
      <c r="AI112" s="102">
        <v>6449848</v>
      </c>
      <c r="AJ112" s="30">
        <f t="shared" si="6"/>
        <v>12.325866752443982</v>
      </c>
      <c r="AK112" s="29">
        <f t="shared" si="7"/>
        <v>18.324534989901668</v>
      </c>
      <c r="AL112" s="361"/>
      <c r="AM112" s="362"/>
      <c r="AN112" s="362"/>
      <c r="AO112" s="362"/>
      <c r="AP112" s="362"/>
      <c r="AQ112" s="362"/>
      <c r="AR112" s="362"/>
      <c r="AS112" s="3"/>
    </row>
    <row r="113" spans="1:45" ht="27" hidden="1" customHeight="1" thickBot="1">
      <c r="A113" s="93" t="s">
        <v>4</v>
      </c>
      <c r="B113" s="94" t="s">
        <v>7</v>
      </c>
      <c r="C113" s="94" t="s">
        <v>67</v>
      </c>
      <c r="D113" s="94" t="s">
        <v>101</v>
      </c>
      <c r="E113" s="94" t="s">
        <v>46</v>
      </c>
      <c r="F113" s="94" t="s">
        <v>21</v>
      </c>
      <c r="G113" s="94" t="s">
        <v>5</v>
      </c>
      <c r="H113" s="177" t="s">
        <v>48</v>
      </c>
      <c r="I113" s="172" t="s">
        <v>12</v>
      </c>
      <c r="J113" s="132" t="s">
        <v>243</v>
      </c>
      <c r="K113" s="95">
        <v>58307000</v>
      </c>
      <c r="L113" s="96">
        <v>268000</v>
      </c>
      <c r="M113" s="96">
        <v>0</v>
      </c>
      <c r="N113" s="96">
        <v>0</v>
      </c>
      <c r="O113" s="96">
        <v>58575000</v>
      </c>
      <c r="P113" s="96">
        <v>56681592</v>
      </c>
      <c r="Q113" s="96">
        <v>56681592</v>
      </c>
      <c r="R113" s="96">
        <v>56681592</v>
      </c>
      <c r="S113" s="97">
        <v>0</v>
      </c>
      <c r="T113" s="96">
        <v>1893408</v>
      </c>
      <c r="U113" s="98">
        <f t="shared" si="4"/>
        <v>96.767549295774643</v>
      </c>
      <c r="V113" s="99">
        <f>IF(OR(R113="", R307="", R307=0), "", R113/R$307*100)</f>
        <v>39.503295829510684</v>
      </c>
      <c r="W113" s="95">
        <v>49795000</v>
      </c>
      <c r="X113" s="96">
        <v>1917000</v>
      </c>
      <c r="Y113" s="96">
        <v>0</v>
      </c>
      <c r="Z113" s="96">
        <v>0</v>
      </c>
      <c r="AA113" s="96">
        <v>51712000</v>
      </c>
      <c r="AB113" s="97">
        <v>50231744</v>
      </c>
      <c r="AC113" s="100">
        <v>50231744</v>
      </c>
      <c r="AD113" s="95">
        <v>50231744</v>
      </c>
      <c r="AE113" s="96">
        <v>0</v>
      </c>
      <c r="AF113" s="96">
        <v>1480256</v>
      </c>
      <c r="AG113" s="101">
        <f t="shared" si="5"/>
        <v>97.137500000000003</v>
      </c>
      <c r="AH113" s="99">
        <f>IF(OR(AD113="", AD307="", AD307=0), "", AD113/AD$307*100)</f>
        <v>21.732701500014002</v>
      </c>
      <c r="AI113" s="102">
        <v>6449848</v>
      </c>
      <c r="AJ113" s="5">
        <f t="shared" si="6"/>
        <v>12.840183291266975</v>
      </c>
      <c r="AK113" s="4">
        <f t="shared" si="7"/>
        <v>17.770594329496681</v>
      </c>
      <c r="AL113" s="361"/>
      <c r="AM113" s="362"/>
      <c r="AN113" s="362"/>
      <c r="AO113" s="362"/>
      <c r="AP113" s="362"/>
      <c r="AQ113" s="362"/>
      <c r="AR113" s="362"/>
      <c r="AS113" s="3"/>
    </row>
    <row r="114" spans="1:45" ht="44.25" customHeight="1" thickBot="1">
      <c r="A114" s="109" t="s">
        <v>4</v>
      </c>
      <c r="B114" s="110" t="s">
        <v>7</v>
      </c>
      <c r="C114" s="94" t="s">
        <v>67</v>
      </c>
      <c r="D114" s="94" t="s">
        <v>101</v>
      </c>
      <c r="E114" s="94" t="s">
        <v>46</v>
      </c>
      <c r="F114" s="94" t="s">
        <v>21</v>
      </c>
      <c r="G114" s="94" t="s">
        <v>23</v>
      </c>
      <c r="H114" s="177" t="s">
        <v>278</v>
      </c>
      <c r="I114" s="172" t="s">
        <v>12</v>
      </c>
      <c r="J114" s="132" t="s">
        <v>243</v>
      </c>
      <c r="K114" s="95">
        <v>105000</v>
      </c>
      <c r="L114" s="96">
        <v>0</v>
      </c>
      <c r="M114" s="96">
        <v>0</v>
      </c>
      <c r="N114" s="96">
        <v>0</v>
      </c>
      <c r="O114" s="96">
        <v>105000</v>
      </c>
      <c r="P114" s="96">
        <v>74284</v>
      </c>
      <c r="Q114" s="96">
        <v>74284</v>
      </c>
      <c r="R114" s="96">
        <v>74284</v>
      </c>
      <c r="S114" s="97">
        <v>0</v>
      </c>
      <c r="T114" s="96">
        <v>30716</v>
      </c>
      <c r="U114" s="98">
        <f t="shared" si="4"/>
        <v>70.74666666666667</v>
      </c>
      <c r="V114" s="99">
        <f>IF(OR(R114="", R307="", R307=0), "", R114/R$307*100)</f>
        <v>5.177100225765309E-2</v>
      </c>
      <c r="W114" s="95">
        <v>105000</v>
      </c>
      <c r="X114" s="96">
        <v>0</v>
      </c>
      <c r="Y114" s="96">
        <v>0</v>
      </c>
      <c r="Z114" s="96">
        <v>0</v>
      </c>
      <c r="AA114" s="96">
        <v>105000</v>
      </c>
      <c r="AB114" s="97">
        <v>104284</v>
      </c>
      <c r="AC114" s="100">
        <v>104284</v>
      </c>
      <c r="AD114" s="95">
        <v>104284</v>
      </c>
      <c r="AE114" s="96">
        <v>0</v>
      </c>
      <c r="AF114" s="96">
        <v>716</v>
      </c>
      <c r="AG114" s="101">
        <f t="shared" si="5"/>
        <v>99.318095238095239</v>
      </c>
      <c r="AH114" s="99">
        <f>IF(OR(AD114="", AD307="", AD307=0), "", AD114/AD$307*100)</f>
        <v>4.5118342760057467E-2</v>
      </c>
      <c r="AI114" s="102">
        <v>-30000</v>
      </c>
      <c r="AJ114" s="5">
        <f t="shared" si="6"/>
        <v>-28.767596179663229</v>
      </c>
      <c r="AK114" s="4">
        <f t="shared" si="7"/>
        <v>6.6526594975956227E-3</v>
      </c>
      <c r="AL114" s="143" t="s">
        <v>278</v>
      </c>
      <c r="AM114" s="143"/>
      <c r="AN114" s="143"/>
      <c r="AO114" s="143"/>
      <c r="AP114" s="143"/>
      <c r="AQ114" s="143"/>
      <c r="AR114" s="143"/>
      <c r="AS114" s="32"/>
    </row>
    <row r="115" spans="1:45" ht="42.75" customHeight="1" thickBot="1">
      <c r="A115" s="93" t="s">
        <v>4</v>
      </c>
      <c r="B115" s="94" t="s">
        <v>7</v>
      </c>
      <c r="C115" s="94" t="s">
        <v>67</v>
      </c>
      <c r="D115" s="94" t="s">
        <v>101</v>
      </c>
      <c r="E115" s="94" t="s">
        <v>46</v>
      </c>
      <c r="F115" s="94" t="s">
        <v>21</v>
      </c>
      <c r="G115" s="94" t="s">
        <v>59</v>
      </c>
      <c r="H115" s="177" t="s">
        <v>279</v>
      </c>
      <c r="I115" s="172" t="s">
        <v>12</v>
      </c>
      <c r="J115" s="132" t="s">
        <v>243</v>
      </c>
      <c r="K115" s="95">
        <v>46000</v>
      </c>
      <c r="L115" s="96">
        <v>0</v>
      </c>
      <c r="M115" s="96">
        <v>0</v>
      </c>
      <c r="N115" s="96">
        <v>0</v>
      </c>
      <c r="O115" s="96">
        <v>46000</v>
      </c>
      <c r="P115" s="96">
        <v>36000</v>
      </c>
      <c r="Q115" s="96">
        <v>36000</v>
      </c>
      <c r="R115" s="96">
        <v>36000</v>
      </c>
      <c r="S115" s="97">
        <v>0</v>
      </c>
      <c r="T115" s="96">
        <v>10000</v>
      </c>
      <c r="U115" s="98">
        <f t="shared" si="4"/>
        <v>78.260869565217391</v>
      </c>
      <c r="V115" s="99">
        <f>IF(OR(R115="", R307="", R307=0), "", R115/R$307*100)</f>
        <v>2.5089603161858695E-2</v>
      </c>
      <c r="W115" s="95">
        <v>46000</v>
      </c>
      <c r="X115" s="96">
        <v>0</v>
      </c>
      <c r="Y115" s="96">
        <v>0</v>
      </c>
      <c r="Z115" s="96">
        <v>0</v>
      </c>
      <c r="AA115" s="96">
        <v>46000</v>
      </c>
      <c r="AB115" s="97">
        <v>36000</v>
      </c>
      <c r="AC115" s="100">
        <v>36000</v>
      </c>
      <c r="AD115" s="95">
        <v>36000</v>
      </c>
      <c r="AE115" s="96">
        <v>0</v>
      </c>
      <c r="AF115" s="96">
        <v>10000</v>
      </c>
      <c r="AG115" s="101">
        <f t="shared" si="5"/>
        <v>78.260869565217391</v>
      </c>
      <c r="AH115" s="99">
        <f>IF(OR(AD115="", AD307="", AD307=0), "", AD115/AD$307*100)</f>
        <v>1.5575355177803582E-2</v>
      </c>
      <c r="AI115" s="102">
        <v>0</v>
      </c>
      <c r="AJ115" s="5">
        <f t="shared" si="6"/>
        <v>0</v>
      </c>
      <c r="AK115" s="4">
        <f t="shared" si="7"/>
        <v>9.5142479840551134E-3</v>
      </c>
      <c r="AL115" s="143" t="s">
        <v>279</v>
      </c>
      <c r="AM115" s="143"/>
      <c r="AN115" s="143" t="s">
        <v>316</v>
      </c>
      <c r="AO115" s="143"/>
      <c r="AP115" s="143"/>
      <c r="AQ115" s="143"/>
      <c r="AR115" s="143"/>
      <c r="AS115" s="32"/>
    </row>
    <row r="116" spans="1:45" ht="39" customHeight="1" thickBot="1">
      <c r="A116" s="103" t="s">
        <v>4</v>
      </c>
      <c r="B116" s="104" t="s">
        <v>7</v>
      </c>
      <c r="C116" s="94" t="s">
        <v>67</v>
      </c>
      <c r="D116" s="94" t="s">
        <v>101</v>
      </c>
      <c r="E116" s="94" t="s">
        <v>46</v>
      </c>
      <c r="F116" s="94" t="s">
        <v>21</v>
      </c>
      <c r="G116" s="94" t="s">
        <v>88</v>
      </c>
      <c r="H116" s="177" t="s">
        <v>280</v>
      </c>
      <c r="I116" s="172" t="s">
        <v>12</v>
      </c>
      <c r="J116" s="132" t="s">
        <v>243</v>
      </c>
      <c r="K116" s="95">
        <v>58156000</v>
      </c>
      <c r="L116" s="96">
        <v>268000</v>
      </c>
      <c r="M116" s="96">
        <v>0</v>
      </c>
      <c r="N116" s="96">
        <v>0</v>
      </c>
      <c r="O116" s="96">
        <v>58424000</v>
      </c>
      <c r="P116" s="96">
        <v>56571308</v>
      </c>
      <c r="Q116" s="96">
        <v>56571308</v>
      </c>
      <c r="R116" s="96">
        <v>56571308</v>
      </c>
      <c r="S116" s="97">
        <v>0</v>
      </c>
      <c r="T116" s="96">
        <v>1852692</v>
      </c>
      <c r="U116" s="98">
        <f t="shared" si="4"/>
        <v>96.828885389565926</v>
      </c>
      <c r="V116" s="99">
        <f>IF(OR(R116="", R307="", R307=0), "", R116/R$307*100)</f>
        <v>39.426435224091172</v>
      </c>
      <c r="W116" s="95">
        <v>49644000</v>
      </c>
      <c r="X116" s="96">
        <v>1917000</v>
      </c>
      <c r="Y116" s="96">
        <v>0</v>
      </c>
      <c r="Z116" s="96">
        <v>0</v>
      </c>
      <c r="AA116" s="96">
        <v>51561000</v>
      </c>
      <c r="AB116" s="97">
        <v>50091460</v>
      </c>
      <c r="AC116" s="100">
        <v>50091460</v>
      </c>
      <c r="AD116" s="95">
        <v>50091460</v>
      </c>
      <c r="AE116" s="96">
        <v>0</v>
      </c>
      <c r="AF116" s="96">
        <v>1469540</v>
      </c>
      <c r="AG116" s="101">
        <f t="shared" si="5"/>
        <v>97.149900118306476</v>
      </c>
      <c r="AH116" s="99">
        <f>IF(OR(AD116="", AD307="", AD307=0), "", AD116/AD$307*100)</f>
        <v>21.672007802076141</v>
      </c>
      <c r="AI116" s="102">
        <v>6479848</v>
      </c>
      <c r="AJ116" s="5">
        <f t="shared" si="6"/>
        <v>12.936033407690653</v>
      </c>
      <c r="AK116" s="4">
        <f t="shared" si="7"/>
        <v>17.754427422015031</v>
      </c>
      <c r="AL116" s="143" t="s">
        <v>280</v>
      </c>
      <c r="AM116" s="143"/>
      <c r="AN116" s="143"/>
      <c r="AO116" s="143"/>
      <c r="AP116" s="143"/>
      <c r="AQ116" s="143"/>
      <c r="AR116" s="143"/>
      <c r="AS116" s="32"/>
    </row>
    <row r="117" spans="1:45" ht="27.75" hidden="1" customHeight="1" thickBot="1">
      <c r="A117" s="80" t="s">
        <v>4</v>
      </c>
      <c r="B117" s="81" t="s">
        <v>7</v>
      </c>
      <c r="C117" s="94" t="s">
        <v>67</v>
      </c>
      <c r="D117" s="94" t="s">
        <v>101</v>
      </c>
      <c r="E117" s="94" t="s">
        <v>46</v>
      </c>
      <c r="F117" s="94" t="s">
        <v>32</v>
      </c>
      <c r="G117" s="94" t="s">
        <v>5</v>
      </c>
      <c r="H117" s="177" t="s">
        <v>105</v>
      </c>
      <c r="I117" s="172" t="s">
        <v>12</v>
      </c>
      <c r="J117" s="132" t="s">
        <v>243</v>
      </c>
      <c r="K117" s="95">
        <v>2096000</v>
      </c>
      <c r="L117" s="96">
        <v>0</v>
      </c>
      <c r="M117" s="96">
        <v>0</v>
      </c>
      <c r="N117" s="96">
        <v>0</v>
      </c>
      <c r="O117" s="96">
        <v>2096000</v>
      </c>
      <c r="P117" s="96">
        <v>2096000</v>
      </c>
      <c r="Q117" s="96">
        <v>2096000</v>
      </c>
      <c r="R117" s="96">
        <v>2096000</v>
      </c>
      <c r="S117" s="97">
        <v>0</v>
      </c>
      <c r="T117" s="96">
        <v>0</v>
      </c>
      <c r="U117" s="98">
        <f t="shared" si="4"/>
        <v>100</v>
      </c>
      <c r="V117" s="99">
        <f>IF(OR(R117="", R307="", R307=0), "", R117/R$307*100)</f>
        <v>1.4607724507571063</v>
      </c>
      <c r="W117" s="95">
        <v>2096000</v>
      </c>
      <c r="X117" s="96">
        <v>0</v>
      </c>
      <c r="Y117" s="96">
        <v>0</v>
      </c>
      <c r="Z117" s="96">
        <v>0</v>
      </c>
      <c r="AA117" s="96">
        <v>2096000</v>
      </c>
      <c r="AB117" s="97">
        <v>2096000</v>
      </c>
      <c r="AC117" s="100">
        <v>2096000</v>
      </c>
      <c r="AD117" s="95">
        <v>2096000</v>
      </c>
      <c r="AE117" s="96">
        <v>0</v>
      </c>
      <c r="AF117" s="96">
        <v>0</v>
      </c>
      <c r="AG117" s="101">
        <f t="shared" si="5"/>
        <v>100</v>
      </c>
      <c r="AH117" s="99">
        <f>IF(OR(AD117="", AD307="", AD307=0), "", AD117/AD$307*100)</f>
        <v>0.90683179035211969</v>
      </c>
      <c r="AI117" s="102">
        <v>0</v>
      </c>
      <c r="AJ117" s="5">
        <f t="shared" si="6"/>
        <v>0</v>
      </c>
      <c r="AK117" s="4">
        <f t="shared" si="7"/>
        <v>0.55394066040498657</v>
      </c>
      <c r="AL117" s="145"/>
      <c r="AM117" s="147"/>
      <c r="AN117" s="147"/>
      <c r="AO117" s="147"/>
      <c r="AP117" s="147"/>
      <c r="AQ117" s="147"/>
      <c r="AR117" s="147"/>
    </row>
    <row r="118" spans="1:45" ht="41.25" customHeight="1" thickBot="1">
      <c r="A118" s="93" t="s">
        <v>4</v>
      </c>
      <c r="B118" s="94" t="s">
        <v>7</v>
      </c>
      <c r="C118" s="94" t="s">
        <v>67</v>
      </c>
      <c r="D118" s="94" t="s">
        <v>101</v>
      </c>
      <c r="E118" s="94" t="s">
        <v>46</v>
      </c>
      <c r="F118" s="94" t="s">
        <v>32</v>
      </c>
      <c r="G118" s="94" t="s">
        <v>34</v>
      </c>
      <c r="H118" s="177" t="s">
        <v>281</v>
      </c>
      <c r="I118" s="172" t="s">
        <v>12</v>
      </c>
      <c r="J118" s="132" t="s">
        <v>243</v>
      </c>
      <c r="K118" s="95">
        <v>2096000</v>
      </c>
      <c r="L118" s="96">
        <v>0</v>
      </c>
      <c r="M118" s="96">
        <v>0</v>
      </c>
      <c r="N118" s="96">
        <v>0</v>
      </c>
      <c r="O118" s="96">
        <v>2096000</v>
      </c>
      <c r="P118" s="96">
        <v>2096000</v>
      </c>
      <c r="Q118" s="96">
        <v>2096000</v>
      </c>
      <c r="R118" s="96">
        <v>2096000</v>
      </c>
      <c r="S118" s="97">
        <v>0</v>
      </c>
      <c r="T118" s="96">
        <v>0</v>
      </c>
      <c r="U118" s="98">
        <f t="shared" si="4"/>
        <v>100</v>
      </c>
      <c r="V118" s="99">
        <f>IF(OR(R118="", R307="", R307=0), "", R118/R$307*100)</f>
        <v>1.4607724507571063</v>
      </c>
      <c r="W118" s="95">
        <v>2096000</v>
      </c>
      <c r="X118" s="96">
        <v>0</v>
      </c>
      <c r="Y118" s="96">
        <v>0</v>
      </c>
      <c r="Z118" s="96">
        <v>0</v>
      </c>
      <c r="AA118" s="96">
        <v>2096000</v>
      </c>
      <c r="AB118" s="97">
        <v>2096000</v>
      </c>
      <c r="AC118" s="100">
        <v>2096000</v>
      </c>
      <c r="AD118" s="95">
        <v>2096000</v>
      </c>
      <c r="AE118" s="96">
        <v>0</v>
      </c>
      <c r="AF118" s="96">
        <v>0</v>
      </c>
      <c r="AG118" s="101">
        <f t="shared" si="5"/>
        <v>100</v>
      </c>
      <c r="AH118" s="99">
        <f>IF(OR(AD118="", AD307="", AD307=0), "", AD118/AD$307*100)</f>
        <v>0.90683179035211969</v>
      </c>
      <c r="AI118" s="102">
        <v>0</v>
      </c>
      <c r="AJ118" s="5">
        <f t="shared" si="6"/>
        <v>0</v>
      </c>
      <c r="AK118" s="4">
        <f t="shared" si="7"/>
        <v>0.55394066040498657</v>
      </c>
      <c r="AL118" s="143" t="s">
        <v>281</v>
      </c>
      <c r="AM118" s="143" t="s">
        <v>329</v>
      </c>
      <c r="AN118" s="143" t="s">
        <v>316</v>
      </c>
      <c r="AO118" s="143"/>
      <c r="AP118" s="143"/>
      <c r="AQ118" s="143"/>
      <c r="AR118" s="143"/>
      <c r="AS118" s="32"/>
    </row>
    <row r="119" spans="1:45" ht="102" customHeight="1" thickBot="1">
      <c r="A119" s="103" t="s">
        <v>4</v>
      </c>
      <c r="B119" s="104" t="s">
        <v>7</v>
      </c>
      <c r="C119" s="94" t="s">
        <v>67</v>
      </c>
      <c r="D119" s="94" t="s">
        <v>106</v>
      </c>
      <c r="E119" s="94" t="s">
        <v>5</v>
      </c>
      <c r="F119" s="94" t="s">
        <v>5</v>
      </c>
      <c r="G119" s="94" t="s">
        <v>5</v>
      </c>
      <c r="H119" s="177" t="s">
        <v>107</v>
      </c>
      <c r="I119" s="172" t="s">
        <v>12</v>
      </c>
      <c r="J119" s="132" t="s">
        <v>243</v>
      </c>
      <c r="K119" s="95">
        <v>0</v>
      </c>
      <c r="L119" s="96">
        <v>0</v>
      </c>
      <c r="M119" s="96">
        <v>0</v>
      </c>
      <c r="N119" s="96">
        <v>0</v>
      </c>
      <c r="O119" s="96">
        <v>0</v>
      </c>
      <c r="P119" s="96">
        <v>0</v>
      </c>
      <c r="Q119" s="96">
        <v>0</v>
      </c>
      <c r="R119" s="96">
        <v>0</v>
      </c>
      <c r="S119" s="97">
        <v>0</v>
      </c>
      <c r="T119" s="96">
        <v>0</v>
      </c>
      <c r="U119" s="98" t="str">
        <f t="shared" si="4"/>
        <v/>
      </c>
      <c r="V119" s="99">
        <f>IF(OR(R119="", R307="", R307=0), "", R119/R$307*100)</f>
        <v>0</v>
      </c>
      <c r="W119" s="95">
        <v>0</v>
      </c>
      <c r="X119" s="96">
        <v>10000</v>
      </c>
      <c r="Y119" s="96">
        <v>0</v>
      </c>
      <c r="Z119" s="96">
        <v>0</v>
      </c>
      <c r="AA119" s="96">
        <v>10000</v>
      </c>
      <c r="AB119" s="97">
        <v>10000</v>
      </c>
      <c r="AC119" s="100">
        <v>10000</v>
      </c>
      <c r="AD119" s="95">
        <v>10000</v>
      </c>
      <c r="AE119" s="96">
        <v>0</v>
      </c>
      <c r="AF119" s="96">
        <v>0</v>
      </c>
      <c r="AG119" s="101">
        <f t="shared" si="5"/>
        <v>100</v>
      </c>
      <c r="AH119" s="99">
        <f>IF(OR(AD119="", AD307="", AD307=0), "", AD119/AD$307*100)</f>
        <v>4.3264875493898838E-3</v>
      </c>
      <c r="AI119" s="102">
        <v>-10000</v>
      </c>
      <c r="AJ119" s="5" t="str">
        <f t="shared" si="6"/>
        <v>皆減</v>
      </c>
      <c r="AK119" s="4">
        <f t="shared" si="7"/>
        <v>-4.3264875493898838E-3</v>
      </c>
      <c r="AL119" s="143" t="s">
        <v>269</v>
      </c>
      <c r="AM119" s="169"/>
      <c r="AN119" s="169"/>
      <c r="AO119" s="169"/>
      <c r="AP119" s="169"/>
      <c r="AQ119" s="169"/>
      <c r="AR119" s="169"/>
      <c r="AS119" s="32"/>
    </row>
    <row r="120" spans="1:45" ht="16.5" hidden="1" customHeight="1">
      <c r="A120" s="45" t="s">
        <v>4</v>
      </c>
      <c r="B120" s="46" t="s">
        <v>7</v>
      </c>
      <c r="C120" s="94" t="s">
        <v>67</v>
      </c>
      <c r="D120" s="94" t="s">
        <v>106</v>
      </c>
      <c r="E120" s="94" t="s">
        <v>108</v>
      </c>
      <c r="F120" s="94" t="s">
        <v>5</v>
      </c>
      <c r="G120" s="94" t="s">
        <v>5</v>
      </c>
      <c r="H120" s="177" t="s">
        <v>109</v>
      </c>
      <c r="I120" s="172" t="s">
        <v>12</v>
      </c>
      <c r="J120" s="132" t="s">
        <v>243</v>
      </c>
      <c r="K120" s="95">
        <v>0</v>
      </c>
      <c r="L120" s="96">
        <v>0</v>
      </c>
      <c r="M120" s="96">
        <v>0</v>
      </c>
      <c r="N120" s="96">
        <v>0</v>
      </c>
      <c r="O120" s="96">
        <v>0</v>
      </c>
      <c r="P120" s="96">
        <v>0</v>
      </c>
      <c r="Q120" s="96">
        <v>0</v>
      </c>
      <c r="R120" s="96">
        <v>0</v>
      </c>
      <c r="S120" s="97">
        <v>0</v>
      </c>
      <c r="T120" s="96">
        <v>0</v>
      </c>
      <c r="U120" s="98" t="str">
        <f t="shared" si="4"/>
        <v/>
      </c>
      <c r="V120" s="99">
        <f>IF(OR(R120="", R307="", R307=0), "", R120/R$307*100)</f>
        <v>0</v>
      </c>
      <c r="W120" s="95">
        <v>0</v>
      </c>
      <c r="X120" s="96">
        <v>10000</v>
      </c>
      <c r="Y120" s="96">
        <v>0</v>
      </c>
      <c r="Z120" s="96">
        <v>0</v>
      </c>
      <c r="AA120" s="96">
        <v>10000</v>
      </c>
      <c r="AB120" s="97">
        <v>10000</v>
      </c>
      <c r="AC120" s="100">
        <v>10000</v>
      </c>
      <c r="AD120" s="95">
        <v>10000</v>
      </c>
      <c r="AE120" s="96">
        <v>0</v>
      </c>
      <c r="AF120" s="96">
        <v>0</v>
      </c>
      <c r="AG120" s="101">
        <f t="shared" si="5"/>
        <v>100</v>
      </c>
      <c r="AH120" s="99">
        <f>IF(OR(AD120="", AD307="", AD307=0), "", AD120/AD$307*100)</f>
        <v>4.3264875493898838E-3</v>
      </c>
      <c r="AI120" s="102">
        <v>-10000</v>
      </c>
      <c r="AJ120" s="30" t="str">
        <f t="shared" si="6"/>
        <v>皆減</v>
      </c>
      <c r="AK120" s="29">
        <f t="shared" si="7"/>
        <v>-4.3264875493898838E-3</v>
      </c>
      <c r="AL120" s="363" t="s">
        <v>361</v>
      </c>
      <c r="AM120" s="363" t="s">
        <v>362</v>
      </c>
      <c r="AN120" s="363" t="s">
        <v>379</v>
      </c>
      <c r="AO120" s="363"/>
      <c r="AP120" s="363"/>
      <c r="AQ120" s="363"/>
      <c r="AR120" s="363"/>
      <c r="AS120" s="34"/>
    </row>
    <row r="121" spans="1:45" ht="19.5" hidden="1" customHeight="1">
      <c r="A121" s="56" t="s">
        <v>4</v>
      </c>
      <c r="B121" s="57" t="s">
        <v>7</v>
      </c>
      <c r="C121" s="94" t="s">
        <v>67</v>
      </c>
      <c r="D121" s="94" t="s">
        <v>106</v>
      </c>
      <c r="E121" s="94" t="s">
        <v>108</v>
      </c>
      <c r="F121" s="94" t="s">
        <v>28</v>
      </c>
      <c r="G121" s="94" t="s">
        <v>5</v>
      </c>
      <c r="H121" s="177" t="s">
        <v>110</v>
      </c>
      <c r="I121" s="172" t="s">
        <v>12</v>
      </c>
      <c r="J121" s="132" t="s">
        <v>243</v>
      </c>
      <c r="K121" s="95">
        <v>0</v>
      </c>
      <c r="L121" s="96">
        <v>0</v>
      </c>
      <c r="M121" s="96">
        <v>0</v>
      </c>
      <c r="N121" s="96">
        <v>0</v>
      </c>
      <c r="O121" s="96">
        <v>0</v>
      </c>
      <c r="P121" s="96">
        <v>0</v>
      </c>
      <c r="Q121" s="96">
        <v>0</v>
      </c>
      <c r="R121" s="96">
        <v>0</v>
      </c>
      <c r="S121" s="97">
        <v>0</v>
      </c>
      <c r="T121" s="96">
        <v>0</v>
      </c>
      <c r="U121" s="98" t="str">
        <f t="shared" si="4"/>
        <v/>
      </c>
      <c r="V121" s="99">
        <f>IF(OR(R121="", R307="", R307=0), "", R121/R$307*100)</f>
        <v>0</v>
      </c>
      <c r="W121" s="95">
        <v>0</v>
      </c>
      <c r="X121" s="96">
        <v>10000</v>
      </c>
      <c r="Y121" s="96">
        <v>0</v>
      </c>
      <c r="Z121" s="96">
        <v>0</v>
      </c>
      <c r="AA121" s="96">
        <v>10000</v>
      </c>
      <c r="AB121" s="97">
        <v>10000</v>
      </c>
      <c r="AC121" s="100">
        <v>10000</v>
      </c>
      <c r="AD121" s="95">
        <v>10000</v>
      </c>
      <c r="AE121" s="96">
        <v>0</v>
      </c>
      <c r="AF121" s="96">
        <v>0</v>
      </c>
      <c r="AG121" s="101">
        <f t="shared" si="5"/>
        <v>100</v>
      </c>
      <c r="AH121" s="99">
        <f>IF(OR(AD121="", AD307="", AD307=0), "", AD121/AD$307*100)</f>
        <v>4.3264875493898838E-3</v>
      </c>
      <c r="AI121" s="102">
        <v>-10000</v>
      </c>
      <c r="AJ121" s="5" t="str">
        <f t="shared" si="6"/>
        <v>皆減</v>
      </c>
      <c r="AK121" s="4">
        <f t="shared" si="7"/>
        <v>-4.3264875493898838E-3</v>
      </c>
      <c r="AL121" s="364"/>
      <c r="AM121" s="364"/>
      <c r="AN121" s="364"/>
      <c r="AO121" s="364"/>
      <c r="AP121" s="364"/>
      <c r="AQ121" s="364"/>
      <c r="AR121" s="364"/>
      <c r="AS121" s="35"/>
    </row>
    <row r="122" spans="1:45" ht="26.25" customHeight="1" thickBot="1">
      <c r="A122" s="67" t="s">
        <v>4</v>
      </c>
      <c r="B122" s="68" t="s">
        <v>7</v>
      </c>
      <c r="C122" s="94" t="s">
        <v>67</v>
      </c>
      <c r="D122" s="94" t="s">
        <v>106</v>
      </c>
      <c r="E122" s="94" t="s">
        <v>108</v>
      </c>
      <c r="F122" s="94" t="s">
        <v>28</v>
      </c>
      <c r="G122" s="94" t="s">
        <v>103</v>
      </c>
      <c r="H122" s="177" t="s">
        <v>111</v>
      </c>
      <c r="I122" s="172" t="s">
        <v>12</v>
      </c>
      <c r="J122" s="132" t="s">
        <v>243</v>
      </c>
      <c r="K122" s="95">
        <v>0</v>
      </c>
      <c r="L122" s="96">
        <v>0</v>
      </c>
      <c r="M122" s="96">
        <v>0</v>
      </c>
      <c r="N122" s="96">
        <v>0</v>
      </c>
      <c r="O122" s="96">
        <v>0</v>
      </c>
      <c r="P122" s="96">
        <v>0</v>
      </c>
      <c r="Q122" s="96">
        <v>0</v>
      </c>
      <c r="R122" s="96">
        <v>0</v>
      </c>
      <c r="S122" s="97">
        <v>0</v>
      </c>
      <c r="T122" s="96">
        <v>0</v>
      </c>
      <c r="U122" s="98" t="str">
        <f t="shared" si="4"/>
        <v/>
      </c>
      <c r="V122" s="99">
        <f>IF(OR(R122="", R307="", R307=0), "", R122/R$307*100)</f>
        <v>0</v>
      </c>
      <c r="W122" s="95">
        <v>0</v>
      </c>
      <c r="X122" s="96">
        <v>10000</v>
      </c>
      <c r="Y122" s="96">
        <v>0</v>
      </c>
      <c r="Z122" s="96">
        <v>0</v>
      </c>
      <c r="AA122" s="96">
        <v>10000</v>
      </c>
      <c r="AB122" s="97">
        <v>10000</v>
      </c>
      <c r="AC122" s="100">
        <v>10000</v>
      </c>
      <c r="AD122" s="95">
        <v>10000</v>
      </c>
      <c r="AE122" s="96">
        <v>0</v>
      </c>
      <c r="AF122" s="96">
        <v>0</v>
      </c>
      <c r="AG122" s="101">
        <f t="shared" si="5"/>
        <v>100</v>
      </c>
      <c r="AH122" s="99">
        <f>IF(OR(AD122="", AD307="", AD307=0), "", AD122/AD$307*100)</f>
        <v>4.3264875493898838E-3</v>
      </c>
      <c r="AI122" s="102">
        <v>-10000</v>
      </c>
      <c r="AJ122" s="5" t="str">
        <f t="shared" si="6"/>
        <v>皆減</v>
      </c>
      <c r="AK122" s="4">
        <f t="shared" si="7"/>
        <v>-4.3264875493898838E-3</v>
      </c>
      <c r="AL122" s="364"/>
      <c r="AM122" s="364"/>
      <c r="AN122" s="364"/>
      <c r="AO122" s="364"/>
      <c r="AP122" s="364"/>
      <c r="AQ122" s="364"/>
      <c r="AR122" s="364"/>
      <c r="AS122" s="35"/>
    </row>
    <row r="123" spans="1:45" ht="55.5" customHeight="1" thickBot="1">
      <c r="A123" s="45" t="s">
        <v>4</v>
      </c>
      <c r="B123" s="46" t="s">
        <v>7</v>
      </c>
      <c r="C123" s="94" t="s">
        <v>67</v>
      </c>
      <c r="D123" s="94" t="s">
        <v>112</v>
      </c>
      <c r="E123" s="94" t="s">
        <v>5</v>
      </c>
      <c r="F123" s="94" t="s">
        <v>5</v>
      </c>
      <c r="G123" s="179" t="s">
        <v>5</v>
      </c>
      <c r="H123" s="178" t="s">
        <v>113</v>
      </c>
      <c r="I123" s="172" t="s">
        <v>12</v>
      </c>
      <c r="J123" s="130"/>
      <c r="K123" s="95">
        <v>55000</v>
      </c>
      <c r="L123" s="96">
        <v>0</v>
      </c>
      <c r="M123" s="96">
        <v>0</v>
      </c>
      <c r="N123" s="96">
        <v>0</v>
      </c>
      <c r="O123" s="96">
        <v>55000</v>
      </c>
      <c r="P123" s="96">
        <v>50850</v>
      </c>
      <c r="Q123" s="96">
        <v>50850</v>
      </c>
      <c r="R123" s="96">
        <v>50850</v>
      </c>
      <c r="S123" s="97">
        <v>0</v>
      </c>
      <c r="T123" s="96">
        <v>4150</v>
      </c>
      <c r="U123" s="98">
        <f t="shared" si="4"/>
        <v>92.454545454545453</v>
      </c>
      <c r="V123" s="99">
        <f>IF(OR(R123="", R307="", R307=0), "", R123/R$307*100)</f>
        <v>3.5439064466125408E-2</v>
      </c>
      <c r="W123" s="95">
        <v>65000</v>
      </c>
      <c r="X123" s="96">
        <v>0</v>
      </c>
      <c r="Y123" s="96">
        <v>0</v>
      </c>
      <c r="Z123" s="96">
        <v>0</v>
      </c>
      <c r="AA123" s="96">
        <v>65000</v>
      </c>
      <c r="AB123" s="97">
        <v>57600</v>
      </c>
      <c r="AC123" s="100">
        <v>57600</v>
      </c>
      <c r="AD123" s="95">
        <v>57600</v>
      </c>
      <c r="AE123" s="96">
        <v>0</v>
      </c>
      <c r="AF123" s="96">
        <v>7400</v>
      </c>
      <c r="AG123" s="101">
        <f t="shared" si="5"/>
        <v>88.615384615384613</v>
      </c>
      <c r="AH123" s="99">
        <f>IF(OR(AD123="", AD307="", AD307=0), "", AD123/AD$307*100)</f>
        <v>2.4920568284485734E-2</v>
      </c>
      <c r="AI123" s="115">
        <v>-6750</v>
      </c>
      <c r="AJ123" s="173">
        <f t="shared" si="6"/>
        <v>-11.71875</v>
      </c>
      <c r="AK123" s="27">
        <f t="shared" si="7"/>
        <v>1.0518496181639674E-2</v>
      </c>
      <c r="AL123" s="143" t="s">
        <v>270</v>
      </c>
      <c r="AM123" s="169"/>
      <c r="AN123" s="169"/>
      <c r="AO123" s="169"/>
      <c r="AP123" s="169"/>
      <c r="AQ123" s="169"/>
      <c r="AR123" s="169"/>
      <c r="AS123" s="32"/>
    </row>
    <row r="124" spans="1:45" ht="21" hidden="1" customHeight="1">
      <c r="A124" s="56" t="s">
        <v>4</v>
      </c>
      <c r="B124" s="57" t="s">
        <v>7</v>
      </c>
      <c r="C124" s="94" t="s">
        <v>67</v>
      </c>
      <c r="D124" s="94" t="s">
        <v>112</v>
      </c>
      <c r="E124" s="94" t="s">
        <v>46</v>
      </c>
      <c r="F124" s="94" t="s">
        <v>5</v>
      </c>
      <c r="G124" s="94" t="s">
        <v>5</v>
      </c>
      <c r="H124" s="177" t="s">
        <v>47</v>
      </c>
      <c r="I124" s="172" t="s">
        <v>12</v>
      </c>
      <c r="J124" s="130"/>
      <c r="K124" s="95">
        <v>55000</v>
      </c>
      <c r="L124" s="96">
        <v>0</v>
      </c>
      <c r="M124" s="96">
        <v>0</v>
      </c>
      <c r="N124" s="96">
        <v>0</v>
      </c>
      <c r="O124" s="96">
        <v>55000</v>
      </c>
      <c r="P124" s="96">
        <v>50850</v>
      </c>
      <c r="Q124" s="96">
        <v>50850</v>
      </c>
      <c r="R124" s="96">
        <v>50850</v>
      </c>
      <c r="S124" s="97">
        <v>0</v>
      </c>
      <c r="T124" s="96">
        <v>4150</v>
      </c>
      <c r="U124" s="98">
        <f t="shared" si="4"/>
        <v>92.454545454545453</v>
      </c>
      <c r="V124" s="99">
        <f>IF(OR(R124="", R307="", R307=0), "", R124/R$307*100)</f>
        <v>3.5439064466125408E-2</v>
      </c>
      <c r="W124" s="95">
        <v>65000</v>
      </c>
      <c r="X124" s="96">
        <v>0</v>
      </c>
      <c r="Y124" s="96">
        <v>0</v>
      </c>
      <c r="Z124" s="96">
        <v>0</v>
      </c>
      <c r="AA124" s="96">
        <v>65000</v>
      </c>
      <c r="AB124" s="97">
        <v>57600</v>
      </c>
      <c r="AC124" s="100">
        <v>57600</v>
      </c>
      <c r="AD124" s="95">
        <v>57600</v>
      </c>
      <c r="AE124" s="96">
        <v>0</v>
      </c>
      <c r="AF124" s="96">
        <v>7400</v>
      </c>
      <c r="AG124" s="101">
        <f t="shared" si="5"/>
        <v>88.615384615384613</v>
      </c>
      <c r="AH124" s="99">
        <f>IF(OR(AD124="", AD307="", AD307=0), "", AD124/AD$307*100)</f>
        <v>2.4920568284485734E-2</v>
      </c>
      <c r="AI124" s="102">
        <v>-6750</v>
      </c>
      <c r="AJ124" s="30">
        <f t="shared" si="6"/>
        <v>-11.71875</v>
      </c>
      <c r="AK124" s="29">
        <f t="shared" si="7"/>
        <v>1.0518496181639674E-2</v>
      </c>
      <c r="AL124" s="363" t="s">
        <v>363</v>
      </c>
      <c r="AM124" s="363" t="s">
        <v>403</v>
      </c>
      <c r="AN124" s="363" t="s">
        <v>364</v>
      </c>
      <c r="AO124" s="363"/>
      <c r="AP124" s="363"/>
      <c r="AQ124" s="363"/>
      <c r="AR124" s="363"/>
      <c r="AS124" s="34"/>
    </row>
    <row r="125" spans="1:45" ht="21" hidden="1" customHeight="1">
      <c r="A125" s="56" t="s">
        <v>4</v>
      </c>
      <c r="B125" s="57" t="s">
        <v>7</v>
      </c>
      <c r="C125" s="94" t="s">
        <v>67</v>
      </c>
      <c r="D125" s="94" t="s">
        <v>112</v>
      </c>
      <c r="E125" s="94" t="s">
        <v>46</v>
      </c>
      <c r="F125" s="94" t="s">
        <v>21</v>
      </c>
      <c r="G125" s="94" t="s">
        <v>5</v>
      </c>
      <c r="H125" s="177" t="s">
        <v>48</v>
      </c>
      <c r="I125" s="172" t="s">
        <v>12</v>
      </c>
      <c r="J125" s="130"/>
      <c r="K125" s="95">
        <v>55000</v>
      </c>
      <c r="L125" s="96">
        <v>0</v>
      </c>
      <c r="M125" s="96">
        <v>0</v>
      </c>
      <c r="N125" s="96">
        <v>0</v>
      </c>
      <c r="O125" s="96">
        <v>55000</v>
      </c>
      <c r="P125" s="96">
        <v>50850</v>
      </c>
      <c r="Q125" s="96">
        <v>50850</v>
      </c>
      <c r="R125" s="96">
        <v>50850</v>
      </c>
      <c r="S125" s="97">
        <v>0</v>
      </c>
      <c r="T125" s="96">
        <v>4150</v>
      </c>
      <c r="U125" s="98">
        <f t="shared" si="4"/>
        <v>92.454545454545453</v>
      </c>
      <c r="V125" s="99">
        <f>IF(OR(R125="", R307="", R307=0), "", R125/R$307*100)</f>
        <v>3.5439064466125408E-2</v>
      </c>
      <c r="W125" s="95">
        <v>65000</v>
      </c>
      <c r="X125" s="96">
        <v>0</v>
      </c>
      <c r="Y125" s="96">
        <v>0</v>
      </c>
      <c r="Z125" s="96">
        <v>0</v>
      </c>
      <c r="AA125" s="96">
        <v>65000</v>
      </c>
      <c r="AB125" s="97">
        <v>57600</v>
      </c>
      <c r="AC125" s="100">
        <v>57600</v>
      </c>
      <c r="AD125" s="95">
        <v>57600</v>
      </c>
      <c r="AE125" s="96">
        <v>0</v>
      </c>
      <c r="AF125" s="96">
        <v>7400</v>
      </c>
      <c r="AG125" s="101">
        <f t="shared" si="5"/>
        <v>88.615384615384613</v>
      </c>
      <c r="AH125" s="99">
        <f>IF(OR(AD125="", AD307="", AD307=0), "", AD125/AD$307*100)</f>
        <v>2.4920568284485734E-2</v>
      </c>
      <c r="AI125" s="102">
        <v>-6750</v>
      </c>
      <c r="AJ125" s="5">
        <f t="shared" si="6"/>
        <v>-11.71875</v>
      </c>
      <c r="AK125" s="4">
        <f t="shared" si="7"/>
        <v>1.0518496181639674E-2</v>
      </c>
      <c r="AL125" s="364"/>
      <c r="AM125" s="364"/>
      <c r="AN125" s="364"/>
      <c r="AO125" s="364"/>
      <c r="AP125" s="364"/>
      <c r="AQ125" s="364"/>
      <c r="AR125" s="364"/>
      <c r="AS125" s="35"/>
    </row>
    <row r="126" spans="1:45" ht="31.5" customHeight="1" thickBot="1">
      <c r="A126" s="67" t="s">
        <v>4</v>
      </c>
      <c r="B126" s="68" t="s">
        <v>7</v>
      </c>
      <c r="C126" s="94" t="s">
        <v>67</v>
      </c>
      <c r="D126" s="94" t="s">
        <v>112</v>
      </c>
      <c r="E126" s="94" t="s">
        <v>46</v>
      </c>
      <c r="F126" s="94" t="s">
        <v>21</v>
      </c>
      <c r="G126" s="94" t="s">
        <v>23</v>
      </c>
      <c r="H126" s="177" t="s">
        <v>114</v>
      </c>
      <c r="I126" s="172" t="s">
        <v>12</v>
      </c>
      <c r="J126" s="130"/>
      <c r="K126" s="95">
        <v>55000</v>
      </c>
      <c r="L126" s="96">
        <v>0</v>
      </c>
      <c r="M126" s="96">
        <v>0</v>
      </c>
      <c r="N126" s="96">
        <v>0</v>
      </c>
      <c r="O126" s="96">
        <v>55000</v>
      </c>
      <c r="P126" s="96">
        <v>50850</v>
      </c>
      <c r="Q126" s="96">
        <v>50850</v>
      </c>
      <c r="R126" s="96">
        <v>50850</v>
      </c>
      <c r="S126" s="97">
        <v>0</v>
      </c>
      <c r="T126" s="96">
        <v>4150</v>
      </c>
      <c r="U126" s="98">
        <f t="shared" si="4"/>
        <v>92.454545454545453</v>
      </c>
      <c r="V126" s="99">
        <f>IF(OR(R126="", R307="", R307=0), "", R126/R$307*100)</f>
        <v>3.5439064466125408E-2</v>
      </c>
      <c r="W126" s="95">
        <v>65000</v>
      </c>
      <c r="X126" s="96">
        <v>0</v>
      </c>
      <c r="Y126" s="96">
        <v>0</v>
      </c>
      <c r="Z126" s="96">
        <v>0</v>
      </c>
      <c r="AA126" s="96">
        <v>65000</v>
      </c>
      <c r="AB126" s="97">
        <v>57600</v>
      </c>
      <c r="AC126" s="100">
        <v>57600</v>
      </c>
      <c r="AD126" s="95">
        <v>57600</v>
      </c>
      <c r="AE126" s="96">
        <v>0</v>
      </c>
      <c r="AF126" s="96">
        <v>7400</v>
      </c>
      <c r="AG126" s="101">
        <f t="shared" si="5"/>
        <v>88.615384615384613</v>
      </c>
      <c r="AH126" s="99">
        <f>IF(OR(AD126="", AD307="", AD307=0), "", AD126/AD$307*100)</f>
        <v>2.4920568284485734E-2</v>
      </c>
      <c r="AI126" s="102">
        <v>-6750</v>
      </c>
      <c r="AJ126" s="5">
        <f t="shared" si="6"/>
        <v>-11.71875</v>
      </c>
      <c r="AK126" s="4">
        <f t="shared" si="7"/>
        <v>1.0518496181639674E-2</v>
      </c>
      <c r="AL126" s="364"/>
      <c r="AM126" s="364"/>
      <c r="AN126" s="364"/>
      <c r="AO126" s="364"/>
      <c r="AP126" s="364"/>
      <c r="AQ126" s="364"/>
      <c r="AR126" s="364"/>
      <c r="AS126" s="35"/>
    </row>
    <row r="127" spans="1:45" ht="93.75" customHeight="1" thickBot="1">
      <c r="A127" s="80" t="s">
        <v>4</v>
      </c>
      <c r="B127" s="81" t="s">
        <v>7</v>
      </c>
      <c r="C127" s="94" t="s">
        <v>67</v>
      </c>
      <c r="D127" s="94" t="s">
        <v>115</v>
      </c>
      <c r="E127" s="94" t="s">
        <v>5</v>
      </c>
      <c r="F127" s="94" t="s">
        <v>5</v>
      </c>
      <c r="G127" s="94" t="s">
        <v>5</v>
      </c>
      <c r="H127" s="177" t="s">
        <v>116</v>
      </c>
      <c r="I127" s="172" t="s">
        <v>12</v>
      </c>
      <c r="J127" s="130"/>
      <c r="K127" s="95">
        <v>61000</v>
      </c>
      <c r="L127" s="96">
        <v>0</v>
      </c>
      <c r="M127" s="96">
        <v>0</v>
      </c>
      <c r="N127" s="96">
        <v>0</v>
      </c>
      <c r="O127" s="96">
        <v>61000</v>
      </c>
      <c r="P127" s="96">
        <v>60000</v>
      </c>
      <c r="Q127" s="96">
        <v>60000</v>
      </c>
      <c r="R127" s="96">
        <v>60000</v>
      </c>
      <c r="S127" s="97">
        <v>0</v>
      </c>
      <c r="T127" s="96">
        <v>1000</v>
      </c>
      <c r="U127" s="98">
        <f t="shared" si="4"/>
        <v>98.360655737704917</v>
      </c>
      <c r="V127" s="99">
        <f>IF(OR(R127="", R307="", R307=0), "", R127/R$307*100)</f>
        <v>4.1816005269764492E-2</v>
      </c>
      <c r="W127" s="95">
        <v>31000</v>
      </c>
      <c r="X127" s="96">
        <v>0</v>
      </c>
      <c r="Y127" s="96">
        <v>0</v>
      </c>
      <c r="Z127" s="96">
        <v>0</v>
      </c>
      <c r="AA127" s="96">
        <v>31000</v>
      </c>
      <c r="AB127" s="97">
        <v>30000</v>
      </c>
      <c r="AC127" s="100">
        <v>30000</v>
      </c>
      <c r="AD127" s="95">
        <v>30000</v>
      </c>
      <c r="AE127" s="96">
        <v>0</v>
      </c>
      <c r="AF127" s="96">
        <v>1000</v>
      </c>
      <c r="AG127" s="101">
        <f t="shared" si="5"/>
        <v>96.774193548387103</v>
      </c>
      <c r="AH127" s="99">
        <f>IF(OR(AD127="", AD307="", AD307=0), "", AD127/AD$307*100)</f>
        <v>1.2979462648169651E-2</v>
      </c>
      <c r="AI127" s="102">
        <v>30000</v>
      </c>
      <c r="AJ127" s="28">
        <f t="shared" si="6"/>
        <v>100</v>
      </c>
      <c r="AK127" s="27">
        <f t="shared" si="7"/>
        <v>2.8836542621594841E-2</v>
      </c>
      <c r="AL127" s="146" t="s">
        <v>271</v>
      </c>
      <c r="AM127" s="170"/>
      <c r="AN127" s="170"/>
      <c r="AO127" s="170"/>
      <c r="AP127" s="170"/>
      <c r="AQ127" s="170"/>
      <c r="AR127" s="170"/>
      <c r="AS127" s="34"/>
    </row>
    <row r="128" spans="1:45" ht="22.5" hidden="1" customHeight="1">
      <c r="A128" s="45" t="s">
        <v>4</v>
      </c>
      <c r="B128" s="46" t="s">
        <v>7</v>
      </c>
      <c r="C128" s="94" t="s">
        <v>67</v>
      </c>
      <c r="D128" s="94" t="s">
        <v>115</v>
      </c>
      <c r="E128" s="94" t="s">
        <v>117</v>
      </c>
      <c r="F128" s="94" t="s">
        <v>5</v>
      </c>
      <c r="G128" s="94" t="s">
        <v>5</v>
      </c>
      <c r="H128" s="177" t="s">
        <v>118</v>
      </c>
      <c r="I128" s="172" t="s">
        <v>12</v>
      </c>
      <c r="J128" s="130"/>
      <c r="K128" s="95">
        <v>30000</v>
      </c>
      <c r="L128" s="96">
        <v>0</v>
      </c>
      <c r="M128" s="96">
        <v>0</v>
      </c>
      <c r="N128" s="96">
        <v>0</v>
      </c>
      <c r="O128" s="96">
        <v>30000</v>
      </c>
      <c r="P128" s="96">
        <v>30000</v>
      </c>
      <c r="Q128" s="96">
        <v>30000</v>
      </c>
      <c r="R128" s="96">
        <v>30000</v>
      </c>
      <c r="S128" s="97">
        <v>0</v>
      </c>
      <c r="T128" s="96">
        <v>0</v>
      </c>
      <c r="U128" s="98">
        <f t="shared" si="4"/>
        <v>100</v>
      </c>
      <c r="V128" s="99">
        <f>IF(OR(R128="", R307="", R307=0), "", R128/R$307*100)</f>
        <v>2.0908002634882246E-2</v>
      </c>
      <c r="W128" s="95">
        <v>30000</v>
      </c>
      <c r="X128" s="96">
        <v>0</v>
      </c>
      <c r="Y128" s="96">
        <v>0</v>
      </c>
      <c r="Z128" s="96">
        <v>0</v>
      </c>
      <c r="AA128" s="96">
        <v>30000</v>
      </c>
      <c r="AB128" s="97">
        <v>30000</v>
      </c>
      <c r="AC128" s="100">
        <v>30000</v>
      </c>
      <c r="AD128" s="95">
        <v>30000</v>
      </c>
      <c r="AE128" s="96">
        <v>0</v>
      </c>
      <c r="AF128" s="96">
        <v>0</v>
      </c>
      <c r="AG128" s="101">
        <f t="shared" si="5"/>
        <v>100</v>
      </c>
      <c r="AH128" s="99">
        <f>IF(OR(AD128="", AD307="", AD307=0), "", AD128/AD$307*100)</f>
        <v>1.2979462648169651E-2</v>
      </c>
      <c r="AI128" s="102">
        <v>0</v>
      </c>
      <c r="AJ128" s="30">
        <f t="shared" si="6"/>
        <v>0</v>
      </c>
      <c r="AK128" s="29">
        <f t="shared" si="7"/>
        <v>7.9285399867125954E-3</v>
      </c>
      <c r="AL128" s="363" t="s">
        <v>365</v>
      </c>
      <c r="AM128" s="363" t="s">
        <v>366</v>
      </c>
      <c r="AN128" s="363" t="s">
        <v>396</v>
      </c>
      <c r="AO128" s="363"/>
      <c r="AP128" s="363"/>
      <c r="AQ128" s="363"/>
      <c r="AR128" s="363"/>
      <c r="AS128" s="34"/>
    </row>
    <row r="129" spans="1:45" ht="18" hidden="1" customHeight="1">
      <c r="A129" s="56" t="s">
        <v>4</v>
      </c>
      <c r="B129" s="57" t="s">
        <v>7</v>
      </c>
      <c r="C129" s="94" t="s">
        <v>67</v>
      </c>
      <c r="D129" s="94" t="s">
        <v>115</v>
      </c>
      <c r="E129" s="94" t="s">
        <v>117</v>
      </c>
      <c r="F129" s="94" t="s">
        <v>21</v>
      </c>
      <c r="G129" s="94" t="s">
        <v>5</v>
      </c>
      <c r="H129" s="177" t="s">
        <v>119</v>
      </c>
      <c r="I129" s="172" t="s">
        <v>12</v>
      </c>
      <c r="J129" s="130"/>
      <c r="K129" s="95">
        <v>30000</v>
      </c>
      <c r="L129" s="96">
        <v>0</v>
      </c>
      <c r="M129" s="96">
        <v>0</v>
      </c>
      <c r="N129" s="96">
        <v>0</v>
      </c>
      <c r="O129" s="96">
        <v>30000</v>
      </c>
      <c r="P129" s="96">
        <v>30000</v>
      </c>
      <c r="Q129" s="96">
        <v>30000</v>
      </c>
      <c r="R129" s="96">
        <v>30000</v>
      </c>
      <c r="S129" s="97">
        <v>0</v>
      </c>
      <c r="T129" s="96">
        <v>0</v>
      </c>
      <c r="U129" s="98">
        <f t="shared" si="4"/>
        <v>100</v>
      </c>
      <c r="V129" s="99">
        <f>IF(OR(R129="", R307="", R307=0), "", R129/R$307*100)</f>
        <v>2.0908002634882246E-2</v>
      </c>
      <c r="W129" s="95">
        <v>30000</v>
      </c>
      <c r="X129" s="96">
        <v>0</v>
      </c>
      <c r="Y129" s="96">
        <v>0</v>
      </c>
      <c r="Z129" s="96">
        <v>0</v>
      </c>
      <c r="AA129" s="96">
        <v>30000</v>
      </c>
      <c r="AB129" s="97">
        <v>30000</v>
      </c>
      <c r="AC129" s="100">
        <v>30000</v>
      </c>
      <c r="AD129" s="95">
        <v>30000</v>
      </c>
      <c r="AE129" s="96">
        <v>0</v>
      </c>
      <c r="AF129" s="96">
        <v>0</v>
      </c>
      <c r="AG129" s="101">
        <f t="shared" si="5"/>
        <v>100</v>
      </c>
      <c r="AH129" s="99">
        <f>IF(OR(AD129="", AD307="", AD307=0), "", AD129/AD$307*100)</f>
        <v>1.2979462648169651E-2</v>
      </c>
      <c r="AI129" s="102">
        <v>0</v>
      </c>
      <c r="AJ129" s="5">
        <f t="shared" si="6"/>
        <v>0</v>
      </c>
      <c r="AK129" s="4">
        <f t="shared" si="7"/>
        <v>7.9285399867125954E-3</v>
      </c>
      <c r="AL129" s="364"/>
      <c r="AM129" s="364"/>
      <c r="AN129" s="364"/>
      <c r="AO129" s="364"/>
      <c r="AP129" s="364"/>
      <c r="AQ129" s="364"/>
      <c r="AR129" s="364"/>
      <c r="AS129" s="35"/>
    </row>
    <row r="130" spans="1:45" ht="30" customHeight="1" thickBot="1">
      <c r="A130" s="67" t="s">
        <v>4</v>
      </c>
      <c r="B130" s="68" t="s">
        <v>7</v>
      </c>
      <c r="C130" s="94" t="s">
        <v>67</v>
      </c>
      <c r="D130" s="94" t="s">
        <v>115</v>
      </c>
      <c r="E130" s="94" t="s">
        <v>117</v>
      </c>
      <c r="F130" s="94" t="s">
        <v>21</v>
      </c>
      <c r="G130" s="94" t="s">
        <v>88</v>
      </c>
      <c r="H130" s="177" t="s">
        <v>120</v>
      </c>
      <c r="I130" s="172" t="s">
        <v>12</v>
      </c>
      <c r="J130" s="130"/>
      <c r="K130" s="95">
        <v>30000</v>
      </c>
      <c r="L130" s="96">
        <v>0</v>
      </c>
      <c r="M130" s="96">
        <v>0</v>
      </c>
      <c r="N130" s="96">
        <v>0</v>
      </c>
      <c r="O130" s="96">
        <v>30000</v>
      </c>
      <c r="P130" s="96">
        <v>30000</v>
      </c>
      <c r="Q130" s="96">
        <v>30000</v>
      </c>
      <c r="R130" s="96">
        <v>30000</v>
      </c>
      <c r="S130" s="97">
        <v>0</v>
      </c>
      <c r="T130" s="96">
        <v>0</v>
      </c>
      <c r="U130" s="98">
        <f t="shared" si="4"/>
        <v>100</v>
      </c>
      <c r="V130" s="99">
        <f>IF(OR(R130="", R307="", R307=0), "", R130/R$307*100)</f>
        <v>2.0908002634882246E-2</v>
      </c>
      <c r="W130" s="95">
        <v>30000</v>
      </c>
      <c r="X130" s="96">
        <v>0</v>
      </c>
      <c r="Y130" s="96">
        <v>0</v>
      </c>
      <c r="Z130" s="96">
        <v>0</v>
      </c>
      <c r="AA130" s="96">
        <v>30000</v>
      </c>
      <c r="AB130" s="97">
        <v>30000</v>
      </c>
      <c r="AC130" s="100">
        <v>30000</v>
      </c>
      <c r="AD130" s="95">
        <v>30000</v>
      </c>
      <c r="AE130" s="96">
        <v>0</v>
      </c>
      <c r="AF130" s="96">
        <v>0</v>
      </c>
      <c r="AG130" s="101">
        <f t="shared" si="5"/>
        <v>100</v>
      </c>
      <c r="AH130" s="99">
        <f>IF(OR(AD130="", AD307="", AD307=0), "", AD130/AD$307*100)</f>
        <v>1.2979462648169651E-2</v>
      </c>
      <c r="AI130" s="102">
        <v>0</v>
      </c>
      <c r="AJ130" s="5">
        <f t="shared" si="6"/>
        <v>0</v>
      </c>
      <c r="AK130" s="4">
        <f t="shared" si="7"/>
        <v>7.9285399867125954E-3</v>
      </c>
      <c r="AL130" s="364"/>
      <c r="AM130" s="364"/>
      <c r="AN130" s="364"/>
      <c r="AO130" s="364"/>
      <c r="AP130" s="364"/>
      <c r="AQ130" s="364"/>
      <c r="AR130" s="364"/>
      <c r="AS130" s="35"/>
    </row>
    <row r="131" spans="1:45" ht="16.5" hidden="1" customHeight="1">
      <c r="A131" s="76" t="s">
        <v>4</v>
      </c>
      <c r="B131" s="77" t="s">
        <v>7</v>
      </c>
      <c r="C131" s="94" t="s">
        <v>67</v>
      </c>
      <c r="D131" s="94" t="s">
        <v>115</v>
      </c>
      <c r="E131" s="94" t="s">
        <v>46</v>
      </c>
      <c r="F131" s="94" t="s">
        <v>5</v>
      </c>
      <c r="G131" s="94" t="s">
        <v>5</v>
      </c>
      <c r="H131" s="177" t="s">
        <v>47</v>
      </c>
      <c r="I131" s="172" t="s">
        <v>12</v>
      </c>
      <c r="J131" s="130"/>
      <c r="K131" s="95">
        <v>31000</v>
      </c>
      <c r="L131" s="96">
        <v>0</v>
      </c>
      <c r="M131" s="96">
        <v>0</v>
      </c>
      <c r="N131" s="96">
        <v>0</v>
      </c>
      <c r="O131" s="96">
        <v>31000</v>
      </c>
      <c r="P131" s="96">
        <v>30000</v>
      </c>
      <c r="Q131" s="96">
        <v>30000</v>
      </c>
      <c r="R131" s="96">
        <v>30000</v>
      </c>
      <c r="S131" s="97">
        <v>0</v>
      </c>
      <c r="T131" s="96">
        <v>1000</v>
      </c>
      <c r="U131" s="98">
        <f t="shared" ref="U131:U194" si="8">IF(OR(R131="", O131="", O131=0), "", R131/O131*100)</f>
        <v>96.774193548387103</v>
      </c>
      <c r="V131" s="99">
        <f>IF(OR(R131="", R307="", R307=0), "", R131/R$307*100)</f>
        <v>2.0908002634882246E-2</v>
      </c>
      <c r="W131" s="95">
        <v>1000</v>
      </c>
      <c r="X131" s="96">
        <v>0</v>
      </c>
      <c r="Y131" s="96">
        <v>0</v>
      </c>
      <c r="Z131" s="96">
        <v>0</v>
      </c>
      <c r="AA131" s="96">
        <v>1000</v>
      </c>
      <c r="AB131" s="97">
        <v>0</v>
      </c>
      <c r="AC131" s="100">
        <v>0</v>
      </c>
      <c r="AD131" s="95">
        <v>0</v>
      </c>
      <c r="AE131" s="96">
        <v>0</v>
      </c>
      <c r="AF131" s="96">
        <v>1000</v>
      </c>
      <c r="AG131" s="101">
        <f t="shared" ref="AG131:AG194" si="9">IF(OR(AD131="", AA131="", AA131=0), "", AD131/AA131*100)</f>
        <v>0</v>
      </c>
      <c r="AH131" s="99">
        <f>IF(OR(AD131="", AD307="", AD307=0), "", AD131/AD$307*100)</f>
        <v>0</v>
      </c>
      <c r="AI131" s="102">
        <v>30000</v>
      </c>
      <c r="AJ131" s="30" t="str">
        <f t="shared" ref="AJ131:AJ194" si="10">IF(AI131=0, 0, IF(AND(OR(R131="", R131=0), AD131&lt;&gt;"", AD131&lt;&gt;0), "皆減", IF(AND(OR(AD131="", AD131=0), R131&lt;&gt;"", R131&lt;&gt;0), "皆増", AI131/AD131*100)))</f>
        <v>皆増</v>
      </c>
      <c r="AK131" s="29">
        <f t="shared" ref="AK131:AK194" si="11">IF(V131="", IF(AH131="", "", 0-AH131), IF(AH131="", V131, V131-AH131))</f>
        <v>2.0908002634882246E-2</v>
      </c>
      <c r="AL131" s="361"/>
      <c r="AM131" s="362"/>
      <c r="AN131" s="362"/>
      <c r="AO131" s="362"/>
      <c r="AP131" s="362"/>
      <c r="AQ131" s="362"/>
      <c r="AR131" s="362"/>
      <c r="AS131" s="3"/>
    </row>
    <row r="132" spans="1:45" ht="25.5" hidden="1" customHeight="1" thickBot="1">
      <c r="A132" s="89" t="s">
        <v>4</v>
      </c>
      <c r="B132" s="90" t="s">
        <v>7</v>
      </c>
      <c r="C132" s="94" t="s">
        <v>67</v>
      </c>
      <c r="D132" s="94" t="s">
        <v>115</v>
      </c>
      <c r="E132" s="94" t="s">
        <v>46</v>
      </c>
      <c r="F132" s="94" t="s">
        <v>21</v>
      </c>
      <c r="G132" s="94" t="s">
        <v>5</v>
      </c>
      <c r="H132" s="177" t="s">
        <v>48</v>
      </c>
      <c r="I132" s="172" t="s">
        <v>12</v>
      </c>
      <c r="J132" s="130"/>
      <c r="K132" s="95">
        <v>31000</v>
      </c>
      <c r="L132" s="96">
        <v>0</v>
      </c>
      <c r="M132" s="96">
        <v>0</v>
      </c>
      <c r="N132" s="96">
        <v>0</v>
      </c>
      <c r="O132" s="96">
        <v>31000</v>
      </c>
      <c r="P132" s="96">
        <v>30000</v>
      </c>
      <c r="Q132" s="96">
        <v>30000</v>
      </c>
      <c r="R132" s="96">
        <v>30000</v>
      </c>
      <c r="S132" s="97">
        <v>0</v>
      </c>
      <c r="T132" s="96">
        <v>1000</v>
      </c>
      <c r="U132" s="98">
        <f t="shared" si="8"/>
        <v>96.774193548387103</v>
      </c>
      <c r="V132" s="99">
        <f>IF(OR(R132="", R307="", R307=0), "", R132/R$307*100)</f>
        <v>2.0908002634882246E-2</v>
      </c>
      <c r="W132" s="95">
        <v>1000</v>
      </c>
      <c r="X132" s="96">
        <v>0</v>
      </c>
      <c r="Y132" s="96">
        <v>0</v>
      </c>
      <c r="Z132" s="96">
        <v>0</v>
      </c>
      <c r="AA132" s="96">
        <v>1000</v>
      </c>
      <c r="AB132" s="97">
        <v>0</v>
      </c>
      <c r="AC132" s="100">
        <v>0</v>
      </c>
      <c r="AD132" s="95">
        <v>0</v>
      </c>
      <c r="AE132" s="96">
        <v>0</v>
      </c>
      <c r="AF132" s="96">
        <v>1000</v>
      </c>
      <c r="AG132" s="101">
        <f t="shared" si="9"/>
        <v>0</v>
      </c>
      <c r="AH132" s="99">
        <f>IF(OR(AD132="", AD307="", AD307=0), "", AD132/AD$307*100)</f>
        <v>0</v>
      </c>
      <c r="AI132" s="102">
        <v>30000</v>
      </c>
      <c r="AJ132" s="5" t="str">
        <f t="shared" si="10"/>
        <v>皆増</v>
      </c>
      <c r="AK132" s="4">
        <f t="shared" si="11"/>
        <v>2.0908002634882246E-2</v>
      </c>
      <c r="AL132" s="361"/>
      <c r="AM132" s="362"/>
      <c r="AN132" s="362"/>
      <c r="AO132" s="362"/>
      <c r="AP132" s="362"/>
      <c r="AQ132" s="362"/>
      <c r="AR132" s="362"/>
      <c r="AS132" s="3"/>
    </row>
    <row r="133" spans="1:45" ht="50.25" customHeight="1" thickBot="1">
      <c r="A133" s="93" t="s">
        <v>4</v>
      </c>
      <c r="B133" s="94" t="s">
        <v>7</v>
      </c>
      <c r="C133" s="94" t="s">
        <v>67</v>
      </c>
      <c r="D133" s="94" t="s">
        <v>115</v>
      </c>
      <c r="E133" s="94" t="s">
        <v>46</v>
      </c>
      <c r="F133" s="94" t="s">
        <v>21</v>
      </c>
      <c r="G133" s="94" t="s">
        <v>23</v>
      </c>
      <c r="H133" s="177" t="s">
        <v>121</v>
      </c>
      <c r="I133" s="172" t="s">
        <v>12</v>
      </c>
      <c r="J133" s="130"/>
      <c r="K133" s="95">
        <v>30000</v>
      </c>
      <c r="L133" s="96">
        <v>0</v>
      </c>
      <c r="M133" s="96">
        <v>0</v>
      </c>
      <c r="N133" s="96">
        <v>0</v>
      </c>
      <c r="O133" s="96">
        <v>30000</v>
      </c>
      <c r="P133" s="96">
        <v>30000</v>
      </c>
      <c r="Q133" s="96">
        <v>30000</v>
      </c>
      <c r="R133" s="96">
        <v>30000</v>
      </c>
      <c r="S133" s="97">
        <v>0</v>
      </c>
      <c r="T133" s="96">
        <v>0</v>
      </c>
      <c r="U133" s="98">
        <f t="shared" si="8"/>
        <v>100</v>
      </c>
      <c r="V133" s="99">
        <f>IF(OR(R133="", R307="", R307=0), "", R133/R$307*100)</f>
        <v>2.0908002634882246E-2</v>
      </c>
      <c r="W133" s="95">
        <v>0</v>
      </c>
      <c r="X133" s="96">
        <v>0</v>
      </c>
      <c r="Y133" s="96">
        <v>0</v>
      </c>
      <c r="Z133" s="96">
        <v>0</v>
      </c>
      <c r="AA133" s="96">
        <v>0</v>
      </c>
      <c r="AB133" s="97">
        <v>0</v>
      </c>
      <c r="AC133" s="100">
        <v>0</v>
      </c>
      <c r="AD133" s="95">
        <v>0</v>
      </c>
      <c r="AE133" s="96">
        <v>0</v>
      </c>
      <c r="AF133" s="96">
        <v>0</v>
      </c>
      <c r="AG133" s="101" t="str">
        <f t="shared" si="9"/>
        <v/>
      </c>
      <c r="AH133" s="99">
        <f>IF(OR(AD133="", AD307="", AD307=0), "", AD133/AD$307*100)</f>
        <v>0</v>
      </c>
      <c r="AI133" s="102">
        <v>30000</v>
      </c>
      <c r="AJ133" s="5" t="str">
        <f t="shared" si="10"/>
        <v>皆増</v>
      </c>
      <c r="AK133" s="4">
        <f t="shared" si="11"/>
        <v>2.0908002634882246E-2</v>
      </c>
      <c r="AL133" s="143" t="s">
        <v>367</v>
      </c>
      <c r="AM133" s="143" t="s">
        <v>366</v>
      </c>
      <c r="AN133" s="143" t="s">
        <v>396</v>
      </c>
      <c r="AO133" s="143"/>
      <c r="AP133" s="143"/>
      <c r="AQ133" s="143"/>
      <c r="AR133" s="143"/>
      <c r="AS133" s="32"/>
    </row>
    <row r="134" spans="1:45" ht="44.25" customHeight="1" thickBot="1">
      <c r="A134" s="103" t="s">
        <v>4</v>
      </c>
      <c r="B134" s="104" t="s">
        <v>7</v>
      </c>
      <c r="C134" s="94" t="s">
        <v>67</v>
      </c>
      <c r="D134" s="94" t="s">
        <v>115</v>
      </c>
      <c r="E134" s="94" t="s">
        <v>46</v>
      </c>
      <c r="F134" s="94" t="s">
        <v>21</v>
      </c>
      <c r="G134" s="94" t="s">
        <v>122</v>
      </c>
      <c r="H134" s="177" t="s">
        <v>276</v>
      </c>
      <c r="I134" s="172" t="s">
        <v>12</v>
      </c>
      <c r="J134" s="130"/>
      <c r="K134" s="95">
        <v>1000</v>
      </c>
      <c r="L134" s="96">
        <v>0</v>
      </c>
      <c r="M134" s="96">
        <v>0</v>
      </c>
      <c r="N134" s="96">
        <v>0</v>
      </c>
      <c r="O134" s="96">
        <v>1000</v>
      </c>
      <c r="P134" s="96">
        <v>0</v>
      </c>
      <c r="Q134" s="96">
        <v>0</v>
      </c>
      <c r="R134" s="96">
        <v>0</v>
      </c>
      <c r="S134" s="97">
        <v>0</v>
      </c>
      <c r="T134" s="96">
        <v>1000</v>
      </c>
      <c r="U134" s="98">
        <f t="shared" si="8"/>
        <v>0</v>
      </c>
      <c r="V134" s="99">
        <f>IF(OR(R134="", R307="", R307=0), "", R134/R$307*100)</f>
        <v>0</v>
      </c>
      <c r="W134" s="95">
        <v>1000</v>
      </c>
      <c r="X134" s="96">
        <v>0</v>
      </c>
      <c r="Y134" s="96">
        <v>0</v>
      </c>
      <c r="Z134" s="96">
        <v>0</v>
      </c>
      <c r="AA134" s="96">
        <v>1000</v>
      </c>
      <c r="AB134" s="97">
        <v>0</v>
      </c>
      <c r="AC134" s="100">
        <v>0</v>
      </c>
      <c r="AD134" s="95">
        <v>0</v>
      </c>
      <c r="AE134" s="96">
        <v>0</v>
      </c>
      <c r="AF134" s="96">
        <v>1000</v>
      </c>
      <c r="AG134" s="101">
        <f t="shared" si="9"/>
        <v>0</v>
      </c>
      <c r="AH134" s="99">
        <f>IF(OR(AD134="", AD307="", AD307=0), "", AD134/AD$307*100)</f>
        <v>0</v>
      </c>
      <c r="AI134" s="102">
        <v>0</v>
      </c>
      <c r="AJ134" s="5">
        <f t="shared" si="10"/>
        <v>0</v>
      </c>
      <c r="AK134" s="4">
        <f t="shared" si="11"/>
        <v>0</v>
      </c>
      <c r="AL134" s="143" t="s">
        <v>368</v>
      </c>
      <c r="AM134" s="143" t="s">
        <v>369</v>
      </c>
      <c r="AN134" s="143" t="s">
        <v>397</v>
      </c>
      <c r="AO134" s="143"/>
      <c r="AP134" s="143"/>
      <c r="AQ134" s="143"/>
      <c r="AR134" s="143"/>
      <c r="AS134" s="32"/>
    </row>
    <row r="135" spans="1:45" ht="36.75" customHeight="1" thickBot="1">
      <c r="A135" s="45" t="s">
        <v>4</v>
      </c>
      <c r="B135" s="46" t="s">
        <v>7</v>
      </c>
      <c r="C135" s="94" t="s">
        <v>67</v>
      </c>
      <c r="D135" s="94" t="s">
        <v>123</v>
      </c>
      <c r="E135" s="94" t="s">
        <v>5</v>
      </c>
      <c r="F135" s="94" t="s">
        <v>5</v>
      </c>
      <c r="G135" s="94" t="s">
        <v>5</v>
      </c>
      <c r="H135" s="177" t="s">
        <v>124</v>
      </c>
      <c r="I135" s="172" t="s">
        <v>12</v>
      </c>
      <c r="J135" s="130"/>
      <c r="K135" s="95">
        <v>2145000</v>
      </c>
      <c r="L135" s="96">
        <v>-1595000</v>
      </c>
      <c r="M135" s="96">
        <v>0</v>
      </c>
      <c r="N135" s="96">
        <v>0</v>
      </c>
      <c r="O135" s="96">
        <v>550000</v>
      </c>
      <c r="P135" s="96">
        <v>549350</v>
      </c>
      <c r="Q135" s="96">
        <v>549350</v>
      </c>
      <c r="R135" s="96">
        <v>549350</v>
      </c>
      <c r="S135" s="97">
        <v>0</v>
      </c>
      <c r="T135" s="96">
        <v>650</v>
      </c>
      <c r="U135" s="98">
        <f t="shared" si="8"/>
        <v>99.881818181818176</v>
      </c>
      <c r="V135" s="99">
        <f>IF(OR(R135="", R307="", R307=0), "", R135/R$307*100)</f>
        <v>0.38286037491575209</v>
      </c>
      <c r="W135" s="95">
        <v>0</v>
      </c>
      <c r="X135" s="96">
        <v>1378000</v>
      </c>
      <c r="Y135" s="96">
        <v>0</v>
      </c>
      <c r="Z135" s="96">
        <v>0</v>
      </c>
      <c r="AA135" s="96">
        <v>1378000</v>
      </c>
      <c r="AB135" s="97">
        <v>258114</v>
      </c>
      <c r="AC135" s="100">
        <v>258114</v>
      </c>
      <c r="AD135" s="95">
        <v>258114</v>
      </c>
      <c r="AE135" s="96">
        <v>0</v>
      </c>
      <c r="AF135" s="96">
        <v>1119886</v>
      </c>
      <c r="AG135" s="101">
        <f t="shared" si="9"/>
        <v>18.731059506531206</v>
      </c>
      <c r="AH135" s="99">
        <f>IF(OR(AD135="", AD307="", AD307=0), "", AD135/AD$307*100)</f>
        <v>0.11167270073232205</v>
      </c>
      <c r="AI135" s="102">
        <v>291236</v>
      </c>
      <c r="AJ135" s="28">
        <f t="shared" si="10"/>
        <v>112.83231440371308</v>
      </c>
      <c r="AK135" s="27">
        <f t="shared" si="11"/>
        <v>0.27118767418343004</v>
      </c>
      <c r="AL135" s="147" t="s">
        <v>272</v>
      </c>
      <c r="AM135" s="171"/>
      <c r="AN135" s="171"/>
      <c r="AO135" s="171"/>
      <c r="AP135" s="171"/>
      <c r="AQ135" s="171"/>
      <c r="AR135" s="171"/>
    </row>
    <row r="136" spans="1:45" ht="22.5" hidden="1" customHeight="1" thickBot="1">
      <c r="A136" s="89" t="s">
        <v>4</v>
      </c>
      <c r="B136" s="90" t="s">
        <v>7</v>
      </c>
      <c r="C136" s="94" t="s">
        <v>67</v>
      </c>
      <c r="D136" s="94" t="s">
        <v>123</v>
      </c>
      <c r="E136" s="94" t="s">
        <v>46</v>
      </c>
      <c r="F136" s="94" t="s">
        <v>5</v>
      </c>
      <c r="G136" s="94" t="s">
        <v>5</v>
      </c>
      <c r="H136" s="177" t="s">
        <v>47</v>
      </c>
      <c r="I136" s="172" t="s">
        <v>12</v>
      </c>
      <c r="J136" s="130"/>
      <c r="K136" s="95">
        <v>2145000</v>
      </c>
      <c r="L136" s="96">
        <v>-1595000</v>
      </c>
      <c r="M136" s="96">
        <v>0</v>
      </c>
      <c r="N136" s="96">
        <v>0</v>
      </c>
      <c r="O136" s="96">
        <v>550000</v>
      </c>
      <c r="P136" s="96">
        <v>549350</v>
      </c>
      <c r="Q136" s="96">
        <v>549350</v>
      </c>
      <c r="R136" s="96">
        <v>549350</v>
      </c>
      <c r="S136" s="97">
        <v>0</v>
      </c>
      <c r="T136" s="96">
        <v>650</v>
      </c>
      <c r="U136" s="98">
        <f t="shared" si="8"/>
        <v>99.881818181818176</v>
      </c>
      <c r="V136" s="99">
        <f>IF(OR(R136="", R307="", R307=0), "", R136/R$307*100)</f>
        <v>0.38286037491575209</v>
      </c>
      <c r="W136" s="95">
        <v>0</v>
      </c>
      <c r="X136" s="96">
        <v>1135000</v>
      </c>
      <c r="Y136" s="96">
        <v>0</v>
      </c>
      <c r="Z136" s="96">
        <v>0</v>
      </c>
      <c r="AA136" s="96">
        <v>1135000</v>
      </c>
      <c r="AB136" s="97">
        <v>16787</v>
      </c>
      <c r="AC136" s="100">
        <v>16787</v>
      </c>
      <c r="AD136" s="95">
        <v>16787</v>
      </c>
      <c r="AE136" s="96">
        <v>0</v>
      </c>
      <c r="AF136" s="96">
        <v>1118213</v>
      </c>
      <c r="AG136" s="101">
        <f t="shared" si="9"/>
        <v>1.4790308370044052</v>
      </c>
      <c r="AH136" s="99">
        <f>IF(OR(AD136="", AD307="", AD307=0), "", AD136/AD$307*100)</f>
        <v>7.2628746491607988E-3</v>
      </c>
      <c r="AI136" s="102">
        <v>532563</v>
      </c>
      <c r="AJ136" s="30">
        <f t="shared" si="10"/>
        <v>3172.4727467683329</v>
      </c>
      <c r="AK136" s="29">
        <f t="shared" si="11"/>
        <v>0.37559750026659128</v>
      </c>
      <c r="AL136" s="145"/>
      <c r="AM136" s="147"/>
      <c r="AN136" s="147"/>
      <c r="AO136" s="147"/>
      <c r="AP136" s="147"/>
      <c r="AQ136" s="147"/>
      <c r="AR136" s="147"/>
    </row>
    <row r="137" spans="1:45" ht="22.5" hidden="1" customHeight="1">
      <c r="A137" s="45" t="s">
        <v>4</v>
      </c>
      <c r="B137" s="46" t="s">
        <v>7</v>
      </c>
      <c r="C137" s="94" t="s">
        <v>67</v>
      </c>
      <c r="D137" s="94" t="s">
        <v>123</v>
      </c>
      <c r="E137" s="94" t="s">
        <v>46</v>
      </c>
      <c r="F137" s="94" t="s">
        <v>21</v>
      </c>
      <c r="G137" s="94" t="s">
        <v>5</v>
      </c>
      <c r="H137" s="177" t="s">
        <v>48</v>
      </c>
      <c r="I137" s="172" t="s">
        <v>12</v>
      </c>
      <c r="J137" s="130"/>
      <c r="K137" s="95">
        <v>145000</v>
      </c>
      <c r="L137" s="96">
        <v>0</v>
      </c>
      <c r="M137" s="96">
        <v>0</v>
      </c>
      <c r="N137" s="96">
        <v>4350</v>
      </c>
      <c r="O137" s="96">
        <v>149350</v>
      </c>
      <c r="P137" s="96">
        <v>149350</v>
      </c>
      <c r="Q137" s="96">
        <v>149350</v>
      </c>
      <c r="R137" s="96">
        <v>149350</v>
      </c>
      <c r="S137" s="97">
        <v>0</v>
      </c>
      <c r="T137" s="96">
        <v>0</v>
      </c>
      <c r="U137" s="98">
        <f t="shared" si="8"/>
        <v>100</v>
      </c>
      <c r="V137" s="99">
        <f>IF(OR(R137="", R307="", R307=0), "", R137/R$307*100)</f>
        <v>0.10408700645065545</v>
      </c>
      <c r="W137" s="95">
        <v>0</v>
      </c>
      <c r="X137" s="96">
        <v>35000</v>
      </c>
      <c r="Y137" s="96">
        <v>0</v>
      </c>
      <c r="Z137" s="96">
        <v>0</v>
      </c>
      <c r="AA137" s="96">
        <v>35000</v>
      </c>
      <c r="AB137" s="97">
        <v>16787</v>
      </c>
      <c r="AC137" s="100">
        <v>16787</v>
      </c>
      <c r="AD137" s="95">
        <v>16787</v>
      </c>
      <c r="AE137" s="96">
        <v>0</v>
      </c>
      <c r="AF137" s="96">
        <v>18213</v>
      </c>
      <c r="AG137" s="101">
        <f t="shared" si="9"/>
        <v>47.962857142857139</v>
      </c>
      <c r="AH137" s="99">
        <f>IF(OR(AD137="", AD307="", AD307=0), "", AD137/AD$307*100)</f>
        <v>7.2628746491607988E-3</v>
      </c>
      <c r="AI137" s="102">
        <v>132563</v>
      </c>
      <c r="AJ137" s="5">
        <f t="shared" si="10"/>
        <v>789.67653541430866</v>
      </c>
      <c r="AK137" s="4">
        <f t="shared" si="11"/>
        <v>9.6824131801494656E-2</v>
      </c>
      <c r="AL137" s="363" t="s">
        <v>450</v>
      </c>
      <c r="AM137" s="363" t="s">
        <v>370</v>
      </c>
      <c r="AN137" s="363" t="s">
        <v>378</v>
      </c>
      <c r="AO137" s="363"/>
      <c r="AP137" s="363"/>
      <c r="AQ137" s="363"/>
      <c r="AR137" s="363"/>
      <c r="AS137" s="34"/>
    </row>
    <row r="138" spans="1:45" ht="36" customHeight="1" thickBot="1">
      <c r="A138" s="67" t="s">
        <v>4</v>
      </c>
      <c r="B138" s="68" t="s">
        <v>7</v>
      </c>
      <c r="C138" s="94" t="s">
        <v>67</v>
      </c>
      <c r="D138" s="94" t="s">
        <v>123</v>
      </c>
      <c r="E138" s="94" t="s">
        <v>46</v>
      </c>
      <c r="F138" s="94" t="s">
        <v>21</v>
      </c>
      <c r="G138" s="94" t="s">
        <v>23</v>
      </c>
      <c r="H138" s="177" t="s">
        <v>125</v>
      </c>
      <c r="I138" s="172" t="s">
        <v>12</v>
      </c>
      <c r="J138" s="130"/>
      <c r="K138" s="95">
        <v>145000</v>
      </c>
      <c r="L138" s="96">
        <v>0</v>
      </c>
      <c r="M138" s="96">
        <v>0</v>
      </c>
      <c r="N138" s="96">
        <v>4350</v>
      </c>
      <c r="O138" s="96">
        <v>149350</v>
      </c>
      <c r="P138" s="96">
        <v>149350</v>
      </c>
      <c r="Q138" s="96">
        <v>149350</v>
      </c>
      <c r="R138" s="96">
        <v>149350</v>
      </c>
      <c r="S138" s="97">
        <v>0</v>
      </c>
      <c r="T138" s="96">
        <v>0</v>
      </c>
      <c r="U138" s="98">
        <f t="shared" si="8"/>
        <v>100</v>
      </c>
      <c r="V138" s="99">
        <f>IF(OR(R138="", R307="", R307=0), "", R138/R$307*100)</f>
        <v>0.10408700645065545</v>
      </c>
      <c r="W138" s="95">
        <v>0</v>
      </c>
      <c r="X138" s="96">
        <v>35000</v>
      </c>
      <c r="Y138" s="96">
        <v>0</v>
      </c>
      <c r="Z138" s="96">
        <v>0</v>
      </c>
      <c r="AA138" s="96">
        <v>35000</v>
      </c>
      <c r="AB138" s="97">
        <v>16787</v>
      </c>
      <c r="AC138" s="100">
        <v>16787</v>
      </c>
      <c r="AD138" s="95">
        <v>16787</v>
      </c>
      <c r="AE138" s="96">
        <v>0</v>
      </c>
      <c r="AF138" s="96">
        <v>18213</v>
      </c>
      <c r="AG138" s="101">
        <f t="shared" si="9"/>
        <v>47.962857142857139</v>
      </c>
      <c r="AH138" s="99">
        <f>IF(OR(AD138="", AD307="", AD307=0), "", AD138/AD$307*100)</f>
        <v>7.2628746491607988E-3</v>
      </c>
      <c r="AI138" s="102">
        <v>132563</v>
      </c>
      <c r="AJ138" s="5">
        <f t="shared" si="10"/>
        <v>789.67653541430866</v>
      </c>
      <c r="AK138" s="4">
        <f t="shared" si="11"/>
        <v>9.6824131801494656E-2</v>
      </c>
      <c r="AL138" s="364"/>
      <c r="AM138" s="364"/>
      <c r="AN138" s="364"/>
      <c r="AO138" s="364"/>
      <c r="AP138" s="364"/>
      <c r="AQ138" s="364"/>
      <c r="AR138" s="364"/>
      <c r="AS138" s="35"/>
    </row>
    <row r="139" spans="1:45" ht="33.75" hidden="1" customHeight="1">
      <c r="A139" s="45" t="s">
        <v>4</v>
      </c>
      <c r="B139" s="46" t="s">
        <v>7</v>
      </c>
      <c r="C139" s="94" t="s">
        <v>67</v>
      </c>
      <c r="D139" s="94" t="s">
        <v>123</v>
      </c>
      <c r="E139" s="94" t="s">
        <v>46</v>
      </c>
      <c r="F139" s="94" t="s">
        <v>32</v>
      </c>
      <c r="G139" s="94" t="s">
        <v>5</v>
      </c>
      <c r="H139" s="177" t="s">
        <v>105</v>
      </c>
      <c r="I139" s="172" t="s">
        <v>12</v>
      </c>
      <c r="J139" s="130"/>
      <c r="K139" s="95">
        <v>2000000</v>
      </c>
      <c r="L139" s="96">
        <v>-1595000</v>
      </c>
      <c r="M139" s="96">
        <v>0</v>
      </c>
      <c r="N139" s="96">
        <v>-4350</v>
      </c>
      <c r="O139" s="96">
        <v>400650</v>
      </c>
      <c r="P139" s="96">
        <v>400000</v>
      </c>
      <c r="Q139" s="96">
        <v>400000</v>
      </c>
      <c r="R139" s="96">
        <v>400000</v>
      </c>
      <c r="S139" s="97">
        <v>0</v>
      </c>
      <c r="T139" s="96">
        <v>650</v>
      </c>
      <c r="U139" s="98">
        <f t="shared" si="8"/>
        <v>99.8377636340946</v>
      </c>
      <c r="V139" s="99">
        <f>IF(OR(R139="", R307="", R307=0), "", R139/R$307*100)</f>
        <v>0.27877336846509665</v>
      </c>
      <c r="W139" s="95">
        <v>0</v>
      </c>
      <c r="X139" s="96">
        <v>1100000</v>
      </c>
      <c r="Y139" s="96">
        <v>0</v>
      </c>
      <c r="Z139" s="96">
        <v>0</v>
      </c>
      <c r="AA139" s="96">
        <v>1100000</v>
      </c>
      <c r="AB139" s="97">
        <v>0</v>
      </c>
      <c r="AC139" s="100">
        <v>0</v>
      </c>
      <c r="AD139" s="95">
        <v>0</v>
      </c>
      <c r="AE139" s="96">
        <v>0</v>
      </c>
      <c r="AF139" s="96">
        <v>1100000</v>
      </c>
      <c r="AG139" s="101">
        <f t="shared" si="9"/>
        <v>0</v>
      </c>
      <c r="AH139" s="99">
        <f>IF(OR(AD139="", AD307="", AD307=0), "", AD139/AD$307*100)</f>
        <v>0</v>
      </c>
      <c r="AI139" s="102">
        <v>400000</v>
      </c>
      <c r="AJ139" s="5" t="str">
        <f t="shared" si="10"/>
        <v>皆増</v>
      </c>
      <c r="AK139" s="4">
        <f t="shared" si="11"/>
        <v>0.27877336846509665</v>
      </c>
      <c r="AL139" s="363" t="s">
        <v>371</v>
      </c>
      <c r="AM139" s="363" t="s">
        <v>372</v>
      </c>
      <c r="AN139" s="363" t="s">
        <v>377</v>
      </c>
      <c r="AO139" s="363"/>
      <c r="AP139" s="363"/>
      <c r="AQ139" s="363"/>
      <c r="AR139" s="363"/>
      <c r="AS139" s="34"/>
    </row>
    <row r="140" spans="1:45" ht="59.25" customHeight="1" thickBot="1">
      <c r="A140" s="67" t="s">
        <v>4</v>
      </c>
      <c r="B140" s="68" t="s">
        <v>7</v>
      </c>
      <c r="C140" s="94" t="s">
        <v>67</v>
      </c>
      <c r="D140" s="94" t="s">
        <v>123</v>
      </c>
      <c r="E140" s="94" t="s">
        <v>46</v>
      </c>
      <c r="F140" s="94" t="s">
        <v>32</v>
      </c>
      <c r="G140" s="94" t="s">
        <v>34</v>
      </c>
      <c r="H140" s="177" t="s">
        <v>126</v>
      </c>
      <c r="I140" s="172" t="s">
        <v>12</v>
      </c>
      <c r="J140" s="130"/>
      <c r="K140" s="95">
        <v>2000000</v>
      </c>
      <c r="L140" s="96">
        <v>-1595000</v>
      </c>
      <c r="M140" s="96">
        <v>0</v>
      </c>
      <c r="N140" s="96">
        <v>-4350</v>
      </c>
      <c r="O140" s="96">
        <v>400650</v>
      </c>
      <c r="P140" s="96">
        <v>400000</v>
      </c>
      <c r="Q140" s="96">
        <v>400000</v>
      </c>
      <c r="R140" s="96">
        <v>400000</v>
      </c>
      <c r="S140" s="97">
        <v>0</v>
      </c>
      <c r="T140" s="96">
        <v>650</v>
      </c>
      <c r="U140" s="98">
        <f t="shared" si="8"/>
        <v>99.8377636340946</v>
      </c>
      <c r="V140" s="99">
        <f>IF(OR(R140="", R307="", R307=0), "", R140/R$307*100)</f>
        <v>0.27877336846509665</v>
      </c>
      <c r="W140" s="95">
        <v>0</v>
      </c>
      <c r="X140" s="96">
        <v>1100000</v>
      </c>
      <c r="Y140" s="96">
        <v>0</v>
      </c>
      <c r="Z140" s="96">
        <v>0</v>
      </c>
      <c r="AA140" s="96">
        <v>1100000</v>
      </c>
      <c r="AB140" s="97">
        <v>0</v>
      </c>
      <c r="AC140" s="100">
        <v>0</v>
      </c>
      <c r="AD140" s="95">
        <v>0</v>
      </c>
      <c r="AE140" s="96">
        <v>0</v>
      </c>
      <c r="AF140" s="96">
        <v>1100000</v>
      </c>
      <c r="AG140" s="101">
        <f t="shared" si="9"/>
        <v>0</v>
      </c>
      <c r="AH140" s="99">
        <f>IF(OR(AD140="", AD307="", AD307=0), "", AD140/AD$307*100)</f>
        <v>0</v>
      </c>
      <c r="AI140" s="102">
        <v>400000</v>
      </c>
      <c r="AJ140" s="5" t="str">
        <f t="shared" si="10"/>
        <v>皆増</v>
      </c>
      <c r="AK140" s="4">
        <f t="shared" si="11"/>
        <v>0.27877336846509665</v>
      </c>
      <c r="AL140" s="364"/>
      <c r="AM140" s="364"/>
      <c r="AN140" s="364"/>
      <c r="AO140" s="364"/>
      <c r="AP140" s="364"/>
      <c r="AQ140" s="364"/>
      <c r="AR140" s="364"/>
      <c r="AS140" s="35"/>
    </row>
    <row r="141" spans="1:45" ht="14.25" hidden="1" customHeight="1">
      <c r="A141" s="45" t="s">
        <v>4</v>
      </c>
      <c r="B141" s="46" t="s">
        <v>7</v>
      </c>
      <c r="C141" s="94" t="s">
        <v>67</v>
      </c>
      <c r="D141" s="94" t="s">
        <v>123</v>
      </c>
      <c r="E141" s="94" t="s">
        <v>21</v>
      </c>
      <c r="F141" s="94" t="s">
        <v>5</v>
      </c>
      <c r="G141" s="94" t="s">
        <v>5</v>
      </c>
      <c r="H141" s="177" t="s">
        <v>25</v>
      </c>
      <c r="I141" s="172" t="s">
        <v>12</v>
      </c>
      <c r="J141" s="130"/>
      <c r="K141" s="95" t="s">
        <v>5</v>
      </c>
      <c r="L141" s="96" t="s">
        <v>5</v>
      </c>
      <c r="M141" s="96" t="s">
        <v>5</v>
      </c>
      <c r="N141" s="96" t="s">
        <v>5</v>
      </c>
      <c r="O141" s="96" t="s">
        <v>5</v>
      </c>
      <c r="P141" s="96" t="s">
        <v>5</v>
      </c>
      <c r="Q141" s="96" t="s">
        <v>5</v>
      </c>
      <c r="R141" s="96">
        <v>0</v>
      </c>
      <c r="S141" s="97" t="s">
        <v>5</v>
      </c>
      <c r="T141" s="96" t="s">
        <v>5</v>
      </c>
      <c r="U141" s="98" t="str">
        <f t="shared" si="8"/>
        <v/>
      </c>
      <c r="V141" s="99">
        <f>IF(OR(R141="", R307="", R307=0), "", R141/R$307*100)</f>
        <v>0</v>
      </c>
      <c r="W141" s="95">
        <v>0</v>
      </c>
      <c r="X141" s="96">
        <v>151000</v>
      </c>
      <c r="Y141" s="96">
        <v>0</v>
      </c>
      <c r="Z141" s="96">
        <v>0</v>
      </c>
      <c r="AA141" s="96">
        <v>151000</v>
      </c>
      <c r="AB141" s="97">
        <v>149827</v>
      </c>
      <c r="AC141" s="100">
        <v>149827</v>
      </c>
      <c r="AD141" s="95">
        <v>149827</v>
      </c>
      <c r="AE141" s="96">
        <v>0</v>
      </c>
      <c r="AF141" s="96">
        <v>1173</v>
      </c>
      <c r="AG141" s="101">
        <f t="shared" si="9"/>
        <v>99.223178807947022</v>
      </c>
      <c r="AH141" s="99">
        <f>IF(OR(AD141="", AD307="", AD307=0), "", AD141/AD$307*100)</f>
        <v>6.4822465006243807E-2</v>
      </c>
      <c r="AI141" s="102">
        <v>-149827</v>
      </c>
      <c r="AJ141" s="30" t="str">
        <f t="shared" si="10"/>
        <v>皆減</v>
      </c>
      <c r="AK141" s="29">
        <f t="shared" si="11"/>
        <v>-6.4822465006243807E-2</v>
      </c>
      <c r="AL141" s="363" t="s">
        <v>373</v>
      </c>
      <c r="AM141" s="363" t="s">
        <v>374</v>
      </c>
      <c r="AN141" s="363" t="s">
        <v>376</v>
      </c>
      <c r="AO141" s="363"/>
      <c r="AP141" s="363"/>
      <c r="AQ141" s="363"/>
      <c r="AR141" s="363"/>
      <c r="AS141" s="34"/>
    </row>
    <row r="142" spans="1:45" ht="13.5" hidden="1" customHeight="1">
      <c r="A142" s="56" t="s">
        <v>4</v>
      </c>
      <c r="B142" s="57" t="s">
        <v>7</v>
      </c>
      <c r="C142" s="94" t="s">
        <v>67</v>
      </c>
      <c r="D142" s="94" t="s">
        <v>123</v>
      </c>
      <c r="E142" s="94" t="s">
        <v>21</v>
      </c>
      <c r="F142" s="94" t="s">
        <v>127</v>
      </c>
      <c r="G142" s="94" t="s">
        <v>5</v>
      </c>
      <c r="H142" s="177" t="s">
        <v>128</v>
      </c>
      <c r="I142" s="172" t="s">
        <v>12</v>
      </c>
      <c r="J142" s="130"/>
      <c r="K142" s="95" t="s">
        <v>5</v>
      </c>
      <c r="L142" s="96" t="s">
        <v>5</v>
      </c>
      <c r="M142" s="96" t="s">
        <v>5</v>
      </c>
      <c r="N142" s="96" t="s">
        <v>5</v>
      </c>
      <c r="O142" s="96" t="s">
        <v>5</v>
      </c>
      <c r="P142" s="96" t="s">
        <v>5</v>
      </c>
      <c r="Q142" s="96" t="s">
        <v>5</v>
      </c>
      <c r="R142" s="96">
        <v>0</v>
      </c>
      <c r="S142" s="97" t="s">
        <v>5</v>
      </c>
      <c r="T142" s="96" t="s">
        <v>5</v>
      </c>
      <c r="U142" s="98" t="str">
        <f t="shared" si="8"/>
        <v/>
      </c>
      <c r="V142" s="99">
        <f>IF(OR(R142="", R307="", R307=0), "", R142/R$307*100)</f>
        <v>0</v>
      </c>
      <c r="W142" s="95">
        <v>0</v>
      </c>
      <c r="X142" s="96">
        <v>151000</v>
      </c>
      <c r="Y142" s="96">
        <v>0</v>
      </c>
      <c r="Z142" s="96">
        <v>0</v>
      </c>
      <c r="AA142" s="96">
        <v>151000</v>
      </c>
      <c r="AB142" s="97">
        <v>149827</v>
      </c>
      <c r="AC142" s="100">
        <v>149827</v>
      </c>
      <c r="AD142" s="95">
        <v>149827</v>
      </c>
      <c r="AE142" s="96">
        <v>0</v>
      </c>
      <c r="AF142" s="96">
        <v>1173</v>
      </c>
      <c r="AG142" s="101">
        <f t="shared" si="9"/>
        <v>99.223178807947022</v>
      </c>
      <c r="AH142" s="99">
        <f>IF(OR(AD142="", AD307="", AD307=0), "", AD142/AD$307*100)</f>
        <v>6.4822465006243807E-2</v>
      </c>
      <c r="AI142" s="102">
        <v>-149827</v>
      </c>
      <c r="AJ142" s="5" t="str">
        <f t="shared" si="10"/>
        <v>皆減</v>
      </c>
      <c r="AK142" s="4">
        <f t="shared" si="11"/>
        <v>-6.4822465006243807E-2</v>
      </c>
      <c r="AL142" s="364"/>
      <c r="AM142" s="364"/>
      <c r="AN142" s="364"/>
      <c r="AO142" s="364"/>
      <c r="AP142" s="364"/>
      <c r="AQ142" s="364"/>
      <c r="AR142" s="364"/>
      <c r="AS142" s="35"/>
    </row>
    <row r="143" spans="1:45" ht="35.25" customHeight="1" thickBot="1">
      <c r="A143" s="67" t="s">
        <v>4</v>
      </c>
      <c r="B143" s="68" t="s">
        <v>7</v>
      </c>
      <c r="C143" s="94" t="s">
        <v>67</v>
      </c>
      <c r="D143" s="94" t="s">
        <v>123</v>
      </c>
      <c r="E143" s="94" t="s">
        <v>21</v>
      </c>
      <c r="F143" s="94" t="s">
        <v>127</v>
      </c>
      <c r="G143" s="94" t="s">
        <v>129</v>
      </c>
      <c r="H143" s="177" t="s">
        <v>130</v>
      </c>
      <c r="I143" s="172" t="s">
        <v>12</v>
      </c>
      <c r="J143" s="130"/>
      <c r="K143" s="95" t="s">
        <v>5</v>
      </c>
      <c r="L143" s="96" t="s">
        <v>5</v>
      </c>
      <c r="M143" s="96" t="s">
        <v>5</v>
      </c>
      <c r="N143" s="96" t="s">
        <v>5</v>
      </c>
      <c r="O143" s="96" t="s">
        <v>5</v>
      </c>
      <c r="P143" s="96" t="s">
        <v>5</v>
      </c>
      <c r="Q143" s="96" t="s">
        <v>5</v>
      </c>
      <c r="R143" s="96">
        <v>0</v>
      </c>
      <c r="S143" s="97" t="s">
        <v>5</v>
      </c>
      <c r="T143" s="96" t="s">
        <v>5</v>
      </c>
      <c r="U143" s="98" t="str">
        <f t="shared" si="8"/>
        <v/>
      </c>
      <c r="V143" s="99">
        <f>IF(OR(R143="", R307="", R307=0), "", R143/R$307*100)</f>
        <v>0</v>
      </c>
      <c r="W143" s="95">
        <v>0</v>
      </c>
      <c r="X143" s="96">
        <v>151000</v>
      </c>
      <c r="Y143" s="96">
        <v>0</v>
      </c>
      <c r="Z143" s="96">
        <v>0</v>
      </c>
      <c r="AA143" s="96">
        <v>151000</v>
      </c>
      <c r="AB143" s="97">
        <v>149827</v>
      </c>
      <c r="AC143" s="100">
        <v>149827</v>
      </c>
      <c r="AD143" s="95">
        <v>149827</v>
      </c>
      <c r="AE143" s="96">
        <v>0</v>
      </c>
      <c r="AF143" s="96">
        <v>1173</v>
      </c>
      <c r="AG143" s="101">
        <f t="shared" si="9"/>
        <v>99.223178807947022</v>
      </c>
      <c r="AH143" s="99">
        <f>IF(OR(AD143="", AD307="", AD307=0), "", AD143/AD$307*100)</f>
        <v>6.4822465006243807E-2</v>
      </c>
      <c r="AI143" s="102">
        <v>-149827</v>
      </c>
      <c r="AJ143" s="5" t="str">
        <f t="shared" si="10"/>
        <v>皆減</v>
      </c>
      <c r="AK143" s="4">
        <f t="shared" si="11"/>
        <v>-6.4822465006243807E-2</v>
      </c>
      <c r="AL143" s="364"/>
      <c r="AM143" s="364"/>
      <c r="AN143" s="364"/>
      <c r="AO143" s="364"/>
      <c r="AP143" s="364"/>
      <c r="AQ143" s="364"/>
      <c r="AR143" s="364"/>
      <c r="AS143" s="35"/>
    </row>
    <row r="144" spans="1:45" ht="15.75" hidden="1" customHeight="1">
      <c r="A144" s="76" t="s">
        <v>4</v>
      </c>
      <c r="B144" s="77" t="s">
        <v>7</v>
      </c>
      <c r="C144" s="94" t="s">
        <v>67</v>
      </c>
      <c r="D144" s="94" t="s">
        <v>123</v>
      </c>
      <c r="E144" s="94" t="s">
        <v>36</v>
      </c>
      <c r="F144" s="94" t="s">
        <v>5</v>
      </c>
      <c r="G144" s="94" t="s">
        <v>5</v>
      </c>
      <c r="H144" s="177" t="s">
        <v>37</v>
      </c>
      <c r="I144" s="172" t="s">
        <v>12</v>
      </c>
      <c r="J144" s="130"/>
      <c r="K144" s="95" t="s">
        <v>5</v>
      </c>
      <c r="L144" s="96" t="s">
        <v>5</v>
      </c>
      <c r="M144" s="96" t="s">
        <v>5</v>
      </c>
      <c r="N144" s="96" t="s">
        <v>5</v>
      </c>
      <c r="O144" s="96" t="s">
        <v>5</v>
      </c>
      <c r="P144" s="96" t="s">
        <v>5</v>
      </c>
      <c r="Q144" s="96" t="s">
        <v>5</v>
      </c>
      <c r="R144" s="96">
        <v>0</v>
      </c>
      <c r="S144" s="97" t="s">
        <v>5</v>
      </c>
      <c r="T144" s="96" t="s">
        <v>5</v>
      </c>
      <c r="U144" s="98" t="str">
        <f t="shared" si="8"/>
        <v/>
      </c>
      <c r="V144" s="99">
        <f>IF(OR(R144="", R307="", R307=0), "", R144/R$307*100)</f>
        <v>0</v>
      </c>
      <c r="W144" s="95">
        <v>0</v>
      </c>
      <c r="X144" s="96">
        <v>92000</v>
      </c>
      <c r="Y144" s="96">
        <v>0</v>
      </c>
      <c r="Z144" s="96">
        <v>0</v>
      </c>
      <c r="AA144" s="96">
        <v>92000</v>
      </c>
      <c r="AB144" s="97">
        <v>91500</v>
      </c>
      <c r="AC144" s="100">
        <v>91500</v>
      </c>
      <c r="AD144" s="95">
        <v>91500</v>
      </c>
      <c r="AE144" s="96">
        <v>0</v>
      </c>
      <c r="AF144" s="96">
        <v>500</v>
      </c>
      <c r="AG144" s="101">
        <f t="shared" si="9"/>
        <v>99.456521739130437</v>
      </c>
      <c r="AH144" s="99">
        <f>IF(OR(AD144="", AD307="", AD307=0), "", AD144/AD$307*100)</f>
        <v>3.9587361076917439E-2</v>
      </c>
      <c r="AI144" s="102">
        <v>-91500</v>
      </c>
      <c r="AJ144" s="30" t="str">
        <f t="shared" si="10"/>
        <v>皆減</v>
      </c>
      <c r="AK144" s="29">
        <f t="shared" si="11"/>
        <v>-3.9587361076917439E-2</v>
      </c>
      <c r="AL144" s="363" t="s">
        <v>375</v>
      </c>
      <c r="AM144" s="363" t="s">
        <v>374</v>
      </c>
      <c r="AN144" s="363" t="s">
        <v>376</v>
      </c>
      <c r="AO144" s="363"/>
      <c r="AP144" s="363"/>
      <c r="AQ144" s="363"/>
      <c r="AR144" s="363"/>
      <c r="AS144" s="34"/>
    </row>
    <row r="145" spans="1:45" ht="15" hidden="1" customHeight="1">
      <c r="A145" s="56" t="s">
        <v>4</v>
      </c>
      <c r="B145" s="57" t="s">
        <v>7</v>
      </c>
      <c r="C145" s="94" t="s">
        <v>67</v>
      </c>
      <c r="D145" s="94" t="s">
        <v>123</v>
      </c>
      <c r="E145" s="94" t="s">
        <v>36</v>
      </c>
      <c r="F145" s="94" t="s">
        <v>21</v>
      </c>
      <c r="G145" s="94" t="s">
        <v>5</v>
      </c>
      <c r="H145" s="177" t="s">
        <v>90</v>
      </c>
      <c r="I145" s="172" t="s">
        <v>12</v>
      </c>
      <c r="J145" s="130"/>
      <c r="K145" s="95" t="s">
        <v>5</v>
      </c>
      <c r="L145" s="96" t="s">
        <v>5</v>
      </c>
      <c r="M145" s="96" t="s">
        <v>5</v>
      </c>
      <c r="N145" s="96" t="s">
        <v>5</v>
      </c>
      <c r="O145" s="96" t="s">
        <v>5</v>
      </c>
      <c r="P145" s="96" t="s">
        <v>5</v>
      </c>
      <c r="Q145" s="96" t="s">
        <v>5</v>
      </c>
      <c r="R145" s="96">
        <v>0</v>
      </c>
      <c r="S145" s="97" t="s">
        <v>5</v>
      </c>
      <c r="T145" s="96" t="s">
        <v>5</v>
      </c>
      <c r="U145" s="98" t="str">
        <f t="shared" si="8"/>
        <v/>
      </c>
      <c r="V145" s="99">
        <f>IF(OR(R145="", R307="", R307=0), "", R145/R$307*100)</f>
        <v>0</v>
      </c>
      <c r="W145" s="95">
        <v>0</v>
      </c>
      <c r="X145" s="96">
        <v>92000</v>
      </c>
      <c r="Y145" s="96">
        <v>0</v>
      </c>
      <c r="Z145" s="96">
        <v>0</v>
      </c>
      <c r="AA145" s="96">
        <v>92000</v>
      </c>
      <c r="AB145" s="97">
        <v>91500</v>
      </c>
      <c r="AC145" s="100">
        <v>91500</v>
      </c>
      <c r="AD145" s="95">
        <v>91500</v>
      </c>
      <c r="AE145" s="96">
        <v>0</v>
      </c>
      <c r="AF145" s="96">
        <v>500</v>
      </c>
      <c r="AG145" s="101">
        <f t="shared" si="9"/>
        <v>99.456521739130437</v>
      </c>
      <c r="AH145" s="99">
        <f>IF(OR(AD145="", AD307="", AD307=0), "", AD145/AD$307*100)</f>
        <v>3.9587361076917439E-2</v>
      </c>
      <c r="AI145" s="102">
        <v>-91500</v>
      </c>
      <c r="AJ145" s="5" t="str">
        <f t="shared" si="10"/>
        <v>皆減</v>
      </c>
      <c r="AK145" s="4">
        <f t="shared" si="11"/>
        <v>-3.9587361076917439E-2</v>
      </c>
      <c r="AL145" s="364"/>
      <c r="AM145" s="364"/>
      <c r="AN145" s="364"/>
      <c r="AO145" s="364"/>
      <c r="AP145" s="364"/>
      <c r="AQ145" s="364"/>
      <c r="AR145" s="364"/>
      <c r="AS145" s="35"/>
    </row>
    <row r="146" spans="1:45" ht="29.25" customHeight="1" thickBot="1">
      <c r="A146" s="67" t="s">
        <v>4</v>
      </c>
      <c r="B146" s="68" t="s">
        <v>7</v>
      </c>
      <c r="C146" s="94" t="s">
        <v>67</v>
      </c>
      <c r="D146" s="94" t="s">
        <v>123</v>
      </c>
      <c r="E146" s="94" t="s">
        <v>36</v>
      </c>
      <c r="F146" s="94" t="s">
        <v>21</v>
      </c>
      <c r="G146" s="94" t="s">
        <v>23</v>
      </c>
      <c r="H146" s="177" t="s">
        <v>91</v>
      </c>
      <c r="I146" s="172" t="s">
        <v>12</v>
      </c>
      <c r="J146" s="130"/>
      <c r="K146" s="95" t="s">
        <v>5</v>
      </c>
      <c r="L146" s="96" t="s">
        <v>5</v>
      </c>
      <c r="M146" s="96" t="s">
        <v>5</v>
      </c>
      <c r="N146" s="96" t="s">
        <v>5</v>
      </c>
      <c r="O146" s="96" t="s">
        <v>5</v>
      </c>
      <c r="P146" s="96" t="s">
        <v>5</v>
      </c>
      <c r="Q146" s="96" t="s">
        <v>5</v>
      </c>
      <c r="R146" s="96">
        <v>0</v>
      </c>
      <c r="S146" s="97" t="s">
        <v>5</v>
      </c>
      <c r="T146" s="96" t="s">
        <v>5</v>
      </c>
      <c r="U146" s="98" t="str">
        <f t="shared" si="8"/>
        <v/>
      </c>
      <c r="V146" s="99">
        <f>IF(OR(R146="", R307="", R307=0), "", R146/R$307*100)</f>
        <v>0</v>
      </c>
      <c r="W146" s="95">
        <v>0</v>
      </c>
      <c r="X146" s="96">
        <v>92000</v>
      </c>
      <c r="Y146" s="96">
        <v>0</v>
      </c>
      <c r="Z146" s="96">
        <v>0</v>
      </c>
      <c r="AA146" s="96">
        <v>92000</v>
      </c>
      <c r="AB146" s="97">
        <v>91500</v>
      </c>
      <c r="AC146" s="100">
        <v>91500</v>
      </c>
      <c r="AD146" s="95">
        <v>91500</v>
      </c>
      <c r="AE146" s="96">
        <v>0</v>
      </c>
      <c r="AF146" s="96">
        <v>500</v>
      </c>
      <c r="AG146" s="101">
        <f t="shared" si="9"/>
        <v>99.456521739130437</v>
      </c>
      <c r="AH146" s="99">
        <f>IF(OR(AD146="", AD307="", AD307=0), "", AD146/AD$307*100)</f>
        <v>3.9587361076917439E-2</v>
      </c>
      <c r="AI146" s="102">
        <v>-91500</v>
      </c>
      <c r="AJ146" s="5" t="str">
        <f t="shared" si="10"/>
        <v>皆減</v>
      </c>
      <c r="AK146" s="4">
        <f t="shared" si="11"/>
        <v>-3.9587361076917439E-2</v>
      </c>
      <c r="AL146" s="364"/>
      <c r="AM146" s="364"/>
      <c r="AN146" s="364"/>
      <c r="AO146" s="364"/>
      <c r="AP146" s="364"/>
      <c r="AQ146" s="364"/>
      <c r="AR146" s="364"/>
      <c r="AS146" s="35"/>
    </row>
    <row r="147" spans="1:45" ht="23.25" hidden="1" customHeight="1" thickBot="1">
      <c r="A147" s="76" t="s">
        <v>4</v>
      </c>
      <c r="B147" s="77" t="s">
        <v>7</v>
      </c>
      <c r="C147" s="94" t="s">
        <v>19</v>
      </c>
      <c r="D147" s="94" t="s">
        <v>5</v>
      </c>
      <c r="E147" s="94" t="s">
        <v>5</v>
      </c>
      <c r="F147" s="94" t="s">
        <v>5</v>
      </c>
      <c r="G147" s="94" t="s">
        <v>5</v>
      </c>
      <c r="H147" s="177" t="s">
        <v>131</v>
      </c>
      <c r="I147" s="172" t="s">
        <v>5</v>
      </c>
      <c r="J147" s="130"/>
      <c r="K147" s="95">
        <v>15222000</v>
      </c>
      <c r="L147" s="96">
        <v>198000</v>
      </c>
      <c r="M147" s="96">
        <v>0</v>
      </c>
      <c r="N147" s="96">
        <v>0</v>
      </c>
      <c r="O147" s="96">
        <v>15420000</v>
      </c>
      <c r="P147" s="96">
        <v>9924238</v>
      </c>
      <c r="Q147" s="96">
        <v>9924238</v>
      </c>
      <c r="R147" s="96">
        <v>9924238</v>
      </c>
      <c r="S147" s="97">
        <v>0</v>
      </c>
      <c r="T147" s="96">
        <v>5495762</v>
      </c>
      <c r="U147" s="98">
        <f t="shared" si="8"/>
        <v>64.359520103761341</v>
      </c>
      <c r="V147" s="99">
        <f>IF(OR(R147="", R307="", R307=0), "", R147/R$307*100)</f>
        <v>6.916533141773284</v>
      </c>
      <c r="W147" s="95">
        <v>12604000</v>
      </c>
      <c r="X147" s="96">
        <v>0</v>
      </c>
      <c r="Y147" s="96">
        <v>0</v>
      </c>
      <c r="Z147" s="96">
        <v>83600</v>
      </c>
      <c r="AA147" s="96">
        <v>12687600</v>
      </c>
      <c r="AB147" s="97">
        <v>9116263</v>
      </c>
      <c r="AC147" s="100">
        <v>9116263</v>
      </c>
      <c r="AD147" s="95">
        <v>9116263</v>
      </c>
      <c r="AE147" s="96">
        <v>0</v>
      </c>
      <c r="AF147" s="96">
        <v>3571337</v>
      </c>
      <c r="AG147" s="101">
        <f t="shared" si="9"/>
        <v>71.851752892588038</v>
      </c>
      <c r="AH147" s="99">
        <f>IF(OR(AD147="", AD307="", AD307=0), "", AD147/AD$307*100)</f>
        <v>3.9441398366463676</v>
      </c>
      <c r="AI147" s="102">
        <v>807975</v>
      </c>
      <c r="AJ147" s="26">
        <f t="shared" si="10"/>
        <v>8.8630066947388428</v>
      </c>
      <c r="AK147" s="25">
        <f t="shared" si="11"/>
        <v>2.9723933051269165</v>
      </c>
      <c r="AL147" s="145"/>
      <c r="AM147" s="147"/>
      <c r="AN147" s="147"/>
      <c r="AO147" s="147"/>
      <c r="AP147" s="147"/>
      <c r="AQ147" s="147"/>
      <c r="AR147" s="147"/>
    </row>
    <row r="148" spans="1:45" ht="99.75" customHeight="1" thickBot="1">
      <c r="A148" s="89" t="s">
        <v>4</v>
      </c>
      <c r="B148" s="90" t="s">
        <v>7</v>
      </c>
      <c r="C148" s="94" t="s">
        <v>19</v>
      </c>
      <c r="D148" s="94" t="s">
        <v>85</v>
      </c>
      <c r="E148" s="94" t="s">
        <v>5</v>
      </c>
      <c r="F148" s="94" t="s">
        <v>5</v>
      </c>
      <c r="G148" s="94" t="s">
        <v>5</v>
      </c>
      <c r="H148" s="177" t="s">
        <v>132</v>
      </c>
      <c r="I148" s="172" t="s">
        <v>12</v>
      </c>
      <c r="J148" s="130"/>
      <c r="K148" s="95">
        <v>15222000</v>
      </c>
      <c r="L148" s="96">
        <v>198000</v>
      </c>
      <c r="M148" s="96">
        <v>0</v>
      </c>
      <c r="N148" s="96">
        <v>0</v>
      </c>
      <c r="O148" s="96">
        <v>15420000</v>
      </c>
      <c r="P148" s="96">
        <v>9924238</v>
      </c>
      <c r="Q148" s="96">
        <v>9924238</v>
      </c>
      <c r="R148" s="96">
        <v>9924238</v>
      </c>
      <c r="S148" s="97">
        <v>0</v>
      </c>
      <c r="T148" s="96">
        <v>5495762</v>
      </c>
      <c r="U148" s="98">
        <f t="shared" si="8"/>
        <v>64.359520103761341</v>
      </c>
      <c r="V148" s="99">
        <f>IF(OR(R148="", R307="", R307=0), "", R148/R$307*100)</f>
        <v>6.916533141773284</v>
      </c>
      <c r="W148" s="95">
        <v>12604000</v>
      </c>
      <c r="X148" s="96">
        <v>0</v>
      </c>
      <c r="Y148" s="96">
        <v>0</v>
      </c>
      <c r="Z148" s="96">
        <v>83600</v>
      </c>
      <c r="AA148" s="96">
        <v>12687600</v>
      </c>
      <c r="AB148" s="97">
        <v>9116263</v>
      </c>
      <c r="AC148" s="100">
        <v>9116263</v>
      </c>
      <c r="AD148" s="95">
        <v>9116263</v>
      </c>
      <c r="AE148" s="96">
        <v>0</v>
      </c>
      <c r="AF148" s="96">
        <v>3571337</v>
      </c>
      <c r="AG148" s="101">
        <f t="shared" si="9"/>
        <v>71.851752892588038</v>
      </c>
      <c r="AH148" s="99">
        <f>IF(OR(AD148="", AD307="", AD307=0), "", AD148/AD$307*100)</f>
        <v>3.9441398366463676</v>
      </c>
      <c r="AI148" s="102">
        <v>807975</v>
      </c>
      <c r="AJ148" s="28">
        <f t="shared" si="10"/>
        <v>8.8630066947388428</v>
      </c>
      <c r="AK148" s="27">
        <f t="shared" si="11"/>
        <v>2.9723933051269165</v>
      </c>
      <c r="AL148" s="143" t="s">
        <v>273</v>
      </c>
      <c r="AM148" s="169"/>
      <c r="AN148" s="169"/>
      <c r="AO148" s="169"/>
      <c r="AP148" s="169"/>
      <c r="AQ148" s="169"/>
      <c r="AR148" s="169"/>
      <c r="AS148" s="32"/>
    </row>
    <row r="149" spans="1:45" ht="23.25" hidden="1" customHeight="1">
      <c r="A149" s="45" t="s">
        <v>4</v>
      </c>
      <c r="B149" s="46" t="s">
        <v>7</v>
      </c>
      <c r="C149" s="94" t="s">
        <v>19</v>
      </c>
      <c r="D149" s="94" t="s">
        <v>85</v>
      </c>
      <c r="E149" s="94" t="s">
        <v>7</v>
      </c>
      <c r="F149" s="94" t="s">
        <v>5</v>
      </c>
      <c r="G149" s="94" t="s">
        <v>5</v>
      </c>
      <c r="H149" s="177" t="s">
        <v>71</v>
      </c>
      <c r="I149" s="172" t="s">
        <v>12</v>
      </c>
      <c r="J149" s="130"/>
      <c r="K149" s="95">
        <v>4063000</v>
      </c>
      <c r="L149" s="96">
        <v>198000</v>
      </c>
      <c r="M149" s="96">
        <v>0</v>
      </c>
      <c r="N149" s="96">
        <v>0</v>
      </c>
      <c r="O149" s="96">
        <v>4261000</v>
      </c>
      <c r="P149" s="96">
        <v>4052455</v>
      </c>
      <c r="Q149" s="96">
        <v>4052455</v>
      </c>
      <c r="R149" s="96">
        <v>4052455</v>
      </c>
      <c r="S149" s="97">
        <v>0</v>
      </c>
      <c r="T149" s="96">
        <v>208545</v>
      </c>
      <c r="U149" s="98">
        <f t="shared" si="8"/>
        <v>95.105726355315653</v>
      </c>
      <c r="V149" s="99">
        <f>IF(OR(R149="", R307="", R307=0), "", R149/R$307*100)</f>
        <v>2.8242913272580576</v>
      </c>
      <c r="W149" s="95">
        <v>3845000</v>
      </c>
      <c r="X149" s="96">
        <v>0</v>
      </c>
      <c r="Y149" s="96">
        <v>0</v>
      </c>
      <c r="Z149" s="96">
        <v>0</v>
      </c>
      <c r="AA149" s="96">
        <v>3845000</v>
      </c>
      <c r="AB149" s="97">
        <v>3727152</v>
      </c>
      <c r="AC149" s="100">
        <v>3727152</v>
      </c>
      <c r="AD149" s="95">
        <v>3727152</v>
      </c>
      <c r="AE149" s="96">
        <v>0</v>
      </c>
      <c r="AF149" s="96">
        <v>117848</v>
      </c>
      <c r="AG149" s="101">
        <f t="shared" si="9"/>
        <v>96.935032509752929</v>
      </c>
      <c r="AH149" s="99">
        <f>IF(OR(AD149="", AD307="", AD307=0), "", AD149/AD$307*100)</f>
        <v>1.6125476722683603</v>
      </c>
      <c r="AI149" s="102">
        <v>325303</v>
      </c>
      <c r="AJ149" s="30">
        <f t="shared" si="10"/>
        <v>8.727924163007037</v>
      </c>
      <c r="AK149" s="29">
        <f t="shared" si="11"/>
        <v>1.2117436549896974</v>
      </c>
      <c r="AL149" s="363" t="s">
        <v>282</v>
      </c>
      <c r="AM149" s="363"/>
      <c r="AN149" s="363"/>
      <c r="AO149" s="363"/>
      <c r="AP149" s="363"/>
      <c r="AQ149" s="363"/>
      <c r="AR149" s="363"/>
      <c r="AS149" s="34"/>
    </row>
    <row r="150" spans="1:45" ht="23.25" hidden="1" customHeight="1">
      <c r="A150" s="56" t="s">
        <v>4</v>
      </c>
      <c r="B150" s="57" t="s">
        <v>7</v>
      </c>
      <c r="C150" s="94" t="s">
        <v>19</v>
      </c>
      <c r="D150" s="94" t="s">
        <v>85</v>
      </c>
      <c r="E150" s="94" t="s">
        <v>7</v>
      </c>
      <c r="F150" s="94" t="s">
        <v>72</v>
      </c>
      <c r="G150" s="94" t="s">
        <v>5</v>
      </c>
      <c r="H150" s="177" t="s">
        <v>73</v>
      </c>
      <c r="I150" s="172" t="s">
        <v>12</v>
      </c>
      <c r="J150" s="130"/>
      <c r="K150" s="95">
        <v>4063000</v>
      </c>
      <c r="L150" s="96">
        <v>198000</v>
      </c>
      <c r="M150" s="96">
        <v>0</v>
      </c>
      <c r="N150" s="96">
        <v>0</v>
      </c>
      <c r="O150" s="96">
        <v>4261000</v>
      </c>
      <c r="P150" s="96">
        <v>4052455</v>
      </c>
      <c r="Q150" s="96">
        <v>4052455</v>
      </c>
      <c r="R150" s="96">
        <v>4052455</v>
      </c>
      <c r="S150" s="97">
        <v>0</v>
      </c>
      <c r="T150" s="96">
        <v>208545</v>
      </c>
      <c r="U150" s="98">
        <f t="shared" si="8"/>
        <v>95.105726355315653</v>
      </c>
      <c r="V150" s="99">
        <f>IF(OR(R150="", R307="", R307=0), "", R150/R$307*100)</f>
        <v>2.8242913272580576</v>
      </c>
      <c r="W150" s="95">
        <v>3845000</v>
      </c>
      <c r="X150" s="96">
        <v>0</v>
      </c>
      <c r="Y150" s="96">
        <v>0</v>
      </c>
      <c r="Z150" s="96">
        <v>0</v>
      </c>
      <c r="AA150" s="96">
        <v>3845000</v>
      </c>
      <c r="AB150" s="97">
        <v>3727152</v>
      </c>
      <c r="AC150" s="100">
        <v>3727152</v>
      </c>
      <c r="AD150" s="95">
        <v>3727152</v>
      </c>
      <c r="AE150" s="96">
        <v>0</v>
      </c>
      <c r="AF150" s="96">
        <v>117848</v>
      </c>
      <c r="AG150" s="101">
        <f t="shared" si="9"/>
        <v>96.935032509752929</v>
      </c>
      <c r="AH150" s="99">
        <f>IF(OR(AD150="", AD307="", AD307=0), "", AD150/AD$307*100)</f>
        <v>1.6125476722683603</v>
      </c>
      <c r="AI150" s="102">
        <v>325303</v>
      </c>
      <c r="AJ150" s="5">
        <f t="shared" si="10"/>
        <v>8.727924163007037</v>
      </c>
      <c r="AK150" s="4">
        <f t="shared" si="11"/>
        <v>1.2117436549896974</v>
      </c>
      <c r="AL150" s="364"/>
      <c r="AM150" s="364"/>
      <c r="AN150" s="364"/>
      <c r="AO150" s="364"/>
      <c r="AP150" s="364"/>
      <c r="AQ150" s="364"/>
      <c r="AR150" s="364"/>
      <c r="AS150" s="35"/>
    </row>
    <row r="151" spans="1:45" ht="23.25" customHeight="1" thickBot="1">
      <c r="A151" s="67" t="s">
        <v>4</v>
      </c>
      <c r="B151" s="68" t="s">
        <v>7</v>
      </c>
      <c r="C151" s="94" t="s">
        <v>19</v>
      </c>
      <c r="D151" s="94" t="s">
        <v>85</v>
      </c>
      <c r="E151" s="94" t="s">
        <v>7</v>
      </c>
      <c r="F151" s="94" t="s">
        <v>72</v>
      </c>
      <c r="G151" s="94" t="s">
        <v>74</v>
      </c>
      <c r="H151" s="177" t="s">
        <v>282</v>
      </c>
      <c r="I151" s="172" t="s">
        <v>12</v>
      </c>
      <c r="J151" s="130"/>
      <c r="K151" s="95">
        <v>4063000</v>
      </c>
      <c r="L151" s="96">
        <v>198000</v>
      </c>
      <c r="M151" s="96">
        <v>0</v>
      </c>
      <c r="N151" s="96">
        <v>0</v>
      </c>
      <c r="O151" s="96">
        <v>4261000</v>
      </c>
      <c r="P151" s="96">
        <v>4052455</v>
      </c>
      <c r="Q151" s="96">
        <v>4052455</v>
      </c>
      <c r="R151" s="96">
        <v>4052455</v>
      </c>
      <c r="S151" s="97">
        <v>0</v>
      </c>
      <c r="T151" s="96">
        <v>208545</v>
      </c>
      <c r="U151" s="98">
        <f t="shared" si="8"/>
        <v>95.105726355315653</v>
      </c>
      <c r="V151" s="99">
        <f>IF(OR(R151="", R307="", R307=0), "", R151/R$307*100)</f>
        <v>2.8242913272580576</v>
      </c>
      <c r="W151" s="95">
        <v>3845000</v>
      </c>
      <c r="X151" s="96">
        <v>0</v>
      </c>
      <c r="Y151" s="96">
        <v>0</v>
      </c>
      <c r="Z151" s="96">
        <v>0</v>
      </c>
      <c r="AA151" s="96">
        <v>3845000</v>
      </c>
      <c r="AB151" s="97">
        <v>3727152</v>
      </c>
      <c r="AC151" s="100">
        <v>3727152</v>
      </c>
      <c r="AD151" s="95">
        <v>3727152</v>
      </c>
      <c r="AE151" s="96">
        <v>0</v>
      </c>
      <c r="AF151" s="96">
        <v>117848</v>
      </c>
      <c r="AG151" s="101">
        <f t="shared" si="9"/>
        <v>96.935032509752929</v>
      </c>
      <c r="AH151" s="99">
        <f>IF(OR(AD151="", AD307="", AD307=0), "", AD151/AD$307*100)</f>
        <v>1.6125476722683603</v>
      </c>
      <c r="AI151" s="102">
        <v>325303</v>
      </c>
      <c r="AJ151" s="5">
        <f t="shared" si="10"/>
        <v>8.727924163007037</v>
      </c>
      <c r="AK151" s="4">
        <f t="shared" si="11"/>
        <v>1.2117436549896974</v>
      </c>
      <c r="AL151" s="364"/>
      <c r="AM151" s="364"/>
      <c r="AN151" s="364"/>
      <c r="AO151" s="364"/>
      <c r="AP151" s="364"/>
      <c r="AQ151" s="364"/>
      <c r="AR151" s="364"/>
      <c r="AS151" s="35"/>
    </row>
    <row r="152" spans="1:45" ht="23.25" hidden="1" customHeight="1" thickBot="1">
      <c r="A152" s="80" t="s">
        <v>4</v>
      </c>
      <c r="B152" s="81" t="s">
        <v>7</v>
      </c>
      <c r="C152" s="94" t="s">
        <v>19</v>
      </c>
      <c r="D152" s="94" t="s">
        <v>85</v>
      </c>
      <c r="E152" s="94" t="s">
        <v>21</v>
      </c>
      <c r="F152" s="94" t="s">
        <v>5</v>
      </c>
      <c r="G152" s="94" t="s">
        <v>5</v>
      </c>
      <c r="H152" s="177" t="s">
        <v>25</v>
      </c>
      <c r="I152" s="172" t="s">
        <v>12</v>
      </c>
      <c r="J152" s="130"/>
      <c r="K152" s="95">
        <v>7305000</v>
      </c>
      <c r="L152" s="96">
        <v>0</v>
      </c>
      <c r="M152" s="96">
        <v>0</v>
      </c>
      <c r="N152" s="96">
        <v>135300</v>
      </c>
      <c r="O152" s="96">
        <v>7440300</v>
      </c>
      <c r="P152" s="96">
        <v>3441527</v>
      </c>
      <c r="Q152" s="96">
        <v>3441527</v>
      </c>
      <c r="R152" s="96">
        <v>3441527</v>
      </c>
      <c r="S152" s="97">
        <v>0</v>
      </c>
      <c r="T152" s="96">
        <v>3998773</v>
      </c>
      <c r="U152" s="98">
        <f t="shared" si="8"/>
        <v>46.255218203567061</v>
      </c>
      <c r="V152" s="99">
        <f>IF(OR(R152="", R307="", R307=0), "", R152/R$307*100)</f>
        <v>2.3985151861339467</v>
      </c>
      <c r="W152" s="95">
        <v>3447000</v>
      </c>
      <c r="X152" s="96">
        <v>0</v>
      </c>
      <c r="Y152" s="96">
        <v>0</v>
      </c>
      <c r="Z152" s="96">
        <v>0</v>
      </c>
      <c r="AA152" s="96">
        <v>3447000</v>
      </c>
      <c r="AB152" s="97">
        <v>1924775</v>
      </c>
      <c r="AC152" s="100">
        <v>1924775</v>
      </c>
      <c r="AD152" s="95">
        <v>1924775</v>
      </c>
      <c r="AE152" s="96">
        <v>0</v>
      </c>
      <c r="AF152" s="96">
        <v>1522225</v>
      </c>
      <c r="AG152" s="101">
        <f t="shared" si="9"/>
        <v>55.839135480127645</v>
      </c>
      <c r="AH152" s="99">
        <f>IF(OR(AD152="", AD307="", AD307=0), "", AD152/AD$307*100)</f>
        <v>0.83275150728769132</v>
      </c>
      <c r="AI152" s="102">
        <v>1516752</v>
      </c>
      <c r="AJ152" s="30">
        <f t="shared" si="10"/>
        <v>78.801522255848084</v>
      </c>
      <c r="AK152" s="29">
        <f t="shared" si="11"/>
        <v>1.5657636788462552</v>
      </c>
      <c r="AL152" s="145"/>
      <c r="AM152" s="147"/>
      <c r="AN152" s="147"/>
      <c r="AO152" s="147"/>
      <c r="AP152" s="147"/>
      <c r="AQ152" s="147"/>
      <c r="AR152" s="147"/>
    </row>
    <row r="153" spans="1:45" ht="23.25" hidden="1" customHeight="1">
      <c r="A153" s="45" t="s">
        <v>4</v>
      </c>
      <c r="B153" s="46" t="s">
        <v>7</v>
      </c>
      <c r="C153" s="94" t="s">
        <v>19</v>
      </c>
      <c r="D153" s="94" t="s">
        <v>85</v>
      </c>
      <c r="E153" s="94" t="s">
        <v>21</v>
      </c>
      <c r="F153" s="94" t="s">
        <v>21</v>
      </c>
      <c r="G153" s="94" t="s">
        <v>5</v>
      </c>
      <c r="H153" s="177" t="s">
        <v>26</v>
      </c>
      <c r="I153" s="172" t="s">
        <v>12</v>
      </c>
      <c r="J153" s="130"/>
      <c r="K153" s="95">
        <v>169000</v>
      </c>
      <c r="L153" s="96">
        <v>0</v>
      </c>
      <c r="M153" s="96">
        <v>0</v>
      </c>
      <c r="N153" s="96">
        <v>0</v>
      </c>
      <c r="O153" s="96">
        <v>169000</v>
      </c>
      <c r="P153" s="96">
        <v>168563</v>
      </c>
      <c r="Q153" s="96">
        <v>168563</v>
      </c>
      <c r="R153" s="96">
        <v>168563</v>
      </c>
      <c r="S153" s="97">
        <v>0</v>
      </c>
      <c r="T153" s="96">
        <v>437</v>
      </c>
      <c r="U153" s="98">
        <f t="shared" si="8"/>
        <v>99.7414201183432</v>
      </c>
      <c r="V153" s="99">
        <f>IF(OR(R153="", R307="", R307=0), "", R153/R$307*100)</f>
        <v>0.1174771882714552</v>
      </c>
      <c r="W153" s="95">
        <v>162000</v>
      </c>
      <c r="X153" s="96">
        <v>0</v>
      </c>
      <c r="Y153" s="96">
        <v>0</v>
      </c>
      <c r="Z153" s="96">
        <v>0</v>
      </c>
      <c r="AA153" s="96">
        <v>162000</v>
      </c>
      <c r="AB153" s="97">
        <v>124510</v>
      </c>
      <c r="AC153" s="100">
        <v>124510</v>
      </c>
      <c r="AD153" s="95">
        <v>124510</v>
      </c>
      <c r="AE153" s="96">
        <v>0</v>
      </c>
      <c r="AF153" s="96">
        <v>37490</v>
      </c>
      <c r="AG153" s="101">
        <f t="shared" si="9"/>
        <v>76.858024691358025</v>
      </c>
      <c r="AH153" s="99">
        <f>IF(OR(AD153="", AD307="", AD307=0), "", AD153/AD$307*100)</f>
        <v>5.3869096477453443E-2</v>
      </c>
      <c r="AI153" s="102">
        <v>44053</v>
      </c>
      <c r="AJ153" s="5">
        <f t="shared" si="10"/>
        <v>35.381093888041121</v>
      </c>
      <c r="AK153" s="4">
        <f t="shared" si="11"/>
        <v>6.3608091794001759E-2</v>
      </c>
      <c r="AL153" s="363"/>
      <c r="AM153" s="363"/>
      <c r="AN153" s="363"/>
      <c r="AO153" s="363"/>
      <c r="AP153" s="363"/>
      <c r="AQ153" s="363"/>
      <c r="AR153" s="363"/>
      <c r="AS153" s="34"/>
    </row>
    <row r="154" spans="1:45" ht="23.25" customHeight="1" thickBot="1">
      <c r="A154" s="67" t="s">
        <v>4</v>
      </c>
      <c r="B154" s="68" t="s">
        <v>7</v>
      </c>
      <c r="C154" s="94" t="s">
        <v>19</v>
      </c>
      <c r="D154" s="94" t="s">
        <v>85</v>
      </c>
      <c r="E154" s="94" t="s">
        <v>21</v>
      </c>
      <c r="F154" s="94" t="s">
        <v>21</v>
      </c>
      <c r="G154" s="94" t="s">
        <v>23</v>
      </c>
      <c r="H154" s="177" t="s">
        <v>27</v>
      </c>
      <c r="I154" s="172" t="s">
        <v>12</v>
      </c>
      <c r="J154" s="130"/>
      <c r="K154" s="95">
        <v>169000</v>
      </c>
      <c r="L154" s="96">
        <v>0</v>
      </c>
      <c r="M154" s="96">
        <v>0</v>
      </c>
      <c r="N154" s="96">
        <v>0</v>
      </c>
      <c r="O154" s="96">
        <v>169000</v>
      </c>
      <c r="P154" s="96">
        <v>168563</v>
      </c>
      <c r="Q154" s="96">
        <v>168563</v>
      </c>
      <c r="R154" s="96">
        <v>168563</v>
      </c>
      <c r="S154" s="97">
        <v>0</v>
      </c>
      <c r="T154" s="96">
        <v>437</v>
      </c>
      <c r="U154" s="98">
        <f t="shared" si="8"/>
        <v>99.7414201183432</v>
      </c>
      <c r="V154" s="99">
        <f>IF(OR(R154="", R307="", R307=0), "", R154/R$307*100)</f>
        <v>0.1174771882714552</v>
      </c>
      <c r="W154" s="95">
        <v>162000</v>
      </c>
      <c r="X154" s="96">
        <v>0</v>
      </c>
      <c r="Y154" s="96">
        <v>0</v>
      </c>
      <c r="Z154" s="96">
        <v>0</v>
      </c>
      <c r="AA154" s="96">
        <v>162000</v>
      </c>
      <c r="AB154" s="97">
        <v>124510</v>
      </c>
      <c r="AC154" s="100">
        <v>124510</v>
      </c>
      <c r="AD154" s="95">
        <v>124510</v>
      </c>
      <c r="AE154" s="96">
        <v>0</v>
      </c>
      <c r="AF154" s="96">
        <v>37490</v>
      </c>
      <c r="AG154" s="101">
        <f t="shared" si="9"/>
        <v>76.858024691358025</v>
      </c>
      <c r="AH154" s="99">
        <f>IF(OR(AD154="", AD307="", AD307=0), "", AD154/AD$307*100)</f>
        <v>5.3869096477453443E-2</v>
      </c>
      <c r="AI154" s="102">
        <v>44053</v>
      </c>
      <c r="AJ154" s="5">
        <f t="shared" si="10"/>
        <v>35.381093888041121</v>
      </c>
      <c r="AK154" s="4">
        <f t="shared" si="11"/>
        <v>6.3608091794001759E-2</v>
      </c>
      <c r="AL154" s="364"/>
      <c r="AM154" s="364"/>
      <c r="AN154" s="364"/>
      <c r="AO154" s="364"/>
      <c r="AP154" s="364"/>
      <c r="AQ154" s="364"/>
      <c r="AR154" s="364"/>
      <c r="AS154" s="35"/>
    </row>
    <row r="155" spans="1:45" ht="23.25" hidden="1" customHeight="1">
      <c r="A155" s="45" t="s">
        <v>4</v>
      </c>
      <c r="B155" s="46" t="s">
        <v>7</v>
      </c>
      <c r="C155" s="94" t="s">
        <v>19</v>
      </c>
      <c r="D155" s="94" t="s">
        <v>85</v>
      </c>
      <c r="E155" s="94" t="s">
        <v>21</v>
      </c>
      <c r="F155" s="94" t="s">
        <v>15</v>
      </c>
      <c r="G155" s="94" t="s">
        <v>5</v>
      </c>
      <c r="H155" s="177" t="s">
        <v>133</v>
      </c>
      <c r="I155" s="172" t="s">
        <v>12</v>
      </c>
      <c r="J155" s="130"/>
      <c r="K155" s="95">
        <v>2868000</v>
      </c>
      <c r="L155" s="96">
        <v>0</v>
      </c>
      <c r="M155" s="96">
        <v>0</v>
      </c>
      <c r="N155" s="96">
        <v>0</v>
      </c>
      <c r="O155" s="96">
        <v>2868000</v>
      </c>
      <c r="P155" s="96">
        <v>1607029</v>
      </c>
      <c r="Q155" s="96">
        <v>1607029</v>
      </c>
      <c r="R155" s="96">
        <v>1607029</v>
      </c>
      <c r="S155" s="97">
        <v>0</v>
      </c>
      <c r="T155" s="96">
        <v>1260971</v>
      </c>
      <c r="U155" s="98">
        <f t="shared" si="8"/>
        <v>56.033089260808921</v>
      </c>
      <c r="V155" s="99">
        <f>IF(OR(R155="", R307="", R307=0), "", R155/R$307*100)</f>
        <v>1.1199922188777394</v>
      </c>
      <c r="W155" s="95">
        <v>1345000</v>
      </c>
      <c r="X155" s="96">
        <v>0</v>
      </c>
      <c r="Y155" s="96">
        <v>0</v>
      </c>
      <c r="Z155" s="96">
        <v>0</v>
      </c>
      <c r="AA155" s="96">
        <v>1345000</v>
      </c>
      <c r="AB155" s="97">
        <v>872699</v>
      </c>
      <c r="AC155" s="100">
        <v>872699</v>
      </c>
      <c r="AD155" s="95">
        <v>872699</v>
      </c>
      <c r="AE155" s="96">
        <v>0</v>
      </c>
      <c r="AF155" s="96">
        <v>472301</v>
      </c>
      <c r="AG155" s="101">
        <f t="shared" si="9"/>
        <v>64.88468401486989</v>
      </c>
      <c r="AH155" s="99">
        <f>IF(OR(AD155="", AD307="", AD307=0), "", AD155/AD$307*100)</f>
        <v>0.37757213578650023</v>
      </c>
      <c r="AI155" s="102">
        <v>734330</v>
      </c>
      <c r="AJ155" s="5">
        <f t="shared" si="10"/>
        <v>84.144705104509114</v>
      </c>
      <c r="AK155" s="4">
        <f t="shared" si="11"/>
        <v>0.74242008309123908</v>
      </c>
      <c r="AL155" s="363"/>
      <c r="AM155" s="363"/>
      <c r="AN155" s="363"/>
      <c r="AO155" s="363"/>
      <c r="AP155" s="363"/>
      <c r="AQ155" s="363"/>
      <c r="AR155" s="363"/>
      <c r="AS155" s="34"/>
    </row>
    <row r="156" spans="1:45" ht="23.25" customHeight="1" thickBot="1">
      <c r="A156" s="67" t="s">
        <v>4</v>
      </c>
      <c r="B156" s="68" t="s">
        <v>7</v>
      </c>
      <c r="C156" s="94" t="s">
        <v>19</v>
      </c>
      <c r="D156" s="94" t="s">
        <v>85</v>
      </c>
      <c r="E156" s="94" t="s">
        <v>21</v>
      </c>
      <c r="F156" s="94" t="s">
        <v>15</v>
      </c>
      <c r="G156" s="94" t="s">
        <v>17</v>
      </c>
      <c r="H156" s="177" t="s">
        <v>134</v>
      </c>
      <c r="I156" s="172" t="s">
        <v>12</v>
      </c>
      <c r="J156" s="130"/>
      <c r="K156" s="95">
        <v>2868000</v>
      </c>
      <c r="L156" s="96">
        <v>0</v>
      </c>
      <c r="M156" s="96">
        <v>0</v>
      </c>
      <c r="N156" s="96">
        <v>0</v>
      </c>
      <c r="O156" s="96">
        <v>2868000</v>
      </c>
      <c r="P156" s="96">
        <v>1607029</v>
      </c>
      <c r="Q156" s="96">
        <v>1607029</v>
      </c>
      <c r="R156" s="96">
        <v>1607029</v>
      </c>
      <c r="S156" s="97">
        <v>0</v>
      </c>
      <c r="T156" s="96">
        <v>1260971</v>
      </c>
      <c r="U156" s="98">
        <f t="shared" si="8"/>
        <v>56.033089260808921</v>
      </c>
      <c r="V156" s="99">
        <f>IF(OR(R156="", R307="", R307=0), "", R156/R$307*100)</f>
        <v>1.1199922188777394</v>
      </c>
      <c r="W156" s="95">
        <v>1345000</v>
      </c>
      <c r="X156" s="96">
        <v>0</v>
      </c>
      <c r="Y156" s="96">
        <v>0</v>
      </c>
      <c r="Z156" s="96">
        <v>0</v>
      </c>
      <c r="AA156" s="96">
        <v>1345000</v>
      </c>
      <c r="AB156" s="97">
        <v>872699</v>
      </c>
      <c r="AC156" s="100">
        <v>872699</v>
      </c>
      <c r="AD156" s="95">
        <v>872699</v>
      </c>
      <c r="AE156" s="96">
        <v>0</v>
      </c>
      <c r="AF156" s="96">
        <v>472301</v>
      </c>
      <c r="AG156" s="101">
        <f t="shared" si="9"/>
        <v>64.88468401486989</v>
      </c>
      <c r="AH156" s="99">
        <f>IF(OR(AD156="", AD307="", AD307=0), "", AD156/AD$307*100)</f>
        <v>0.37757213578650023</v>
      </c>
      <c r="AI156" s="102">
        <v>734330</v>
      </c>
      <c r="AJ156" s="5">
        <f t="shared" si="10"/>
        <v>84.144705104509114</v>
      </c>
      <c r="AK156" s="4">
        <f t="shared" si="11"/>
        <v>0.74242008309123908</v>
      </c>
      <c r="AL156" s="364"/>
      <c r="AM156" s="364"/>
      <c r="AN156" s="364"/>
      <c r="AO156" s="364"/>
      <c r="AP156" s="364"/>
      <c r="AQ156" s="364"/>
      <c r="AR156" s="364"/>
      <c r="AS156" s="35"/>
    </row>
    <row r="157" spans="1:45" ht="23.25" hidden="1" customHeight="1">
      <c r="A157" s="45" t="s">
        <v>4</v>
      </c>
      <c r="B157" s="46" t="s">
        <v>7</v>
      </c>
      <c r="C157" s="94" t="s">
        <v>19</v>
      </c>
      <c r="D157" s="94" t="s">
        <v>85</v>
      </c>
      <c r="E157" s="94" t="s">
        <v>21</v>
      </c>
      <c r="F157" s="94" t="s">
        <v>135</v>
      </c>
      <c r="G157" s="94" t="s">
        <v>5</v>
      </c>
      <c r="H157" s="177" t="s">
        <v>136</v>
      </c>
      <c r="I157" s="172" t="s">
        <v>12</v>
      </c>
      <c r="J157" s="130"/>
      <c r="K157" s="95">
        <v>4268000</v>
      </c>
      <c r="L157" s="96">
        <v>0</v>
      </c>
      <c r="M157" s="96">
        <v>0</v>
      </c>
      <c r="N157" s="96">
        <v>0</v>
      </c>
      <c r="O157" s="96">
        <v>4268000</v>
      </c>
      <c r="P157" s="96">
        <v>1530635</v>
      </c>
      <c r="Q157" s="96">
        <v>1530635</v>
      </c>
      <c r="R157" s="96">
        <v>1530635</v>
      </c>
      <c r="S157" s="97">
        <v>0</v>
      </c>
      <c r="T157" s="96">
        <v>2737365</v>
      </c>
      <c r="U157" s="98">
        <f t="shared" si="8"/>
        <v>35.863050609184633</v>
      </c>
      <c r="V157" s="99">
        <f>IF(OR(R157="", R307="", R307=0), "", R157/R$307*100)</f>
        <v>1.0667506871014329</v>
      </c>
      <c r="W157" s="95">
        <v>1940000</v>
      </c>
      <c r="X157" s="96">
        <v>0</v>
      </c>
      <c r="Y157" s="96">
        <v>0</v>
      </c>
      <c r="Z157" s="96">
        <v>0</v>
      </c>
      <c r="AA157" s="96">
        <v>1940000</v>
      </c>
      <c r="AB157" s="97">
        <v>927566</v>
      </c>
      <c r="AC157" s="100">
        <v>927566</v>
      </c>
      <c r="AD157" s="95">
        <v>927566</v>
      </c>
      <c r="AE157" s="96">
        <v>0</v>
      </c>
      <c r="AF157" s="96">
        <v>1012434</v>
      </c>
      <c r="AG157" s="101">
        <f t="shared" si="9"/>
        <v>47.812680412371137</v>
      </c>
      <c r="AH157" s="99">
        <f>IF(OR(AD157="", AD307="", AD307=0), "", AD157/AD$307*100)</f>
        <v>0.40131027502373767</v>
      </c>
      <c r="AI157" s="102">
        <v>603069</v>
      </c>
      <c r="AJ157" s="5">
        <f t="shared" si="10"/>
        <v>65.01628994594455</v>
      </c>
      <c r="AK157" s="4">
        <f t="shared" si="11"/>
        <v>0.66544041207769533</v>
      </c>
      <c r="AL157" s="363"/>
      <c r="AM157" s="363"/>
      <c r="AN157" s="363"/>
      <c r="AO157" s="363"/>
      <c r="AP157" s="363"/>
      <c r="AQ157" s="363"/>
      <c r="AR157" s="363"/>
      <c r="AS157" s="34"/>
    </row>
    <row r="158" spans="1:45" ht="23.25" customHeight="1" thickBot="1">
      <c r="A158" s="67" t="s">
        <v>4</v>
      </c>
      <c r="B158" s="68" t="s">
        <v>7</v>
      </c>
      <c r="C158" s="94" t="s">
        <v>19</v>
      </c>
      <c r="D158" s="94" t="s">
        <v>85</v>
      </c>
      <c r="E158" s="94" t="s">
        <v>21</v>
      </c>
      <c r="F158" s="94" t="s">
        <v>135</v>
      </c>
      <c r="G158" s="94" t="s">
        <v>137</v>
      </c>
      <c r="H158" s="177" t="s">
        <v>138</v>
      </c>
      <c r="I158" s="172" t="s">
        <v>12</v>
      </c>
      <c r="J158" s="130"/>
      <c r="K158" s="95">
        <v>4268000</v>
      </c>
      <c r="L158" s="96">
        <v>0</v>
      </c>
      <c r="M158" s="96">
        <v>0</v>
      </c>
      <c r="N158" s="96">
        <v>0</v>
      </c>
      <c r="O158" s="96">
        <v>4268000</v>
      </c>
      <c r="P158" s="96">
        <v>1530635</v>
      </c>
      <c r="Q158" s="96">
        <v>1530635</v>
      </c>
      <c r="R158" s="96">
        <v>1530635</v>
      </c>
      <c r="S158" s="97">
        <v>0</v>
      </c>
      <c r="T158" s="96">
        <v>2737365</v>
      </c>
      <c r="U158" s="98">
        <f t="shared" si="8"/>
        <v>35.863050609184633</v>
      </c>
      <c r="V158" s="99">
        <f>IF(OR(R158="", R307="", R307=0), "", R158/R$307*100)</f>
        <v>1.0667506871014329</v>
      </c>
      <c r="W158" s="95">
        <v>1940000</v>
      </c>
      <c r="X158" s="96">
        <v>0</v>
      </c>
      <c r="Y158" s="96">
        <v>0</v>
      </c>
      <c r="Z158" s="96">
        <v>0</v>
      </c>
      <c r="AA158" s="96">
        <v>1940000</v>
      </c>
      <c r="AB158" s="97">
        <v>927566</v>
      </c>
      <c r="AC158" s="100">
        <v>927566</v>
      </c>
      <c r="AD158" s="95">
        <v>927566</v>
      </c>
      <c r="AE158" s="96">
        <v>0</v>
      </c>
      <c r="AF158" s="96">
        <v>1012434</v>
      </c>
      <c r="AG158" s="101">
        <f t="shared" si="9"/>
        <v>47.812680412371137</v>
      </c>
      <c r="AH158" s="99">
        <f>IF(OR(AD158="", AD307="", AD307=0), "", AD158/AD$307*100)</f>
        <v>0.40131027502373767</v>
      </c>
      <c r="AI158" s="102">
        <v>603069</v>
      </c>
      <c r="AJ158" s="5">
        <f t="shared" si="10"/>
        <v>65.01628994594455</v>
      </c>
      <c r="AK158" s="4">
        <f t="shared" si="11"/>
        <v>0.66544041207769533</v>
      </c>
      <c r="AL158" s="364"/>
      <c r="AM158" s="364"/>
      <c r="AN158" s="364"/>
      <c r="AO158" s="364"/>
      <c r="AP158" s="364"/>
      <c r="AQ158" s="364"/>
      <c r="AR158" s="364"/>
      <c r="AS158" s="35"/>
    </row>
    <row r="159" spans="1:45" ht="23.25" hidden="1" customHeight="1">
      <c r="A159" s="76" t="s">
        <v>4</v>
      </c>
      <c r="B159" s="77" t="s">
        <v>7</v>
      </c>
      <c r="C159" s="94" t="s">
        <v>19</v>
      </c>
      <c r="D159" s="94" t="s">
        <v>85</v>
      </c>
      <c r="E159" s="94" t="s">
        <v>21</v>
      </c>
      <c r="F159" s="94" t="s">
        <v>127</v>
      </c>
      <c r="G159" s="94" t="s">
        <v>5</v>
      </c>
      <c r="H159" s="177" t="s">
        <v>128</v>
      </c>
      <c r="I159" s="172" t="s">
        <v>12</v>
      </c>
      <c r="J159" s="130"/>
      <c r="K159" s="95">
        <v>0</v>
      </c>
      <c r="L159" s="96">
        <v>0</v>
      </c>
      <c r="M159" s="96">
        <v>0</v>
      </c>
      <c r="N159" s="96">
        <v>135300</v>
      </c>
      <c r="O159" s="96">
        <v>135300</v>
      </c>
      <c r="P159" s="96">
        <v>135300</v>
      </c>
      <c r="Q159" s="96">
        <v>135300</v>
      </c>
      <c r="R159" s="96">
        <v>135300</v>
      </c>
      <c r="S159" s="97">
        <v>0</v>
      </c>
      <c r="T159" s="96">
        <v>0</v>
      </c>
      <c r="U159" s="98">
        <f t="shared" si="8"/>
        <v>100</v>
      </c>
      <c r="V159" s="99">
        <f>IF(OR(R159="", R307="", R307=0), "", R159/R$307*100)</f>
        <v>9.4295091883318929E-2</v>
      </c>
      <c r="W159" s="95">
        <v>0</v>
      </c>
      <c r="X159" s="96">
        <v>0</v>
      </c>
      <c r="Y159" s="96">
        <v>0</v>
      </c>
      <c r="Z159" s="96">
        <v>0</v>
      </c>
      <c r="AA159" s="96">
        <v>0</v>
      </c>
      <c r="AB159" s="97">
        <v>0</v>
      </c>
      <c r="AC159" s="100">
        <v>0</v>
      </c>
      <c r="AD159" s="95">
        <v>0</v>
      </c>
      <c r="AE159" s="96">
        <v>0</v>
      </c>
      <c r="AF159" s="96">
        <v>0</v>
      </c>
      <c r="AG159" s="101" t="str">
        <f t="shared" si="9"/>
        <v/>
      </c>
      <c r="AH159" s="99">
        <f>IF(OR(AD159="", AD307="", AD307=0), "", AD159/AD$307*100)</f>
        <v>0</v>
      </c>
      <c r="AI159" s="102">
        <v>135300</v>
      </c>
      <c r="AJ159" s="5" t="str">
        <f t="shared" si="10"/>
        <v>皆増</v>
      </c>
      <c r="AK159" s="4">
        <f t="shared" si="11"/>
        <v>9.4295091883318929E-2</v>
      </c>
      <c r="AL159" s="363"/>
      <c r="AM159" s="363"/>
      <c r="AN159" s="363"/>
      <c r="AO159" s="363"/>
      <c r="AP159" s="363"/>
      <c r="AQ159" s="363"/>
      <c r="AR159" s="363"/>
      <c r="AS159" s="34"/>
    </row>
    <row r="160" spans="1:45" ht="23.25" customHeight="1" thickBot="1">
      <c r="A160" s="67" t="s">
        <v>4</v>
      </c>
      <c r="B160" s="68" t="s">
        <v>7</v>
      </c>
      <c r="C160" s="94" t="s">
        <v>19</v>
      </c>
      <c r="D160" s="94" t="s">
        <v>85</v>
      </c>
      <c r="E160" s="94" t="s">
        <v>21</v>
      </c>
      <c r="F160" s="94" t="s">
        <v>127</v>
      </c>
      <c r="G160" s="94" t="s">
        <v>129</v>
      </c>
      <c r="H160" s="177" t="s">
        <v>130</v>
      </c>
      <c r="I160" s="172" t="s">
        <v>12</v>
      </c>
      <c r="J160" s="130"/>
      <c r="K160" s="95">
        <v>0</v>
      </c>
      <c r="L160" s="96">
        <v>0</v>
      </c>
      <c r="M160" s="96">
        <v>0</v>
      </c>
      <c r="N160" s="96">
        <v>135300</v>
      </c>
      <c r="O160" s="96">
        <v>135300</v>
      </c>
      <c r="P160" s="96">
        <v>135300</v>
      </c>
      <c r="Q160" s="96">
        <v>135300</v>
      </c>
      <c r="R160" s="96">
        <v>135300</v>
      </c>
      <c r="S160" s="97">
        <v>0</v>
      </c>
      <c r="T160" s="96">
        <v>0</v>
      </c>
      <c r="U160" s="98">
        <f t="shared" si="8"/>
        <v>100</v>
      </c>
      <c r="V160" s="99">
        <f>IF(OR(R160="", R307="", R307=0), "", R160/R$307*100)</f>
        <v>9.4295091883318929E-2</v>
      </c>
      <c r="W160" s="95">
        <v>0</v>
      </c>
      <c r="X160" s="96">
        <v>0</v>
      </c>
      <c r="Y160" s="96">
        <v>0</v>
      </c>
      <c r="Z160" s="96">
        <v>0</v>
      </c>
      <c r="AA160" s="96">
        <v>0</v>
      </c>
      <c r="AB160" s="97">
        <v>0</v>
      </c>
      <c r="AC160" s="100">
        <v>0</v>
      </c>
      <c r="AD160" s="95">
        <v>0</v>
      </c>
      <c r="AE160" s="96">
        <v>0</v>
      </c>
      <c r="AF160" s="96">
        <v>0</v>
      </c>
      <c r="AG160" s="101" t="str">
        <f t="shared" si="9"/>
        <v/>
      </c>
      <c r="AH160" s="99">
        <f>IF(OR(AD160="", AD307="", AD307=0), "", AD160/AD$307*100)</f>
        <v>0</v>
      </c>
      <c r="AI160" s="102">
        <v>135300</v>
      </c>
      <c r="AJ160" s="5" t="str">
        <f t="shared" si="10"/>
        <v>皆増</v>
      </c>
      <c r="AK160" s="4">
        <f t="shared" si="11"/>
        <v>9.4295091883318929E-2</v>
      </c>
      <c r="AL160" s="364"/>
      <c r="AM160" s="364"/>
      <c r="AN160" s="364"/>
      <c r="AO160" s="364"/>
      <c r="AP160" s="364"/>
      <c r="AQ160" s="364"/>
      <c r="AR160" s="364"/>
      <c r="AS160" s="35"/>
    </row>
    <row r="161" spans="1:45" ht="16.5" hidden="1" customHeight="1" thickBot="1">
      <c r="A161" s="80" t="s">
        <v>4</v>
      </c>
      <c r="B161" s="81" t="s">
        <v>7</v>
      </c>
      <c r="C161" s="94" t="s">
        <v>19</v>
      </c>
      <c r="D161" s="94" t="s">
        <v>85</v>
      </c>
      <c r="E161" s="94" t="s">
        <v>36</v>
      </c>
      <c r="F161" s="94" t="s">
        <v>5</v>
      </c>
      <c r="G161" s="94" t="s">
        <v>5</v>
      </c>
      <c r="H161" s="177" t="s">
        <v>37</v>
      </c>
      <c r="I161" s="172" t="s">
        <v>12</v>
      </c>
      <c r="J161" s="130"/>
      <c r="K161" s="95">
        <v>279000</v>
      </c>
      <c r="L161" s="96">
        <v>0</v>
      </c>
      <c r="M161" s="96">
        <v>0</v>
      </c>
      <c r="N161" s="96">
        <v>0</v>
      </c>
      <c r="O161" s="96">
        <v>279000</v>
      </c>
      <c r="P161" s="96">
        <v>262439</v>
      </c>
      <c r="Q161" s="96">
        <v>262439</v>
      </c>
      <c r="R161" s="96">
        <v>262439</v>
      </c>
      <c r="S161" s="97">
        <v>0</v>
      </c>
      <c r="T161" s="96">
        <v>16561</v>
      </c>
      <c r="U161" s="98">
        <f t="shared" si="8"/>
        <v>94.064157706093184</v>
      </c>
      <c r="V161" s="99">
        <f>IF(OR(R161="", R307="", R307=0), "", R161/R$307*100)</f>
        <v>0.18290251011652872</v>
      </c>
      <c r="W161" s="95">
        <v>270000</v>
      </c>
      <c r="X161" s="96">
        <v>0</v>
      </c>
      <c r="Y161" s="96">
        <v>0</v>
      </c>
      <c r="Z161" s="96">
        <v>83600</v>
      </c>
      <c r="AA161" s="96">
        <v>353600</v>
      </c>
      <c r="AB161" s="97">
        <v>347534</v>
      </c>
      <c r="AC161" s="100">
        <v>347534</v>
      </c>
      <c r="AD161" s="95">
        <v>347534</v>
      </c>
      <c r="AE161" s="96">
        <v>0</v>
      </c>
      <c r="AF161" s="96">
        <v>6066</v>
      </c>
      <c r="AG161" s="101">
        <f t="shared" si="9"/>
        <v>98.284502262443439</v>
      </c>
      <c r="AH161" s="99">
        <f>IF(OR(AD161="", AD307="", AD307=0), "", AD161/AD$307*100)</f>
        <v>0.15036015239896638</v>
      </c>
      <c r="AI161" s="102">
        <v>-85095</v>
      </c>
      <c r="AJ161" s="30">
        <f t="shared" si="10"/>
        <v>-24.485374092894507</v>
      </c>
      <c r="AK161" s="29">
        <f t="shared" si="11"/>
        <v>3.2542357717562337E-2</v>
      </c>
      <c r="AL161" s="145"/>
      <c r="AM161" s="147"/>
      <c r="AN161" s="147"/>
      <c r="AO161" s="147"/>
      <c r="AP161" s="147"/>
      <c r="AQ161" s="147"/>
      <c r="AR161" s="147"/>
    </row>
    <row r="162" spans="1:45" ht="16.5" hidden="1" customHeight="1">
      <c r="A162" s="45" t="s">
        <v>4</v>
      </c>
      <c r="B162" s="46" t="s">
        <v>7</v>
      </c>
      <c r="C162" s="94" t="s">
        <v>19</v>
      </c>
      <c r="D162" s="94" t="s">
        <v>85</v>
      </c>
      <c r="E162" s="94" t="s">
        <v>36</v>
      </c>
      <c r="F162" s="94" t="s">
        <v>21</v>
      </c>
      <c r="G162" s="94" t="s">
        <v>5</v>
      </c>
      <c r="H162" s="177" t="s">
        <v>90</v>
      </c>
      <c r="I162" s="172" t="s">
        <v>12</v>
      </c>
      <c r="J162" s="130"/>
      <c r="K162" s="95">
        <v>147000</v>
      </c>
      <c r="L162" s="96">
        <v>0</v>
      </c>
      <c r="M162" s="96">
        <v>0</v>
      </c>
      <c r="N162" s="96">
        <v>0</v>
      </c>
      <c r="O162" s="96">
        <v>147000</v>
      </c>
      <c r="P162" s="96">
        <v>139830</v>
      </c>
      <c r="Q162" s="96">
        <v>139830</v>
      </c>
      <c r="R162" s="96">
        <v>139830</v>
      </c>
      <c r="S162" s="97">
        <v>0</v>
      </c>
      <c r="T162" s="96">
        <v>7170</v>
      </c>
      <c r="U162" s="98">
        <f t="shared" si="8"/>
        <v>95.122448979591837</v>
      </c>
      <c r="V162" s="99">
        <f>IF(OR(R162="", R307="", R307=0), "", R162/R$307*100)</f>
        <v>9.745220028118616E-2</v>
      </c>
      <c r="W162" s="95">
        <v>147000</v>
      </c>
      <c r="X162" s="96">
        <v>0</v>
      </c>
      <c r="Y162" s="96">
        <v>0</v>
      </c>
      <c r="Z162" s="96">
        <v>0</v>
      </c>
      <c r="AA162" s="96">
        <v>147000</v>
      </c>
      <c r="AB162" s="97">
        <v>141325</v>
      </c>
      <c r="AC162" s="100">
        <v>141325</v>
      </c>
      <c r="AD162" s="95">
        <v>141325</v>
      </c>
      <c r="AE162" s="96">
        <v>0</v>
      </c>
      <c r="AF162" s="96">
        <v>5675</v>
      </c>
      <c r="AG162" s="101">
        <f t="shared" si="9"/>
        <v>96.139455782312922</v>
      </c>
      <c r="AH162" s="99">
        <f>IF(OR(AD162="", AD307="", AD307=0), "", AD162/AD$307*100)</f>
        <v>6.1144085291752533E-2</v>
      </c>
      <c r="AI162" s="102">
        <v>-1495</v>
      </c>
      <c r="AJ162" s="5">
        <f t="shared" si="10"/>
        <v>-1.0578453918273483</v>
      </c>
      <c r="AK162" s="4">
        <f t="shared" si="11"/>
        <v>3.6308114989433628E-2</v>
      </c>
      <c r="AL162" s="363"/>
      <c r="AM162" s="363"/>
      <c r="AN162" s="363"/>
      <c r="AO162" s="363"/>
      <c r="AP162" s="363"/>
      <c r="AQ162" s="363"/>
      <c r="AR162" s="363"/>
      <c r="AS162" s="34"/>
    </row>
    <row r="163" spans="1:45" ht="28.5" customHeight="1" thickBot="1">
      <c r="A163" s="67" t="s">
        <v>4</v>
      </c>
      <c r="B163" s="68" t="s">
        <v>7</v>
      </c>
      <c r="C163" s="94" t="s">
        <v>19</v>
      </c>
      <c r="D163" s="94" t="s">
        <v>85</v>
      </c>
      <c r="E163" s="94" t="s">
        <v>36</v>
      </c>
      <c r="F163" s="94" t="s">
        <v>21</v>
      </c>
      <c r="G163" s="94" t="s">
        <v>23</v>
      </c>
      <c r="H163" s="177" t="s">
        <v>91</v>
      </c>
      <c r="I163" s="172" t="s">
        <v>12</v>
      </c>
      <c r="J163" s="130"/>
      <c r="K163" s="95">
        <v>147000</v>
      </c>
      <c r="L163" s="96">
        <v>0</v>
      </c>
      <c r="M163" s="96">
        <v>0</v>
      </c>
      <c r="N163" s="96">
        <v>0</v>
      </c>
      <c r="O163" s="96">
        <v>147000</v>
      </c>
      <c r="P163" s="96">
        <v>139830</v>
      </c>
      <c r="Q163" s="96">
        <v>139830</v>
      </c>
      <c r="R163" s="96">
        <v>139830</v>
      </c>
      <c r="S163" s="97">
        <v>0</v>
      </c>
      <c r="T163" s="96">
        <v>7170</v>
      </c>
      <c r="U163" s="98">
        <f t="shared" si="8"/>
        <v>95.122448979591837</v>
      </c>
      <c r="V163" s="99">
        <f>IF(OR(R163="", R307="", R307=0), "", R163/R$307*100)</f>
        <v>9.745220028118616E-2</v>
      </c>
      <c r="W163" s="95">
        <v>147000</v>
      </c>
      <c r="X163" s="96">
        <v>0</v>
      </c>
      <c r="Y163" s="96">
        <v>0</v>
      </c>
      <c r="Z163" s="96">
        <v>0</v>
      </c>
      <c r="AA163" s="96">
        <v>147000</v>
      </c>
      <c r="AB163" s="97">
        <v>141325</v>
      </c>
      <c r="AC163" s="100">
        <v>141325</v>
      </c>
      <c r="AD163" s="95">
        <v>141325</v>
      </c>
      <c r="AE163" s="96">
        <v>0</v>
      </c>
      <c r="AF163" s="96">
        <v>5675</v>
      </c>
      <c r="AG163" s="101">
        <f t="shared" si="9"/>
        <v>96.139455782312922</v>
      </c>
      <c r="AH163" s="99">
        <f>IF(OR(AD163="", AD307="", AD307=0), "", AD163/AD$307*100)</f>
        <v>6.1144085291752533E-2</v>
      </c>
      <c r="AI163" s="102">
        <v>-1495</v>
      </c>
      <c r="AJ163" s="5">
        <f t="shared" si="10"/>
        <v>-1.0578453918273483</v>
      </c>
      <c r="AK163" s="4">
        <f t="shared" si="11"/>
        <v>3.6308114989433628E-2</v>
      </c>
      <c r="AL163" s="364"/>
      <c r="AM163" s="364"/>
      <c r="AN163" s="364"/>
      <c r="AO163" s="364"/>
      <c r="AP163" s="364"/>
      <c r="AQ163" s="364"/>
      <c r="AR163" s="364"/>
      <c r="AS163" s="35"/>
    </row>
    <row r="164" spans="1:45" ht="16.5" hidden="1" customHeight="1" thickBot="1">
      <c r="A164" s="109" t="s">
        <v>4</v>
      </c>
      <c r="B164" s="110" t="s">
        <v>7</v>
      </c>
      <c r="C164" s="94" t="s">
        <v>19</v>
      </c>
      <c r="D164" s="94" t="s">
        <v>85</v>
      </c>
      <c r="E164" s="94" t="s">
        <v>36</v>
      </c>
      <c r="F164" s="94" t="s">
        <v>32</v>
      </c>
      <c r="G164" s="94" t="s">
        <v>5</v>
      </c>
      <c r="H164" s="177" t="s">
        <v>54</v>
      </c>
      <c r="I164" s="172" t="s">
        <v>12</v>
      </c>
      <c r="J164" s="130"/>
      <c r="K164" s="95">
        <v>9000</v>
      </c>
      <c r="L164" s="96">
        <v>0</v>
      </c>
      <c r="M164" s="96">
        <v>0</v>
      </c>
      <c r="N164" s="96">
        <v>0</v>
      </c>
      <c r="O164" s="96">
        <v>9000</v>
      </c>
      <c r="P164" s="96">
        <v>0</v>
      </c>
      <c r="Q164" s="96">
        <v>0</v>
      </c>
      <c r="R164" s="96">
        <v>0</v>
      </c>
      <c r="S164" s="97">
        <v>0</v>
      </c>
      <c r="T164" s="96">
        <v>9000</v>
      </c>
      <c r="U164" s="98">
        <f t="shared" si="8"/>
        <v>0</v>
      </c>
      <c r="V164" s="99">
        <f>IF(OR(R164="", R307="", R307=0), "", R164/R$307*100)</f>
        <v>0</v>
      </c>
      <c r="W164" s="95">
        <v>0</v>
      </c>
      <c r="X164" s="96">
        <v>0</v>
      </c>
      <c r="Y164" s="96">
        <v>0</v>
      </c>
      <c r="Z164" s="96">
        <v>83600</v>
      </c>
      <c r="AA164" s="96">
        <v>83600</v>
      </c>
      <c r="AB164" s="97">
        <v>83600</v>
      </c>
      <c r="AC164" s="100">
        <v>83600</v>
      </c>
      <c r="AD164" s="95">
        <v>83600</v>
      </c>
      <c r="AE164" s="96">
        <v>0</v>
      </c>
      <c r="AF164" s="96">
        <v>0</v>
      </c>
      <c r="AG164" s="101">
        <f t="shared" si="9"/>
        <v>100</v>
      </c>
      <c r="AH164" s="99">
        <f>IF(OR(AD164="", AD307="", AD307=0), "", AD164/AD$307*100)</f>
        <v>3.6169435912899429E-2</v>
      </c>
      <c r="AI164" s="102">
        <v>-83600</v>
      </c>
      <c r="AJ164" s="5" t="str">
        <f t="shared" si="10"/>
        <v>皆減</v>
      </c>
      <c r="AK164" s="4">
        <f t="shared" si="11"/>
        <v>-3.6169435912899429E-2</v>
      </c>
      <c r="AL164" s="363"/>
      <c r="AM164" s="363"/>
      <c r="AN164" s="363"/>
      <c r="AO164" s="363"/>
      <c r="AP164" s="363"/>
      <c r="AQ164" s="363"/>
      <c r="AR164" s="363"/>
      <c r="AS164" s="34"/>
    </row>
    <row r="165" spans="1:45" ht="31.5" customHeight="1" thickBot="1">
      <c r="A165" s="93" t="s">
        <v>4</v>
      </c>
      <c r="B165" s="94" t="s">
        <v>7</v>
      </c>
      <c r="C165" s="94" t="s">
        <v>19</v>
      </c>
      <c r="D165" s="94" t="s">
        <v>85</v>
      </c>
      <c r="E165" s="94" t="s">
        <v>36</v>
      </c>
      <c r="F165" s="94" t="s">
        <v>32</v>
      </c>
      <c r="G165" s="94" t="s">
        <v>34</v>
      </c>
      <c r="H165" s="177" t="s">
        <v>139</v>
      </c>
      <c r="I165" s="172" t="s">
        <v>12</v>
      </c>
      <c r="J165" s="130"/>
      <c r="K165" s="95">
        <v>0</v>
      </c>
      <c r="L165" s="96">
        <v>0</v>
      </c>
      <c r="M165" s="96">
        <v>0</v>
      </c>
      <c r="N165" s="96">
        <v>0</v>
      </c>
      <c r="O165" s="96">
        <v>0</v>
      </c>
      <c r="P165" s="96">
        <v>0</v>
      </c>
      <c r="Q165" s="96">
        <v>0</v>
      </c>
      <c r="R165" s="96">
        <v>0</v>
      </c>
      <c r="S165" s="97">
        <v>0</v>
      </c>
      <c r="T165" s="96">
        <v>0</v>
      </c>
      <c r="U165" s="98" t="str">
        <f t="shared" si="8"/>
        <v/>
      </c>
      <c r="V165" s="99">
        <f>IF(OR(R165="", R307="", R307=0), "", R165/R$307*100)</f>
        <v>0</v>
      </c>
      <c r="W165" s="95">
        <v>0</v>
      </c>
      <c r="X165" s="96">
        <v>0</v>
      </c>
      <c r="Y165" s="96">
        <v>0</v>
      </c>
      <c r="Z165" s="96">
        <v>83600</v>
      </c>
      <c r="AA165" s="96">
        <v>83600</v>
      </c>
      <c r="AB165" s="97">
        <v>83600</v>
      </c>
      <c r="AC165" s="100">
        <v>83600</v>
      </c>
      <c r="AD165" s="95">
        <v>83600</v>
      </c>
      <c r="AE165" s="96">
        <v>0</v>
      </c>
      <c r="AF165" s="96">
        <v>0</v>
      </c>
      <c r="AG165" s="101">
        <f t="shared" si="9"/>
        <v>100</v>
      </c>
      <c r="AH165" s="99">
        <f>IF(OR(AD165="", AD307="", AD307=0), "", AD165/AD$307*100)</f>
        <v>3.6169435912899429E-2</v>
      </c>
      <c r="AI165" s="102">
        <v>-83600</v>
      </c>
      <c r="AJ165" s="5" t="str">
        <f t="shared" si="10"/>
        <v>皆減</v>
      </c>
      <c r="AK165" s="4">
        <f t="shared" si="11"/>
        <v>-3.6169435912899429E-2</v>
      </c>
      <c r="AL165" s="364"/>
      <c r="AM165" s="364"/>
      <c r="AN165" s="364"/>
      <c r="AO165" s="364"/>
      <c r="AP165" s="364"/>
      <c r="AQ165" s="364"/>
      <c r="AR165" s="364"/>
      <c r="AS165" s="35"/>
    </row>
    <row r="166" spans="1:45" ht="33" customHeight="1" thickBot="1">
      <c r="A166" s="93" t="s">
        <v>4</v>
      </c>
      <c r="B166" s="94" t="s">
        <v>7</v>
      </c>
      <c r="C166" s="94" t="s">
        <v>19</v>
      </c>
      <c r="D166" s="94" t="s">
        <v>85</v>
      </c>
      <c r="E166" s="94" t="s">
        <v>36</v>
      </c>
      <c r="F166" s="94" t="s">
        <v>32</v>
      </c>
      <c r="G166" s="94" t="s">
        <v>140</v>
      </c>
      <c r="H166" s="178" t="s">
        <v>55</v>
      </c>
      <c r="I166" s="172" t="s">
        <v>12</v>
      </c>
      <c r="J166" s="130"/>
      <c r="K166" s="95">
        <v>9000</v>
      </c>
      <c r="L166" s="96">
        <v>0</v>
      </c>
      <c r="M166" s="96">
        <v>0</v>
      </c>
      <c r="N166" s="96">
        <v>0</v>
      </c>
      <c r="O166" s="96">
        <v>9000</v>
      </c>
      <c r="P166" s="96">
        <v>0</v>
      </c>
      <c r="Q166" s="96">
        <v>0</v>
      </c>
      <c r="R166" s="96">
        <v>0</v>
      </c>
      <c r="S166" s="97">
        <v>0</v>
      </c>
      <c r="T166" s="96">
        <v>9000</v>
      </c>
      <c r="U166" s="98">
        <f t="shared" si="8"/>
        <v>0</v>
      </c>
      <c r="V166" s="99">
        <f>IF(OR(R166="", R307="", R307=0), "", R166/R$307*100)</f>
        <v>0</v>
      </c>
      <c r="W166" s="95">
        <v>0</v>
      </c>
      <c r="X166" s="96">
        <v>0</v>
      </c>
      <c r="Y166" s="96">
        <v>0</v>
      </c>
      <c r="Z166" s="96">
        <v>0</v>
      </c>
      <c r="AA166" s="96">
        <v>0</v>
      </c>
      <c r="AB166" s="97">
        <v>0</v>
      </c>
      <c r="AC166" s="100">
        <v>0</v>
      </c>
      <c r="AD166" s="95">
        <v>0</v>
      </c>
      <c r="AE166" s="96">
        <v>0</v>
      </c>
      <c r="AF166" s="96">
        <v>0</v>
      </c>
      <c r="AG166" s="101" t="str">
        <f t="shared" si="9"/>
        <v/>
      </c>
      <c r="AH166" s="99">
        <f>IF(OR(AD166="", AD307="", AD307=0), "", AD166/AD$307*100)</f>
        <v>0</v>
      </c>
      <c r="AI166" s="102">
        <v>0</v>
      </c>
      <c r="AJ166" s="5">
        <f t="shared" si="10"/>
        <v>0</v>
      </c>
      <c r="AK166" s="4">
        <f t="shared" si="11"/>
        <v>0</v>
      </c>
      <c r="AL166" s="143"/>
      <c r="AM166" s="143"/>
      <c r="AN166" s="143"/>
      <c r="AO166" s="143"/>
      <c r="AP166" s="143"/>
      <c r="AQ166" s="143"/>
      <c r="AR166" s="143"/>
      <c r="AS166" s="32"/>
    </row>
    <row r="167" spans="1:45" ht="16.5" hidden="1" customHeight="1">
      <c r="A167" s="76" t="s">
        <v>4</v>
      </c>
      <c r="B167" s="77" t="s">
        <v>7</v>
      </c>
      <c r="C167" s="94" t="s">
        <v>19</v>
      </c>
      <c r="D167" s="94" t="s">
        <v>85</v>
      </c>
      <c r="E167" s="94" t="s">
        <v>36</v>
      </c>
      <c r="F167" s="94" t="s">
        <v>141</v>
      </c>
      <c r="G167" s="94" t="s">
        <v>5</v>
      </c>
      <c r="H167" s="177" t="s">
        <v>142</v>
      </c>
      <c r="I167" s="172" t="s">
        <v>12</v>
      </c>
      <c r="J167" s="130"/>
      <c r="K167" s="95">
        <v>123000</v>
      </c>
      <c r="L167" s="96">
        <v>0</v>
      </c>
      <c r="M167" s="96">
        <v>0</v>
      </c>
      <c r="N167" s="96">
        <v>0</v>
      </c>
      <c r="O167" s="96">
        <v>123000</v>
      </c>
      <c r="P167" s="96">
        <v>122609</v>
      </c>
      <c r="Q167" s="96">
        <v>122609</v>
      </c>
      <c r="R167" s="96">
        <v>122609</v>
      </c>
      <c r="S167" s="97">
        <v>0</v>
      </c>
      <c r="T167" s="96">
        <v>391</v>
      </c>
      <c r="U167" s="98">
        <f t="shared" si="8"/>
        <v>99.682113821138202</v>
      </c>
      <c r="V167" s="99">
        <f>IF(OR(R167="", R307="", R307=0), "", R167/R$307*100)</f>
        <v>8.5450309835342589E-2</v>
      </c>
      <c r="W167" s="95">
        <v>123000</v>
      </c>
      <c r="X167" s="96">
        <v>0</v>
      </c>
      <c r="Y167" s="96">
        <v>0</v>
      </c>
      <c r="Z167" s="96">
        <v>0</v>
      </c>
      <c r="AA167" s="96">
        <v>123000</v>
      </c>
      <c r="AB167" s="97">
        <v>122609</v>
      </c>
      <c r="AC167" s="100">
        <v>122609</v>
      </c>
      <c r="AD167" s="95">
        <v>122609</v>
      </c>
      <c r="AE167" s="96">
        <v>0</v>
      </c>
      <c r="AF167" s="96">
        <v>391</v>
      </c>
      <c r="AG167" s="101">
        <f t="shared" si="9"/>
        <v>99.682113821138202</v>
      </c>
      <c r="AH167" s="99">
        <f>IF(OR(AD167="", AD307="", AD307=0), "", AD167/AD$307*100)</f>
        <v>5.3046631194314436E-2</v>
      </c>
      <c r="AI167" s="102">
        <v>0</v>
      </c>
      <c r="AJ167" s="5">
        <f t="shared" si="10"/>
        <v>0</v>
      </c>
      <c r="AK167" s="4">
        <f t="shared" si="11"/>
        <v>3.2403678641028152E-2</v>
      </c>
      <c r="AL167" s="363"/>
      <c r="AM167" s="363"/>
      <c r="AN167" s="363"/>
      <c r="AO167" s="363"/>
      <c r="AP167" s="363"/>
      <c r="AQ167" s="363"/>
      <c r="AR167" s="363"/>
      <c r="AS167" s="34"/>
    </row>
    <row r="168" spans="1:45" ht="27.75" customHeight="1" thickBot="1">
      <c r="A168" s="67" t="s">
        <v>4</v>
      </c>
      <c r="B168" s="68" t="s">
        <v>7</v>
      </c>
      <c r="C168" s="94" t="s">
        <v>19</v>
      </c>
      <c r="D168" s="94" t="s">
        <v>85</v>
      </c>
      <c r="E168" s="94" t="s">
        <v>36</v>
      </c>
      <c r="F168" s="94" t="s">
        <v>141</v>
      </c>
      <c r="G168" s="94" t="s">
        <v>143</v>
      </c>
      <c r="H168" s="177" t="s">
        <v>144</v>
      </c>
      <c r="I168" s="172" t="s">
        <v>12</v>
      </c>
      <c r="J168" s="130"/>
      <c r="K168" s="95">
        <v>123000</v>
      </c>
      <c r="L168" s="96">
        <v>0</v>
      </c>
      <c r="M168" s="96">
        <v>0</v>
      </c>
      <c r="N168" s="96">
        <v>0</v>
      </c>
      <c r="O168" s="96">
        <v>123000</v>
      </c>
      <c r="P168" s="96">
        <v>122609</v>
      </c>
      <c r="Q168" s="96">
        <v>122609</v>
      </c>
      <c r="R168" s="96">
        <v>122609</v>
      </c>
      <c r="S168" s="97">
        <v>0</v>
      </c>
      <c r="T168" s="96">
        <v>391</v>
      </c>
      <c r="U168" s="98">
        <f t="shared" si="8"/>
        <v>99.682113821138202</v>
      </c>
      <c r="V168" s="99">
        <f>IF(OR(R168="", R307="", R307=0), "", R168/R$307*100)</f>
        <v>8.5450309835342589E-2</v>
      </c>
      <c r="W168" s="95">
        <v>123000</v>
      </c>
      <c r="X168" s="96">
        <v>0</v>
      </c>
      <c r="Y168" s="96">
        <v>0</v>
      </c>
      <c r="Z168" s="96">
        <v>0</v>
      </c>
      <c r="AA168" s="96">
        <v>123000</v>
      </c>
      <c r="AB168" s="97">
        <v>122609</v>
      </c>
      <c r="AC168" s="100">
        <v>122609</v>
      </c>
      <c r="AD168" s="95">
        <v>122609</v>
      </c>
      <c r="AE168" s="96">
        <v>0</v>
      </c>
      <c r="AF168" s="96">
        <v>391</v>
      </c>
      <c r="AG168" s="101">
        <f t="shared" si="9"/>
        <v>99.682113821138202</v>
      </c>
      <c r="AH168" s="99">
        <f>IF(OR(AD168="", AD307="", AD307=0), "", AD168/AD$307*100)</f>
        <v>5.3046631194314436E-2</v>
      </c>
      <c r="AI168" s="102">
        <v>0</v>
      </c>
      <c r="AJ168" s="5">
        <f t="shared" si="10"/>
        <v>0</v>
      </c>
      <c r="AK168" s="4">
        <f t="shared" si="11"/>
        <v>3.2403678641028152E-2</v>
      </c>
      <c r="AL168" s="364"/>
      <c r="AM168" s="364"/>
      <c r="AN168" s="364"/>
      <c r="AO168" s="364"/>
      <c r="AP168" s="364"/>
      <c r="AQ168" s="364"/>
      <c r="AR168" s="364"/>
      <c r="AS168" s="35"/>
    </row>
    <row r="169" spans="1:45" ht="16.5" hidden="1" customHeight="1">
      <c r="A169" s="45" t="s">
        <v>4</v>
      </c>
      <c r="B169" s="46" t="s">
        <v>7</v>
      </c>
      <c r="C169" s="94" t="s">
        <v>19</v>
      </c>
      <c r="D169" s="94" t="s">
        <v>85</v>
      </c>
      <c r="E169" s="94" t="s">
        <v>56</v>
      </c>
      <c r="F169" s="94" t="s">
        <v>5</v>
      </c>
      <c r="G169" s="94" t="s">
        <v>5</v>
      </c>
      <c r="H169" s="177" t="s">
        <v>57</v>
      </c>
      <c r="I169" s="172" t="s">
        <v>12</v>
      </c>
      <c r="J169" s="130"/>
      <c r="K169" s="95">
        <v>3442000</v>
      </c>
      <c r="L169" s="96">
        <v>0</v>
      </c>
      <c r="M169" s="96">
        <v>0</v>
      </c>
      <c r="N169" s="96">
        <v>-135300</v>
      </c>
      <c r="O169" s="96">
        <v>3306700</v>
      </c>
      <c r="P169" s="96">
        <v>2053618</v>
      </c>
      <c r="Q169" s="96">
        <v>2053618</v>
      </c>
      <c r="R169" s="96">
        <v>2053618</v>
      </c>
      <c r="S169" s="97">
        <v>0</v>
      </c>
      <c r="T169" s="96">
        <v>1253082</v>
      </c>
      <c r="U169" s="98">
        <f t="shared" si="8"/>
        <v>62.104757008497899</v>
      </c>
      <c r="V169" s="99">
        <f>IF(OR(R169="", R307="", R307=0), "", R169/R$307*100)</f>
        <v>1.4312350185013871</v>
      </c>
      <c r="W169" s="95">
        <v>4924000</v>
      </c>
      <c r="X169" s="96">
        <v>0</v>
      </c>
      <c r="Y169" s="96">
        <v>0</v>
      </c>
      <c r="Z169" s="96">
        <v>0</v>
      </c>
      <c r="AA169" s="96">
        <v>4924000</v>
      </c>
      <c r="AB169" s="97">
        <v>3013908</v>
      </c>
      <c r="AC169" s="100">
        <v>3013908</v>
      </c>
      <c r="AD169" s="95">
        <v>3013908</v>
      </c>
      <c r="AE169" s="96">
        <v>0</v>
      </c>
      <c r="AF169" s="96">
        <v>1910092</v>
      </c>
      <c r="AG169" s="101">
        <f t="shared" si="9"/>
        <v>61.208529650690494</v>
      </c>
      <c r="AH169" s="99">
        <f>IF(OR(AD169="", AD307="", AD307=0), "", AD169/AD$307*100)</f>
        <v>1.3039635437006565</v>
      </c>
      <c r="AI169" s="102">
        <v>-960290</v>
      </c>
      <c r="AJ169" s="30">
        <f t="shared" si="10"/>
        <v>-31.861954644932762</v>
      </c>
      <c r="AK169" s="29">
        <f t="shared" si="11"/>
        <v>0.12727147480073064</v>
      </c>
      <c r="AL169" s="361"/>
      <c r="AM169" s="362"/>
      <c r="AN169" s="362"/>
      <c r="AO169" s="362"/>
      <c r="AP169" s="362"/>
      <c r="AQ169" s="362"/>
      <c r="AR169" s="362"/>
      <c r="AS169" s="3"/>
    </row>
    <row r="170" spans="1:45" ht="32.25" hidden="1" customHeight="1" thickBot="1">
      <c r="A170" s="89" t="s">
        <v>4</v>
      </c>
      <c r="B170" s="90" t="s">
        <v>7</v>
      </c>
      <c r="C170" s="94" t="s">
        <v>19</v>
      </c>
      <c r="D170" s="94" t="s">
        <v>85</v>
      </c>
      <c r="E170" s="94" t="s">
        <v>56</v>
      </c>
      <c r="F170" s="94" t="s">
        <v>28</v>
      </c>
      <c r="G170" s="94" t="s">
        <v>5</v>
      </c>
      <c r="H170" s="177" t="s">
        <v>58</v>
      </c>
      <c r="I170" s="172" t="s">
        <v>12</v>
      </c>
      <c r="J170" s="130"/>
      <c r="K170" s="95">
        <v>3442000</v>
      </c>
      <c r="L170" s="96">
        <v>0</v>
      </c>
      <c r="M170" s="96">
        <v>0</v>
      </c>
      <c r="N170" s="96">
        <v>-135300</v>
      </c>
      <c r="O170" s="96">
        <v>3306700</v>
      </c>
      <c r="P170" s="96">
        <v>2053618</v>
      </c>
      <c r="Q170" s="96">
        <v>2053618</v>
      </c>
      <c r="R170" s="96">
        <v>2053618</v>
      </c>
      <c r="S170" s="97">
        <v>0</v>
      </c>
      <c r="T170" s="96">
        <v>1253082</v>
      </c>
      <c r="U170" s="98">
        <f t="shared" si="8"/>
        <v>62.104757008497899</v>
      </c>
      <c r="V170" s="99">
        <f>IF(OR(R170="", R307="", R307=0), "", R170/R$307*100)</f>
        <v>1.4312350185013871</v>
      </c>
      <c r="W170" s="95">
        <v>4924000</v>
      </c>
      <c r="X170" s="96">
        <v>0</v>
      </c>
      <c r="Y170" s="96">
        <v>0</v>
      </c>
      <c r="Z170" s="96">
        <v>0</v>
      </c>
      <c r="AA170" s="96">
        <v>4924000</v>
      </c>
      <c r="AB170" s="97">
        <v>3013908</v>
      </c>
      <c r="AC170" s="100">
        <v>3013908</v>
      </c>
      <c r="AD170" s="95">
        <v>3013908</v>
      </c>
      <c r="AE170" s="96">
        <v>0</v>
      </c>
      <c r="AF170" s="96">
        <v>1910092</v>
      </c>
      <c r="AG170" s="101">
        <f t="shared" si="9"/>
        <v>61.208529650690494</v>
      </c>
      <c r="AH170" s="99">
        <f>IF(OR(AD170="", AD307="", AD307=0), "", AD170/AD$307*100)</f>
        <v>1.3039635437006565</v>
      </c>
      <c r="AI170" s="102">
        <v>-960290</v>
      </c>
      <c r="AJ170" s="5">
        <f t="shared" si="10"/>
        <v>-31.861954644932762</v>
      </c>
      <c r="AK170" s="4">
        <f t="shared" si="11"/>
        <v>0.12727147480073064</v>
      </c>
      <c r="AL170" s="361"/>
      <c r="AM170" s="362"/>
      <c r="AN170" s="362"/>
      <c r="AO170" s="362"/>
      <c r="AP170" s="362"/>
      <c r="AQ170" s="362"/>
      <c r="AR170" s="362"/>
      <c r="AS170" s="3"/>
    </row>
    <row r="171" spans="1:45" ht="34.5" customHeight="1" thickBot="1">
      <c r="A171" s="93" t="s">
        <v>4</v>
      </c>
      <c r="B171" s="94" t="s">
        <v>7</v>
      </c>
      <c r="C171" s="94" t="s">
        <v>19</v>
      </c>
      <c r="D171" s="94" t="s">
        <v>85</v>
      </c>
      <c r="E171" s="94" t="s">
        <v>56</v>
      </c>
      <c r="F171" s="94" t="s">
        <v>28</v>
      </c>
      <c r="G171" s="94" t="s">
        <v>78</v>
      </c>
      <c r="H171" s="177" t="s">
        <v>145</v>
      </c>
      <c r="I171" s="172" t="s">
        <v>12</v>
      </c>
      <c r="J171" s="130"/>
      <c r="K171" s="95">
        <v>614000</v>
      </c>
      <c r="L171" s="96">
        <v>0</v>
      </c>
      <c r="M171" s="96">
        <v>0</v>
      </c>
      <c r="N171" s="96">
        <v>0</v>
      </c>
      <c r="O171" s="96">
        <v>614000</v>
      </c>
      <c r="P171" s="96">
        <v>528678</v>
      </c>
      <c r="Q171" s="96">
        <v>528678</v>
      </c>
      <c r="R171" s="96">
        <v>528678</v>
      </c>
      <c r="S171" s="97">
        <v>0</v>
      </c>
      <c r="T171" s="96">
        <v>85322</v>
      </c>
      <c r="U171" s="98">
        <f t="shared" si="8"/>
        <v>86.103908794788282</v>
      </c>
      <c r="V171" s="99">
        <f>IF(OR(R171="", R307="", R307=0), "", R171/R$307*100)</f>
        <v>0.36845336723347588</v>
      </c>
      <c r="W171" s="95">
        <v>433000</v>
      </c>
      <c r="X171" s="96">
        <v>0</v>
      </c>
      <c r="Y171" s="96">
        <v>0</v>
      </c>
      <c r="Z171" s="96">
        <v>-27720</v>
      </c>
      <c r="AA171" s="96">
        <v>405280</v>
      </c>
      <c r="AB171" s="97">
        <v>405280</v>
      </c>
      <c r="AC171" s="100">
        <v>405280</v>
      </c>
      <c r="AD171" s="95">
        <v>405280</v>
      </c>
      <c r="AE171" s="96">
        <v>0</v>
      </c>
      <c r="AF171" s="96">
        <v>0</v>
      </c>
      <c r="AG171" s="101">
        <f t="shared" si="9"/>
        <v>100</v>
      </c>
      <c r="AH171" s="99">
        <f>IF(OR(AD171="", AD307="", AD307=0), "", AD171/AD$307*100)</f>
        <v>0.17534388740167323</v>
      </c>
      <c r="AI171" s="102">
        <v>123398</v>
      </c>
      <c r="AJ171" s="5">
        <f t="shared" si="10"/>
        <v>30.447591788393208</v>
      </c>
      <c r="AK171" s="4">
        <f t="shared" si="11"/>
        <v>0.19310947983180266</v>
      </c>
      <c r="AL171" s="143"/>
      <c r="AM171" s="143"/>
      <c r="AN171" s="143"/>
      <c r="AO171" s="143"/>
      <c r="AP171" s="143"/>
      <c r="AQ171" s="143"/>
      <c r="AR171" s="143"/>
      <c r="AS171" s="32"/>
    </row>
    <row r="172" spans="1:45" ht="34.5" customHeight="1" thickBot="1">
      <c r="A172" s="93" t="s">
        <v>4</v>
      </c>
      <c r="B172" s="94" t="s">
        <v>7</v>
      </c>
      <c r="C172" s="94" t="s">
        <v>19</v>
      </c>
      <c r="D172" s="94" t="s">
        <v>85</v>
      </c>
      <c r="E172" s="94" t="s">
        <v>56</v>
      </c>
      <c r="F172" s="94" t="s">
        <v>28</v>
      </c>
      <c r="G172" s="94" t="s">
        <v>146</v>
      </c>
      <c r="H172" s="177" t="s">
        <v>147</v>
      </c>
      <c r="I172" s="172" t="s">
        <v>12</v>
      </c>
      <c r="J172" s="130"/>
      <c r="K172" s="95">
        <v>172000</v>
      </c>
      <c r="L172" s="96">
        <v>0</v>
      </c>
      <c r="M172" s="96">
        <v>0</v>
      </c>
      <c r="N172" s="96">
        <v>0</v>
      </c>
      <c r="O172" s="96">
        <v>172000</v>
      </c>
      <c r="P172" s="96">
        <v>171600</v>
      </c>
      <c r="Q172" s="96">
        <v>171600</v>
      </c>
      <c r="R172" s="96">
        <v>171600</v>
      </c>
      <c r="S172" s="97">
        <v>0</v>
      </c>
      <c r="T172" s="96">
        <v>400</v>
      </c>
      <c r="U172" s="98">
        <f t="shared" si="8"/>
        <v>99.767441860465112</v>
      </c>
      <c r="V172" s="99">
        <f>IF(OR(R172="", R307="", R307=0), "", R172/R$307*100)</f>
        <v>0.11959377507152645</v>
      </c>
      <c r="W172" s="95">
        <v>172000</v>
      </c>
      <c r="X172" s="96">
        <v>0</v>
      </c>
      <c r="Y172" s="96">
        <v>0</v>
      </c>
      <c r="Z172" s="96">
        <v>0</v>
      </c>
      <c r="AA172" s="96">
        <v>172000</v>
      </c>
      <c r="AB172" s="97">
        <v>171600</v>
      </c>
      <c r="AC172" s="100">
        <v>171600</v>
      </c>
      <c r="AD172" s="95">
        <v>171600</v>
      </c>
      <c r="AE172" s="96">
        <v>0</v>
      </c>
      <c r="AF172" s="96">
        <v>400</v>
      </c>
      <c r="AG172" s="101">
        <f t="shared" si="9"/>
        <v>99.767441860465112</v>
      </c>
      <c r="AH172" s="99">
        <f>IF(OR(AD172="", AD307="", AD307=0), "", AD172/AD$307*100)</f>
        <v>7.424252634753041E-2</v>
      </c>
      <c r="AI172" s="102">
        <v>0</v>
      </c>
      <c r="AJ172" s="5">
        <f t="shared" si="10"/>
        <v>0</v>
      </c>
      <c r="AK172" s="4">
        <f t="shared" si="11"/>
        <v>4.535124872399604E-2</v>
      </c>
      <c r="AL172" s="143"/>
      <c r="AM172" s="143"/>
      <c r="AN172" s="143"/>
      <c r="AO172" s="143"/>
      <c r="AP172" s="143"/>
      <c r="AQ172" s="143"/>
      <c r="AR172" s="143"/>
      <c r="AS172" s="32"/>
    </row>
    <row r="173" spans="1:45" ht="34.5" customHeight="1" thickBot="1">
      <c r="A173" s="93" t="s">
        <v>4</v>
      </c>
      <c r="B173" s="94" t="s">
        <v>7</v>
      </c>
      <c r="C173" s="94" t="s">
        <v>19</v>
      </c>
      <c r="D173" s="94" t="s">
        <v>85</v>
      </c>
      <c r="E173" s="94" t="s">
        <v>56</v>
      </c>
      <c r="F173" s="94" t="s">
        <v>28</v>
      </c>
      <c r="G173" s="94" t="s">
        <v>103</v>
      </c>
      <c r="H173" s="177" t="s">
        <v>148</v>
      </c>
      <c r="I173" s="172" t="s">
        <v>12</v>
      </c>
      <c r="J173" s="130"/>
      <c r="K173" s="95">
        <v>241000</v>
      </c>
      <c r="L173" s="96">
        <v>0</v>
      </c>
      <c r="M173" s="96">
        <v>0</v>
      </c>
      <c r="N173" s="96">
        <v>0</v>
      </c>
      <c r="O173" s="96">
        <v>241000</v>
      </c>
      <c r="P173" s="96">
        <v>240768</v>
      </c>
      <c r="Q173" s="96">
        <v>240768</v>
      </c>
      <c r="R173" s="96">
        <v>240768</v>
      </c>
      <c r="S173" s="97">
        <v>0</v>
      </c>
      <c r="T173" s="96">
        <v>232</v>
      </c>
      <c r="U173" s="98">
        <f t="shared" si="8"/>
        <v>99.903734439834025</v>
      </c>
      <c r="V173" s="99">
        <f>IF(OR(R173="", R307="", R307=0), "", R173/R$307*100)</f>
        <v>0.16779926594651096</v>
      </c>
      <c r="W173" s="95">
        <v>241000</v>
      </c>
      <c r="X173" s="96">
        <v>0</v>
      </c>
      <c r="Y173" s="96">
        <v>0</v>
      </c>
      <c r="Z173" s="96">
        <v>0</v>
      </c>
      <c r="AA173" s="96">
        <v>241000</v>
      </c>
      <c r="AB173" s="97">
        <v>240768</v>
      </c>
      <c r="AC173" s="100">
        <v>240768</v>
      </c>
      <c r="AD173" s="95">
        <v>240768</v>
      </c>
      <c r="AE173" s="96">
        <v>0</v>
      </c>
      <c r="AF173" s="96">
        <v>232</v>
      </c>
      <c r="AG173" s="101">
        <f t="shared" si="9"/>
        <v>99.903734439834025</v>
      </c>
      <c r="AH173" s="99">
        <f>IF(OR(AD173="", AD307="", AD307=0), "", AD173/AD$307*100)</f>
        <v>0.10416797542915036</v>
      </c>
      <c r="AI173" s="102">
        <v>0</v>
      </c>
      <c r="AJ173" s="5">
        <f t="shared" si="10"/>
        <v>0</v>
      </c>
      <c r="AK173" s="4">
        <f t="shared" si="11"/>
        <v>6.3631290517360592E-2</v>
      </c>
      <c r="AL173" s="143"/>
      <c r="AM173" s="143"/>
      <c r="AN173" s="143"/>
      <c r="AO173" s="143"/>
      <c r="AP173" s="143"/>
      <c r="AQ173" s="143"/>
      <c r="AR173" s="143"/>
      <c r="AS173" s="32"/>
    </row>
    <row r="174" spans="1:45" ht="34.5" customHeight="1" thickBot="1">
      <c r="A174" s="93" t="s">
        <v>4</v>
      </c>
      <c r="B174" s="94" t="s">
        <v>7</v>
      </c>
      <c r="C174" s="94" t="s">
        <v>19</v>
      </c>
      <c r="D174" s="94" t="s">
        <v>85</v>
      </c>
      <c r="E174" s="94" t="s">
        <v>56</v>
      </c>
      <c r="F174" s="94" t="s">
        <v>28</v>
      </c>
      <c r="G174" s="94" t="s">
        <v>149</v>
      </c>
      <c r="H174" s="177" t="s">
        <v>150</v>
      </c>
      <c r="I174" s="172" t="s">
        <v>12</v>
      </c>
      <c r="J174" s="130"/>
      <c r="K174" s="95">
        <v>264000</v>
      </c>
      <c r="L174" s="96">
        <v>0</v>
      </c>
      <c r="M174" s="96">
        <v>0</v>
      </c>
      <c r="N174" s="96">
        <v>0</v>
      </c>
      <c r="O174" s="96">
        <v>264000</v>
      </c>
      <c r="P174" s="96">
        <v>264000</v>
      </c>
      <c r="Q174" s="96">
        <v>264000</v>
      </c>
      <c r="R174" s="96">
        <v>264000</v>
      </c>
      <c r="S174" s="97">
        <v>0</v>
      </c>
      <c r="T174" s="96">
        <v>0</v>
      </c>
      <c r="U174" s="98">
        <f t="shared" si="8"/>
        <v>100</v>
      </c>
      <c r="V174" s="99">
        <f>IF(OR(R174="", R307="", R307=0), "", R174/R$307*100)</f>
        <v>0.18399042318696376</v>
      </c>
      <c r="W174" s="95">
        <v>278000</v>
      </c>
      <c r="X174" s="96">
        <v>0</v>
      </c>
      <c r="Y174" s="96">
        <v>0</v>
      </c>
      <c r="Z174" s="96">
        <v>-560</v>
      </c>
      <c r="AA174" s="96">
        <v>277440</v>
      </c>
      <c r="AB174" s="97">
        <v>264000</v>
      </c>
      <c r="AC174" s="100">
        <v>264000</v>
      </c>
      <c r="AD174" s="95">
        <v>264000</v>
      </c>
      <c r="AE174" s="96">
        <v>0</v>
      </c>
      <c r="AF174" s="96">
        <v>13440</v>
      </c>
      <c r="AG174" s="101">
        <f t="shared" si="9"/>
        <v>95.155709342560556</v>
      </c>
      <c r="AH174" s="99">
        <f>IF(OR(AD174="", AD307="", AD307=0), "", AD174/AD$307*100)</f>
        <v>0.11421927130389294</v>
      </c>
      <c r="AI174" s="102">
        <v>0</v>
      </c>
      <c r="AJ174" s="5">
        <f t="shared" si="10"/>
        <v>0</v>
      </c>
      <c r="AK174" s="4">
        <f t="shared" si="11"/>
        <v>6.9771151883070828E-2</v>
      </c>
      <c r="AL174" s="143"/>
      <c r="AM174" s="143"/>
      <c r="AN174" s="143"/>
      <c r="AO174" s="143"/>
      <c r="AP174" s="143"/>
      <c r="AQ174" s="143"/>
      <c r="AR174" s="143"/>
      <c r="AS174" s="32"/>
    </row>
    <row r="175" spans="1:45" ht="34.5" customHeight="1" thickBot="1">
      <c r="A175" s="93" t="s">
        <v>4</v>
      </c>
      <c r="B175" s="94" t="s">
        <v>7</v>
      </c>
      <c r="C175" s="94" t="s">
        <v>19</v>
      </c>
      <c r="D175" s="94" t="s">
        <v>85</v>
      </c>
      <c r="E175" s="94" t="s">
        <v>56</v>
      </c>
      <c r="F175" s="94" t="s">
        <v>28</v>
      </c>
      <c r="G175" s="94" t="s">
        <v>151</v>
      </c>
      <c r="H175" s="177" t="s">
        <v>152</v>
      </c>
      <c r="I175" s="172" t="s">
        <v>12</v>
      </c>
      <c r="J175" s="130"/>
      <c r="K175" s="95">
        <v>36000</v>
      </c>
      <c r="L175" s="96">
        <v>0</v>
      </c>
      <c r="M175" s="96">
        <v>0</v>
      </c>
      <c r="N175" s="96">
        <v>0</v>
      </c>
      <c r="O175" s="96">
        <v>36000</v>
      </c>
      <c r="P175" s="96">
        <v>35200</v>
      </c>
      <c r="Q175" s="96">
        <v>35200</v>
      </c>
      <c r="R175" s="96">
        <v>35200</v>
      </c>
      <c r="S175" s="97">
        <v>0</v>
      </c>
      <c r="T175" s="96">
        <v>800</v>
      </c>
      <c r="U175" s="98">
        <f t="shared" si="8"/>
        <v>97.777777777777771</v>
      </c>
      <c r="V175" s="99">
        <f>IF(OR(R175="", R307="", R307=0), "", R175/R$307*100)</f>
        <v>2.4532056424928502E-2</v>
      </c>
      <c r="W175" s="95">
        <v>36000</v>
      </c>
      <c r="X175" s="96">
        <v>0</v>
      </c>
      <c r="Y175" s="96">
        <v>0</v>
      </c>
      <c r="Z175" s="96">
        <v>0</v>
      </c>
      <c r="AA175" s="96">
        <v>36000</v>
      </c>
      <c r="AB175" s="97">
        <v>35200</v>
      </c>
      <c r="AC175" s="100">
        <v>35200</v>
      </c>
      <c r="AD175" s="95">
        <v>35200</v>
      </c>
      <c r="AE175" s="96">
        <v>0</v>
      </c>
      <c r="AF175" s="96">
        <v>800</v>
      </c>
      <c r="AG175" s="101">
        <f t="shared" si="9"/>
        <v>97.777777777777771</v>
      </c>
      <c r="AH175" s="99">
        <f>IF(OR(AD175="", AD307="", AD307=0), "", AD175/AD$307*100)</f>
        <v>1.5229236173852393E-2</v>
      </c>
      <c r="AI175" s="102">
        <v>0</v>
      </c>
      <c r="AJ175" s="5">
        <f t="shared" si="10"/>
        <v>0</v>
      </c>
      <c r="AK175" s="4">
        <f t="shared" si="11"/>
        <v>9.3028202510761094E-3</v>
      </c>
      <c r="AL175" s="143"/>
      <c r="AM175" s="143"/>
      <c r="AN175" s="143"/>
      <c r="AO175" s="143"/>
      <c r="AP175" s="143"/>
      <c r="AQ175" s="143"/>
      <c r="AR175" s="143"/>
      <c r="AS175" s="32"/>
    </row>
    <row r="176" spans="1:45" ht="34.5" customHeight="1" thickBot="1">
      <c r="A176" s="93" t="s">
        <v>4</v>
      </c>
      <c r="B176" s="94" t="s">
        <v>7</v>
      </c>
      <c r="C176" s="94" t="s">
        <v>19</v>
      </c>
      <c r="D176" s="94" t="s">
        <v>85</v>
      </c>
      <c r="E176" s="94" t="s">
        <v>56</v>
      </c>
      <c r="F176" s="94" t="s">
        <v>28</v>
      </c>
      <c r="G176" s="94" t="s">
        <v>92</v>
      </c>
      <c r="H176" s="177" t="s">
        <v>153</v>
      </c>
      <c r="I176" s="172" t="s">
        <v>12</v>
      </c>
      <c r="J176" s="130"/>
      <c r="K176" s="95">
        <v>250000</v>
      </c>
      <c r="L176" s="96">
        <v>0</v>
      </c>
      <c r="M176" s="96">
        <v>0</v>
      </c>
      <c r="N176" s="96">
        <v>-135300</v>
      </c>
      <c r="O176" s="96">
        <v>114700</v>
      </c>
      <c r="P176" s="96">
        <v>0</v>
      </c>
      <c r="Q176" s="96">
        <v>0</v>
      </c>
      <c r="R176" s="96">
        <v>0</v>
      </c>
      <c r="S176" s="97">
        <v>0</v>
      </c>
      <c r="T176" s="96">
        <v>114700</v>
      </c>
      <c r="U176" s="98">
        <f t="shared" si="8"/>
        <v>0</v>
      </c>
      <c r="V176" s="99">
        <f>IF(OR(R176="", R307="", R307=0), "", R176/R$307*100)</f>
        <v>0</v>
      </c>
      <c r="W176" s="95">
        <v>250000</v>
      </c>
      <c r="X176" s="96">
        <v>0</v>
      </c>
      <c r="Y176" s="96">
        <v>0</v>
      </c>
      <c r="Z176" s="96">
        <v>0</v>
      </c>
      <c r="AA176" s="96">
        <v>250000</v>
      </c>
      <c r="AB176" s="97">
        <v>0</v>
      </c>
      <c r="AC176" s="100">
        <v>0</v>
      </c>
      <c r="AD176" s="95">
        <v>0</v>
      </c>
      <c r="AE176" s="96">
        <v>0</v>
      </c>
      <c r="AF176" s="96">
        <v>250000</v>
      </c>
      <c r="AG176" s="101">
        <f t="shared" si="9"/>
        <v>0</v>
      </c>
      <c r="AH176" s="99">
        <f>IF(OR(AD176="", AD307="", AD307=0), "", AD176/AD$307*100)</f>
        <v>0</v>
      </c>
      <c r="AI176" s="102">
        <v>0</v>
      </c>
      <c r="AJ176" s="5">
        <f t="shared" si="10"/>
        <v>0</v>
      </c>
      <c r="AK176" s="4">
        <f t="shared" si="11"/>
        <v>0</v>
      </c>
      <c r="AL176" s="143"/>
      <c r="AM176" s="143"/>
      <c r="AN176" s="143"/>
      <c r="AO176" s="143"/>
      <c r="AP176" s="143"/>
      <c r="AQ176" s="143"/>
      <c r="AR176" s="143"/>
      <c r="AS176" s="32"/>
    </row>
    <row r="177" spans="1:45" ht="34.5" customHeight="1" thickBot="1">
      <c r="A177" s="93" t="s">
        <v>4</v>
      </c>
      <c r="B177" s="94" t="s">
        <v>7</v>
      </c>
      <c r="C177" s="94" t="s">
        <v>19</v>
      </c>
      <c r="D177" s="94" t="s">
        <v>85</v>
      </c>
      <c r="E177" s="94" t="s">
        <v>56</v>
      </c>
      <c r="F177" s="94" t="s">
        <v>28</v>
      </c>
      <c r="G177" s="94" t="s">
        <v>154</v>
      </c>
      <c r="H177" s="177" t="s">
        <v>155</v>
      </c>
      <c r="I177" s="172" t="s">
        <v>12</v>
      </c>
      <c r="J177" s="130"/>
      <c r="K177" s="95">
        <v>1598000</v>
      </c>
      <c r="L177" s="96">
        <v>0</v>
      </c>
      <c r="M177" s="96">
        <v>0</v>
      </c>
      <c r="N177" s="96">
        <v>0</v>
      </c>
      <c r="O177" s="96">
        <v>1598000</v>
      </c>
      <c r="P177" s="96">
        <v>547612</v>
      </c>
      <c r="Q177" s="96">
        <v>547612</v>
      </c>
      <c r="R177" s="96">
        <v>547612</v>
      </c>
      <c r="S177" s="97">
        <v>0</v>
      </c>
      <c r="T177" s="96">
        <v>1050388</v>
      </c>
      <c r="U177" s="98">
        <f t="shared" si="8"/>
        <v>34.268585732165207</v>
      </c>
      <c r="V177" s="99">
        <f>IF(OR(R177="", R307="", R307=0), "", R177/R$307*100)</f>
        <v>0.3816491046297712</v>
      </c>
      <c r="W177" s="95">
        <v>1154000</v>
      </c>
      <c r="X177" s="96">
        <v>0</v>
      </c>
      <c r="Y177" s="96">
        <v>0</v>
      </c>
      <c r="Z177" s="96">
        <v>28280</v>
      </c>
      <c r="AA177" s="96">
        <v>1182280</v>
      </c>
      <c r="AB177" s="97">
        <v>0</v>
      </c>
      <c r="AC177" s="100">
        <v>0</v>
      </c>
      <c r="AD177" s="95">
        <v>0</v>
      </c>
      <c r="AE177" s="96">
        <v>0</v>
      </c>
      <c r="AF177" s="96">
        <v>1182280</v>
      </c>
      <c r="AG177" s="101">
        <f t="shared" si="9"/>
        <v>0</v>
      </c>
      <c r="AH177" s="99">
        <f>IF(OR(AD177="", AD307="", AD307=0), "", AD177/AD$307*100)</f>
        <v>0</v>
      </c>
      <c r="AI177" s="102">
        <v>547612</v>
      </c>
      <c r="AJ177" s="5" t="str">
        <f t="shared" si="10"/>
        <v>皆増</v>
      </c>
      <c r="AK177" s="4">
        <f t="shared" si="11"/>
        <v>0.3816491046297712</v>
      </c>
      <c r="AL177" s="143"/>
      <c r="AM177" s="143"/>
      <c r="AN177" s="143"/>
      <c r="AO177" s="143"/>
      <c r="AP177" s="143"/>
      <c r="AQ177" s="143"/>
      <c r="AR177" s="143"/>
      <c r="AS177" s="32"/>
    </row>
    <row r="178" spans="1:45" ht="34.5" customHeight="1" thickBot="1">
      <c r="A178" s="93" t="s">
        <v>4</v>
      </c>
      <c r="B178" s="94" t="s">
        <v>7</v>
      </c>
      <c r="C178" s="94" t="s">
        <v>19</v>
      </c>
      <c r="D178" s="94" t="s">
        <v>85</v>
      </c>
      <c r="E178" s="94" t="s">
        <v>56</v>
      </c>
      <c r="F178" s="94" t="s">
        <v>28</v>
      </c>
      <c r="G178" s="94" t="s">
        <v>156</v>
      </c>
      <c r="H178" s="177" t="s">
        <v>157</v>
      </c>
      <c r="I178" s="172" t="s">
        <v>12</v>
      </c>
      <c r="J178" s="130"/>
      <c r="K178" s="95">
        <v>195000</v>
      </c>
      <c r="L178" s="96">
        <v>0</v>
      </c>
      <c r="M178" s="96">
        <v>0</v>
      </c>
      <c r="N178" s="96">
        <v>0</v>
      </c>
      <c r="O178" s="96">
        <v>195000</v>
      </c>
      <c r="P178" s="96">
        <v>194700</v>
      </c>
      <c r="Q178" s="96">
        <v>194700</v>
      </c>
      <c r="R178" s="96">
        <v>194700</v>
      </c>
      <c r="S178" s="97">
        <v>0</v>
      </c>
      <c r="T178" s="96">
        <v>300</v>
      </c>
      <c r="U178" s="98">
        <f t="shared" si="8"/>
        <v>99.846153846153854</v>
      </c>
      <c r="V178" s="99">
        <f>IF(OR(R178="", R307="", R307=0), "", R178/R$307*100)</f>
        <v>0.1356929371003858</v>
      </c>
      <c r="W178" s="95">
        <v>2288000</v>
      </c>
      <c r="X178" s="96">
        <v>0</v>
      </c>
      <c r="Y178" s="96">
        <v>0</v>
      </c>
      <c r="Z178" s="96">
        <v>0</v>
      </c>
      <c r="AA178" s="96">
        <v>2288000</v>
      </c>
      <c r="AB178" s="97">
        <v>1826000</v>
      </c>
      <c r="AC178" s="100">
        <v>1826000</v>
      </c>
      <c r="AD178" s="95">
        <v>1826000</v>
      </c>
      <c r="AE178" s="96">
        <v>0</v>
      </c>
      <c r="AF178" s="96">
        <v>462000</v>
      </c>
      <c r="AG178" s="101">
        <f t="shared" si="9"/>
        <v>79.807692307692307</v>
      </c>
      <c r="AH178" s="99">
        <f>IF(OR(AD178="", AD307="", AD307=0), "", AD178/AD$307*100)</f>
        <v>0.79001662651859272</v>
      </c>
      <c r="AI178" s="102">
        <v>-1631300</v>
      </c>
      <c r="AJ178" s="5">
        <f t="shared" si="10"/>
        <v>-89.337349397590359</v>
      </c>
      <c r="AK178" s="4">
        <f t="shared" si="11"/>
        <v>-0.65432368941820696</v>
      </c>
      <c r="AL178" s="143"/>
      <c r="AM178" s="143"/>
      <c r="AN178" s="143"/>
      <c r="AO178" s="143"/>
      <c r="AP178" s="143"/>
      <c r="AQ178" s="143"/>
      <c r="AR178" s="143"/>
      <c r="AS178" s="32"/>
    </row>
    <row r="179" spans="1:45" ht="34.5" customHeight="1" thickBot="1">
      <c r="A179" s="103" t="s">
        <v>4</v>
      </c>
      <c r="B179" s="104" t="s">
        <v>7</v>
      </c>
      <c r="C179" s="94" t="s">
        <v>19</v>
      </c>
      <c r="D179" s="94" t="s">
        <v>85</v>
      </c>
      <c r="E179" s="94" t="s">
        <v>56</v>
      </c>
      <c r="F179" s="94" t="s">
        <v>28</v>
      </c>
      <c r="G179" s="94" t="s">
        <v>34</v>
      </c>
      <c r="H179" s="177" t="s">
        <v>158</v>
      </c>
      <c r="I179" s="172" t="s">
        <v>12</v>
      </c>
      <c r="J179" s="130"/>
      <c r="K179" s="95">
        <v>72000</v>
      </c>
      <c r="L179" s="96">
        <v>0</v>
      </c>
      <c r="M179" s="96">
        <v>0</v>
      </c>
      <c r="N179" s="96">
        <v>0</v>
      </c>
      <c r="O179" s="96">
        <v>72000</v>
      </c>
      <c r="P179" s="96">
        <v>71060</v>
      </c>
      <c r="Q179" s="96">
        <v>71060</v>
      </c>
      <c r="R179" s="96">
        <v>71060</v>
      </c>
      <c r="S179" s="97">
        <v>0</v>
      </c>
      <c r="T179" s="96">
        <v>940</v>
      </c>
      <c r="U179" s="98">
        <f t="shared" si="8"/>
        <v>98.694444444444443</v>
      </c>
      <c r="V179" s="99">
        <f>IF(OR(R179="", R307="", R307=0), "", R179/R$307*100)</f>
        <v>4.9524088907824414E-2</v>
      </c>
      <c r="W179" s="95">
        <v>72000</v>
      </c>
      <c r="X179" s="96">
        <v>0</v>
      </c>
      <c r="Y179" s="96">
        <v>0</v>
      </c>
      <c r="Z179" s="96">
        <v>0</v>
      </c>
      <c r="AA179" s="96">
        <v>72000</v>
      </c>
      <c r="AB179" s="97">
        <v>71060</v>
      </c>
      <c r="AC179" s="100">
        <v>71060</v>
      </c>
      <c r="AD179" s="95">
        <v>71060</v>
      </c>
      <c r="AE179" s="96">
        <v>0</v>
      </c>
      <c r="AF179" s="96">
        <v>940</v>
      </c>
      <c r="AG179" s="101">
        <f t="shared" si="9"/>
        <v>98.694444444444443</v>
      </c>
      <c r="AH179" s="99">
        <f>IF(OR(AD179="", AD307="", AD307=0), "", AD179/AD$307*100)</f>
        <v>3.0744020525964512E-2</v>
      </c>
      <c r="AI179" s="102">
        <v>0</v>
      </c>
      <c r="AJ179" s="5">
        <f t="shared" si="10"/>
        <v>0</v>
      </c>
      <c r="AK179" s="4">
        <f t="shared" si="11"/>
        <v>1.8780068381859902E-2</v>
      </c>
      <c r="AL179" s="143"/>
      <c r="AM179" s="143"/>
      <c r="AN179" s="143"/>
      <c r="AO179" s="143"/>
      <c r="AP179" s="143"/>
      <c r="AQ179" s="143"/>
      <c r="AR179" s="143"/>
      <c r="AS179" s="32"/>
    </row>
    <row r="180" spans="1:45" ht="16.5" hidden="1" customHeight="1" thickBot="1">
      <c r="A180" s="80" t="s">
        <v>4</v>
      </c>
      <c r="B180" s="81" t="s">
        <v>7</v>
      </c>
      <c r="C180" s="94" t="s">
        <v>19</v>
      </c>
      <c r="D180" s="94" t="s">
        <v>85</v>
      </c>
      <c r="E180" s="94" t="s">
        <v>40</v>
      </c>
      <c r="F180" s="94" t="s">
        <v>5</v>
      </c>
      <c r="G180" s="94" t="s">
        <v>5</v>
      </c>
      <c r="H180" s="177" t="s">
        <v>41</v>
      </c>
      <c r="I180" s="172" t="s">
        <v>12</v>
      </c>
      <c r="J180" s="130"/>
      <c r="K180" s="95">
        <v>133000</v>
      </c>
      <c r="L180" s="96">
        <v>0</v>
      </c>
      <c r="M180" s="96">
        <v>0</v>
      </c>
      <c r="N180" s="96">
        <v>0</v>
      </c>
      <c r="O180" s="96">
        <v>133000</v>
      </c>
      <c r="P180" s="96">
        <v>114199</v>
      </c>
      <c r="Q180" s="96">
        <v>114199</v>
      </c>
      <c r="R180" s="96">
        <v>114199</v>
      </c>
      <c r="S180" s="97">
        <v>0</v>
      </c>
      <c r="T180" s="96">
        <v>18801</v>
      </c>
      <c r="U180" s="98">
        <f t="shared" si="8"/>
        <v>85.863909774436081</v>
      </c>
      <c r="V180" s="99">
        <f>IF(OR(R180="", R307="", R307=0), "", R180/R$307*100)</f>
        <v>7.9589099763363924E-2</v>
      </c>
      <c r="W180" s="95">
        <v>118000</v>
      </c>
      <c r="X180" s="96">
        <v>0</v>
      </c>
      <c r="Y180" s="96">
        <v>0</v>
      </c>
      <c r="Z180" s="96">
        <v>0</v>
      </c>
      <c r="AA180" s="96">
        <v>118000</v>
      </c>
      <c r="AB180" s="97">
        <v>102894</v>
      </c>
      <c r="AC180" s="100">
        <v>102894</v>
      </c>
      <c r="AD180" s="95">
        <v>102894</v>
      </c>
      <c r="AE180" s="96">
        <v>0</v>
      </c>
      <c r="AF180" s="96">
        <v>15106</v>
      </c>
      <c r="AG180" s="101">
        <f t="shared" si="9"/>
        <v>87.198305084745769</v>
      </c>
      <c r="AH180" s="99">
        <f>IF(OR(AD180="", AD307="", AD307=0), "", AD180/AD$307*100)</f>
        <v>4.4516960990692273E-2</v>
      </c>
      <c r="AI180" s="102">
        <v>11305</v>
      </c>
      <c r="AJ180" s="30">
        <f t="shared" si="10"/>
        <v>10.987035201275098</v>
      </c>
      <c r="AK180" s="29">
        <f t="shared" si="11"/>
        <v>3.5072138772671652E-2</v>
      </c>
      <c r="AL180" s="174"/>
      <c r="AM180" s="174"/>
      <c r="AN180" s="174"/>
      <c r="AO180" s="174"/>
      <c r="AP180" s="174"/>
      <c r="AQ180" s="174"/>
      <c r="AR180" s="175"/>
    </row>
    <row r="181" spans="1:45" ht="19.5" hidden="1" customHeight="1">
      <c r="A181" s="45" t="s">
        <v>4</v>
      </c>
      <c r="B181" s="46" t="s">
        <v>7</v>
      </c>
      <c r="C181" s="94" t="s">
        <v>19</v>
      </c>
      <c r="D181" s="94" t="s">
        <v>85</v>
      </c>
      <c r="E181" s="94" t="s">
        <v>40</v>
      </c>
      <c r="F181" s="94" t="s">
        <v>28</v>
      </c>
      <c r="G181" s="94" t="s">
        <v>5</v>
      </c>
      <c r="H181" s="177" t="s">
        <v>159</v>
      </c>
      <c r="I181" s="172" t="s">
        <v>12</v>
      </c>
      <c r="J181" s="130"/>
      <c r="K181" s="95">
        <v>15000</v>
      </c>
      <c r="L181" s="96">
        <v>0</v>
      </c>
      <c r="M181" s="96">
        <v>0</v>
      </c>
      <c r="N181" s="96">
        <v>0</v>
      </c>
      <c r="O181" s="96">
        <v>15000</v>
      </c>
      <c r="P181" s="96">
        <v>13650</v>
      </c>
      <c r="Q181" s="96">
        <v>13650</v>
      </c>
      <c r="R181" s="96">
        <v>13650</v>
      </c>
      <c r="S181" s="97">
        <v>0</v>
      </c>
      <c r="T181" s="96">
        <v>1350</v>
      </c>
      <c r="U181" s="98">
        <f t="shared" si="8"/>
        <v>91</v>
      </c>
      <c r="V181" s="99">
        <f>IF(OR(R181="", R307="", R307=0), "", R181/R$307*100)</f>
        <v>9.5131411988714221E-3</v>
      </c>
      <c r="W181" s="95">
        <v>15000</v>
      </c>
      <c r="X181" s="96">
        <v>0</v>
      </c>
      <c r="Y181" s="96">
        <v>0</v>
      </c>
      <c r="Z181" s="96">
        <v>0</v>
      </c>
      <c r="AA181" s="96">
        <v>15000</v>
      </c>
      <c r="AB181" s="97">
        <v>13650</v>
      </c>
      <c r="AC181" s="100">
        <v>13650</v>
      </c>
      <c r="AD181" s="95">
        <v>13650</v>
      </c>
      <c r="AE181" s="96">
        <v>0</v>
      </c>
      <c r="AF181" s="96">
        <v>1350</v>
      </c>
      <c r="AG181" s="101">
        <f t="shared" si="9"/>
        <v>91</v>
      </c>
      <c r="AH181" s="99">
        <f>IF(OR(AD181="", AD307="", AD307=0), "", AD181/AD$307*100)</f>
        <v>5.9056555049171915E-3</v>
      </c>
      <c r="AI181" s="102">
        <v>0</v>
      </c>
      <c r="AJ181" s="5">
        <f t="shared" si="10"/>
        <v>0</v>
      </c>
      <c r="AK181" s="4">
        <f t="shared" si="11"/>
        <v>3.6074856939542306E-3</v>
      </c>
      <c r="AL181" s="363" t="s">
        <v>398</v>
      </c>
      <c r="AM181" s="363"/>
      <c r="AN181" s="363"/>
      <c r="AO181" s="363"/>
      <c r="AP181" s="363"/>
      <c r="AQ181" s="363"/>
      <c r="AR181" s="363"/>
      <c r="AS181" s="34"/>
    </row>
    <row r="182" spans="1:45" ht="19.5" customHeight="1" thickBot="1">
      <c r="A182" s="67" t="s">
        <v>4</v>
      </c>
      <c r="B182" s="68" t="s">
        <v>7</v>
      </c>
      <c r="C182" s="94" t="s">
        <v>19</v>
      </c>
      <c r="D182" s="94" t="s">
        <v>85</v>
      </c>
      <c r="E182" s="94" t="s">
        <v>40</v>
      </c>
      <c r="F182" s="94" t="s">
        <v>28</v>
      </c>
      <c r="G182" s="94" t="s">
        <v>30</v>
      </c>
      <c r="H182" s="177" t="s">
        <v>285</v>
      </c>
      <c r="I182" s="172" t="s">
        <v>12</v>
      </c>
      <c r="J182" s="130"/>
      <c r="K182" s="95">
        <v>15000</v>
      </c>
      <c r="L182" s="96">
        <v>0</v>
      </c>
      <c r="M182" s="96">
        <v>0</v>
      </c>
      <c r="N182" s="96">
        <v>0</v>
      </c>
      <c r="O182" s="96">
        <v>15000</v>
      </c>
      <c r="P182" s="96">
        <v>13650</v>
      </c>
      <c r="Q182" s="96">
        <v>13650</v>
      </c>
      <c r="R182" s="96">
        <v>13650</v>
      </c>
      <c r="S182" s="97">
        <v>0</v>
      </c>
      <c r="T182" s="96">
        <v>1350</v>
      </c>
      <c r="U182" s="98">
        <f t="shared" si="8"/>
        <v>91</v>
      </c>
      <c r="V182" s="99">
        <f>IF(OR(R182="", R307="", R307=0), "", R182/R$307*100)</f>
        <v>9.5131411988714221E-3</v>
      </c>
      <c r="W182" s="95">
        <v>15000</v>
      </c>
      <c r="X182" s="96">
        <v>0</v>
      </c>
      <c r="Y182" s="96">
        <v>0</v>
      </c>
      <c r="Z182" s="96">
        <v>0</v>
      </c>
      <c r="AA182" s="96">
        <v>15000</v>
      </c>
      <c r="AB182" s="97">
        <v>13650</v>
      </c>
      <c r="AC182" s="100">
        <v>13650</v>
      </c>
      <c r="AD182" s="95">
        <v>13650</v>
      </c>
      <c r="AE182" s="96">
        <v>0</v>
      </c>
      <c r="AF182" s="96">
        <v>1350</v>
      </c>
      <c r="AG182" s="101">
        <f t="shared" si="9"/>
        <v>91</v>
      </c>
      <c r="AH182" s="99">
        <f>IF(OR(AD182="", AD307="", AD307=0), "", AD182/AD$307*100)</f>
        <v>5.9056555049171915E-3</v>
      </c>
      <c r="AI182" s="102">
        <v>0</v>
      </c>
      <c r="AJ182" s="5">
        <f t="shared" si="10"/>
        <v>0</v>
      </c>
      <c r="AK182" s="4">
        <f t="shared" si="11"/>
        <v>3.6074856939542306E-3</v>
      </c>
      <c r="AL182" s="364"/>
      <c r="AM182" s="364"/>
      <c r="AN182" s="364"/>
      <c r="AO182" s="364"/>
      <c r="AP182" s="364"/>
      <c r="AQ182" s="364"/>
      <c r="AR182" s="364"/>
      <c r="AS182" s="35"/>
    </row>
    <row r="183" spans="1:45" ht="16.5" hidden="1" customHeight="1">
      <c r="A183" s="45" t="s">
        <v>4</v>
      </c>
      <c r="B183" s="46" t="s">
        <v>7</v>
      </c>
      <c r="C183" s="94" t="s">
        <v>19</v>
      </c>
      <c r="D183" s="94" t="s">
        <v>85</v>
      </c>
      <c r="E183" s="94" t="s">
        <v>40</v>
      </c>
      <c r="F183" s="94" t="s">
        <v>127</v>
      </c>
      <c r="G183" s="94" t="s">
        <v>5</v>
      </c>
      <c r="H183" s="177" t="s">
        <v>160</v>
      </c>
      <c r="I183" s="172" t="s">
        <v>12</v>
      </c>
      <c r="J183" s="130"/>
      <c r="K183" s="95">
        <v>37000</v>
      </c>
      <c r="L183" s="96">
        <v>0</v>
      </c>
      <c r="M183" s="96">
        <v>0</v>
      </c>
      <c r="N183" s="96">
        <v>0</v>
      </c>
      <c r="O183" s="96">
        <v>37000</v>
      </c>
      <c r="P183" s="96">
        <v>20029</v>
      </c>
      <c r="Q183" s="96">
        <v>20029</v>
      </c>
      <c r="R183" s="96">
        <v>20029</v>
      </c>
      <c r="S183" s="97">
        <v>0</v>
      </c>
      <c r="T183" s="96">
        <v>16971</v>
      </c>
      <c r="U183" s="98">
        <f t="shared" si="8"/>
        <v>54.132432432432431</v>
      </c>
      <c r="V183" s="99">
        <f>IF(OR(R183="", R307="", R307=0), "", R183/R$307*100)</f>
        <v>1.3958879492468552E-2</v>
      </c>
      <c r="W183" s="95">
        <v>26000</v>
      </c>
      <c r="X183" s="96">
        <v>0</v>
      </c>
      <c r="Y183" s="96">
        <v>0</v>
      </c>
      <c r="Z183" s="96">
        <v>0</v>
      </c>
      <c r="AA183" s="96">
        <v>26000</v>
      </c>
      <c r="AB183" s="97">
        <v>12684</v>
      </c>
      <c r="AC183" s="100">
        <v>12684</v>
      </c>
      <c r="AD183" s="95">
        <v>12684</v>
      </c>
      <c r="AE183" s="96">
        <v>0</v>
      </c>
      <c r="AF183" s="96">
        <v>13316</v>
      </c>
      <c r="AG183" s="101">
        <f t="shared" si="9"/>
        <v>48.784615384615385</v>
      </c>
      <c r="AH183" s="99">
        <f>IF(OR(AD183="", AD307="", AD307=0), "", AD183/AD$307*100)</f>
        <v>5.4877168076461289E-3</v>
      </c>
      <c r="AI183" s="102">
        <v>7345</v>
      </c>
      <c r="AJ183" s="5">
        <f t="shared" si="10"/>
        <v>57.90760012614318</v>
      </c>
      <c r="AK183" s="4">
        <f t="shared" si="11"/>
        <v>8.4711626848224236E-3</v>
      </c>
      <c r="AL183" s="363" t="s">
        <v>284</v>
      </c>
      <c r="AM183" s="363"/>
      <c r="AN183" s="363"/>
      <c r="AO183" s="363"/>
      <c r="AP183" s="363"/>
      <c r="AQ183" s="363"/>
      <c r="AR183" s="363"/>
      <c r="AS183" s="34"/>
    </row>
    <row r="184" spans="1:45" ht="22.5" customHeight="1" thickBot="1">
      <c r="A184" s="67" t="s">
        <v>4</v>
      </c>
      <c r="B184" s="68" t="s">
        <v>7</v>
      </c>
      <c r="C184" s="94" t="s">
        <v>19</v>
      </c>
      <c r="D184" s="94" t="s">
        <v>85</v>
      </c>
      <c r="E184" s="94" t="s">
        <v>40</v>
      </c>
      <c r="F184" s="94" t="s">
        <v>127</v>
      </c>
      <c r="G184" s="94" t="s">
        <v>129</v>
      </c>
      <c r="H184" s="177" t="s">
        <v>284</v>
      </c>
      <c r="I184" s="172" t="s">
        <v>12</v>
      </c>
      <c r="J184" s="130"/>
      <c r="K184" s="95">
        <v>37000</v>
      </c>
      <c r="L184" s="96">
        <v>0</v>
      </c>
      <c r="M184" s="96">
        <v>0</v>
      </c>
      <c r="N184" s="96">
        <v>0</v>
      </c>
      <c r="O184" s="96">
        <v>37000</v>
      </c>
      <c r="P184" s="96">
        <v>20029</v>
      </c>
      <c r="Q184" s="96">
        <v>20029</v>
      </c>
      <c r="R184" s="96">
        <v>20029</v>
      </c>
      <c r="S184" s="97">
        <v>0</v>
      </c>
      <c r="T184" s="96">
        <v>16971</v>
      </c>
      <c r="U184" s="98">
        <f t="shared" si="8"/>
        <v>54.132432432432431</v>
      </c>
      <c r="V184" s="99">
        <f>IF(OR(R184="", R307="", R307=0), "", R184/R$307*100)</f>
        <v>1.3958879492468552E-2</v>
      </c>
      <c r="W184" s="95">
        <v>26000</v>
      </c>
      <c r="X184" s="96">
        <v>0</v>
      </c>
      <c r="Y184" s="96">
        <v>0</v>
      </c>
      <c r="Z184" s="96">
        <v>0</v>
      </c>
      <c r="AA184" s="96">
        <v>26000</v>
      </c>
      <c r="AB184" s="97">
        <v>12684</v>
      </c>
      <c r="AC184" s="100">
        <v>12684</v>
      </c>
      <c r="AD184" s="95">
        <v>12684</v>
      </c>
      <c r="AE184" s="96">
        <v>0</v>
      </c>
      <c r="AF184" s="96">
        <v>13316</v>
      </c>
      <c r="AG184" s="101">
        <f t="shared" si="9"/>
        <v>48.784615384615385</v>
      </c>
      <c r="AH184" s="99">
        <f>IF(OR(AD184="", AD307="", AD307=0), "", AD184/AD$307*100)</f>
        <v>5.4877168076461289E-3</v>
      </c>
      <c r="AI184" s="102">
        <v>7345</v>
      </c>
      <c r="AJ184" s="5">
        <f t="shared" si="10"/>
        <v>57.90760012614318</v>
      </c>
      <c r="AK184" s="4">
        <f t="shared" si="11"/>
        <v>8.4711626848224236E-3</v>
      </c>
      <c r="AL184" s="364"/>
      <c r="AM184" s="364"/>
      <c r="AN184" s="364"/>
      <c r="AO184" s="364"/>
      <c r="AP184" s="364"/>
      <c r="AQ184" s="364"/>
      <c r="AR184" s="364"/>
      <c r="AS184" s="35"/>
    </row>
    <row r="185" spans="1:45" ht="24.75" hidden="1" customHeight="1" thickBot="1">
      <c r="A185" s="109" t="s">
        <v>4</v>
      </c>
      <c r="B185" s="110" t="s">
        <v>7</v>
      </c>
      <c r="C185" s="94" t="s">
        <v>19</v>
      </c>
      <c r="D185" s="94" t="s">
        <v>85</v>
      </c>
      <c r="E185" s="94" t="s">
        <v>40</v>
      </c>
      <c r="F185" s="94" t="s">
        <v>161</v>
      </c>
      <c r="G185" s="94" t="s">
        <v>5</v>
      </c>
      <c r="H185" s="177" t="s">
        <v>162</v>
      </c>
      <c r="I185" s="172" t="s">
        <v>12</v>
      </c>
      <c r="J185" s="130"/>
      <c r="K185" s="95">
        <v>81000</v>
      </c>
      <c r="L185" s="96">
        <v>0</v>
      </c>
      <c r="M185" s="96">
        <v>0</v>
      </c>
      <c r="N185" s="96">
        <v>0</v>
      </c>
      <c r="O185" s="96">
        <v>81000</v>
      </c>
      <c r="P185" s="96">
        <v>80520</v>
      </c>
      <c r="Q185" s="96">
        <v>80520</v>
      </c>
      <c r="R185" s="96">
        <v>80520</v>
      </c>
      <c r="S185" s="97">
        <v>0</v>
      </c>
      <c r="T185" s="96">
        <v>480</v>
      </c>
      <c r="U185" s="98">
        <f t="shared" si="8"/>
        <v>99.407407407407405</v>
      </c>
      <c r="V185" s="99">
        <f>IF(OR(R185="", R307="", R307=0), "", R185/R$307*100)</f>
        <v>5.6117079072023957E-2</v>
      </c>
      <c r="W185" s="95">
        <v>77000</v>
      </c>
      <c r="X185" s="96">
        <v>0</v>
      </c>
      <c r="Y185" s="96">
        <v>0</v>
      </c>
      <c r="Z185" s="96">
        <v>0</v>
      </c>
      <c r="AA185" s="96">
        <v>77000</v>
      </c>
      <c r="AB185" s="97">
        <v>76560</v>
      </c>
      <c r="AC185" s="100">
        <v>76560</v>
      </c>
      <c r="AD185" s="95">
        <v>76560</v>
      </c>
      <c r="AE185" s="96">
        <v>0</v>
      </c>
      <c r="AF185" s="96">
        <v>440</v>
      </c>
      <c r="AG185" s="101">
        <f t="shared" si="9"/>
        <v>99.428571428571431</v>
      </c>
      <c r="AH185" s="99">
        <f>IF(OR(AD185="", AD307="", AD307=0), "", AD185/AD$307*100)</f>
        <v>3.3123588678128951E-2</v>
      </c>
      <c r="AI185" s="102">
        <v>3960</v>
      </c>
      <c r="AJ185" s="5">
        <f t="shared" si="10"/>
        <v>5.1724137931034484</v>
      </c>
      <c r="AK185" s="4">
        <f t="shared" si="11"/>
        <v>2.2993490393895005E-2</v>
      </c>
      <c r="AL185" s="145"/>
      <c r="AM185" s="147"/>
      <c r="AN185" s="147"/>
      <c r="AO185" s="147"/>
      <c r="AP185" s="147"/>
      <c r="AQ185" s="147"/>
      <c r="AR185" s="147"/>
    </row>
    <row r="186" spans="1:45" ht="43.5" customHeight="1" thickBot="1">
      <c r="A186" s="93" t="s">
        <v>4</v>
      </c>
      <c r="B186" s="94" t="s">
        <v>7</v>
      </c>
      <c r="C186" s="94" t="s">
        <v>19</v>
      </c>
      <c r="D186" s="94" t="s">
        <v>85</v>
      </c>
      <c r="E186" s="94" t="s">
        <v>40</v>
      </c>
      <c r="F186" s="94" t="s">
        <v>161</v>
      </c>
      <c r="G186" s="94" t="s">
        <v>163</v>
      </c>
      <c r="H186" s="177" t="s">
        <v>283</v>
      </c>
      <c r="I186" s="172" t="s">
        <v>12</v>
      </c>
      <c r="J186" s="130"/>
      <c r="K186" s="95">
        <v>45000</v>
      </c>
      <c r="L186" s="96">
        <v>0</v>
      </c>
      <c r="M186" s="96">
        <v>0</v>
      </c>
      <c r="N186" s="96">
        <v>0</v>
      </c>
      <c r="O186" s="96">
        <v>45000</v>
      </c>
      <c r="P186" s="96">
        <v>44880</v>
      </c>
      <c r="Q186" s="96">
        <v>44880</v>
      </c>
      <c r="R186" s="96">
        <v>44880</v>
      </c>
      <c r="S186" s="97">
        <v>0</v>
      </c>
      <c r="T186" s="96">
        <v>120</v>
      </c>
      <c r="U186" s="98">
        <f t="shared" si="8"/>
        <v>99.733333333333334</v>
      </c>
      <c r="V186" s="99">
        <f>IF(OR(R186="", R307="", R307=0), "", R186/R$307*100)</f>
        <v>3.1278371941783845E-2</v>
      </c>
      <c r="W186" s="95">
        <v>41000</v>
      </c>
      <c r="X186" s="96">
        <v>0</v>
      </c>
      <c r="Y186" s="96">
        <v>0</v>
      </c>
      <c r="Z186" s="96">
        <v>0</v>
      </c>
      <c r="AA186" s="96">
        <v>41000</v>
      </c>
      <c r="AB186" s="97">
        <v>40920</v>
      </c>
      <c r="AC186" s="100">
        <v>40920</v>
      </c>
      <c r="AD186" s="95">
        <v>40920</v>
      </c>
      <c r="AE186" s="96">
        <v>0</v>
      </c>
      <c r="AF186" s="96">
        <v>80</v>
      </c>
      <c r="AG186" s="101">
        <f t="shared" si="9"/>
        <v>99.804878048780495</v>
      </c>
      <c r="AH186" s="99">
        <f>IF(OR(AD186="", AD307="", AD307=0), "", AD186/AD$307*100)</f>
        <v>1.7703987052103402E-2</v>
      </c>
      <c r="AI186" s="102">
        <v>3960</v>
      </c>
      <c r="AJ186" s="5">
        <f t="shared" si="10"/>
        <v>9.67741935483871</v>
      </c>
      <c r="AK186" s="4">
        <f t="shared" si="11"/>
        <v>1.3574384889680442E-2</v>
      </c>
      <c r="AL186" s="143" t="s">
        <v>283</v>
      </c>
      <c r="AM186" s="143" t="s">
        <v>366</v>
      </c>
      <c r="AN186" s="143"/>
      <c r="AO186" s="143"/>
      <c r="AP186" s="143"/>
      <c r="AQ186" s="143"/>
      <c r="AR186" s="143"/>
      <c r="AS186" s="32"/>
    </row>
    <row r="187" spans="1:45" ht="40.5" customHeight="1" thickBot="1">
      <c r="A187" s="93" t="s">
        <v>4</v>
      </c>
      <c r="B187" s="94" t="s">
        <v>7</v>
      </c>
      <c r="C187" s="94" t="s">
        <v>19</v>
      </c>
      <c r="D187" s="94" t="s">
        <v>85</v>
      </c>
      <c r="E187" s="94" t="s">
        <v>40</v>
      </c>
      <c r="F187" s="94" t="s">
        <v>161</v>
      </c>
      <c r="G187" s="94" t="s">
        <v>164</v>
      </c>
      <c r="H187" s="177" t="s">
        <v>165</v>
      </c>
      <c r="I187" s="172" t="s">
        <v>12</v>
      </c>
      <c r="J187" s="130"/>
      <c r="K187" s="95">
        <v>16000</v>
      </c>
      <c r="L187" s="96">
        <v>0</v>
      </c>
      <c r="M187" s="96">
        <v>0</v>
      </c>
      <c r="N187" s="96">
        <v>0</v>
      </c>
      <c r="O187" s="96">
        <v>16000</v>
      </c>
      <c r="P187" s="96">
        <v>15840</v>
      </c>
      <c r="Q187" s="96">
        <v>15840</v>
      </c>
      <c r="R187" s="96">
        <v>15840</v>
      </c>
      <c r="S187" s="97">
        <v>0</v>
      </c>
      <c r="T187" s="96">
        <v>160</v>
      </c>
      <c r="U187" s="98">
        <f t="shared" si="8"/>
        <v>99</v>
      </c>
      <c r="V187" s="99">
        <f>IF(OR(R187="", R307="", R307=0), "", R187/R$307*100)</f>
        <v>1.1039425391217826E-2</v>
      </c>
      <c r="W187" s="95">
        <v>16000</v>
      </c>
      <c r="X187" s="96">
        <v>0</v>
      </c>
      <c r="Y187" s="96">
        <v>0</v>
      </c>
      <c r="Z187" s="96">
        <v>0</v>
      </c>
      <c r="AA187" s="96">
        <v>16000</v>
      </c>
      <c r="AB187" s="97">
        <v>15840</v>
      </c>
      <c r="AC187" s="100">
        <v>15840</v>
      </c>
      <c r="AD187" s="95">
        <v>15840</v>
      </c>
      <c r="AE187" s="96">
        <v>0</v>
      </c>
      <c r="AF187" s="96">
        <v>160</v>
      </c>
      <c r="AG187" s="101">
        <f t="shared" si="9"/>
        <v>99</v>
      </c>
      <c r="AH187" s="99">
        <f>IF(OR(AD187="", AD307="", AD307=0), "", AD187/AD$307*100)</f>
        <v>6.8531562782335759E-3</v>
      </c>
      <c r="AI187" s="102">
        <v>0</v>
      </c>
      <c r="AJ187" s="5">
        <f t="shared" si="10"/>
        <v>0</v>
      </c>
      <c r="AK187" s="4">
        <f t="shared" si="11"/>
        <v>4.1862691129842498E-3</v>
      </c>
      <c r="AL187" s="143"/>
      <c r="AM187" s="143" t="s">
        <v>329</v>
      </c>
      <c r="AN187" s="143" t="s">
        <v>316</v>
      </c>
      <c r="AO187" s="143"/>
      <c r="AP187" s="143"/>
      <c r="AQ187" s="143"/>
      <c r="AR187" s="143"/>
      <c r="AS187" s="32"/>
    </row>
    <row r="188" spans="1:45" ht="36.75" customHeight="1" thickBot="1">
      <c r="A188" s="103" t="s">
        <v>4</v>
      </c>
      <c r="B188" s="104" t="s">
        <v>7</v>
      </c>
      <c r="C188" s="94" t="s">
        <v>19</v>
      </c>
      <c r="D188" s="94" t="s">
        <v>85</v>
      </c>
      <c r="E188" s="94" t="s">
        <v>40</v>
      </c>
      <c r="F188" s="94" t="s">
        <v>161</v>
      </c>
      <c r="G188" s="94" t="s">
        <v>166</v>
      </c>
      <c r="H188" s="177" t="s">
        <v>167</v>
      </c>
      <c r="I188" s="172" t="s">
        <v>12</v>
      </c>
      <c r="J188" s="130"/>
      <c r="K188" s="95">
        <v>20000</v>
      </c>
      <c r="L188" s="96">
        <v>0</v>
      </c>
      <c r="M188" s="96">
        <v>0</v>
      </c>
      <c r="N188" s="96">
        <v>0</v>
      </c>
      <c r="O188" s="96">
        <v>20000</v>
      </c>
      <c r="P188" s="96">
        <v>19800</v>
      </c>
      <c r="Q188" s="96">
        <v>19800</v>
      </c>
      <c r="R188" s="96">
        <v>19800</v>
      </c>
      <c r="S188" s="97">
        <v>0</v>
      </c>
      <c r="T188" s="96">
        <v>200</v>
      </c>
      <c r="U188" s="98">
        <f t="shared" si="8"/>
        <v>99</v>
      </c>
      <c r="V188" s="99">
        <f>IF(OR(R188="", R307="", R307=0), "", R188/R$307*100)</f>
        <v>1.3799281739022284E-2</v>
      </c>
      <c r="W188" s="95">
        <v>20000</v>
      </c>
      <c r="X188" s="96">
        <v>0</v>
      </c>
      <c r="Y188" s="96">
        <v>0</v>
      </c>
      <c r="Z188" s="96">
        <v>0</v>
      </c>
      <c r="AA188" s="96">
        <v>20000</v>
      </c>
      <c r="AB188" s="97">
        <v>19800</v>
      </c>
      <c r="AC188" s="100">
        <v>19800</v>
      </c>
      <c r="AD188" s="95">
        <v>19800</v>
      </c>
      <c r="AE188" s="96">
        <v>0</v>
      </c>
      <c r="AF188" s="96">
        <v>200</v>
      </c>
      <c r="AG188" s="101">
        <f t="shared" si="9"/>
        <v>99</v>
      </c>
      <c r="AH188" s="99">
        <f>IF(OR(AD188="", AD307="", AD307=0), "", AD188/AD$307*100)</f>
        <v>8.5664453477919695E-3</v>
      </c>
      <c r="AI188" s="102">
        <v>0</v>
      </c>
      <c r="AJ188" s="5">
        <f t="shared" si="10"/>
        <v>0</v>
      </c>
      <c r="AK188" s="4">
        <f t="shared" si="11"/>
        <v>5.2328363912303149E-3</v>
      </c>
      <c r="AL188" s="143"/>
      <c r="AM188" s="143" t="s">
        <v>329</v>
      </c>
      <c r="AN188" s="143" t="s">
        <v>316</v>
      </c>
      <c r="AO188" s="143"/>
      <c r="AP188" s="143"/>
      <c r="AQ188" s="143"/>
      <c r="AR188" s="143"/>
      <c r="AS188" s="32"/>
    </row>
    <row r="189" spans="1:45" ht="16.5" hidden="1" customHeight="1" thickBot="1">
      <c r="A189" s="109" t="s">
        <v>4</v>
      </c>
      <c r="B189" s="110" t="s">
        <v>7</v>
      </c>
      <c r="C189" s="94" t="s">
        <v>21</v>
      </c>
      <c r="D189" s="94" t="s">
        <v>5</v>
      </c>
      <c r="E189" s="94" t="s">
        <v>5</v>
      </c>
      <c r="F189" s="94" t="s">
        <v>5</v>
      </c>
      <c r="G189" s="94" t="s">
        <v>5</v>
      </c>
      <c r="H189" s="177" t="s">
        <v>168</v>
      </c>
      <c r="I189" s="172" t="s">
        <v>5</v>
      </c>
      <c r="J189" s="130"/>
      <c r="K189" s="95">
        <v>11687000</v>
      </c>
      <c r="L189" s="96">
        <v>34560000</v>
      </c>
      <c r="M189" s="96">
        <v>7513000</v>
      </c>
      <c r="N189" s="96">
        <v>0</v>
      </c>
      <c r="O189" s="96">
        <v>53760000</v>
      </c>
      <c r="P189" s="96">
        <v>50489561</v>
      </c>
      <c r="Q189" s="96">
        <v>50489561</v>
      </c>
      <c r="R189" s="96">
        <v>50489561</v>
      </c>
      <c r="S189" s="97">
        <v>0</v>
      </c>
      <c r="T189" s="96">
        <v>3270439</v>
      </c>
      <c r="U189" s="98">
        <f t="shared" si="8"/>
        <v>93.91659412202381</v>
      </c>
      <c r="V189" s="99">
        <f>IF(OR(R189="", R307="", R307=0), "", R189/R$307*100)</f>
        <v>35.187862480734935</v>
      </c>
      <c r="W189" s="95">
        <v>94572000</v>
      </c>
      <c r="X189" s="96">
        <v>63679000</v>
      </c>
      <c r="Y189" s="96">
        <v>0</v>
      </c>
      <c r="Z189" s="96">
        <v>0</v>
      </c>
      <c r="AA189" s="96">
        <v>158251000</v>
      </c>
      <c r="AB189" s="97">
        <v>149995619</v>
      </c>
      <c r="AC189" s="100">
        <v>146046619</v>
      </c>
      <c r="AD189" s="95">
        <v>146046619</v>
      </c>
      <c r="AE189" s="96">
        <v>7513000</v>
      </c>
      <c r="AF189" s="96">
        <v>4691381</v>
      </c>
      <c r="AG189" s="101">
        <f t="shared" si="9"/>
        <v>92.287959633746382</v>
      </c>
      <c r="AH189" s="99">
        <f>IF(OR(AD189="", AD307="", AD307=0), "", AD189/AD$307*100)</f>
        <v>63.186887873398803</v>
      </c>
      <c r="AI189" s="102">
        <v>-95557058</v>
      </c>
      <c r="AJ189" s="26">
        <f t="shared" si="10"/>
        <v>-65.429147661405295</v>
      </c>
      <c r="AK189" s="25">
        <f t="shared" si="11"/>
        <v>-27.999025392663867</v>
      </c>
      <c r="AL189" s="145"/>
      <c r="AM189" s="147"/>
      <c r="AN189" s="147"/>
      <c r="AO189" s="147"/>
      <c r="AP189" s="147"/>
      <c r="AQ189" s="147"/>
      <c r="AR189" s="147"/>
    </row>
    <row r="190" spans="1:45" ht="37.5" customHeight="1" thickBot="1">
      <c r="A190" s="80" t="s">
        <v>4</v>
      </c>
      <c r="B190" s="81" t="s">
        <v>7</v>
      </c>
      <c r="C190" s="94" t="s">
        <v>21</v>
      </c>
      <c r="D190" s="94" t="s">
        <v>69</v>
      </c>
      <c r="E190" s="94" t="s">
        <v>5</v>
      </c>
      <c r="F190" s="94" t="s">
        <v>5</v>
      </c>
      <c r="G190" s="94" t="s">
        <v>5</v>
      </c>
      <c r="H190" s="177" t="s">
        <v>169</v>
      </c>
      <c r="I190" s="172" t="s">
        <v>12</v>
      </c>
      <c r="J190" s="130"/>
      <c r="K190" s="95">
        <v>117000</v>
      </c>
      <c r="L190" s="96">
        <v>0</v>
      </c>
      <c r="M190" s="96">
        <v>0</v>
      </c>
      <c r="N190" s="96">
        <v>0</v>
      </c>
      <c r="O190" s="96">
        <v>117000</v>
      </c>
      <c r="P190" s="96">
        <v>62760</v>
      </c>
      <c r="Q190" s="96">
        <v>62760</v>
      </c>
      <c r="R190" s="96">
        <v>62760</v>
      </c>
      <c r="S190" s="97">
        <v>0</v>
      </c>
      <c r="T190" s="96">
        <v>54240</v>
      </c>
      <c r="U190" s="98">
        <f t="shared" si="8"/>
        <v>53.641025641025642</v>
      </c>
      <c r="V190" s="99">
        <f>IF(OR(R190="", R307="", R307=0), "", R190/R$307*100)</f>
        <v>4.3739541512173657E-2</v>
      </c>
      <c r="W190" s="95">
        <v>85000</v>
      </c>
      <c r="X190" s="96">
        <v>0</v>
      </c>
      <c r="Y190" s="96">
        <v>0</v>
      </c>
      <c r="Z190" s="96">
        <v>0</v>
      </c>
      <c r="AA190" s="96">
        <v>85000</v>
      </c>
      <c r="AB190" s="97">
        <v>82556</v>
      </c>
      <c r="AC190" s="100">
        <v>82556</v>
      </c>
      <c r="AD190" s="95">
        <v>82556</v>
      </c>
      <c r="AE190" s="96">
        <v>0</v>
      </c>
      <c r="AF190" s="96">
        <v>2444</v>
      </c>
      <c r="AG190" s="101">
        <f t="shared" si="9"/>
        <v>97.124705882352941</v>
      </c>
      <c r="AH190" s="99">
        <f>IF(OR(AD190="", AD307="", AD307=0), "", AD190/AD$307*100)</f>
        <v>3.5717750612743127E-2</v>
      </c>
      <c r="AI190" s="102">
        <v>-19796</v>
      </c>
      <c r="AJ190" s="28">
        <f t="shared" si="10"/>
        <v>-23.978874945491548</v>
      </c>
      <c r="AK190" s="27">
        <f t="shared" si="11"/>
        <v>8.0217908994305309E-3</v>
      </c>
      <c r="AL190" s="147" t="s">
        <v>274</v>
      </c>
      <c r="AM190" s="171"/>
      <c r="AN190" s="171"/>
      <c r="AO190" s="171"/>
      <c r="AP190" s="171"/>
      <c r="AQ190" s="171"/>
      <c r="AR190" s="171"/>
    </row>
    <row r="191" spans="1:45" ht="16.5" hidden="1" customHeight="1">
      <c r="A191" s="45" t="s">
        <v>4</v>
      </c>
      <c r="B191" s="46" t="s">
        <v>7</v>
      </c>
      <c r="C191" s="94" t="s">
        <v>21</v>
      </c>
      <c r="D191" s="94" t="s">
        <v>69</v>
      </c>
      <c r="E191" s="94" t="s">
        <v>117</v>
      </c>
      <c r="F191" s="94" t="s">
        <v>5</v>
      </c>
      <c r="G191" s="94" t="s">
        <v>5</v>
      </c>
      <c r="H191" s="177" t="s">
        <v>118</v>
      </c>
      <c r="I191" s="172" t="s">
        <v>12</v>
      </c>
      <c r="J191" s="130"/>
      <c r="K191" s="95">
        <v>90000</v>
      </c>
      <c r="L191" s="96">
        <v>0</v>
      </c>
      <c r="M191" s="96">
        <v>0</v>
      </c>
      <c r="N191" s="96">
        <v>0</v>
      </c>
      <c r="O191" s="96">
        <v>90000</v>
      </c>
      <c r="P191" s="96">
        <v>60000</v>
      </c>
      <c r="Q191" s="96">
        <v>60000</v>
      </c>
      <c r="R191" s="96">
        <v>60000</v>
      </c>
      <c r="S191" s="97">
        <v>0</v>
      </c>
      <c r="T191" s="96">
        <v>30000</v>
      </c>
      <c r="U191" s="98">
        <f t="shared" si="8"/>
        <v>66.666666666666657</v>
      </c>
      <c r="V191" s="99">
        <f>IF(OR(R191="", R307="", R307=0), "", R191/R$307*100)</f>
        <v>4.1816005269764492E-2</v>
      </c>
      <c r="W191" s="95">
        <v>60000</v>
      </c>
      <c r="X191" s="96">
        <v>0</v>
      </c>
      <c r="Y191" s="96">
        <v>0</v>
      </c>
      <c r="Z191" s="96">
        <v>0</v>
      </c>
      <c r="AA191" s="96">
        <v>60000</v>
      </c>
      <c r="AB191" s="97">
        <v>60000</v>
      </c>
      <c r="AC191" s="100">
        <v>60000</v>
      </c>
      <c r="AD191" s="95">
        <v>60000</v>
      </c>
      <c r="AE191" s="96">
        <v>0</v>
      </c>
      <c r="AF191" s="96">
        <v>0</v>
      </c>
      <c r="AG191" s="101">
        <f t="shared" si="9"/>
        <v>100</v>
      </c>
      <c r="AH191" s="99">
        <f>IF(OR(AD191="", AD307="", AD307=0), "", AD191/AD$307*100)</f>
        <v>2.5958925296339301E-2</v>
      </c>
      <c r="AI191" s="102">
        <v>0</v>
      </c>
      <c r="AJ191" s="30">
        <f t="shared" si="10"/>
        <v>0</v>
      </c>
      <c r="AK191" s="29">
        <f t="shared" si="11"/>
        <v>1.5857079973425191E-2</v>
      </c>
      <c r="AL191" s="363" t="s">
        <v>399</v>
      </c>
      <c r="AM191" s="363" t="s">
        <v>404</v>
      </c>
      <c r="AN191" s="363"/>
      <c r="AO191" s="363"/>
      <c r="AP191" s="363"/>
      <c r="AQ191" s="363"/>
      <c r="AR191" s="363"/>
      <c r="AS191" s="34"/>
    </row>
    <row r="192" spans="1:45" ht="16.5" hidden="1" customHeight="1">
      <c r="A192" s="56" t="s">
        <v>4</v>
      </c>
      <c r="B192" s="57" t="s">
        <v>7</v>
      </c>
      <c r="C192" s="94" t="s">
        <v>21</v>
      </c>
      <c r="D192" s="94" t="s">
        <v>69</v>
      </c>
      <c r="E192" s="94" t="s">
        <v>117</v>
      </c>
      <c r="F192" s="94" t="s">
        <v>21</v>
      </c>
      <c r="G192" s="94" t="s">
        <v>5</v>
      </c>
      <c r="H192" s="177" t="s">
        <v>119</v>
      </c>
      <c r="I192" s="172" t="s">
        <v>12</v>
      </c>
      <c r="J192" s="130"/>
      <c r="K192" s="95">
        <v>90000</v>
      </c>
      <c r="L192" s="96">
        <v>0</v>
      </c>
      <c r="M192" s="96">
        <v>0</v>
      </c>
      <c r="N192" s="96">
        <v>0</v>
      </c>
      <c r="O192" s="96">
        <v>90000</v>
      </c>
      <c r="P192" s="96">
        <v>60000</v>
      </c>
      <c r="Q192" s="96">
        <v>60000</v>
      </c>
      <c r="R192" s="96">
        <v>60000</v>
      </c>
      <c r="S192" s="97">
        <v>0</v>
      </c>
      <c r="T192" s="96">
        <v>30000</v>
      </c>
      <c r="U192" s="98">
        <f t="shared" si="8"/>
        <v>66.666666666666657</v>
      </c>
      <c r="V192" s="99">
        <f>IF(OR(R192="", R307="", R307=0), "", R192/R$307*100)</f>
        <v>4.1816005269764492E-2</v>
      </c>
      <c r="W192" s="95">
        <v>60000</v>
      </c>
      <c r="X192" s="96">
        <v>0</v>
      </c>
      <c r="Y192" s="96">
        <v>0</v>
      </c>
      <c r="Z192" s="96">
        <v>0</v>
      </c>
      <c r="AA192" s="96">
        <v>60000</v>
      </c>
      <c r="AB192" s="97">
        <v>60000</v>
      </c>
      <c r="AC192" s="100">
        <v>60000</v>
      </c>
      <c r="AD192" s="95">
        <v>60000</v>
      </c>
      <c r="AE192" s="96">
        <v>0</v>
      </c>
      <c r="AF192" s="96">
        <v>0</v>
      </c>
      <c r="AG192" s="101">
        <f t="shared" si="9"/>
        <v>100</v>
      </c>
      <c r="AH192" s="99">
        <f>IF(OR(AD192="", AD307="", AD307=0), "", AD192/AD$307*100)</f>
        <v>2.5958925296339301E-2</v>
      </c>
      <c r="AI192" s="102">
        <v>0</v>
      </c>
      <c r="AJ192" s="5">
        <f t="shared" si="10"/>
        <v>0</v>
      </c>
      <c r="AK192" s="4">
        <f t="shared" si="11"/>
        <v>1.5857079973425191E-2</v>
      </c>
      <c r="AL192" s="364"/>
      <c r="AM192" s="364"/>
      <c r="AN192" s="364"/>
      <c r="AO192" s="364"/>
      <c r="AP192" s="364"/>
      <c r="AQ192" s="364"/>
      <c r="AR192" s="364"/>
      <c r="AS192" s="35"/>
    </row>
    <row r="193" spans="1:45" ht="44.25" customHeight="1" thickBot="1">
      <c r="A193" s="67" t="s">
        <v>4</v>
      </c>
      <c r="B193" s="68" t="s">
        <v>7</v>
      </c>
      <c r="C193" s="94" t="s">
        <v>21</v>
      </c>
      <c r="D193" s="94" t="s">
        <v>69</v>
      </c>
      <c r="E193" s="94" t="s">
        <v>117</v>
      </c>
      <c r="F193" s="94" t="s">
        <v>21</v>
      </c>
      <c r="G193" s="94" t="s">
        <v>170</v>
      </c>
      <c r="H193" s="177" t="s">
        <v>171</v>
      </c>
      <c r="I193" s="172" t="s">
        <v>12</v>
      </c>
      <c r="J193" s="130"/>
      <c r="K193" s="95">
        <v>90000</v>
      </c>
      <c r="L193" s="96">
        <v>0</v>
      </c>
      <c r="M193" s="96">
        <v>0</v>
      </c>
      <c r="N193" s="96">
        <v>0</v>
      </c>
      <c r="O193" s="96">
        <v>90000</v>
      </c>
      <c r="P193" s="96">
        <v>60000</v>
      </c>
      <c r="Q193" s="96">
        <v>60000</v>
      </c>
      <c r="R193" s="96">
        <v>60000</v>
      </c>
      <c r="S193" s="97">
        <v>0</v>
      </c>
      <c r="T193" s="96">
        <v>30000</v>
      </c>
      <c r="U193" s="98">
        <f t="shared" si="8"/>
        <v>66.666666666666657</v>
      </c>
      <c r="V193" s="99">
        <f>IF(OR(R193="", R307="", R307=0), "", R193/R$307*100)</f>
        <v>4.1816005269764492E-2</v>
      </c>
      <c r="W193" s="95">
        <v>60000</v>
      </c>
      <c r="X193" s="96">
        <v>0</v>
      </c>
      <c r="Y193" s="96">
        <v>0</v>
      </c>
      <c r="Z193" s="96">
        <v>0</v>
      </c>
      <c r="AA193" s="96">
        <v>60000</v>
      </c>
      <c r="AB193" s="97">
        <v>60000</v>
      </c>
      <c r="AC193" s="100">
        <v>60000</v>
      </c>
      <c r="AD193" s="95">
        <v>60000</v>
      </c>
      <c r="AE193" s="96">
        <v>0</v>
      </c>
      <c r="AF193" s="96">
        <v>0</v>
      </c>
      <c r="AG193" s="101">
        <f t="shared" si="9"/>
        <v>100</v>
      </c>
      <c r="AH193" s="99">
        <f>IF(OR(AD193="", AD307="", AD307=0), "", AD193/AD$307*100)</f>
        <v>2.5958925296339301E-2</v>
      </c>
      <c r="AI193" s="102">
        <v>0</v>
      </c>
      <c r="AJ193" s="5">
        <f t="shared" si="10"/>
        <v>0</v>
      </c>
      <c r="AK193" s="4">
        <f t="shared" si="11"/>
        <v>1.5857079973425191E-2</v>
      </c>
      <c r="AL193" s="364"/>
      <c r="AM193" s="364"/>
      <c r="AN193" s="364"/>
      <c r="AO193" s="364"/>
      <c r="AP193" s="364"/>
      <c r="AQ193" s="364"/>
      <c r="AR193" s="364"/>
      <c r="AS193" s="35"/>
    </row>
    <row r="194" spans="1:45" ht="16.5" hidden="1" customHeight="1">
      <c r="A194" s="76" t="s">
        <v>4</v>
      </c>
      <c r="B194" s="77" t="s">
        <v>7</v>
      </c>
      <c r="C194" s="94" t="s">
        <v>21</v>
      </c>
      <c r="D194" s="94" t="s">
        <v>69</v>
      </c>
      <c r="E194" s="94" t="s">
        <v>13</v>
      </c>
      <c r="F194" s="94" t="s">
        <v>5</v>
      </c>
      <c r="G194" s="94" t="s">
        <v>5</v>
      </c>
      <c r="H194" s="177" t="s">
        <v>14</v>
      </c>
      <c r="I194" s="172" t="s">
        <v>12</v>
      </c>
      <c r="J194" s="130"/>
      <c r="K194" s="95">
        <v>27000</v>
      </c>
      <c r="L194" s="96">
        <v>0</v>
      </c>
      <c r="M194" s="96">
        <v>0</v>
      </c>
      <c r="N194" s="96">
        <v>0</v>
      </c>
      <c r="O194" s="96">
        <v>27000</v>
      </c>
      <c r="P194" s="96">
        <v>2760</v>
      </c>
      <c r="Q194" s="96">
        <v>2760</v>
      </c>
      <c r="R194" s="96">
        <v>2760</v>
      </c>
      <c r="S194" s="97">
        <v>0</v>
      </c>
      <c r="T194" s="96">
        <v>24240</v>
      </c>
      <c r="U194" s="98">
        <f t="shared" si="8"/>
        <v>10.222222222222223</v>
      </c>
      <c r="V194" s="99">
        <f>IF(OR(R194="", R307="", R307=0), "", R194/R$307*100)</f>
        <v>1.9235362424091667E-3</v>
      </c>
      <c r="W194" s="95">
        <v>25000</v>
      </c>
      <c r="X194" s="96">
        <v>0</v>
      </c>
      <c r="Y194" s="96">
        <v>0</v>
      </c>
      <c r="Z194" s="96">
        <v>0</v>
      </c>
      <c r="AA194" s="96">
        <v>25000</v>
      </c>
      <c r="AB194" s="97">
        <v>22556</v>
      </c>
      <c r="AC194" s="100">
        <v>22556</v>
      </c>
      <c r="AD194" s="95">
        <v>22556</v>
      </c>
      <c r="AE194" s="96">
        <v>0</v>
      </c>
      <c r="AF194" s="96">
        <v>2444</v>
      </c>
      <c r="AG194" s="101">
        <f t="shared" si="9"/>
        <v>90.224000000000004</v>
      </c>
      <c r="AH194" s="99">
        <f>IF(OR(AD194="", AD307="", AD307=0), "", AD194/AD$307*100)</f>
        <v>9.758825316403822E-3</v>
      </c>
      <c r="AI194" s="102">
        <v>-19796</v>
      </c>
      <c r="AJ194" s="30">
        <f t="shared" si="10"/>
        <v>-87.763787905657026</v>
      </c>
      <c r="AK194" s="29">
        <f t="shared" si="11"/>
        <v>-7.8352890739946546E-3</v>
      </c>
      <c r="AL194" s="362"/>
      <c r="AM194" s="362"/>
      <c r="AN194" s="362"/>
      <c r="AO194" s="362"/>
      <c r="AP194" s="362"/>
      <c r="AQ194" s="362"/>
      <c r="AR194" s="362"/>
      <c r="AS194" s="3"/>
    </row>
    <row r="195" spans="1:45" ht="16.5" hidden="1" customHeight="1">
      <c r="A195" s="56" t="s">
        <v>4</v>
      </c>
      <c r="B195" s="57" t="s">
        <v>7</v>
      </c>
      <c r="C195" s="94" t="s">
        <v>21</v>
      </c>
      <c r="D195" s="94" t="s">
        <v>69</v>
      </c>
      <c r="E195" s="94" t="s">
        <v>13</v>
      </c>
      <c r="F195" s="94" t="s">
        <v>15</v>
      </c>
      <c r="G195" s="94" t="s">
        <v>5</v>
      </c>
      <c r="H195" s="177" t="s">
        <v>16</v>
      </c>
      <c r="I195" s="172" t="s">
        <v>12</v>
      </c>
      <c r="J195" s="130"/>
      <c r="K195" s="95">
        <v>27000</v>
      </c>
      <c r="L195" s="96">
        <v>0</v>
      </c>
      <c r="M195" s="96">
        <v>0</v>
      </c>
      <c r="N195" s="96">
        <v>0</v>
      </c>
      <c r="O195" s="96">
        <v>27000</v>
      </c>
      <c r="P195" s="96">
        <v>2760</v>
      </c>
      <c r="Q195" s="96">
        <v>2760</v>
      </c>
      <c r="R195" s="96">
        <v>2760</v>
      </c>
      <c r="S195" s="97">
        <v>0</v>
      </c>
      <c r="T195" s="96">
        <v>24240</v>
      </c>
      <c r="U195" s="98">
        <f t="shared" ref="U195:U258" si="12">IF(OR(R195="", O195="", O195=0), "", R195/O195*100)</f>
        <v>10.222222222222223</v>
      </c>
      <c r="V195" s="99">
        <f>IF(OR(R195="", R307="", R307=0), "", R195/R$307*100)</f>
        <v>1.9235362424091667E-3</v>
      </c>
      <c r="W195" s="95">
        <v>25000</v>
      </c>
      <c r="X195" s="96">
        <v>0</v>
      </c>
      <c r="Y195" s="96">
        <v>0</v>
      </c>
      <c r="Z195" s="96">
        <v>0</v>
      </c>
      <c r="AA195" s="96">
        <v>25000</v>
      </c>
      <c r="AB195" s="97">
        <v>22556</v>
      </c>
      <c r="AC195" s="100">
        <v>22556</v>
      </c>
      <c r="AD195" s="95">
        <v>22556</v>
      </c>
      <c r="AE195" s="96">
        <v>0</v>
      </c>
      <c r="AF195" s="96">
        <v>2444</v>
      </c>
      <c r="AG195" s="101">
        <f t="shared" ref="AG195:AG258" si="13">IF(OR(AD195="", AA195="", AA195=0), "", AD195/AA195*100)</f>
        <v>90.224000000000004</v>
      </c>
      <c r="AH195" s="99">
        <f>IF(OR(AD195="", AD307="", AD307=0), "", AD195/AD$307*100)</f>
        <v>9.758825316403822E-3</v>
      </c>
      <c r="AI195" s="102">
        <v>-19796</v>
      </c>
      <c r="AJ195" s="5">
        <f t="shared" ref="AJ195:AJ258" si="14">IF(AI195=0, 0, IF(AND(OR(R195="", R195=0), AD195&lt;&gt;"", AD195&lt;&gt;0), "皆減", IF(AND(OR(AD195="", AD195=0), R195&lt;&gt;"", R195&lt;&gt;0), "皆増", AI195/AD195*100)))</f>
        <v>-87.763787905657026</v>
      </c>
      <c r="AK195" s="4">
        <f t="shared" ref="AK195:AK258" si="15">IF(V195="", IF(AH195="", "", 0-AH195), IF(AH195="", V195, V195-AH195))</f>
        <v>-7.8352890739946546E-3</v>
      </c>
      <c r="AL195" s="362"/>
      <c r="AM195" s="362"/>
      <c r="AN195" s="362"/>
      <c r="AO195" s="362"/>
      <c r="AP195" s="362"/>
      <c r="AQ195" s="362"/>
      <c r="AR195" s="362"/>
      <c r="AS195" s="3"/>
    </row>
    <row r="196" spans="1:45" ht="27.75" customHeight="1" thickBot="1">
      <c r="A196" s="67" t="s">
        <v>4</v>
      </c>
      <c r="B196" s="68" t="s">
        <v>7</v>
      </c>
      <c r="C196" s="94" t="s">
        <v>21</v>
      </c>
      <c r="D196" s="94" t="s">
        <v>69</v>
      </c>
      <c r="E196" s="94" t="s">
        <v>13</v>
      </c>
      <c r="F196" s="94" t="s">
        <v>15</v>
      </c>
      <c r="G196" s="94" t="s">
        <v>17</v>
      </c>
      <c r="H196" s="177" t="s">
        <v>172</v>
      </c>
      <c r="I196" s="172" t="s">
        <v>12</v>
      </c>
      <c r="J196" s="130"/>
      <c r="K196" s="95">
        <v>27000</v>
      </c>
      <c r="L196" s="96">
        <v>0</v>
      </c>
      <c r="M196" s="96">
        <v>0</v>
      </c>
      <c r="N196" s="96">
        <v>0</v>
      </c>
      <c r="O196" s="96">
        <v>27000</v>
      </c>
      <c r="P196" s="96">
        <v>2760</v>
      </c>
      <c r="Q196" s="96">
        <v>2760</v>
      </c>
      <c r="R196" s="96">
        <v>2760</v>
      </c>
      <c r="S196" s="97">
        <v>0</v>
      </c>
      <c r="T196" s="96">
        <v>24240</v>
      </c>
      <c r="U196" s="98">
        <f t="shared" si="12"/>
        <v>10.222222222222223</v>
      </c>
      <c r="V196" s="99">
        <f>IF(OR(R196="", R307="", R307=0), "", R196/R$307*100)</f>
        <v>1.9235362424091667E-3</v>
      </c>
      <c r="W196" s="95">
        <v>25000</v>
      </c>
      <c r="X196" s="96">
        <v>0</v>
      </c>
      <c r="Y196" s="96">
        <v>0</v>
      </c>
      <c r="Z196" s="96">
        <v>0</v>
      </c>
      <c r="AA196" s="96">
        <v>25000</v>
      </c>
      <c r="AB196" s="97">
        <v>22556</v>
      </c>
      <c r="AC196" s="100">
        <v>22556</v>
      </c>
      <c r="AD196" s="95">
        <v>22556</v>
      </c>
      <c r="AE196" s="96">
        <v>0</v>
      </c>
      <c r="AF196" s="96">
        <v>2444</v>
      </c>
      <c r="AG196" s="101">
        <f t="shared" si="13"/>
        <v>90.224000000000004</v>
      </c>
      <c r="AH196" s="99">
        <f>IF(OR(AD196="", AD307="", AD307=0), "", AD196/AD$307*100)</f>
        <v>9.758825316403822E-3</v>
      </c>
      <c r="AI196" s="102">
        <v>-19796</v>
      </c>
      <c r="AJ196" s="5">
        <f t="shared" si="14"/>
        <v>-87.763787905657026</v>
      </c>
      <c r="AK196" s="4">
        <f t="shared" si="15"/>
        <v>-7.8352890739946546E-3</v>
      </c>
      <c r="AL196" s="362"/>
      <c r="AM196" s="362"/>
      <c r="AN196" s="362"/>
      <c r="AO196" s="362"/>
      <c r="AP196" s="362"/>
      <c r="AQ196" s="362"/>
      <c r="AR196" s="362"/>
      <c r="AS196" s="3"/>
    </row>
    <row r="197" spans="1:45" ht="53.25" customHeight="1" thickBot="1">
      <c r="A197" s="109" t="s">
        <v>4</v>
      </c>
      <c r="B197" s="110" t="s">
        <v>7</v>
      </c>
      <c r="C197" s="94" t="s">
        <v>21</v>
      </c>
      <c r="D197" s="94" t="s">
        <v>51</v>
      </c>
      <c r="E197" s="94" t="s">
        <v>5</v>
      </c>
      <c r="F197" s="94" t="s">
        <v>5</v>
      </c>
      <c r="G197" s="94" t="s">
        <v>5</v>
      </c>
      <c r="H197" s="177" t="s">
        <v>173</v>
      </c>
      <c r="I197" s="172" t="s">
        <v>12</v>
      </c>
      <c r="J197" s="130"/>
      <c r="K197" s="95">
        <v>1766000</v>
      </c>
      <c r="L197" s="96">
        <v>0</v>
      </c>
      <c r="M197" s="96">
        <v>0</v>
      </c>
      <c r="N197" s="96">
        <v>0</v>
      </c>
      <c r="O197" s="96">
        <v>1766000</v>
      </c>
      <c r="P197" s="96">
        <v>1265599</v>
      </c>
      <c r="Q197" s="96">
        <v>1265599</v>
      </c>
      <c r="R197" s="96">
        <v>1265599</v>
      </c>
      <c r="S197" s="97">
        <v>0</v>
      </c>
      <c r="T197" s="96">
        <v>500401</v>
      </c>
      <c r="U197" s="98">
        <f t="shared" si="12"/>
        <v>71.664722536806352</v>
      </c>
      <c r="V197" s="99">
        <f>IF(OR(R197="", R307="", R307=0), "", R197/R$307*100)</f>
        <v>0.8820382408901446</v>
      </c>
      <c r="W197" s="95">
        <v>1942000</v>
      </c>
      <c r="X197" s="96">
        <v>-279000</v>
      </c>
      <c r="Y197" s="96">
        <v>0</v>
      </c>
      <c r="Z197" s="96">
        <v>0</v>
      </c>
      <c r="AA197" s="96">
        <v>1663000</v>
      </c>
      <c r="AB197" s="97">
        <v>1566002</v>
      </c>
      <c r="AC197" s="100">
        <v>1566002</v>
      </c>
      <c r="AD197" s="95">
        <v>1566002</v>
      </c>
      <c r="AE197" s="96">
        <v>0</v>
      </c>
      <c r="AF197" s="96">
        <v>96998</v>
      </c>
      <c r="AG197" s="101">
        <f t="shared" si="13"/>
        <v>94.167288033674083</v>
      </c>
      <c r="AH197" s="99">
        <f>IF(OR(AD197="", AD307="", AD307=0), "", AD197/AD$307*100)</f>
        <v>0.67752881553196576</v>
      </c>
      <c r="AI197" s="102">
        <v>-300403</v>
      </c>
      <c r="AJ197" s="28">
        <f t="shared" si="14"/>
        <v>-19.182797978546642</v>
      </c>
      <c r="AK197" s="27">
        <f t="shared" si="15"/>
        <v>0.20450942535817884</v>
      </c>
      <c r="AL197" s="143" t="s">
        <v>275</v>
      </c>
      <c r="AM197" s="169"/>
      <c r="AN197" s="169"/>
      <c r="AO197" s="169"/>
      <c r="AP197" s="169"/>
      <c r="AQ197" s="169"/>
      <c r="AR197" s="169"/>
      <c r="AS197" s="32"/>
    </row>
    <row r="198" spans="1:45" ht="16.5" hidden="1" customHeight="1" thickBot="1">
      <c r="A198" s="80" t="s">
        <v>4</v>
      </c>
      <c r="B198" s="81" t="s">
        <v>7</v>
      </c>
      <c r="C198" s="94" t="s">
        <v>21</v>
      </c>
      <c r="D198" s="94" t="s">
        <v>51</v>
      </c>
      <c r="E198" s="94" t="s">
        <v>21</v>
      </c>
      <c r="F198" s="94" t="s">
        <v>5</v>
      </c>
      <c r="G198" s="94" t="s">
        <v>5</v>
      </c>
      <c r="H198" s="177" t="s">
        <v>25</v>
      </c>
      <c r="I198" s="172" t="s">
        <v>12</v>
      </c>
      <c r="J198" s="130"/>
      <c r="K198" s="95">
        <v>321000</v>
      </c>
      <c r="L198" s="96">
        <v>0</v>
      </c>
      <c r="M198" s="96">
        <v>0</v>
      </c>
      <c r="N198" s="96">
        <v>0</v>
      </c>
      <c r="O198" s="96">
        <v>321000</v>
      </c>
      <c r="P198" s="96">
        <v>156393</v>
      </c>
      <c r="Q198" s="96">
        <v>156393</v>
      </c>
      <c r="R198" s="96">
        <v>156393</v>
      </c>
      <c r="S198" s="97">
        <v>0</v>
      </c>
      <c r="T198" s="96">
        <v>164607</v>
      </c>
      <c r="U198" s="98">
        <f t="shared" si="12"/>
        <v>48.720560747663548</v>
      </c>
      <c r="V198" s="99">
        <f>IF(OR(R198="", R307="", R307=0), "", R198/R$307*100)</f>
        <v>0.10899550853590463</v>
      </c>
      <c r="W198" s="95">
        <v>475000</v>
      </c>
      <c r="X198" s="96">
        <v>-229000</v>
      </c>
      <c r="Y198" s="96">
        <v>0</v>
      </c>
      <c r="Z198" s="96">
        <v>0</v>
      </c>
      <c r="AA198" s="96">
        <v>246000</v>
      </c>
      <c r="AB198" s="97">
        <v>159322</v>
      </c>
      <c r="AC198" s="100">
        <v>159322</v>
      </c>
      <c r="AD198" s="95">
        <v>159322</v>
      </c>
      <c r="AE198" s="96">
        <v>0</v>
      </c>
      <c r="AF198" s="96">
        <v>86678</v>
      </c>
      <c r="AG198" s="101">
        <f t="shared" si="13"/>
        <v>64.765040650406505</v>
      </c>
      <c r="AH198" s="99">
        <f>IF(OR(AD198="", AD307="", AD307=0), "", AD198/AD$307*100)</f>
        <v>6.8930464934389507E-2</v>
      </c>
      <c r="AI198" s="102">
        <v>-2929</v>
      </c>
      <c r="AJ198" s="30">
        <f t="shared" si="14"/>
        <v>-1.8384152847692095</v>
      </c>
      <c r="AK198" s="29">
        <f t="shared" si="15"/>
        <v>4.0065043601515124E-2</v>
      </c>
      <c r="AL198" s="145"/>
      <c r="AM198" s="147"/>
      <c r="AN198" s="147"/>
      <c r="AO198" s="147"/>
      <c r="AP198" s="147"/>
      <c r="AQ198" s="147"/>
      <c r="AR198" s="147"/>
    </row>
    <row r="199" spans="1:45" ht="16.5" hidden="1" customHeight="1">
      <c r="A199" s="45" t="s">
        <v>4</v>
      </c>
      <c r="B199" s="46" t="s">
        <v>7</v>
      </c>
      <c r="C199" s="94" t="s">
        <v>21</v>
      </c>
      <c r="D199" s="94" t="s">
        <v>51</v>
      </c>
      <c r="E199" s="94" t="s">
        <v>21</v>
      </c>
      <c r="F199" s="94" t="s">
        <v>21</v>
      </c>
      <c r="G199" s="94" t="s">
        <v>5</v>
      </c>
      <c r="H199" s="177" t="s">
        <v>26</v>
      </c>
      <c r="I199" s="172" t="s">
        <v>12</v>
      </c>
      <c r="J199" s="130"/>
      <c r="K199" s="95">
        <v>22000</v>
      </c>
      <c r="L199" s="96">
        <v>0</v>
      </c>
      <c r="M199" s="96">
        <v>0</v>
      </c>
      <c r="N199" s="96">
        <v>0</v>
      </c>
      <c r="O199" s="96">
        <v>22000</v>
      </c>
      <c r="P199" s="96">
        <v>19822</v>
      </c>
      <c r="Q199" s="96">
        <v>19822</v>
      </c>
      <c r="R199" s="96">
        <v>19822</v>
      </c>
      <c r="S199" s="97">
        <v>0</v>
      </c>
      <c r="T199" s="96">
        <v>2178</v>
      </c>
      <c r="U199" s="98">
        <f t="shared" si="12"/>
        <v>90.100000000000009</v>
      </c>
      <c r="V199" s="99">
        <f>IF(OR(R199="", R307="", R307=0), "", R199/R$307*100)</f>
        <v>1.3814614274287863E-2</v>
      </c>
      <c r="W199" s="95">
        <v>30000</v>
      </c>
      <c r="X199" s="96">
        <v>0</v>
      </c>
      <c r="Y199" s="96">
        <v>0</v>
      </c>
      <c r="Z199" s="96">
        <v>0</v>
      </c>
      <c r="AA199" s="96">
        <v>30000</v>
      </c>
      <c r="AB199" s="97">
        <v>24041</v>
      </c>
      <c r="AC199" s="100">
        <v>24041</v>
      </c>
      <c r="AD199" s="95">
        <v>24041</v>
      </c>
      <c r="AE199" s="96">
        <v>0</v>
      </c>
      <c r="AF199" s="96">
        <v>5959</v>
      </c>
      <c r="AG199" s="101">
        <f t="shared" si="13"/>
        <v>80.13666666666667</v>
      </c>
      <c r="AH199" s="99">
        <f>IF(OR(AD199="", AD307="", AD307=0), "", AD199/AD$307*100)</f>
        <v>1.040130871748822E-2</v>
      </c>
      <c r="AI199" s="102">
        <v>-4219</v>
      </c>
      <c r="AJ199" s="5">
        <f t="shared" si="14"/>
        <v>-17.549186805873298</v>
      </c>
      <c r="AK199" s="4">
        <f t="shared" si="15"/>
        <v>3.413305556799643E-3</v>
      </c>
      <c r="AL199" s="362"/>
      <c r="AM199" s="362"/>
      <c r="AN199" s="362"/>
      <c r="AO199" s="362"/>
      <c r="AP199" s="362"/>
      <c r="AQ199" s="362"/>
      <c r="AR199" s="362"/>
      <c r="AS199" s="3"/>
    </row>
    <row r="200" spans="1:45" ht="26.25" customHeight="1" thickBot="1">
      <c r="A200" s="67" t="s">
        <v>4</v>
      </c>
      <c r="B200" s="68" t="s">
        <v>7</v>
      </c>
      <c r="C200" s="94" t="s">
        <v>21</v>
      </c>
      <c r="D200" s="94" t="s">
        <v>51</v>
      </c>
      <c r="E200" s="94" t="s">
        <v>21</v>
      </c>
      <c r="F200" s="94" t="s">
        <v>21</v>
      </c>
      <c r="G200" s="94" t="s">
        <v>23</v>
      </c>
      <c r="H200" s="177" t="s">
        <v>174</v>
      </c>
      <c r="I200" s="172" t="s">
        <v>12</v>
      </c>
      <c r="J200" s="130"/>
      <c r="K200" s="95">
        <v>22000</v>
      </c>
      <c r="L200" s="96">
        <v>0</v>
      </c>
      <c r="M200" s="96">
        <v>0</v>
      </c>
      <c r="N200" s="96">
        <v>0</v>
      </c>
      <c r="O200" s="96">
        <v>22000</v>
      </c>
      <c r="P200" s="96">
        <v>19822</v>
      </c>
      <c r="Q200" s="96">
        <v>19822</v>
      </c>
      <c r="R200" s="96">
        <v>19822</v>
      </c>
      <c r="S200" s="97">
        <v>0</v>
      </c>
      <c r="T200" s="96">
        <v>2178</v>
      </c>
      <c r="U200" s="98">
        <f t="shared" si="12"/>
        <v>90.100000000000009</v>
      </c>
      <c r="V200" s="99">
        <f>IF(OR(R200="", R307="", R307=0), "", R200/R$307*100)</f>
        <v>1.3814614274287863E-2</v>
      </c>
      <c r="W200" s="95">
        <v>30000</v>
      </c>
      <c r="X200" s="96">
        <v>0</v>
      </c>
      <c r="Y200" s="96">
        <v>0</v>
      </c>
      <c r="Z200" s="96">
        <v>0</v>
      </c>
      <c r="AA200" s="96">
        <v>30000</v>
      </c>
      <c r="AB200" s="97">
        <v>24041</v>
      </c>
      <c r="AC200" s="100">
        <v>24041</v>
      </c>
      <c r="AD200" s="95">
        <v>24041</v>
      </c>
      <c r="AE200" s="96">
        <v>0</v>
      </c>
      <c r="AF200" s="96">
        <v>5959</v>
      </c>
      <c r="AG200" s="101">
        <f t="shared" si="13"/>
        <v>80.13666666666667</v>
      </c>
      <c r="AH200" s="99">
        <f>IF(OR(AD200="", AD307="", AD307=0), "", AD200/AD$307*100)</f>
        <v>1.040130871748822E-2</v>
      </c>
      <c r="AI200" s="102">
        <v>-4219</v>
      </c>
      <c r="AJ200" s="5">
        <f t="shared" si="14"/>
        <v>-17.549186805873298</v>
      </c>
      <c r="AK200" s="4">
        <f t="shared" si="15"/>
        <v>3.413305556799643E-3</v>
      </c>
      <c r="AL200" s="362"/>
      <c r="AM200" s="362"/>
      <c r="AN200" s="362"/>
      <c r="AO200" s="362"/>
      <c r="AP200" s="362"/>
      <c r="AQ200" s="362"/>
      <c r="AR200" s="362"/>
      <c r="AS200" s="3"/>
    </row>
    <row r="201" spans="1:45" ht="20.25" hidden="1" customHeight="1">
      <c r="A201" s="76" t="s">
        <v>4</v>
      </c>
      <c r="B201" s="77" t="s">
        <v>7</v>
      </c>
      <c r="C201" s="94" t="s">
        <v>21</v>
      </c>
      <c r="D201" s="94" t="s">
        <v>51</v>
      </c>
      <c r="E201" s="94" t="s">
        <v>21</v>
      </c>
      <c r="F201" s="94" t="s">
        <v>15</v>
      </c>
      <c r="G201" s="94" t="s">
        <v>5</v>
      </c>
      <c r="H201" s="177" t="s">
        <v>133</v>
      </c>
      <c r="I201" s="172" t="s">
        <v>12</v>
      </c>
      <c r="J201" s="130"/>
      <c r="K201" s="95">
        <v>121000</v>
      </c>
      <c r="L201" s="96">
        <v>0</v>
      </c>
      <c r="M201" s="96">
        <v>0</v>
      </c>
      <c r="N201" s="96">
        <v>0</v>
      </c>
      <c r="O201" s="96">
        <v>121000</v>
      </c>
      <c r="P201" s="96">
        <v>36642</v>
      </c>
      <c r="Q201" s="96">
        <v>36642</v>
      </c>
      <c r="R201" s="96">
        <v>36642</v>
      </c>
      <c r="S201" s="97">
        <v>0</v>
      </c>
      <c r="T201" s="96">
        <v>84358</v>
      </c>
      <c r="U201" s="98">
        <f t="shared" si="12"/>
        <v>30.282644628099177</v>
      </c>
      <c r="V201" s="99">
        <f>IF(OR(R201="", R307="", R307=0), "", R201/R$307*100)</f>
        <v>2.5537034418245178E-2</v>
      </c>
      <c r="W201" s="95">
        <v>113000</v>
      </c>
      <c r="X201" s="96">
        <v>-70000</v>
      </c>
      <c r="Y201" s="96">
        <v>0</v>
      </c>
      <c r="Z201" s="96">
        <v>0</v>
      </c>
      <c r="AA201" s="96">
        <v>43000</v>
      </c>
      <c r="AB201" s="97">
        <v>33968</v>
      </c>
      <c r="AC201" s="100">
        <v>33968</v>
      </c>
      <c r="AD201" s="95">
        <v>33968</v>
      </c>
      <c r="AE201" s="96">
        <v>0</v>
      </c>
      <c r="AF201" s="96">
        <v>9032</v>
      </c>
      <c r="AG201" s="101">
        <f t="shared" si="13"/>
        <v>78.995348837209306</v>
      </c>
      <c r="AH201" s="99">
        <f>IF(OR(AD201="", AD307="", AD307=0), "", AD201/AD$307*100)</f>
        <v>1.4696212907767557E-2</v>
      </c>
      <c r="AI201" s="102">
        <v>2674</v>
      </c>
      <c r="AJ201" s="5">
        <f t="shared" si="14"/>
        <v>7.8721149317004233</v>
      </c>
      <c r="AK201" s="4">
        <f t="shared" si="15"/>
        <v>1.0840821510477621E-2</v>
      </c>
      <c r="AL201" s="362"/>
      <c r="AM201" s="362"/>
      <c r="AN201" s="362"/>
      <c r="AO201" s="362"/>
      <c r="AP201" s="362"/>
      <c r="AQ201" s="362"/>
      <c r="AR201" s="362"/>
      <c r="AS201" s="3"/>
    </row>
    <row r="202" spans="1:45" ht="21.75" customHeight="1" thickBot="1">
      <c r="A202" s="89" t="s">
        <v>4</v>
      </c>
      <c r="B202" s="90" t="s">
        <v>7</v>
      </c>
      <c r="C202" s="94" t="s">
        <v>21</v>
      </c>
      <c r="D202" s="94" t="s">
        <v>51</v>
      </c>
      <c r="E202" s="94" t="s">
        <v>21</v>
      </c>
      <c r="F202" s="94" t="s">
        <v>15</v>
      </c>
      <c r="G202" s="94" t="s">
        <v>17</v>
      </c>
      <c r="H202" s="177" t="s">
        <v>175</v>
      </c>
      <c r="I202" s="172" t="s">
        <v>12</v>
      </c>
      <c r="J202" s="130"/>
      <c r="K202" s="95">
        <v>121000</v>
      </c>
      <c r="L202" s="96">
        <v>0</v>
      </c>
      <c r="M202" s="96">
        <v>0</v>
      </c>
      <c r="N202" s="96">
        <v>0</v>
      </c>
      <c r="O202" s="96">
        <v>121000</v>
      </c>
      <c r="P202" s="96">
        <v>36642</v>
      </c>
      <c r="Q202" s="96">
        <v>36642</v>
      </c>
      <c r="R202" s="96">
        <v>36642</v>
      </c>
      <c r="S202" s="97">
        <v>0</v>
      </c>
      <c r="T202" s="96">
        <v>84358</v>
      </c>
      <c r="U202" s="98">
        <f t="shared" si="12"/>
        <v>30.282644628099177</v>
      </c>
      <c r="V202" s="99">
        <f>IF(OR(R202="", R307="", R307=0), "", R202/R$307*100)</f>
        <v>2.5537034418245178E-2</v>
      </c>
      <c r="W202" s="95">
        <v>113000</v>
      </c>
      <c r="X202" s="96">
        <v>-70000</v>
      </c>
      <c r="Y202" s="96">
        <v>0</v>
      </c>
      <c r="Z202" s="96">
        <v>0</v>
      </c>
      <c r="AA202" s="96">
        <v>43000</v>
      </c>
      <c r="AB202" s="97">
        <v>33968</v>
      </c>
      <c r="AC202" s="100">
        <v>33968</v>
      </c>
      <c r="AD202" s="95">
        <v>33968</v>
      </c>
      <c r="AE202" s="96">
        <v>0</v>
      </c>
      <c r="AF202" s="96">
        <v>9032</v>
      </c>
      <c r="AG202" s="101">
        <f t="shared" si="13"/>
        <v>78.995348837209306</v>
      </c>
      <c r="AH202" s="99">
        <f>IF(OR(AD202="", AD307="", AD307=0), "", AD202/AD$307*100)</f>
        <v>1.4696212907767557E-2</v>
      </c>
      <c r="AI202" s="102">
        <v>2674</v>
      </c>
      <c r="AJ202" s="5">
        <f t="shared" si="14"/>
        <v>7.8721149317004233</v>
      </c>
      <c r="AK202" s="4">
        <f t="shared" si="15"/>
        <v>1.0840821510477621E-2</v>
      </c>
      <c r="AL202" s="362"/>
      <c r="AM202" s="362"/>
      <c r="AN202" s="362"/>
      <c r="AO202" s="362"/>
      <c r="AP202" s="362"/>
      <c r="AQ202" s="362"/>
      <c r="AR202" s="362"/>
      <c r="AS202" s="3"/>
    </row>
    <row r="203" spans="1:45" ht="19.5" hidden="1" customHeight="1">
      <c r="A203" s="45" t="s">
        <v>4</v>
      </c>
      <c r="B203" s="46" t="s">
        <v>7</v>
      </c>
      <c r="C203" s="94" t="s">
        <v>21</v>
      </c>
      <c r="D203" s="94" t="s">
        <v>51</v>
      </c>
      <c r="E203" s="94" t="s">
        <v>21</v>
      </c>
      <c r="F203" s="94" t="s">
        <v>135</v>
      </c>
      <c r="G203" s="94" t="s">
        <v>5</v>
      </c>
      <c r="H203" s="177" t="s">
        <v>136</v>
      </c>
      <c r="I203" s="172" t="s">
        <v>12</v>
      </c>
      <c r="J203" s="130"/>
      <c r="K203" s="95">
        <v>128000</v>
      </c>
      <c r="L203" s="96">
        <v>0</v>
      </c>
      <c r="M203" s="96">
        <v>0</v>
      </c>
      <c r="N203" s="96">
        <v>0</v>
      </c>
      <c r="O203" s="96">
        <v>128000</v>
      </c>
      <c r="P203" s="96">
        <v>99929</v>
      </c>
      <c r="Q203" s="96">
        <v>99929</v>
      </c>
      <c r="R203" s="96">
        <v>99929</v>
      </c>
      <c r="S203" s="97">
        <v>0</v>
      </c>
      <c r="T203" s="96">
        <v>28071</v>
      </c>
      <c r="U203" s="98">
        <f t="shared" si="12"/>
        <v>78.069531249999997</v>
      </c>
      <c r="V203" s="99">
        <f>IF(OR(R203="", R307="", R307=0), "", R203/R$307*100)</f>
        <v>6.9643859843371611E-2</v>
      </c>
      <c r="W203" s="95">
        <v>282000</v>
      </c>
      <c r="X203" s="96">
        <v>-159000</v>
      </c>
      <c r="Y203" s="96">
        <v>0</v>
      </c>
      <c r="Z203" s="96">
        <v>0</v>
      </c>
      <c r="AA203" s="96">
        <v>123000</v>
      </c>
      <c r="AB203" s="97">
        <v>101313</v>
      </c>
      <c r="AC203" s="100">
        <v>101313</v>
      </c>
      <c r="AD203" s="95">
        <v>101313</v>
      </c>
      <c r="AE203" s="96">
        <v>0</v>
      </c>
      <c r="AF203" s="96">
        <v>21687</v>
      </c>
      <c r="AG203" s="101">
        <f t="shared" si="13"/>
        <v>82.368292682926821</v>
      </c>
      <c r="AH203" s="99">
        <f>IF(OR(AD203="", AD307="", AD307=0), "", AD203/AD$307*100)</f>
        <v>4.3832943309133732E-2</v>
      </c>
      <c r="AI203" s="102">
        <v>-1384</v>
      </c>
      <c r="AJ203" s="5">
        <f t="shared" si="14"/>
        <v>-1.3660635851272787</v>
      </c>
      <c r="AK203" s="4">
        <f t="shared" si="15"/>
        <v>2.5810916534237879E-2</v>
      </c>
      <c r="AL203" s="362"/>
      <c r="AM203" s="362"/>
      <c r="AN203" s="362"/>
      <c r="AO203" s="362"/>
      <c r="AP203" s="362"/>
      <c r="AQ203" s="362"/>
      <c r="AR203" s="362"/>
      <c r="AS203" s="3"/>
    </row>
    <row r="204" spans="1:45" ht="22.5" customHeight="1" thickBot="1">
      <c r="A204" s="67" t="s">
        <v>4</v>
      </c>
      <c r="B204" s="68" t="s">
        <v>7</v>
      </c>
      <c r="C204" s="94" t="s">
        <v>21</v>
      </c>
      <c r="D204" s="94" t="s">
        <v>51</v>
      </c>
      <c r="E204" s="94" t="s">
        <v>21</v>
      </c>
      <c r="F204" s="94" t="s">
        <v>135</v>
      </c>
      <c r="G204" s="94" t="s">
        <v>137</v>
      </c>
      <c r="H204" s="177" t="s">
        <v>176</v>
      </c>
      <c r="I204" s="172" t="s">
        <v>12</v>
      </c>
      <c r="J204" s="130"/>
      <c r="K204" s="95">
        <v>128000</v>
      </c>
      <c r="L204" s="96">
        <v>0</v>
      </c>
      <c r="M204" s="96">
        <v>0</v>
      </c>
      <c r="N204" s="96">
        <v>0</v>
      </c>
      <c r="O204" s="96">
        <v>128000</v>
      </c>
      <c r="P204" s="96">
        <v>99929</v>
      </c>
      <c r="Q204" s="96">
        <v>99929</v>
      </c>
      <c r="R204" s="96">
        <v>99929</v>
      </c>
      <c r="S204" s="97">
        <v>0</v>
      </c>
      <c r="T204" s="96">
        <v>28071</v>
      </c>
      <c r="U204" s="98">
        <f t="shared" si="12"/>
        <v>78.069531249999997</v>
      </c>
      <c r="V204" s="99">
        <f>IF(OR(R204="", R307="", R307=0), "", R204/R$307*100)</f>
        <v>6.9643859843371611E-2</v>
      </c>
      <c r="W204" s="95">
        <v>282000</v>
      </c>
      <c r="X204" s="96">
        <v>-159000</v>
      </c>
      <c r="Y204" s="96">
        <v>0</v>
      </c>
      <c r="Z204" s="96">
        <v>0</v>
      </c>
      <c r="AA204" s="96">
        <v>123000</v>
      </c>
      <c r="AB204" s="97">
        <v>101313</v>
      </c>
      <c r="AC204" s="100">
        <v>101313</v>
      </c>
      <c r="AD204" s="95">
        <v>101313</v>
      </c>
      <c r="AE204" s="96">
        <v>0</v>
      </c>
      <c r="AF204" s="96">
        <v>21687</v>
      </c>
      <c r="AG204" s="101">
        <f t="shared" si="13"/>
        <v>82.368292682926821</v>
      </c>
      <c r="AH204" s="99">
        <f>IF(OR(AD204="", AD307="", AD307=0), "", AD204/AD$307*100)</f>
        <v>4.3832943309133732E-2</v>
      </c>
      <c r="AI204" s="102">
        <v>-1384</v>
      </c>
      <c r="AJ204" s="5">
        <f t="shared" si="14"/>
        <v>-1.3660635851272787</v>
      </c>
      <c r="AK204" s="4">
        <f t="shared" si="15"/>
        <v>2.5810916534237879E-2</v>
      </c>
      <c r="AL204" s="362"/>
      <c r="AM204" s="362"/>
      <c r="AN204" s="362"/>
      <c r="AO204" s="362"/>
      <c r="AP204" s="362"/>
      <c r="AQ204" s="362"/>
      <c r="AR204" s="362"/>
      <c r="AS204" s="3"/>
    </row>
    <row r="205" spans="1:45" ht="19.5" hidden="1" customHeight="1">
      <c r="A205" s="76" t="s">
        <v>4</v>
      </c>
      <c r="B205" s="77" t="s">
        <v>7</v>
      </c>
      <c r="C205" s="94" t="s">
        <v>21</v>
      </c>
      <c r="D205" s="94" t="s">
        <v>51</v>
      </c>
      <c r="E205" s="94" t="s">
        <v>21</v>
      </c>
      <c r="F205" s="94" t="s">
        <v>127</v>
      </c>
      <c r="G205" s="94" t="s">
        <v>5</v>
      </c>
      <c r="H205" s="177" t="s">
        <v>128</v>
      </c>
      <c r="I205" s="172" t="s">
        <v>12</v>
      </c>
      <c r="J205" s="130"/>
      <c r="K205" s="95">
        <v>50000</v>
      </c>
      <c r="L205" s="96">
        <v>0</v>
      </c>
      <c r="M205" s="96">
        <v>0</v>
      </c>
      <c r="N205" s="96">
        <v>0</v>
      </c>
      <c r="O205" s="96">
        <v>50000</v>
      </c>
      <c r="P205" s="96">
        <v>0</v>
      </c>
      <c r="Q205" s="96">
        <v>0</v>
      </c>
      <c r="R205" s="96">
        <v>0</v>
      </c>
      <c r="S205" s="97">
        <v>0</v>
      </c>
      <c r="T205" s="96">
        <v>50000</v>
      </c>
      <c r="U205" s="98">
        <f t="shared" si="12"/>
        <v>0</v>
      </c>
      <c r="V205" s="99">
        <f>IF(OR(R205="", R307="", R307=0), "", R205/R$307*100)</f>
        <v>0</v>
      </c>
      <c r="W205" s="95">
        <v>50000</v>
      </c>
      <c r="X205" s="96">
        <v>0</v>
      </c>
      <c r="Y205" s="96">
        <v>0</v>
      </c>
      <c r="Z205" s="96">
        <v>0</v>
      </c>
      <c r="AA205" s="96">
        <v>50000</v>
      </c>
      <c r="AB205" s="97">
        <v>0</v>
      </c>
      <c r="AC205" s="100">
        <v>0</v>
      </c>
      <c r="AD205" s="95">
        <v>0</v>
      </c>
      <c r="AE205" s="96">
        <v>0</v>
      </c>
      <c r="AF205" s="96">
        <v>50000</v>
      </c>
      <c r="AG205" s="101">
        <f t="shared" si="13"/>
        <v>0</v>
      </c>
      <c r="AH205" s="99">
        <f>IF(OR(AD205="", AD307="", AD307=0), "", AD205/AD$307*100)</f>
        <v>0</v>
      </c>
      <c r="AI205" s="102">
        <v>0</v>
      </c>
      <c r="AJ205" s="5">
        <f t="shared" si="14"/>
        <v>0</v>
      </c>
      <c r="AK205" s="4">
        <f t="shared" si="15"/>
        <v>0</v>
      </c>
      <c r="AL205" s="362"/>
      <c r="AM205" s="362"/>
      <c r="AN205" s="362"/>
      <c r="AO205" s="362"/>
      <c r="AP205" s="362"/>
      <c r="AQ205" s="362"/>
      <c r="AR205" s="362"/>
      <c r="AS205" s="3"/>
    </row>
    <row r="206" spans="1:45" ht="20.25" customHeight="1" thickBot="1">
      <c r="A206" s="67" t="s">
        <v>4</v>
      </c>
      <c r="B206" s="68" t="s">
        <v>7</v>
      </c>
      <c r="C206" s="94" t="s">
        <v>21</v>
      </c>
      <c r="D206" s="94" t="s">
        <v>51</v>
      </c>
      <c r="E206" s="94" t="s">
        <v>21</v>
      </c>
      <c r="F206" s="94" t="s">
        <v>127</v>
      </c>
      <c r="G206" s="94" t="s">
        <v>129</v>
      </c>
      <c r="H206" s="177" t="s">
        <v>177</v>
      </c>
      <c r="I206" s="172" t="s">
        <v>12</v>
      </c>
      <c r="J206" s="130"/>
      <c r="K206" s="95">
        <v>50000</v>
      </c>
      <c r="L206" s="96">
        <v>0</v>
      </c>
      <c r="M206" s="96">
        <v>0</v>
      </c>
      <c r="N206" s="96">
        <v>0</v>
      </c>
      <c r="O206" s="96">
        <v>50000</v>
      </c>
      <c r="P206" s="96">
        <v>0</v>
      </c>
      <c r="Q206" s="96">
        <v>0</v>
      </c>
      <c r="R206" s="96">
        <v>0</v>
      </c>
      <c r="S206" s="97">
        <v>0</v>
      </c>
      <c r="T206" s="96">
        <v>50000</v>
      </c>
      <c r="U206" s="98">
        <f t="shared" si="12"/>
        <v>0</v>
      </c>
      <c r="V206" s="99">
        <f>IF(OR(R206="", R307="", R307=0), "", R206/R$307*100)</f>
        <v>0</v>
      </c>
      <c r="W206" s="95">
        <v>50000</v>
      </c>
      <c r="X206" s="96">
        <v>0</v>
      </c>
      <c r="Y206" s="96">
        <v>0</v>
      </c>
      <c r="Z206" s="96">
        <v>0</v>
      </c>
      <c r="AA206" s="96">
        <v>50000</v>
      </c>
      <c r="AB206" s="97">
        <v>0</v>
      </c>
      <c r="AC206" s="100">
        <v>0</v>
      </c>
      <c r="AD206" s="95">
        <v>0</v>
      </c>
      <c r="AE206" s="96">
        <v>0</v>
      </c>
      <c r="AF206" s="96">
        <v>50000</v>
      </c>
      <c r="AG206" s="101">
        <f t="shared" si="13"/>
        <v>0</v>
      </c>
      <c r="AH206" s="99">
        <f>IF(OR(AD206="", AD307="", AD307=0), "", AD206/AD$307*100)</f>
        <v>0</v>
      </c>
      <c r="AI206" s="102">
        <v>0</v>
      </c>
      <c r="AJ206" s="5">
        <f t="shared" si="14"/>
        <v>0</v>
      </c>
      <c r="AK206" s="4">
        <f t="shared" si="15"/>
        <v>0</v>
      </c>
      <c r="AL206" s="362"/>
      <c r="AM206" s="362"/>
      <c r="AN206" s="362"/>
      <c r="AO206" s="362"/>
      <c r="AP206" s="362"/>
      <c r="AQ206" s="362"/>
      <c r="AR206" s="362"/>
      <c r="AS206" s="3"/>
    </row>
    <row r="207" spans="1:45" ht="16.5" hidden="1" customHeight="1">
      <c r="A207" s="45" t="s">
        <v>4</v>
      </c>
      <c r="B207" s="46" t="s">
        <v>7</v>
      </c>
      <c r="C207" s="94" t="s">
        <v>21</v>
      </c>
      <c r="D207" s="94" t="s">
        <v>51</v>
      </c>
      <c r="E207" s="94" t="s">
        <v>36</v>
      </c>
      <c r="F207" s="94" t="s">
        <v>5</v>
      </c>
      <c r="G207" s="94" t="s">
        <v>5</v>
      </c>
      <c r="H207" s="177" t="s">
        <v>37</v>
      </c>
      <c r="I207" s="172" t="s">
        <v>12</v>
      </c>
      <c r="J207" s="130"/>
      <c r="K207" s="95">
        <v>99000</v>
      </c>
      <c r="L207" s="96">
        <v>0</v>
      </c>
      <c r="M207" s="96">
        <v>0</v>
      </c>
      <c r="N207" s="96">
        <v>0</v>
      </c>
      <c r="O207" s="96">
        <v>99000</v>
      </c>
      <c r="P207" s="96">
        <v>84366</v>
      </c>
      <c r="Q207" s="96">
        <v>84366</v>
      </c>
      <c r="R207" s="96">
        <v>84366</v>
      </c>
      <c r="S207" s="97">
        <v>0</v>
      </c>
      <c r="T207" s="96">
        <v>14634</v>
      </c>
      <c r="U207" s="98">
        <f t="shared" si="12"/>
        <v>85.218181818181819</v>
      </c>
      <c r="V207" s="99">
        <f>IF(OR(R207="", R307="", R307=0), "", R207/R$307*100)</f>
        <v>5.8797485009815853E-2</v>
      </c>
      <c r="W207" s="95">
        <v>142000</v>
      </c>
      <c r="X207" s="96">
        <v>-50000</v>
      </c>
      <c r="Y207" s="96">
        <v>0</v>
      </c>
      <c r="Z207" s="96">
        <v>0</v>
      </c>
      <c r="AA207" s="96">
        <v>92000</v>
      </c>
      <c r="AB207" s="97">
        <v>84180</v>
      </c>
      <c r="AC207" s="100">
        <v>84180</v>
      </c>
      <c r="AD207" s="95">
        <v>84180</v>
      </c>
      <c r="AE207" s="96">
        <v>0</v>
      </c>
      <c r="AF207" s="96">
        <v>7820</v>
      </c>
      <c r="AG207" s="101">
        <f t="shared" si="13"/>
        <v>91.5</v>
      </c>
      <c r="AH207" s="99">
        <f>IF(OR(AD207="", AD307="", AD307=0), "", AD207/AD$307*100)</f>
        <v>3.6420372190764043E-2</v>
      </c>
      <c r="AI207" s="102">
        <v>186</v>
      </c>
      <c r="AJ207" s="30">
        <f t="shared" si="14"/>
        <v>0.2209550962223806</v>
      </c>
      <c r="AK207" s="29">
        <f t="shared" si="15"/>
        <v>2.237711281905181E-2</v>
      </c>
      <c r="AL207" s="362"/>
      <c r="AM207" s="362"/>
      <c r="AN207" s="362"/>
      <c r="AO207" s="362"/>
      <c r="AP207" s="362"/>
      <c r="AQ207" s="362"/>
      <c r="AR207" s="362"/>
      <c r="AS207" s="3"/>
    </row>
    <row r="208" spans="1:45" ht="16.5" hidden="1" customHeight="1">
      <c r="A208" s="56" t="s">
        <v>4</v>
      </c>
      <c r="B208" s="57" t="s">
        <v>7</v>
      </c>
      <c r="C208" s="94" t="s">
        <v>21</v>
      </c>
      <c r="D208" s="94" t="s">
        <v>51</v>
      </c>
      <c r="E208" s="94" t="s">
        <v>36</v>
      </c>
      <c r="F208" s="94" t="s">
        <v>21</v>
      </c>
      <c r="G208" s="94" t="s">
        <v>5</v>
      </c>
      <c r="H208" s="177" t="s">
        <v>90</v>
      </c>
      <c r="I208" s="172" t="s">
        <v>12</v>
      </c>
      <c r="J208" s="130"/>
      <c r="K208" s="95">
        <v>85000</v>
      </c>
      <c r="L208" s="96">
        <v>0</v>
      </c>
      <c r="M208" s="96">
        <v>0</v>
      </c>
      <c r="N208" s="96">
        <v>0</v>
      </c>
      <c r="O208" s="96">
        <v>85000</v>
      </c>
      <c r="P208" s="96">
        <v>84366</v>
      </c>
      <c r="Q208" s="96">
        <v>84366</v>
      </c>
      <c r="R208" s="96">
        <v>84366</v>
      </c>
      <c r="S208" s="97">
        <v>0</v>
      </c>
      <c r="T208" s="96">
        <v>634</v>
      </c>
      <c r="U208" s="98">
        <f t="shared" si="12"/>
        <v>99.25411764705882</v>
      </c>
      <c r="V208" s="99">
        <f>IF(OR(R208="", R307="", R307=0), "", R208/R$307*100)</f>
        <v>5.8797485009815853E-2</v>
      </c>
      <c r="W208" s="95">
        <v>142000</v>
      </c>
      <c r="X208" s="96">
        <v>-50000</v>
      </c>
      <c r="Y208" s="96">
        <v>0</v>
      </c>
      <c r="Z208" s="96">
        <v>0</v>
      </c>
      <c r="AA208" s="96">
        <v>92000</v>
      </c>
      <c r="AB208" s="97">
        <v>84180</v>
      </c>
      <c r="AC208" s="100">
        <v>84180</v>
      </c>
      <c r="AD208" s="95">
        <v>84180</v>
      </c>
      <c r="AE208" s="96">
        <v>0</v>
      </c>
      <c r="AF208" s="96">
        <v>7820</v>
      </c>
      <c r="AG208" s="101">
        <f t="shared" si="13"/>
        <v>91.5</v>
      </c>
      <c r="AH208" s="99">
        <f>IF(OR(AD208="", AD307="", AD307=0), "", AD208/AD$307*100)</f>
        <v>3.6420372190764043E-2</v>
      </c>
      <c r="AI208" s="102">
        <v>186</v>
      </c>
      <c r="AJ208" s="5">
        <f t="shared" si="14"/>
        <v>0.2209550962223806</v>
      </c>
      <c r="AK208" s="4">
        <f t="shared" si="15"/>
        <v>2.237711281905181E-2</v>
      </c>
      <c r="AL208" s="362"/>
      <c r="AM208" s="362"/>
      <c r="AN208" s="362"/>
      <c r="AO208" s="362"/>
      <c r="AP208" s="362"/>
      <c r="AQ208" s="362"/>
      <c r="AR208" s="362"/>
      <c r="AS208" s="3"/>
    </row>
    <row r="209" spans="1:45" ht="21" customHeight="1" thickBot="1">
      <c r="A209" s="67" t="s">
        <v>4</v>
      </c>
      <c r="B209" s="68" t="s">
        <v>7</v>
      </c>
      <c r="C209" s="94" t="s">
        <v>21</v>
      </c>
      <c r="D209" s="94" t="s">
        <v>51</v>
      </c>
      <c r="E209" s="94" t="s">
        <v>36</v>
      </c>
      <c r="F209" s="94" t="s">
        <v>21</v>
      </c>
      <c r="G209" s="94" t="s">
        <v>23</v>
      </c>
      <c r="H209" s="177" t="s">
        <v>178</v>
      </c>
      <c r="I209" s="172" t="s">
        <v>12</v>
      </c>
      <c r="J209" s="130"/>
      <c r="K209" s="95">
        <v>85000</v>
      </c>
      <c r="L209" s="96">
        <v>0</v>
      </c>
      <c r="M209" s="96">
        <v>0</v>
      </c>
      <c r="N209" s="96">
        <v>0</v>
      </c>
      <c r="O209" s="96">
        <v>85000</v>
      </c>
      <c r="P209" s="96">
        <v>84366</v>
      </c>
      <c r="Q209" s="96">
        <v>84366</v>
      </c>
      <c r="R209" s="96">
        <v>84366</v>
      </c>
      <c r="S209" s="97">
        <v>0</v>
      </c>
      <c r="T209" s="96">
        <v>634</v>
      </c>
      <c r="U209" s="98">
        <f t="shared" si="12"/>
        <v>99.25411764705882</v>
      </c>
      <c r="V209" s="99">
        <f>IF(OR(R209="", R307="", R307=0), "", R209/R$307*100)</f>
        <v>5.8797485009815853E-2</v>
      </c>
      <c r="W209" s="95">
        <v>142000</v>
      </c>
      <c r="X209" s="96">
        <v>-50000</v>
      </c>
      <c r="Y209" s="96">
        <v>0</v>
      </c>
      <c r="Z209" s="96">
        <v>0</v>
      </c>
      <c r="AA209" s="96">
        <v>92000</v>
      </c>
      <c r="AB209" s="97">
        <v>84180</v>
      </c>
      <c r="AC209" s="100">
        <v>84180</v>
      </c>
      <c r="AD209" s="95">
        <v>84180</v>
      </c>
      <c r="AE209" s="96">
        <v>0</v>
      </c>
      <c r="AF209" s="96">
        <v>7820</v>
      </c>
      <c r="AG209" s="101">
        <f t="shared" si="13"/>
        <v>91.5</v>
      </c>
      <c r="AH209" s="99">
        <f>IF(OR(AD209="", AD307="", AD307=0), "", AD209/AD$307*100)</f>
        <v>3.6420372190764043E-2</v>
      </c>
      <c r="AI209" s="102">
        <v>186</v>
      </c>
      <c r="AJ209" s="5">
        <f t="shared" si="14"/>
        <v>0.2209550962223806</v>
      </c>
      <c r="AK209" s="4">
        <f t="shared" si="15"/>
        <v>2.237711281905181E-2</v>
      </c>
      <c r="AL209" s="362"/>
      <c r="AM209" s="362"/>
      <c r="AN209" s="362"/>
      <c r="AO209" s="362"/>
      <c r="AP209" s="362"/>
      <c r="AQ209" s="362"/>
      <c r="AR209" s="362"/>
      <c r="AS209" s="3"/>
    </row>
    <row r="210" spans="1:45" ht="31.5" hidden="1" customHeight="1" thickBot="1">
      <c r="A210" s="80" t="s">
        <v>4</v>
      </c>
      <c r="B210" s="81" t="s">
        <v>7</v>
      </c>
      <c r="C210" s="94" t="s">
        <v>21</v>
      </c>
      <c r="D210" s="94" t="s">
        <v>51</v>
      </c>
      <c r="E210" s="94" t="s">
        <v>36</v>
      </c>
      <c r="F210" s="94" t="s">
        <v>32</v>
      </c>
      <c r="G210" s="94" t="s">
        <v>5</v>
      </c>
      <c r="H210" s="177" t="s">
        <v>54</v>
      </c>
      <c r="I210" s="172" t="s">
        <v>12</v>
      </c>
      <c r="J210" s="130"/>
      <c r="K210" s="95">
        <v>14000</v>
      </c>
      <c r="L210" s="96">
        <v>0</v>
      </c>
      <c r="M210" s="96">
        <v>0</v>
      </c>
      <c r="N210" s="96">
        <v>0</v>
      </c>
      <c r="O210" s="96">
        <v>14000</v>
      </c>
      <c r="P210" s="96">
        <v>0</v>
      </c>
      <c r="Q210" s="96">
        <v>0</v>
      </c>
      <c r="R210" s="96">
        <v>0</v>
      </c>
      <c r="S210" s="97">
        <v>0</v>
      </c>
      <c r="T210" s="96">
        <v>14000</v>
      </c>
      <c r="U210" s="98">
        <f t="shared" si="12"/>
        <v>0</v>
      </c>
      <c r="V210" s="99">
        <f>IF(OR(R210="", R307="", R307=0), "", R210/R$307*100)</f>
        <v>0</v>
      </c>
      <c r="W210" s="95">
        <v>0</v>
      </c>
      <c r="X210" s="96">
        <v>0</v>
      </c>
      <c r="Y210" s="96">
        <v>0</v>
      </c>
      <c r="Z210" s="96">
        <v>0</v>
      </c>
      <c r="AA210" s="96">
        <v>0</v>
      </c>
      <c r="AB210" s="97">
        <v>0</v>
      </c>
      <c r="AC210" s="100">
        <v>0</v>
      </c>
      <c r="AD210" s="95">
        <v>0</v>
      </c>
      <c r="AE210" s="96">
        <v>0</v>
      </c>
      <c r="AF210" s="96">
        <v>0</v>
      </c>
      <c r="AG210" s="101" t="str">
        <f t="shared" si="13"/>
        <v/>
      </c>
      <c r="AH210" s="99">
        <f>IF(OR(AD210="", AD307="", AD307=0), "", AD210/AD$307*100)</f>
        <v>0</v>
      </c>
      <c r="AI210" s="102">
        <v>0</v>
      </c>
      <c r="AJ210" s="5">
        <f t="shared" si="14"/>
        <v>0</v>
      </c>
      <c r="AK210" s="4">
        <f t="shared" si="15"/>
        <v>0</v>
      </c>
      <c r="AL210" s="143"/>
      <c r="AM210" s="143"/>
      <c r="AN210" s="143"/>
      <c r="AO210" s="143"/>
      <c r="AP210" s="143"/>
      <c r="AQ210" s="143"/>
      <c r="AR210" s="143"/>
      <c r="AS210" s="32"/>
    </row>
    <row r="211" spans="1:45" ht="31.5" customHeight="1" thickBot="1">
      <c r="A211" s="93" t="s">
        <v>4</v>
      </c>
      <c r="B211" s="94" t="s">
        <v>7</v>
      </c>
      <c r="C211" s="94" t="s">
        <v>21</v>
      </c>
      <c r="D211" s="94" t="s">
        <v>51</v>
      </c>
      <c r="E211" s="94" t="s">
        <v>36</v>
      </c>
      <c r="F211" s="94" t="s">
        <v>32</v>
      </c>
      <c r="G211" s="94" t="s">
        <v>34</v>
      </c>
      <c r="H211" s="177" t="s">
        <v>179</v>
      </c>
      <c r="I211" s="172" t="s">
        <v>12</v>
      </c>
      <c r="J211" s="130"/>
      <c r="K211" s="95">
        <v>5000</v>
      </c>
      <c r="L211" s="96">
        <v>0</v>
      </c>
      <c r="M211" s="96">
        <v>0</v>
      </c>
      <c r="N211" s="96">
        <v>0</v>
      </c>
      <c r="O211" s="96">
        <v>5000</v>
      </c>
      <c r="P211" s="96">
        <v>0</v>
      </c>
      <c r="Q211" s="96">
        <v>0</v>
      </c>
      <c r="R211" s="96">
        <v>0</v>
      </c>
      <c r="S211" s="97">
        <v>0</v>
      </c>
      <c r="T211" s="96">
        <v>5000</v>
      </c>
      <c r="U211" s="98">
        <f t="shared" si="12"/>
        <v>0</v>
      </c>
      <c r="V211" s="99">
        <f>IF(OR(R211="", R307="", R307=0), "", R211/R$307*100)</f>
        <v>0</v>
      </c>
      <c r="W211" s="95">
        <v>0</v>
      </c>
      <c r="X211" s="96">
        <v>0</v>
      </c>
      <c r="Y211" s="96">
        <v>0</v>
      </c>
      <c r="Z211" s="96">
        <v>0</v>
      </c>
      <c r="AA211" s="96">
        <v>0</v>
      </c>
      <c r="AB211" s="97">
        <v>0</v>
      </c>
      <c r="AC211" s="100">
        <v>0</v>
      </c>
      <c r="AD211" s="95">
        <v>0</v>
      </c>
      <c r="AE211" s="96">
        <v>0</v>
      </c>
      <c r="AF211" s="96">
        <v>0</v>
      </c>
      <c r="AG211" s="101" t="str">
        <f t="shared" si="13"/>
        <v/>
      </c>
      <c r="AH211" s="99">
        <f>IF(OR(AD211="", AD307="", AD307=0), "", AD211/AD$307*100)</f>
        <v>0</v>
      </c>
      <c r="AI211" s="102">
        <v>0</v>
      </c>
      <c r="AJ211" s="5">
        <f t="shared" si="14"/>
        <v>0</v>
      </c>
      <c r="AK211" s="4">
        <f t="shared" si="15"/>
        <v>0</v>
      </c>
      <c r="AL211" s="143"/>
      <c r="AM211" s="143"/>
      <c r="AN211" s="143"/>
      <c r="AO211" s="143"/>
      <c r="AP211" s="143"/>
      <c r="AQ211" s="143"/>
      <c r="AR211" s="143"/>
      <c r="AS211" s="32"/>
    </row>
    <row r="212" spans="1:45" ht="31.5" customHeight="1" thickBot="1">
      <c r="A212" s="103" t="s">
        <v>4</v>
      </c>
      <c r="B212" s="104" t="s">
        <v>7</v>
      </c>
      <c r="C212" s="94" t="s">
        <v>21</v>
      </c>
      <c r="D212" s="94" t="s">
        <v>51</v>
      </c>
      <c r="E212" s="94" t="s">
        <v>36</v>
      </c>
      <c r="F212" s="94" t="s">
        <v>32</v>
      </c>
      <c r="G212" s="94" t="s">
        <v>140</v>
      </c>
      <c r="H212" s="177" t="s">
        <v>180</v>
      </c>
      <c r="I212" s="172" t="s">
        <v>12</v>
      </c>
      <c r="J212" s="130"/>
      <c r="K212" s="95">
        <v>9000</v>
      </c>
      <c r="L212" s="96">
        <v>0</v>
      </c>
      <c r="M212" s="96">
        <v>0</v>
      </c>
      <c r="N212" s="96">
        <v>0</v>
      </c>
      <c r="O212" s="96">
        <v>9000</v>
      </c>
      <c r="P212" s="96">
        <v>0</v>
      </c>
      <c r="Q212" s="96">
        <v>0</v>
      </c>
      <c r="R212" s="96">
        <v>0</v>
      </c>
      <c r="S212" s="97">
        <v>0</v>
      </c>
      <c r="T212" s="96">
        <v>9000</v>
      </c>
      <c r="U212" s="98">
        <f t="shared" si="12"/>
        <v>0</v>
      </c>
      <c r="V212" s="99">
        <f>IF(OR(R212="", R307="", R307=0), "", R212/R$307*100)</f>
        <v>0</v>
      </c>
      <c r="W212" s="95">
        <v>0</v>
      </c>
      <c r="X212" s="96">
        <v>0</v>
      </c>
      <c r="Y212" s="96">
        <v>0</v>
      </c>
      <c r="Z212" s="96">
        <v>0</v>
      </c>
      <c r="AA212" s="96">
        <v>0</v>
      </c>
      <c r="AB212" s="97">
        <v>0</v>
      </c>
      <c r="AC212" s="100">
        <v>0</v>
      </c>
      <c r="AD212" s="95">
        <v>0</v>
      </c>
      <c r="AE212" s="96">
        <v>0</v>
      </c>
      <c r="AF212" s="96">
        <v>0</v>
      </c>
      <c r="AG212" s="101" t="str">
        <f t="shared" si="13"/>
        <v/>
      </c>
      <c r="AH212" s="99">
        <f>IF(OR(AD212="", AD307="", AD307=0), "", AD212/AD$307*100)</f>
        <v>0</v>
      </c>
      <c r="AI212" s="102">
        <v>0</v>
      </c>
      <c r="AJ212" s="5">
        <f t="shared" si="14"/>
        <v>0</v>
      </c>
      <c r="AK212" s="4">
        <f t="shared" si="15"/>
        <v>0</v>
      </c>
      <c r="AL212" s="143"/>
      <c r="AM212" s="143"/>
      <c r="AN212" s="143"/>
      <c r="AO212" s="143"/>
      <c r="AP212" s="143"/>
      <c r="AQ212" s="143"/>
      <c r="AR212" s="143"/>
      <c r="AS212" s="32"/>
    </row>
    <row r="213" spans="1:45" ht="27.75" hidden="1" customHeight="1">
      <c r="A213" s="45" t="s">
        <v>4</v>
      </c>
      <c r="B213" s="46" t="s">
        <v>7</v>
      </c>
      <c r="C213" s="94" t="s">
        <v>21</v>
      </c>
      <c r="D213" s="94" t="s">
        <v>51</v>
      </c>
      <c r="E213" s="94" t="s">
        <v>56</v>
      </c>
      <c r="F213" s="94" t="s">
        <v>5</v>
      </c>
      <c r="G213" s="94" t="s">
        <v>5</v>
      </c>
      <c r="H213" s="177" t="s">
        <v>57</v>
      </c>
      <c r="I213" s="172" t="s">
        <v>12</v>
      </c>
      <c r="J213" s="130"/>
      <c r="K213" s="95">
        <v>852000</v>
      </c>
      <c r="L213" s="96">
        <v>0</v>
      </c>
      <c r="M213" s="96">
        <v>0</v>
      </c>
      <c r="N213" s="96">
        <v>0</v>
      </c>
      <c r="O213" s="96">
        <v>852000</v>
      </c>
      <c r="P213" s="96">
        <v>531190</v>
      </c>
      <c r="Q213" s="96">
        <v>531190</v>
      </c>
      <c r="R213" s="96">
        <v>531190</v>
      </c>
      <c r="S213" s="97">
        <v>0</v>
      </c>
      <c r="T213" s="96">
        <v>320810</v>
      </c>
      <c r="U213" s="98">
        <f t="shared" si="12"/>
        <v>62.3462441314554</v>
      </c>
      <c r="V213" s="99">
        <f>IF(OR(R213="", R307="", R307=0), "", R213/R$307*100)</f>
        <v>0.37020406398743666</v>
      </c>
      <c r="W213" s="95">
        <v>831000</v>
      </c>
      <c r="X213" s="96">
        <v>0</v>
      </c>
      <c r="Y213" s="96">
        <v>0</v>
      </c>
      <c r="Z213" s="96">
        <v>0</v>
      </c>
      <c r="AA213" s="96">
        <v>831000</v>
      </c>
      <c r="AB213" s="97">
        <v>828850</v>
      </c>
      <c r="AC213" s="100">
        <v>828850</v>
      </c>
      <c r="AD213" s="95">
        <v>828850</v>
      </c>
      <c r="AE213" s="96">
        <v>0</v>
      </c>
      <c r="AF213" s="96">
        <v>2150</v>
      </c>
      <c r="AG213" s="101">
        <f t="shared" si="13"/>
        <v>99.741275571600482</v>
      </c>
      <c r="AH213" s="99">
        <f>IF(OR(AD213="", AD307="", AD307=0), "", AD213/AD$307*100)</f>
        <v>0.35860092053118053</v>
      </c>
      <c r="AI213" s="102">
        <v>-297660</v>
      </c>
      <c r="AJ213" s="30">
        <f t="shared" si="14"/>
        <v>-35.912408759124084</v>
      </c>
      <c r="AK213" s="29">
        <f t="shared" si="15"/>
        <v>1.1603143456256126E-2</v>
      </c>
      <c r="AL213" s="361"/>
      <c r="AM213" s="362"/>
      <c r="AN213" s="362"/>
      <c r="AO213" s="362"/>
      <c r="AP213" s="362"/>
      <c r="AQ213" s="362"/>
      <c r="AR213" s="362"/>
      <c r="AS213" s="3"/>
    </row>
    <row r="214" spans="1:45" ht="27.75" hidden="1" customHeight="1" thickBot="1">
      <c r="A214" s="89" t="s">
        <v>4</v>
      </c>
      <c r="B214" s="90" t="s">
        <v>7</v>
      </c>
      <c r="C214" s="94" t="s">
        <v>21</v>
      </c>
      <c r="D214" s="94" t="s">
        <v>51</v>
      </c>
      <c r="E214" s="94" t="s">
        <v>56</v>
      </c>
      <c r="F214" s="94" t="s">
        <v>28</v>
      </c>
      <c r="G214" s="94" t="s">
        <v>5</v>
      </c>
      <c r="H214" s="177" t="s">
        <v>58</v>
      </c>
      <c r="I214" s="172" t="s">
        <v>12</v>
      </c>
      <c r="J214" s="130"/>
      <c r="K214" s="95">
        <v>852000</v>
      </c>
      <c r="L214" s="96">
        <v>0</v>
      </c>
      <c r="M214" s="96">
        <v>0</v>
      </c>
      <c r="N214" s="96">
        <v>0</v>
      </c>
      <c r="O214" s="96">
        <v>852000</v>
      </c>
      <c r="P214" s="96">
        <v>531190</v>
      </c>
      <c r="Q214" s="96">
        <v>531190</v>
      </c>
      <c r="R214" s="96">
        <v>531190</v>
      </c>
      <c r="S214" s="97">
        <v>0</v>
      </c>
      <c r="T214" s="96">
        <v>320810</v>
      </c>
      <c r="U214" s="98">
        <f t="shared" si="12"/>
        <v>62.3462441314554</v>
      </c>
      <c r="V214" s="99">
        <f>IF(OR(R214="", R307="", R307=0), "", R214/R$307*100)</f>
        <v>0.37020406398743666</v>
      </c>
      <c r="W214" s="95">
        <v>831000</v>
      </c>
      <c r="X214" s="96">
        <v>0</v>
      </c>
      <c r="Y214" s="96">
        <v>0</v>
      </c>
      <c r="Z214" s="96">
        <v>0</v>
      </c>
      <c r="AA214" s="96">
        <v>831000</v>
      </c>
      <c r="AB214" s="97">
        <v>828850</v>
      </c>
      <c r="AC214" s="100">
        <v>828850</v>
      </c>
      <c r="AD214" s="95">
        <v>828850</v>
      </c>
      <c r="AE214" s="96">
        <v>0</v>
      </c>
      <c r="AF214" s="96">
        <v>2150</v>
      </c>
      <c r="AG214" s="101">
        <f t="shared" si="13"/>
        <v>99.741275571600482</v>
      </c>
      <c r="AH214" s="99">
        <f>IF(OR(AD214="", AD307="", AD307=0), "", AD214/AD$307*100)</f>
        <v>0.35860092053118053</v>
      </c>
      <c r="AI214" s="102">
        <v>-297660</v>
      </c>
      <c r="AJ214" s="5">
        <f t="shared" si="14"/>
        <v>-35.912408759124084</v>
      </c>
      <c r="AK214" s="4">
        <f t="shared" si="15"/>
        <v>1.1603143456256126E-2</v>
      </c>
      <c r="AL214" s="361"/>
      <c r="AM214" s="362"/>
      <c r="AN214" s="362"/>
      <c r="AO214" s="362"/>
      <c r="AP214" s="362"/>
      <c r="AQ214" s="362"/>
      <c r="AR214" s="362"/>
      <c r="AS214" s="3"/>
    </row>
    <row r="215" spans="1:45" ht="27.75" customHeight="1" thickBot="1">
      <c r="A215" s="93" t="s">
        <v>4</v>
      </c>
      <c r="B215" s="94" t="s">
        <v>7</v>
      </c>
      <c r="C215" s="94" t="s">
        <v>21</v>
      </c>
      <c r="D215" s="94" t="s">
        <v>51</v>
      </c>
      <c r="E215" s="94" t="s">
        <v>56</v>
      </c>
      <c r="F215" s="94" t="s">
        <v>28</v>
      </c>
      <c r="G215" s="94" t="s">
        <v>146</v>
      </c>
      <c r="H215" s="177" t="s">
        <v>181</v>
      </c>
      <c r="I215" s="172" t="s">
        <v>12</v>
      </c>
      <c r="J215" s="130"/>
      <c r="K215" s="95">
        <v>769000</v>
      </c>
      <c r="L215" s="96">
        <v>0</v>
      </c>
      <c r="M215" s="96">
        <v>0</v>
      </c>
      <c r="N215" s="96">
        <v>0</v>
      </c>
      <c r="O215" s="96">
        <v>769000</v>
      </c>
      <c r="P215" s="96">
        <v>448360</v>
      </c>
      <c r="Q215" s="96">
        <v>448360</v>
      </c>
      <c r="R215" s="96">
        <v>448360</v>
      </c>
      <c r="S215" s="97">
        <v>0</v>
      </c>
      <c r="T215" s="96">
        <v>320640</v>
      </c>
      <c r="U215" s="98">
        <f t="shared" si="12"/>
        <v>58.304291287386214</v>
      </c>
      <c r="V215" s="99">
        <f>IF(OR(R215="", R307="", R307=0), "", R215/R$307*100)</f>
        <v>0.31247706871252678</v>
      </c>
      <c r="W215" s="95">
        <v>748000</v>
      </c>
      <c r="X215" s="96">
        <v>0</v>
      </c>
      <c r="Y215" s="96">
        <v>0</v>
      </c>
      <c r="Z215" s="96">
        <v>0</v>
      </c>
      <c r="AA215" s="96">
        <v>748000</v>
      </c>
      <c r="AB215" s="97">
        <v>746020</v>
      </c>
      <c r="AC215" s="100">
        <v>746020</v>
      </c>
      <c r="AD215" s="95">
        <v>746020</v>
      </c>
      <c r="AE215" s="96">
        <v>0</v>
      </c>
      <c r="AF215" s="96">
        <v>1980</v>
      </c>
      <c r="AG215" s="101">
        <f t="shared" si="13"/>
        <v>99.735294117647058</v>
      </c>
      <c r="AH215" s="99">
        <f>IF(OR(AD215="", AD307="", AD307=0), "", AD215/AD$307*100)</f>
        <v>0.32276462415958412</v>
      </c>
      <c r="AI215" s="102">
        <v>-297660</v>
      </c>
      <c r="AJ215" s="5">
        <f t="shared" si="14"/>
        <v>-39.89973459156591</v>
      </c>
      <c r="AK215" s="4">
        <f t="shared" si="15"/>
        <v>-1.0287555447057339E-2</v>
      </c>
      <c r="AL215" s="147"/>
      <c r="AM215" s="147"/>
      <c r="AN215" s="147"/>
      <c r="AO215" s="147"/>
      <c r="AP215" s="147"/>
      <c r="AQ215" s="147"/>
      <c r="AR215" s="147"/>
    </row>
    <row r="216" spans="1:45" ht="27.75" customHeight="1" thickBot="1">
      <c r="A216" s="103" t="s">
        <v>4</v>
      </c>
      <c r="B216" s="104" t="s">
        <v>7</v>
      </c>
      <c r="C216" s="94" t="s">
        <v>21</v>
      </c>
      <c r="D216" s="94" t="s">
        <v>51</v>
      </c>
      <c r="E216" s="94" t="s">
        <v>56</v>
      </c>
      <c r="F216" s="94" t="s">
        <v>28</v>
      </c>
      <c r="G216" s="94" t="s">
        <v>92</v>
      </c>
      <c r="H216" s="177" t="s">
        <v>182</v>
      </c>
      <c r="I216" s="172" t="s">
        <v>12</v>
      </c>
      <c r="J216" s="130"/>
      <c r="K216" s="95">
        <v>83000</v>
      </c>
      <c r="L216" s="96">
        <v>0</v>
      </c>
      <c r="M216" s="96">
        <v>0</v>
      </c>
      <c r="N216" s="96">
        <v>0</v>
      </c>
      <c r="O216" s="96">
        <v>83000</v>
      </c>
      <c r="P216" s="96">
        <v>82830</v>
      </c>
      <c r="Q216" s="96">
        <v>82830</v>
      </c>
      <c r="R216" s="96">
        <v>82830</v>
      </c>
      <c r="S216" s="97">
        <v>0</v>
      </c>
      <c r="T216" s="96">
        <v>170</v>
      </c>
      <c r="U216" s="98">
        <f t="shared" si="12"/>
        <v>99.795180722891558</v>
      </c>
      <c r="V216" s="99">
        <f>IF(OR(R216="", R307="", R307=0), "", R216/R$307*100)</f>
        <v>5.7726995274909883E-2</v>
      </c>
      <c r="W216" s="95">
        <v>83000</v>
      </c>
      <c r="X216" s="96">
        <v>0</v>
      </c>
      <c r="Y216" s="96">
        <v>0</v>
      </c>
      <c r="Z216" s="96">
        <v>0</v>
      </c>
      <c r="AA216" s="96">
        <v>83000</v>
      </c>
      <c r="AB216" s="97">
        <v>82830</v>
      </c>
      <c r="AC216" s="100">
        <v>82830</v>
      </c>
      <c r="AD216" s="95">
        <v>82830</v>
      </c>
      <c r="AE216" s="96">
        <v>0</v>
      </c>
      <c r="AF216" s="96">
        <v>170</v>
      </c>
      <c r="AG216" s="101">
        <f t="shared" si="13"/>
        <v>99.795180722891558</v>
      </c>
      <c r="AH216" s="99">
        <f>IF(OR(AD216="", AD307="", AD307=0), "", AD216/AD$307*100)</f>
        <v>3.583629637159641E-2</v>
      </c>
      <c r="AI216" s="102">
        <v>0</v>
      </c>
      <c r="AJ216" s="5">
        <f t="shared" si="14"/>
        <v>0</v>
      </c>
      <c r="AK216" s="4">
        <f t="shared" si="15"/>
        <v>2.1890698903313473E-2</v>
      </c>
      <c r="AL216" s="147"/>
      <c r="AM216" s="147"/>
      <c r="AN216" s="147"/>
      <c r="AO216" s="147"/>
      <c r="AP216" s="147"/>
      <c r="AQ216" s="147"/>
      <c r="AR216" s="147"/>
    </row>
    <row r="217" spans="1:45" ht="27.75" hidden="1" customHeight="1" thickBot="1">
      <c r="A217" s="80" t="s">
        <v>4</v>
      </c>
      <c r="B217" s="81" t="s">
        <v>7</v>
      </c>
      <c r="C217" s="94" t="s">
        <v>21</v>
      </c>
      <c r="D217" s="94" t="s">
        <v>51</v>
      </c>
      <c r="E217" s="94" t="s">
        <v>40</v>
      </c>
      <c r="F217" s="94" t="s">
        <v>5</v>
      </c>
      <c r="G217" s="94" t="s">
        <v>5</v>
      </c>
      <c r="H217" s="177" t="s">
        <v>41</v>
      </c>
      <c r="I217" s="172" t="s">
        <v>12</v>
      </c>
      <c r="J217" s="130"/>
      <c r="K217" s="95">
        <v>494000</v>
      </c>
      <c r="L217" s="96">
        <v>0</v>
      </c>
      <c r="M217" s="96">
        <v>0</v>
      </c>
      <c r="N217" s="96">
        <v>0</v>
      </c>
      <c r="O217" s="96">
        <v>494000</v>
      </c>
      <c r="P217" s="96">
        <v>493650</v>
      </c>
      <c r="Q217" s="96">
        <v>493650</v>
      </c>
      <c r="R217" s="96">
        <v>493650</v>
      </c>
      <c r="S217" s="97">
        <v>0</v>
      </c>
      <c r="T217" s="96">
        <v>350</v>
      </c>
      <c r="U217" s="98">
        <f t="shared" si="12"/>
        <v>99.929149797570844</v>
      </c>
      <c r="V217" s="99">
        <f>IF(OR(R217="", R307="", R307=0), "", R217/R$307*100)</f>
        <v>0.34404118335698736</v>
      </c>
      <c r="W217" s="95">
        <v>494000</v>
      </c>
      <c r="X217" s="96">
        <v>0</v>
      </c>
      <c r="Y217" s="96">
        <v>0</v>
      </c>
      <c r="Z217" s="96">
        <v>0</v>
      </c>
      <c r="AA217" s="96">
        <v>494000</v>
      </c>
      <c r="AB217" s="97">
        <v>493650</v>
      </c>
      <c r="AC217" s="100">
        <v>493650</v>
      </c>
      <c r="AD217" s="95">
        <v>493650</v>
      </c>
      <c r="AE217" s="96">
        <v>0</v>
      </c>
      <c r="AF217" s="96">
        <v>350</v>
      </c>
      <c r="AG217" s="101">
        <f t="shared" si="13"/>
        <v>99.929149797570844</v>
      </c>
      <c r="AH217" s="99">
        <f>IF(OR(AD217="", AD307="", AD307=0), "", AD217/AD$307*100)</f>
        <v>0.21357705787563164</v>
      </c>
      <c r="AI217" s="102">
        <v>0</v>
      </c>
      <c r="AJ217" s="30">
        <f t="shared" si="14"/>
        <v>0</v>
      </c>
      <c r="AK217" s="29">
        <f t="shared" si="15"/>
        <v>0.13046412548135572</v>
      </c>
      <c r="AL217" s="145"/>
      <c r="AM217" s="147"/>
      <c r="AN217" s="147"/>
      <c r="AO217" s="147"/>
      <c r="AP217" s="147"/>
      <c r="AQ217" s="147"/>
      <c r="AR217" s="147"/>
    </row>
    <row r="218" spans="1:45" ht="27.75" hidden="1" customHeight="1">
      <c r="A218" s="45" t="s">
        <v>4</v>
      </c>
      <c r="B218" s="46" t="s">
        <v>7</v>
      </c>
      <c r="C218" s="94" t="s">
        <v>21</v>
      </c>
      <c r="D218" s="94" t="s">
        <v>51</v>
      </c>
      <c r="E218" s="94" t="s">
        <v>40</v>
      </c>
      <c r="F218" s="94" t="s">
        <v>28</v>
      </c>
      <c r="G218" s="94" t="s">
        <v>5</v>
      </c>
      <c r="H218" s="177" t="s">
        <v>159</v>
      </c>
      <c r="I218" s="172" t="s">
        <v>12</v>
      </c>
      <c r="J218" s="130"/>
      <c r="K218" s="95">
        <v>14000</v>
      </c>
      <c r="L218" s="96">
        <v>0</v>
      </c>
      <c r="M218" s="96">
        <v>0</v>
      </c>
      <c r="N218" s="96">
        <v>0</v>
      </c>
      <c r="O218" s="96">
        <v>14000</v>
      </c>
      <c r="P218" s="96">
        <v>13650</v>
      </c>
      <c r="Q218" s="96">
        <v>13650</v>
      </c>
      <c r="R218" s="96">
        <v>13650</v>
      </c>
      <c r="S218" s="97">
        <v>0</v>
      </c>
      <c r="T218" s="96">
        <v>350</v>
      </c>
      <c r="U218" s="98">
        <f t="shared" si="12"/>
        <v>97.5</v>
      </c>
      <c r="V218" s="99">
        <f>IF(OR(R218="", R307="", R307=0), "", R218/R$307*100)</f>
        <v>9.5131411988714221E-3</v>
      </c>
      <c r="W218" s="95">
        <v>14000</v>
      </c>
      <c r="X218" s="96">
        <v>0</v>
      </c>
      <c r="Y218" s="96">
        <v>0</v>
      </c>
      <c r="Z218" s="96">
        <v>0</v>
      </c>
      <c r="AA218" s="96">
        <v>14000</v>
      </c>
      <c r="AB218" s="97">
        <v>13650</v>
      </c>
      <c r="AC218" s="100">
        <v>13650</v>
      </c>
      <c r="AD218" s="95">
        <v>13650</v>
      </c>
      <c r="AE218" s="96">
        <v>0</v>
      </c>
      <c r="AF218" s="96">
        <v>350</v>
      </c>
      <c r="AG218" s="101">
        <f t="shared" si="13"/>
        <v>97.5</v>
      </c>
      <c r="AH218" s="99">
        <f>IF(OR(AD218="", AD307="", AD307=0), "", AD218/AD$307*100)</f>
        <v>5.9056555049171915E-3</v>
      </c>
      <c r="AI218" s="102">
        <v>0</v>
      </c>
      <c r="AJ218" s="5">
        <f t="shared" si="14"/>
        <v>0</v>
      </c>
      <c r="AK218" s="4">
        <f t="shared" si="15"/>
        <v>3.6074856939542306E-3</v>
      </c>
      <c r="AL218" s="362"/>
      <c r="AM218" s="362"/>
      <c r="AN218" s="362"/>
      <c r="AO218" s="362"/>
      <c r="AP218" s="362"/>
      <c r="AQ218" s="362"/>
      <c r="AR218" s="362"/>
      <c r="AS218" s="3"/>
    </row>
    <row r="219" spans="1:45" ht="27.75" customHeight="1" thickBot="1">
      <c r="A219" s="67" t="s">
        <v>4</v>
      </c>
      <c r="B219" s="68" t="s">
        <v>7</v>
      </c>
      <c r="C219" s="94" t="s">
        <v>21</v>
      </c>
      <c r="D219" s="94" t="s">
        <v>51</v>
      </c>
      <c r="E219" s="94" t="s">
        <v>40</v>
      </c>
      <c r="F219" s="94" t="s">
        <v>28</v>
      </c>
      <c r="G219" s="94" t="s">
        <v>30</v>
      </c>
      <c r="H219" s="177" t="s">
        <v>183</v>
      </c>
      <c r="I219" s="172" t="s">
        <v>12</v>
      </c>
      <c r="J219" s="130"/>
      <c r="K219" s="95">
        <v>14000</v>
      </c>
      <c r="L219" s="96">
        <v>0</v>
      </c>
      <c r="M219" s="96">
        <v>0</v>
      </c>
      <c r="N219" s="96">
        <v>0</v>
      </c>
      <c r="O219" s="96">
        <v>14000</v>
      </c>
      <c r="P219" s="96">
        <v>13650</v>
      </c>
      <c r="Q219" s="96">
        <v>13650</v>
      </c>
      <c r="R219" s="96">
        <v>13650</v>
      </c>
      <c r="S219" s="97">
        <v>0</v>
      </c>
      <c r="T219" s="96">
        <v>350</v>
      </c>
      <c r="U219" s="98">
        <f t="shared" si="12"/>
        <v>97.5</v>
      </c>
      <c r="V219" s="99">
        <f>IF(OR(R219="", R307="", R307=0), "", R219/R$307*100)</f>
        <v>9.5131411988714221E-3</v>
      </c>
      <c r="W219" s="95">
        <v>14000</v>
      </c>
      <c r="X219" s="96">
        <v>0</v>
      </c>
      <c r="Y219" s="96">
        <v>0</v>
      </c>
      <c r="Z219" s="96">
        <v>0</v>
      </c>
      <c r="AA219" s="96">
        <v>14000</v>
      </c>
      <c r="AB219" s="97">
        <v>13650</v>
      </c>
      <c r="AC219" s="100">
        <v>13650</v>
      </c>
      <c r="AD219" s="95">
        <v>13650</v>
      </c>
      <c r="AE219" s="96">
        <v>0</v>
      </c>
      <c r="AF219" s="96">
        <v>350</v>
      </c>
      <c r="AG219" s="101">
        <f t="shared" si="13"/>
        <v>97.5</v>
      </c>
      <c r="AH219" s="99">
        <f>IF(OR(AD219="", AD307="", AD307=0), "", AD219/AD$307*100)</f>
        <v>5.9056555049171915E-3</v>
      </c>
      <c r="AI219" s="102">
        <v>0</v>
      </c>
      <c r="AJ219" s="5">
        <f t="shared" si="14"/>
        <v>0</v>
      </c>
      <c r="AK219" s="4">
        <f t="shared" si="15"/>
        <v>3.6074856939542306E-3</v>
      </c>
      <c r="AL219" s="362"/>
      <c r="AM219" s="362"/>
      <c r="AN219" s="362"/>
      <c r="AO219" s="362"/>
      <c r="AP219" s="362"/>
      <c r="AQ219" s="362"/>
      <c r="AR219" s="362"/>
      <c r="AS219" s="3"/>
    </row>
    <row r="220" spans="1:45" ht="27.75" hidden="1" customHeight="1">
      <c r="A220" s="76" t="s">
        <v>4</v>
      </c>
      <c r="B220" s="77" t="s">
        <v>7</v>
      </c>
      <c r="C220" s="94" t="s">
        <v>21</v>
      </c>
      <c r="D220" s="94" t="s">
        <v>51</v>
      </c>
      <c r="E220" s="94" t="s">
        <v>40</v>
      </c>
      <c r="F220" s="94" t="s">
        <v>161</v>
      </c>
      <c r="G220" s="94" t="s">
        <v>5</v>
      </c>
      <c r="H220" s="177" t="s">
        <v>162</v>
      </c>
      <c r="I220" s="172" t="s">
        <v>12</v>
      </c>
      <c r="J220" s="130"/>
      <c r="K220" s="95">
        <v>480000</v>
      </c>
      <c r="L220" s="96">
        <v>0</v>
      </c>
      <c r="M220" s="96">
        <v>0</v>
      </c>
      <c r="N220" s="96">
        <v>0</v>
      </c>
      <c r="O220" s="96">
        <v>480000</v>
      </c>
      <c r="P220" s="96">
        <v>480000</v>
      </c>
      <c r="Q220" s="96">
        <v>480000</v>
      </c>
      <c r="R220" s="96">
        <v>480000</v>
      </c>
      <c r="S220" s="97">
        <v>0</v>
      </c>
      <c r="T220" s="96">
        <v>0</v>
      </c>
      <c r="U220" s="98">
        <f t="shared" si="12"/>
        <v>100</v>
      </c>
      <c r="V220" s="99">
        <f>IF(OR(R220="", R307="", R307=0), "", R220/R$307*100)</f>
        <v>0.33452804215811593</v>
      </c>
      <c r="W220" s="95">
        <v>480000</v>
      </c>
      <c r="X220" s="96">
        <v>0</v>
      </c>
      <c r="Y220" s="96">
        <v>0</v>
      </c>
      <c r="Z220" s="96">
        <v>0</v>
      </c>
      <c r="AA220" s="96">
        <v>480000</v>
      </c>
      <c r="AB220" s="97">
        <v>480000</v>
      </c>
      <c r="AC220" s="100">
        <v>480000</v>
      </c>
      <c r="AD220" s="95">
        <v>480000</v>
      </c>
      <c r="AE220" s="96">
        <v>0</v>
      </c>
      <c r="AF220" s="96">
        <v>0</v>
      </c>
      <c r="AG220" s="101">
        <f t="shared" si="13"/>
        <v>100</v>
      </c>
      <c r="AH220" s="99">
        <f>IF(OR(AD220="", AD307="", AD307=0), "", AD220/AD$307*100)</f>
        <v>0.20767140237071441</v>
      </c>
      <c r="AI220" s="102">
        <v>0</v>
      </c>
      <c r="AJ220" s="5">
        <f t="shared" si="14"/>
        <v>0</v>
      </c>
      <c r="AK220" s="4">
        <f t="shared" si="15"/>
        <v>0.12685663978740153</v>
      </c>
      <c r="AL220" s="362"/>
      <c r="AM220" s="362"/>
      <c r="AN220" s="362"/>
      <c r="AO220" s="362"/>
      <c r="AP220" s="362"/>
      <c r="AQ220" s="362"/>
      <c r="AR220" s="362"/>
      <c r="AS220" s="3"/>
    </row>
    <row r="221" spans="1:45" ht="27.75" customHeight="1" thickBot="1">
      <c r="A221" s="67" t="s">
        <v>4</v>
      </c>
      <c r="B221" s="68" t="s">
        <v>7</v>
      </c>
      <c r="C221" s="94" t="s">
        <v>21</v>
      </c>
      <c r="D221" s="94" t="s">
        <v>51</v>
      </c>
      <c r="E221" s="94" t="s">
        <v>40</v>
      </c>
      <c r="F221" s="94" t="s">
        <v>161</v>
      </c>
      <c r="G221" s="94" t="s">
        <v>184</v>
      </c>
      <c r="H221" s="177" t="s">
        <v>185</v>
      </c>
      <c r="I221" s="172" t="s">
        <v>12</v>
      </c>
      <c r="J221" s="130"/>
      <c r="K221" s="95">
        <v>480000</v>
      </c>
      <c r="L221" s="96">
        <v>0</v>
      </c>
      <c r="M221" s="96">
        <v>0</v>
      </c>
      <c r="N221" s="96">
        <v>0</v>
      </c>
      <c r="O221" s="96">
        <v>480000</v>
      </c>
      <c r="P221" s="96">
        <v>480000</v>
      </c>
      <c r="Q221" s="96">
        <v>480000</v>
      </c>
      <c r="R221" s="96">
        <v>480000</v>
      </c>
      <c r="S221" s="97">
        <v>0</v>
      </c>
      <c r="T221" s="96">
        <v>0</v>
      </c>
      <c r="U221" s="98">
        <f t="shared" si="12"/>
        <v>100</v>
      </c>
      <c r="V221" s="99">
        <f>IF(OR(R221="", R307="", R307=0), "", R221/R$307*100)</f>
        <v>0.33452804215811593</v>
      </c>
      <c r="W221" s="95">
        <v>480000</v>
      </c>
      <c r="X221" s="96">
        <v>0</v>
      </c>
      <c r="Y221" s="96">
        <v>0</v>
      </c>
      <c r="Z221" s="96">
        <v>0</v>
      </c>
      <c r="AA221" s="96">
        <v>480000</v>
      </c>
      <c r="AB221" s="97">
        <v>480000</v>
      </c>
      <c r="AC221" s="100">
        <v>480000</v>
      </c>
      <c r="AD221" s="95">
        <v>480000</v>
      </c>
      <c r="AE221" s="96">
        <v>0</v>
      </c>
      <c r="AF221" s="96">
        <v>0</v>
      </c>
      <c r="AG221" s="101">
        <f t="shared" si="13"/>
        <v>100</v>
      </c>
      <c r="AH221" s="99">
        <f>IF(OR(AD221="", AD307="", AD307=0), "", AD221/AD$307*100)</f>
        <v>0.20767140237071441</v>
      </c>
      <c r="AI221" s="102">
        <v>0</v>
      </c>
      <c r="AJ221" s="5">
        <f t="shared" si="14"/>
        <v>0</v>
      </c>
      <c r="AK221" s="4">
        <f t="shared" si="15"/>
        <v>0.12685663978740153</v>
      </c>
      <c r="AL221" s="362"/>
      <c r="AM221" s="362"/>
      <c r="AN221" s="362"/>
      <c r="AO221" s="362"/>
      <c r="AP221" s="362"/>
      <c r="AQ221" s="362"/>
      <c r="AR221" s="362"/>
      <c r="AS221" s="3"/>
    </row>
    <row r="222" spans="1:45" ht="34.5" customHeight="1" thickBot="1">
      <c r="A222" s="45" t="s">
        <v>4</v>
      </c>
      <c r="B222" s="46" t="s">
        <v>7</v>
      </c>
      <c r="C222" s="94" t="s">
        <v>21</v>
      </c>
      <c r="D222" s="94" t="s">
        <v>63</v>
      </c>
      <c r="E222" s="94" t="s">
        <v>5</v>
      </c>
      <c r="F222" s="94" t="s">
        <v>5</v>
      </c>
      <c r="G222" s="94" t="s">
        <v>5</v>
      </c>
      <c r="H222" s="177" t="s">
        <v>186</v>
      </c>
      <c r="I222" s="172" t="s">
        <v>12</v>
      </c>
      <c r="J222" s="130"/>
      <c r="K222" s="95">
        <v>0</v>
      </c>
      <c r="L222" s="96">
        <v>34560000</v>
      </c>
      <c r="M222" s="96">
        <v>7513000</v>
      </c>
      <c r="N222" s="96">
        <v>0</v>
      </c>
      <c r="O222" s="96">
        <v>42073000</v>
      </c>
      <c r="P222" s="96">
        <v>39515949</v>
      </c>
      <c r="Q222" s="96">
        <v>39515949</v>
      </c>
      <c r="R222" s="96">
        <v>39515949</v>
      </c>
      <c r="S222" s="97">
        <v>0</v>
      </c>
      <c r="T222" s="96">
        <v>2557051</v>
      </c>
      <c r="U222" s="98">
        <f t="shared" si="12"/>
        <v>93.922346873291659</v>
      </c>
      <c r="V222" s="99">
        <f>IF(OR(R222="", R307="", R307=0), "", R222/R$307*100)</f>
        <v>27.539985527062417</v>
      </c>
      <c r="W222" s="95">
        <v>77065000</v>
      </c>
      <c r="X222" s="96">
        <v>64403000</v>
      </c>
      <c r="Y222" s="96">
        <v>0</v>
      </c>
      <c r="Z222" s="96">
        <v>0</v>
      </c>
      <c r="AA222" s="96">
        <v>141468000</v>
      </c>
      <c r="AB222" s="97">
        <v>134394720</v>
      </c>
      <c r="AC222" s="100">
        <v>130445720</v>
      </c>
      <c r="AD222" s="95">
        <v>130445720</v>
      </c>
      <c r="AE222" s="96">
        <v>7513000</v>
      </c>
      <c r="AF222" s="96">
        <v>3509280</v>
      </c>
      <c r="AG222" s="101">
        <f t="shared" si="13"/>
        <v>92.208640823366423</v>
      </c>
      <c r="AH222" s="99">
        <f>IF(OR(AD222="", AD307="", AD307=0), "", AD222/AD$307*100)</f>
        <v>56.437178345119897</v>
      </c>
      <c r="AI222" s="102">
        <v>-90929771</v>
      </c>
      <c r="AJ222" s="28">
        <f t="shared" si="14"/>
        <v>-69.706979270764876</v>
      </c>
      <c r="AK222" s="27">
        <f t="shared" si="15"/>
        <v>-28.89719281805748</v>
      </c>
      <c r="AL222" s="147"/>
      <c r="AM222" s="171"/>
      <c r="AN222" s="171"/>
      <c r="AO222" s="171"/>
      <c r="AP222" s="171"/>
      <c r="AQ222" s="171"/>
      <c r="AR222" s="171"/>
    </row>
    <row r="223" spans="1:45" ht="16.5" hidden="1" customHeight="1">
      <c r="A223" s="56" t="s">
        <v>4</v>
      </c>
      <c r="B223" s="57" t="s">
        <v>7</v>
      </c>
      <c r="C223" s="94" t="s">
        <v>21</v>
      </c>
      <c r="D223" s="94" t="s">
        <v>63</v>
      </c>
      <c r="E223" s="94" t="s">
        <v>7</v>
      </c>
      <c r="F223" s="94" t="s">
        <v>5</v>
      </c>
      <c r="G223" s="94" t="s">
        <v>5</v>
      </c>
      <c r="H223" s="177" t="s">
        <v>71</v>
      </c>
      <c r="I223" s="172" t="s">
        <v>12</v>
      </c>
      <c r="J223" s="130"/>
      <c r="K223" s="95">
        <v>0</v>
      </c>
      <c r="L223" s="96">
        <v>0</v>
      </c>
      <c r="M223" s="96">
        <v>0</v>
      </c>
      <c r="N223" s="96">
        <v>0</v>
      </c>
      <c r="O223" s="96">
        <v>0</v>
      </c>
      <c r="P223" s="96">
        <v>0</v>
      </c>
      <c r="Q223" s="96">
        <v>0</v>
      </c>
      <c r="R223" s="96">
        <v>0</v>
      </c>
      <c r="S223" s="97">
        <v>0</v>
      </c>
      <c r="T223" s="96">
        <v>0</v>
      </c>
      <c r="U223" s="98" t="str">
        <f t="shared" si="12"/>
        <v/>
      </c>
      <c r="V223" s="99">
        <f>IF(OR(R223="", R307="", R307=0), "", R223/R$307*100)</f>
        <v>0</v>
      </c>
      <c r="W223" s="95">
        <v>315000</v>
      </c>
      <c r="X223" s="96">
        <v>11000</v>
      </c>
      <c r="Y223" s="96">
        <v>0</v>
      </c>
      <c r="Z223" s="96">
        <v>0</v>
      </c>
      <c r="AA223" s="96">
        <v>326000</v>
      </c>
      <c r="AB223" s="97">
        <v>320705</v>
      </c>
      <c r="AC223" s="100">
        <v>320705</v>
      </c>
      <c r="AD223" s="95">
        <v>320705</v>
      </c>
      <c r="AE223" s="96">
        <v>0</v>
      </c>
      <c r="AF223" s="96">
        <v>5295</v>
      </c>
      <c r="AG223" s="101">
        <f t="shared" si="13"/>
        <v>98.375766871165652</v>
      </c>
      <c r="AH223" s="99">
        <f>IF(OR(AD223="", AD307="", AD307=0), "", AD223/AD$307*100)</f>
        <v>0.13875261895270827</v>
      </c>
      <c r="AI223" s="102">
        <v>-320705</v>
      </c>
      <c r="AJ223" s="30" t="str">
        <f t="shared" si="14"/>
        <v>皆減</v>
      </c>
      <c r="AK223" s="29">
        <f t="shared" si="15"/>
        <v>-0.13875261895270827</v>
      </c>
      <c r="AL223" s="147"/>
      <c r="AM223" s="147"/>
      <c r="AN223" s="147"/>
      <c r="AO223" s="147"/>
      <c r="AP223" s="147"/>
      <c r="AQ223" s="147"/>
      <c r="AR223" s="147"/>
      <c r="AS223" s="3"/>
    </row>
    <row r="224" spans="1:45" ht="16.5" hidden="1" customHeight="1">
      <c r="A224" s="56" t="s">
        <v>4</v>
      </c>
      <c r="B224" s="57" t="s">
        <v>7</v>
      </c>
      <c r="C224" s="94" t="s">
        <v>21</v>
      </c>
      <c r="D224" s="94" t="s">
        <v>63</v>
      </c>
      <c r="E224" s="94" t="s">
        <v>7</v>
      </c>
      <c r="F224" s="94" t="s">
        <v>72</v>
      </c>
      <c r="G224" s="94" t="s">
        <v>5</v>
      </c>
      <c r="H224" s="177" t="s">
        <v>73</v>
      </c>
      <c r="I224" s="172" t="s">
        <v>12</v>
      </c>
      <c r="J224" s="130"/>
      <c r="K224" s="95">
        <v>0</v>
      </c>
      <c r="L224" s="96">
        <v>0</v>
      </c>
      <c r="M224" s="96">
        <v>0</v>
      </c>
      <c r="N224" s="96">
        <v>0</v>
      </c>
      <c r="O224" s="96">
        <v>0</v>
      </c>
      <c r="P224" s="96">
        <v>0</v>
      </c>
      <c r="Q224" s="96">
        <v>0</v>
      </c>
      <c r="R224" s="96">
        <v>0</v>
      </c>
      <c r="S224" s="97">
        <v>0</v>
      </c>
      <c r="T224" s="96">
        <v>0</v>
      </c>
      <c r="U224" s="98" t="str">
        <f t="shared" si="12"/>
        <v/>
      </c>
      <c r="V224" s="99">
        <f>IF(OR(R224="", R307="", R307=0), "", R224/R$307*100)</f>
        <v>0</v>
      </c>
      <c r="W224" s="95">
        <v>315000</v>
      </c>
      <c r="X224" s="96">
        <v>11000</v>
      </c>
      <c r="Y224" s="96">
        <v>0</v>
      </c>
      <c r="Z224" s="96">
        <v>0</v>
      </c>
      <c r="AA224" s="96">
        <v>326000</v>
      </c>
      <c r="AB224" s="97">
        <v>320705</v>
      </c>
      <c r="AC224" s="100">
        <v>320705</v>
      </c>
      <c r="AD224" s="95">
        <v>320705</v>
      </c>
      <c r="AE224" s="96">
        <v>0</v>
      </c>
      <c r="AF224" s="96">
        <v>5295</v>
      </c>
      <c r="AG224" s="101">
        <f t="shared" si="13"/>
        <v>98.375766871165652</v>
      </c>
      <c r="AH224" s="99">
        <f>IF(OR(AD224="", AD307="", AD307=0), "", AD224/AD$307*100)</f>
        <v>0.13875261895270827</v>
      </c>
      <c r="AI224" s="102">
        <v>-320705</v>
      </c>
      <c r="AJ224" s="5" t="str">
        <f t="shared" si="14"/>
        <v>皆減</v>
      </c>
      <c r="AK224" s="4">
        <f t="shared" si="15"/>
        <v>-0.13875261895270827</v>
      </c>
      <c r="AL224" s="147"/>
      <c r="AM224" s="147"/>
      <c r="AN224" s="147"/>
      <c r="AO224" s="147"/>
      <c r="AP224" s="147"/>
      <c r="AQ224" s="147"/>
      <c r="AR224" s="147"/>
      <c r="AS224" s="3"/>
    </row>
    <row r="225" spans="1:45" ht="16.5" customHeight="1" thickBot="1">
      <c r="A225" s="56" t="s">
        <v>4</v>
      </c>
      <c r="B225" s="57" t="s">
        <v>7</v>
      </c>
      <c r="C225" s="94" t="s">
        <v>21</v>
      </c>
      <c r="D225" s="94" t="s">
        <v>63</v>
      </c>
      <c r="E225" s="94" t="s">
        <v>7</v>
      </c>
      <c r="F225" s="94" t="s">
        <v>72</v>
      </c>
      <c r="G225" s="94" t="s">
        <v>74</v>
      </c>
      <c r="H225" s="177" t="s">
        <v>75</v>
      </c>
      <c r="I225" s="172" t="s">
        <v>12</v>
      </c>
      <c r="J225" s="130"/>
      <c r="K225" s="95">
        <v>0</v>
      </c>
      <c r="L225" s="96">
        <v>0</v>
      </c>
      <c r="M225" s="96">
        <v>0</v>
      </c>
      <c r="N225" s="96">
        <v>0</v>
      </c>
      <c r="O225" s="96">
        <v>0</v>
      </c>
      <c r="P225" s="96">
        <v>0</v>
      </c>
      <c r="Q225" s="96">
        <v>0</v>
      </c>
      <c r="R225" s="96">
        <v>0</v>
      </c>
      <c r="S225" s="97">
        <v>0</v>
      </c>
      <c r="T225" s="96">
        <v>0</v>
      </c>
      <c r="U225" s="98" t="str">
        <f t="shared" si="12"/>
        <v/>
      </c>
      <c r="V225" s="99">
        <f>IF(OR(R225="", R307="", R307=0), "", R225/R$307*100)</f>
        <v>0</v>
      </c>
      <c r="W225" s="95">
        <v>315000</v>
      </c>
      <c r="X225" s="96">
        <v>11000</v>
      </c>
      <c r="Y225" s="96">
        <v>0</v>
      </c>
      <c r="Z225" s="96">
        <v>0</v>
      </c>
      <c r="AA225" s="96">
        <v>326000</v>
      </c>
      <c r="AB225" s="97">
        <v>320705</v>
      </c>
      <c r="AC225" s="100">
        <v>320705</v>
      </c>
      <c r="AD225" s="95">
        <v>320705</v>
      </c>
      <c r="AE225" s="96">
        <v>0</v>
      </c>
      <c r="AF225" s="96">
        <v>5295</v>
      </c>
      <c r="AG225" s="101">
        <f t="shared" si="13"/>
        <v>98.375766871165652</v>
      </c>
      <c r="AH225" s="99">
        <f>IF(OR(AD225="", AD307="", AD307=0), "", AD225/AD$307*100)</f>
        <v>0.13875261895270827</v>
      </c>
      <c r="AI225" s="102">
        <v>-320705</v>
      </c>
      <c r="AJ225" s="5" t="str">
        <f t="shared" si="14"/>
        <v>皆減</v>
      </c>
      <c r="AK225" s="4">
        <f t="shared" si="15"/>
        <v>-0.13875261895270827</v>
      </c>
      <c r="AL225" s="147"/>
      <c r="AM225" s="147"/>
      <c r="AN225" s="147"/>
      <c r="AO225" s="147"/>
      <c r="AP225" s="147"/>
      <c r="AQ225" s="147"/>
      <c r="AR225" s="147"/>
      <c r="AS225" s="3"/>
    </row>
    <row r="226" spans="1:45" ht="16.5" hidden="1" customHeight="1">
      <c r="A226" s="56" t="s">
        <v>4</v>
      </c>
      <c r="B226" s="57" t="s">
        <v>7</v>
      </c>
      <c r="C226" s="94" t="s">
        <v>21</v>
      </c>
      <c r="D226" s="94" t="s">
        <v>63</v>
      </c>
      <c r="E226" s="94" t="s">
        <v>21</v>
      </c>
      <c r="F226" s="94" t="s">
        <v>5</v>
      </c>
      <c r="G226" s="94" t="s">
        <v>5</v>
      </c>
      <c r="H226" s="177" t="s">
        <v>25</v>
      </c>
      <c r="I226" s="172" t="s">
        <v>12</v>
      </c>
      <c r="J226" s="130"/>
      <c r="K226" s="95">
        <v>0</v>
      </c>
      <c r="L226" s="96">
        <v>0</v>
      </c>
      <c r="M226" s="96">
        <v>0</v>
      </c>
      <c r="N226" s="96">
        <v>0</v>
      </c>
      <c r="O226" s="96">
        <v>0</v>
      </c>
      <c r="P226" s="96">
        <v>0</v>
      </c>
      <c r="Q226" s="96">
        <v>0</v>
      </c>
      <c r="R226" s="96">
        <v>0</v>
      </c>
      <c r="S226" s="97">
        <v>0</v>
      </c>
      <c r="T226" s="96">
        <v>0</v>
      </c>
      <c r="U226" s="98" t="str">
        <f t="shared" si="12"/>
        <v/>
      </c>
      <c r="V226" s="99">
        <f>IF(OR(R226="", R307="", R307=0), "", R226/R$307*100)</f>
        <v>0</v>
      </c>
      <c r="W226" s="95">
        <v>10980000</v>
      </c>
      <c r="X226" s="96">
        <v>262000</v>
      </c>
      <c r="Y226" s="96">
        <v>0</v>
      </c>
      <c r="Z226" s="96">
        <v>13200</v>
      </c>
      <c r="AA226" s="96">
        <v>11255200</v>
      </c>
      <c r="AB226" s="97">
        <v>11148302</v>
      </c>
      <c r="AC226" s="100">
        <v>11148302</v>
      </c>
      <c r="AD226" s="95">
        <v>11148302</v>
      </c>
      <c r="AE226" s="96">
        <v>0</v>
      </c>
      <c r="AF226" s="96">
        <v>106898</v>
      </c>
      <c r="AG226" s="101">
        <f t="shared" si="13"/>
        <v>99.050234558248633</v>
      </c>
      <c r="AH226" s="99">
        <f>IF(OR(AD226="", AD307="", AD307=0), "", AD226/AD$307*100)</f>
        <v>4.8232989799838339</v>
      </c>
      <c r="AI226" s="102">
        <v>-11148302</v>
      </c>
      <c r="AJ226" s="5" t="str">
        <f t="shared" si="14"/>
        <v>皆減</v>
      </c>
      <c r="AK226" s="4">
        <f t="shared" si="15"/>
        <v>-4.8232989799838339</v>
      </c>
      <c r="AL226" s="147"/>
      <c r="AM226" s="147"/>
      <c r="AN226" s="147"/>
      <c r="AO226" s="147"/>
      <c r="AP226" s="147"/>
      <c r="AQ226" s="147"/>
      <c r="AR226" s="147"/>
      <c r="AS226" s="3"/>
    </row>
    <row r="227" spans="1:45" ht="16.5" hidden="1" customHeight="1">
      <c r="A227" s="56" t="s">
        <v>4</v>
      </c>
      <c r="B227" s="57" t="s">
        <v>7</v>
      </c>
      <c r="C227" s="94" t="s">
        <v>21</v>
      </c>
      <c r="D227" s="94" t="s">
        <v>63</v>
      </c>
      <c r="E227" s="94" t="s">
        <v>21</v>
      </c>
      <c r="F227" s="94" t="s">
        <v>21</v>
      </c>
      <c r="G227" s="94" t="s">
        <v>5</v>
      </c>
      <c r="H227" s="177" t="s">
        <v>26</v>
      </c>
      <c r="I227" s="172" t="s">
        <v>12</v>
      </c>
      <c r="J227" s="130"/>
      <c r="K227" s="95">
        <v>0</v>
      </c>
      <c r="L227" s="96">
        <v>0</v>
      </c>
      <c r="M227" s="96">
        <v>0</v>
      </c>
      <c r="N227" s="96">
        <v>0</v>
      </c>
      <c r="O227" s="96">
        <v>0</v>
      </c>
      <c r="P227" s="96">
        <v>0</v>
      </c>
      <c r="Q227" s="96">
        <v>0</v>
      </c>
      <c r="R227" s="96">
        <v>0</v>
      </c>
      <c r="S227" s="97">
        <v>0</v>
      </c>
      <c r="T227" s="96">
        <v>0</v>
      </c>
      <c r="U227" s="98" t="str">
        <f t="shared" si="12"/>
        <v/>
      </c>
      <c r="V227" s="99">
        <f>IF(OR(R227="", R307="", R307=0), "", R227/R$307*100)</f>
        <v>0</v>
      </c>
      <c r="W227" s="95">
        <v>1571000</v>
      </c>
      <c r="X227" s="96">
        <v>398000</v>
      </c>
      <c r="Y227" s="96">
        <v>0</v>
      </c>
      <c r="Z227" s="96">
        <v>0</v>
      </c>
      <c r="AA227" s="96">
        <v>1969000</v>
      </c>
      <c r="AB227" s="97">
        <v>1862420</v>
      </c>
      <c r="AC227" s="100">
        <v>1862420</v>
      </c>
      <c r="AD227" s="95">
        <v>1862420</v>
      </c>
      <c r="AE227" s="96">
        <v>0</v>
      </c>
      <c r="AF227" s="96">
        <v>106580</v>
      </c>
      <c r="AG227" s="101">
        <f t="shared" si="13"/>
        <v>94.5871000507872</v>
      </c>
      <c r="AH227" s="99">
        <f>IF(OR(AD227="", AD307="", AD307=0), "", AD227/AD$307*100)</f>
        <v>0.80577369417347067</v>
      </c>
      <c r="AI227" s="102">
        <v>-1862420</v>
      </c>
      <c r="AJ227" s="5" t="str">
        <f t="shared" si="14"/>
        <v>皆減</v>
      </c>
      <c r="AK227" s="4">
        <f t="shared" si="15"/>
        <v>-0.80577369417347067</v>
      </c>
      <c r="AL227" s="147"/>
      <c r="AM227" s="147"/>
      <c r="AN227" s="147"/>
      <c r="AO227" s="147"/>
      <c r="AP227" s="147"/>
      <c r="AQ227" s="147"/>
      <c r="AR227" s="147"/>
      <c r="AS227" s="3"/>
    </row>
    <row r="228" spans="1:45" ht="16.5" customHeight="1" thickBot="1">
      <c r="A228" s="56" t="s">
        <v>4</v>
      </c>
      <c r="B228" s="57" t="s">
        <v>7</v>
      </c>
      <c r="C228" s="94" t="s">
        <v>21</v>
      </c>
      <c r="D228" s="94" t="s">
        <v>63</v>
      </c>
      <c r="E228" s="94" t="s">
        <v>21</v>
      </c>
      <c r="F228" s="94" t="s">
        <v>21</v>
      </c>
      <c r="G228" s="94" t="s">
        <v>23</v>
      </c>
      <c r="H228" s="177" t="s">
        <v>27</v>
      </c>
      <c r="I228" s="172" t="s">
        <v>12</v>
      </c>
      <c r="J228" s="130"/>
      <c r="K228" s="95">
        <v>0</v>
      </c>
      <c r="L228" s="96">
        <v>0</v>
      </c>
      <c r="M228" s="96">
        <v>0</v>
      </c>
      <c r="N228" s="96">
        <v>0</v>
      </c>
      <c r="O228" s="96">
        <v>0</v>
      </c>
      <c r="P228" s="96">
        <v>0</v>
      </c>
      <c r="Q228" s="96">
        <v>0</v>
      </c>
      <c r="R228" s="96">
        <v>0</v>
      </c>
      <c r="S228" s="97">
        <v>0</v>
      </c>
      <c r="T228" s="96">
        <v>0</v>
      </c>
      <c r="U228" s="98" t="str">
        <f t="shared" si="12"/>
        <v/>
      </c>
      <c r="V228" s="99">
        <f>IF(OR(R228="", R307="", R307=0), "", R228/R$307*100)</f>
        <v>0</v>
      </c>
      <c r="W228" s="95">
        <v>1571000</v>
      </c>
      <c r="X228" s="96">
        <v>398000</v>
      </c>
      <c r="Y228" s="96">
        <v>0</v>
      </c>
      <c r="Z228" s="96">
        <v>0</v>
      </c>
      <c r="AA228" s="96">
        <v>1969000</v>
      </c>
      <c r="AB228" s="97">
        <v>1862420</v>
      </c>
      <c r="AC228" s="100">
        <v>1862420</v>
      </c>
      <c r="AD228" s="95">
        <v>1862420</v>
      </c>
      <c r="AE228" s="96">
        <v>0</v>
      </c>
      <c r="AF228" s="96">
        <v>106580</v>
      </c>
      <c r="AG228" s="101">
        <f t="shared" si="13"/>
        <v>94.5871000507872</v>
      </c>
      <c r="AH228" s="99">
        <f>IF(OR(AD228="", AD307="", AD307=0), "", AD228/AD$307*100)</f>
        <v>0.80577369417347067</v>
      </c>
      <c r="AI228" s="102">
        <v>-1862420</v>
      </c>
      <c r="AJ228" s="5" t="str">
        <f t="shared" si="14"/>
        <v>皆減</v>
      </c>
      <c r="AK228" s="4">
        <f t="shared" si="15"/>
        <v>-0.80577369417347067</v>
      </c>
      <c r="AL228" s="147"/>
      <c r="AM228" s="147"/>
      <c r="AN228" s="147"/>
      <c r="AO228" s="147"/>
      <c r="AP228" s="147"/>
      <c r="AQ228" s="147"/>
      <c r="AR228" s="147"/>
      <c r="AS228" s="3"/>
    </row>
    <row r="229" spans="1:45" ht="16.5" hidden="1" customHeight="1">
      <c r="A229" s="56" t="s">
        <v>4</v>
      </c>
      <c r="B229" s="57" t="s">
        <v>7</v>
      </c>
      <c r="C229" s="94" t="s">
        <v>21</v>
      </c>
      <c r="D229" s="94" t="s">
        <v>63</v>
      </c>
      <c r="E229" s="94" t="s">
        <v>21</v>
      </c>
      <c r="F229" s="94" t="s">
        <v>32</v>
      </c>
      <c r="G229" s="94" t="s">
        <v>5</v>
      </c>
      <c r="H229" s="177" t="s">
        <v>33</v>
      </c>
      <c r="I229" s="172" t="s">
        <v>12</v>
      </c>
      <c r="J229" s="130"/>
      <c r="K229" s="95">
        <v>0</v>
      </c>
      <c r="L229" s="96">
        <v>0</v>
      </c>
      <c r="M229" s="96">
        <v>0</v>
      </c>
      <c r="N229" s="96">
        <v>0</v>
      </c>
      <c r="O229" s="96">
        <v>0</v>
      </c>
      <c r="P229" s="96">
        <v>0</v>
      </c>
      <c r="Q229" s="96">
        <v>0</v>
      </c>
      <c r="R229" s="96">
        <v>0</v>
      </c>
      <c r="S229" s="97">
        <v>0</v>
      </c>
      <c r="T229" s="96">
        <v>0</v>
      </c>
      <c r="U229" s="98" t="str">
        <f t="shared" si="12"/>
        <v/>
      </c>
      <c r="V229" s="99">
        <f>IF(OR(R229="", R307="", R307=0), "", R229/R$307*100)</f>
        <v>0</v>
      </c>
      <c r="W229" s="95">
        <v>0</v>
      </c>
      <c r="X229" s="96">
        <v>0</v>
      </c>
      <c r="Y229" s="96">
        <v>0</v>
      </c>
      <c r="Z229" s="96">
        <v>13200</v>
      </c>
      <c r="AA229" s="96">
        <v>13200</v>
      </c>
      <c r="AB229" s="97">
        <v>13200</v>
      </c>
      <c r="AC229" s="100">
        <v>13200</v>
      </c>
      <c r="AD229" s="95">
        <v>13200</v>
      </c>
      <c r="AE229" s="96">
        <v>0</v>
      </c>
      <c r="AF229" s="96">
        <v>0</v>
      </c>
      <c r="AG229" s="101">
        <f t="shared" si="13"/>
        <v>100</v>
      </c>
      <c r="AH229" s="99">
        <f>IF(OR(AD229="", AD307="", AD307=0), "", AD229/AD$307*100)</f>
        <v>5.7109635651946466E-3</v>
      </c>
      <c r="AI229" s="102">
        <v>-13200</v>
      </c>
      <c r="AJ229" s="5" t="str">
        <f t="shared" si="14"/>
        <v>皆減</v>
      </c>
      <c r="AK229" s="4">
        <f t="shared" si="15"/>
        <v>-5.7109635651946466E-3</v>
      </c>
      <c r="AL229" s="147"/>
      <c r="AM229" s="147"/>
      <c r="AN229" s="147"/>
      <c r="AO229" s="147"/>
      <c r="AP229" s="147"/>
      <c r="AQ229" s="147"/>
      <c r="AR229" s="147"/>
      <c r="AS229" s="3"/>
    </row>
    <row r="230" spans="1:45" ht="16.5" customHeight="1" thickBot="1">
      <c r="A230" s="56" t="s">
        <v>4</v>
      </c>
      <c r="B230" s="57" t="s">
        <v>7</v>
      </c>
      <c r="C230" s="94" t="s">
        <v>21</v>
      </c>
      <c r="D230" s="94" t="s">
        <v>63</v>
      </c>
      <c r="E230" s="94" t="s">
        <v>21</v>
      </c>
      <c r="F230" s="94" t="s">
        <v>32</v>
      </c>
      <c r="G230" s="94" t="s">
        <v>34</v>
      </c>
      <c r="H230" s="177" t="s">
        <v>35</v>
      </c>
      <c r="I230" s="172" t="s">
        <v>12</v>
      </c>
      <c r="J230" s="130"/>
      <c r="K230" s="95">
        <v>0</v>
      </c>
      <c r="L230" s="96">
        <v>0</v>
      </c>
      <c r="M230" s="96">
        <v>0</v>
      </c>
      <c r="N230" s="96">
        <v>0</v>
      </c>
      <c r="O230" s="96">
        <v>0</v>
      </c>
      <c r="P230" s="96">
        <v>0</v>
      </c>
      <c r="Q230" s="96">
        <v>0</v>
      </c>
      <c r="R230" s="96">
        <v>0</v>
      </c>
      <c r="S230" s="97">
        <v>0</v>
      </c>
      <c r="T230" s="96">
        <v>0</v>
      </c>
      <c r="U230" s="98" t="str">
        <f t="shared" si="12"/>
        <v/>
      </c>
      <c r="V230" s="99">
        <f>IF(OR(R230="", R307="", R307=0), "", R230/R$307*100)</f>
        <v>0</v>
      </c>
      <c r="W230" s="95">
        <v>0</v>
      </c>
      <c r="X230" s="96">
        <v>0</v>
      </c>
      <c r="Y230" s="96">
        <v>0</v>
      </c>
      <c r="Z230" s="96">
        <v>13200</v>
      </c>
      <c r="AA230" s="96">
        <v>13200</v>
      </c>
      <c r="AB230" s="97">
        <v>13200</v>
      </c>
      <c r="AC230" s="100">
        <v>13200</v>
      </c>
      <c r="AD230" s="95">
        <v>13200</v>
      </c>
      <c r="AE230" s="96">
        <v>0</v>
      </c>
      <c r="AF230" s="96">
        <v>0</v>
      </c>
      <c r="AG230" s="101">
        <f t="shared" si="13"/>
        <v>100</v>
      </c>
      <c r="AH230" s="99">
        <f>IF(OR(AD230="", AD307="", AD307=0), "", AD230/AD$307*100)</f>
        <v>5.7109635651946466E-3</v>
      </c>
      <c r="AI230" s="102">
        <v>-13200</v>
      </c>
      <c r="AJ230" s="5" t="str">
        <f t="shared" si="14"/>
        <v>皆減</v>
      </c>
      <c r="AK230" s="4">
        <f t="shared" si="15"/>
        <v>-5.7109635651946466E-3</v>
      </c>
      <c r="AL230" s="147"/>
      <c r="AM230" s="147"/>
      <c r="AN230" s="147"/>
      <c r="AO230" s="147"/>
      <c r="AP230" s="147"/>
      <c r="AQ230" s="147"/>
      <c r="AR230" s="147"/>
      <c r="AS230" s="3"/>
    </row>
    <row r="231" spans="1:45" ht="16.5" hidden="1" customHeight="1">
      <c r="A231" s="56" t="s">
        <v>4</v>
      </c>
      <c r="B231" s="57" t="s">
        <v>7</v>
      </c>
      <c r="C231" s="94" t="s">
        <v>21</v>
      </c>
      <c r="D231" s="94" t="s">
        <v>63</v>
      </c>
      <c r="E231" s="94" t="s">
        <v>21</v>
      </c>
      <c r="F231" s="94" t="s">
        <v>127</v>
      </c>
      <c r="G231" s="94" t="s">
        <v>5</v>
      </c>
      <c r="H231" s="177" t="s">
        <v>128</v>
      </c>
      <c r="I231" s="172" t="s">
        <v>12</v>
      </c>
      <c r="J231" s="130"/>
      <c r="K231" s="95">
        <v>0</v>
      </c>
      <c r="L231" s="96">
        <v>0</v>
      </c>
      <c r="M231" s="96">
        <v>0</v>
      </c>
      <c r="N231" s="96">
        <v>0</v>
      </c>
      <c r="O231" s="96">
        <v>0</v>
      </c>
      <c r="P231" s="96">
        <v>0</v>
      </c>
      <c r="Q231" s="96">
        <v>0</v>
      </c>
      <c r="R231" s="96">
        <v>0</v>
      </c>
      <c r="S231" s="97">
        <v>0</v>
      </c>
      <c r="T231" s="96">
        <v>0</v>
      </c>
      <c r="U231" s="98" t="str">
        <f t="shared" si="12"/>
        <v/>
      </c>
      <c r="V231" s="99">
        <f>IF(OR(R231="", R307="", R307=0), "", R231/R$307*100)</f>
        <v>0</v>
      </c>
      <c r="W231" s="95">
        <v>9409000</v>
      </c>
      <c r="X231" s="96">
        <v>-136000</v>
      </c>
      <c r="Y231" s="96">
        <v>0</v>
      </c>
      <c r="Z231" s="96">
        <v>0</v>
      </c>
      <c r="AA231" s="96">
        <v>9273000</v>
      </c>
      <c r="AB231" s="97">
        <v>9272682</v>
      </c>
      <c r="AC231" s="100">
        <v>9272682</v>
      </c>
      <c r="AD231" s="95">
        <v>9272682</v>
      </c>
      <c r="AE231" s="96">
        <v>0</v>
      </c>
      <c r="AF231" s="96">
        <v>318</v>
      </c>
      <c r="AG231" s="101">
        <f t="shared" si="13"/>
        <v>99.996570689097382</v>
      </c>
      <c r="AH231" s="99">
        <f>IF(OR(AD231="", AD307="", AD307=0), "", AD231/AD$307*100)</f>
        <v>4.0118143222451694</v>
      </c>
      <c r="AI231" s="102">
        <v>-9272682</v>
      </c>
      <c r="AJ231" s="5" t="str">
        <f t="shared" si="14"/>
        <v>皆減</v>
      </c>
      <c r="AK231" s="4">
        <f t="shared" si="15"/>
        <v>-4.0118143222451694</v>
      </c>
      <c r="AL231" s="147"/>
      <c r="AM231" s="147"/>
      <c r="AN231" s="147"/>
      <c r="AO231" s="147"/>
      <c r="AP231" s="147"/>
      <c r="AQ231" s="147"/>
      <c r="AR231" s="147"/>
      <c r="AS231" s="3"/>
    </row>
    <row r="232" spans="1:45" ht="16.5" customHeight="1" thickBot="1">
      <c r="A232" s="56" t="s">
        <v>4</v>
      </c>
      <c r="B232" s="57" t="s">
        <v>7</v>
      </c>
      <c r="C232" s="94" t="s">
        <v>21</v>
      </c>
      <c r="D232" s="94" t="s">
        <v>63</v>
      </c>
      <c r="E232" s="94" t="s">
        <v>21</v>
      </c>
      <c r="F232" s="94" t="s">
        <v>127</v>
      </c>
      <c r="G232" s="94" t="s">
        <v>129</v>
      </c>
      <c r="H232" s="177" t="s">
        <v>130</v>
      </c>
      <c r="I232" s="172" t="s">
        <v>12</v>
      </c>
      <c r="J232" s="130"/>
      <c r="K232" s="95">
        <v>0</v>
      </c>
      <c r="L232" s="96">
        <v>0</v>
      </c>
      <c r="M232" s="96">
        <v>0</v>
      </c>
      <c r="N232" s="96">
        <v>0</v>
      </c>
      <c r="O232" s="96">
        <v>0</v>
      </c>
      <c r="P232" s="96">
        <v>0</v>
      </c>
      <c r="Q232" s="96">
        <v>0</v>
      </c>
      <c r="R232" s="96">
        <v>0</v>
      </c>
      <c r="S232" s="97">
        <v>0</v>
      </c>
      <c r="T232" s="96">
        <v>0</v>
      </c>
      <c r="U232" s="98" t="str">
        <f t="shared" si="12"/>
        <v/>
      </c>
      <c r="V232" s="99">
        <f>IF(OR(R232="", R307="", R307=0), "", R232/R$307*100)</f>
        <v>0</v>
      </c>
      <c r="W232" s="95">
        <v>9409000</v>
      </c>
      <c r="X232" s="96">
        <v>-136000</v>
      </c>
      <c r="Y232" s="96">
        <v>0</v>
      </c>
      <c r="Z232" s="96">
        <v>0</v>
      </c>
      <c r="AA232" s="96">
        <v>9273000</v>
      </c>
      <c r="AB232" s="97">
        <v>9272682</v>
      </c>
      <c r="AC232" s="100">
        <v>9272682</v>
      </c>
      <c r="AD232" s="95">
        <v>9272682</v>
      </c>
      <c r="AE232" s="96">
        <v>0</v>
      </c>
      <c r="AF232" s="96">
        <v>318</v>
      </c>
      <c r="AG232" s="101">
        <f t="shared" si="13"/>
        <v>99.996570689097382</v>
      </c>
      <c r="AH232" s="99">
        <f>IF(OR(AD232="", AD307="", AD307=0), "", AD232/AD$307*100)</f>
        <v>4.0118143222451694</v>
      </c>
      <c r="AI232" s="102">
        <v>-9272682</v>
      </c>
      <c r="AJ232" s="5" t="str">
        <f t="shared" si="14"/>
        <v>皆減</v>
      </c>
      <c r="AK232" s="4">
        <f t="shared" si="15"/>
        <v>-4.0118143222451694</v>
      </c>
      <c r="AL232" s="147"/>
      <c r="AM232" s="147"/>
      <c r="AN232" s="147"/>
      <c r="AO232" s="147"/>
      <c r="AP232" s="147"/>
      <c r="AQ232" s="147"/>
      <c r="AR232" s="147"/>
      <c r="AS232" s="3"/>
    </row>
    <row r="233" spans="1:45" ht="16.5" hidden="1" customHeight="1">
      <c r="A233" s="56" t="s">
        <v>4</v>
      </c>
      <c r="B233" s="57" t="s">
        <v>7</v>
      </c>
      <c r="C233" s="94" t="s">
        <v>21</v>
      </c>
      <c r="D233" s="94" t="s">
        <v>63</v>
      </c>
      <c r="E233" s="94" t="s">
        <v>36</v>
      </c>
      <c r="F233" s="94" t="s">
        <v>5</v>
      </c>
      <c r="G233" s="94" t="s">
        <v>5</v>
      </c>
      <c r="H233" s="177" t="s">
        <v>37</v>
      </c>
      <c r="I233" s="172" t="s">
        <v>12</v>
      </c>
      <c r="J233" s="130"/>
      <c r="K233" s="95">
        <v>0</v>
      </c>
      <c r="L233" s="96">
        <v>0</v>
      </c>
      <c r="M233" s="96">
        <v>0</v>
      </c>
      <c r="N233" s="96">
        <v>0</v>
      </c>
      <c r="O233" s="96">
        <v>0</v>
      </c>
      <c r="P233" s="96">
        <v>0</v>
      </c>
      <c r="Q233" s="96">
        <v>0</v>
      </c>
      <c r="R233" s="96">
        <v>0</v>
      </c>
      <c r="S233" s="97">
        <v>0</v>
      </c>
      <c r="T233" s="96">
        <v>0</v>
      </c>
      <c r="U233" s="98" t="str">
        <f t="shared" si="12"/>
        <v/>
      </c>
      <c r="V233" s="99">
        <f>IF(OR(R233="", R307="", R307=0), "", R233/R$307*100)</f>
        <v>0</v>
      </c>
      <c r="W233" s="95">
        <v>2219000</v>
      </c>
      <c r="X233" s="96">
        <v>-701000</v>
      </c>
      <c r="Y233" s="96">
        <v>0</v>
      </c>
      <c r="Z233" s="96">
        <v>0</v>
      </c>
      <c r="AA233" s="96">
        <v>1518000</v>
      </c>
      <c r="AB233" s="97">
        <v>1499448</v>
      </c>
      <c r="AC233" s="100">
        <v>1499448</v>
      </c>
      <c r="AD233" s="95">
        <v>1499448</v>
      </c>
      <c r="AE233" s="96">
        <v>0</v>
      </c>
      <c r="AF233" s="96">
        <v>18552</v>
      </c>
      <c r="AG233" s="101">
        <f t="shared" si="13"/>
        <v>98.777865612648213</v>
      </c>
      <c r="AH233" s="99">
        <f>IF(OR(AD233="", AD307="", AD307=0), "", AD233/AD$307*100)</f>
        <v>0.64873431029575634</v>
      </c>
      <c r="AI233" s="102">
        <v>-1499448</v>
      </c>
      <c r="AJ233" s="5" t="str">
        <f t="shared" si="14"/>
        <v>皆減</v>
      </c>
      <c r="AK233" s="4">
        <f t="shared" si="15"/>
        <v>-0.64873431029575634</v>
      </c>
      <c r="AL233" s="147"/>
      <c r="AM233" s="147"/>
      <c r="AN233" s="147"/>
      <c r="AO233" s="147"/>
      <c r="AP233" s="147"/>
      <c r="AQ233" s="147"/>
      <c r="AR233" s="147"/>
      <c r="AS233" s="3"/>
    </row>
    <row r="234" spans="1:45" ht="16.5" hidden="1" customHeight="1">
      <c r="A234" s="56" t="s">
        <v>4</v>
      </c>
      <c r="B234" s="57" t="s">
        <v>7</v>
      </c>
      <c r="C234" s="94" t="s">
        <v>21</v>
      </c>
      <c r="D234" s="94" t="s">
        <v>63</v>
      </c>
      <c r="E234" s="94" t="s">
        <v>36</v>
      </c>
      <c r="F234" s="94" t="s">
        <v>21</v>
      </c>
      <c r="G234" s="94" t="s">
        <v>5</v>
      </c>
      <c r="H234" s="177" t="s">
        <v>90</v>
      </c>
      <c r="I234" s="172" t="s">
        <v>12</v>
      </c>
      <c r="J234" s="130"/>
      <c r="K234" s="95">
        <v>0</v>
      </c>
      <c r="L234" s="96">
        <v>0</v>
      </c>
      <c r="M234" s="96">
        <v>0</v>
      </c>
      <c r="N234" s="96">
        <v>0</v>
      </c>
      <c r="O234" s="96">
        <v>0</v>
      </c>
      <c r="P234" s="96">
        <v>0</v>
      </c>
      <c r="Q234" s="96">
        <v>0</v>
      </c>
      <c r="R234" s="96">
        <v>0</v>
      </c>
      <c r="S234" s="97">
        <v>0</v>
      </c>
      <c r="T234" s="96">
        <v>0</v>
      </c>
      <c r="U234" s="98" t="str">
        <f t="shared" si="12"/>
        <v/>
      </c>
      <c r="V234" s="99">
        <f>IF(OR(R234="", R307="", R307=0), "", R234/R$307*100)</f>
        <v>0</v>
      </c>
      <c r="W234" s="95">
        <v>756000</v>
      </c>
      <c r="X234" s="96">
        <v>311000</v>
      </c>
      <c r="Y234" s="96">
        <v>0</v>
      </c>
      <c r="Z234" s="96">
        <v>0</v>
      </c>
      <c r="AA234" s="96">
        <v>1067000</v>
      </c>
      <c r="AB234" s="97">
        <v>1048800</v>
      </c>
      <c r="AC234" s="100">
        <v>1048800</v>
      </c>
      <c r="AD234" s="95">
        <v>1048800</v>
      </c>
      <c r="AE234" s="96">
        <v>0</v>
      </c>
      <c r="AF234" s="96">
        <v>18200</v>
      </c>
      <c r="AG234" s="101">
        <f t="shared" si="13"/>
        <v>98.294283036551079</v>
      </c>
      <c r="AH234" s="99">
        <f>IF(OR(AD234="", AD307="", AD307=0), "", AD234/AD$307*100)</f>
        <v>0.453762014180011</v>
      </c>
      <c r="AI234" s="102">
        <v>-1048800</v>
      </c>
      <c r="AJ234" s="5" t="str">
        <f t="shared" si="14"/>
        <v>皆減</v>
      </c>
      <c r="AK234" s="4">
        <f t="shared" si="15"/>
        <v>-0.453762014180011</v>
      </c>
      <c r="AL234" s="147"/>
      <c r="AM234" s="147"/>
      <c r="AN234" s="147"/>
      <c r="AO234" s="147"/>
      <c r="AP234" s="147"/>
      <c r="AQ234" s="147"/>
      <c r="AR234" s="147"/>
      <c r="AS234" s="3"/>
    </row>
    <row r="235" spans="1:45" ht="16.5" customHeight="1" thickBot="1">
      <c r="A235" s="56" t="s">
        <v>4</v>
      </c>
      <c r="B235" s="57" t="s">
        <v>7</v>
      </c>
      <c r="C235" s="94" t="s">
        <v>21</v>
      </c>
      <c r="D235" s="94" t="s">
        <v>63</v>
      </c>
      <c r="E235" s="94" t="s">
        <v>36</v>
      </c>
      <c r="F235" s="94" t="s">
        <v>21</v>
      </c>
      <c r="G235" s="94" t="s">
        <v>23</v>
      </c>
      <c r="H235" s="177" t="s">
        <v>91</v>
      </c>
      <c r="I235" s="172" t="s">
        <v>12</v>
      </c>
      <c r="J235" s="130"/>
      <c r="K235" s="95">
        <v>0</v>
      </c>
      <c r="L235" s="96">
        <v>0</v>
      </c>
      <c r="M235" s="96">
        <v>0</v>
      </c>
      <c r="N235" s="96">
        <v>0</v>
      </c>
      <c r="O235" s="96">
        <v>0</v>
      </c>
      <c r="P235" s="96">
        <v>0</v>
      </c>
      <c r="Q235" s="96">
        <v>0</v>
      </c>
      <c r="R235" s="96">
        <v>0</v>
      </c>
      <c r="S235" s="97">
        <v>0</v>
      </c>
      <c r="T235" s="96">
        <v>0</v>
      </c>
      <c r="U235" s="98" t="str">
        <f t="shared" si="12"/>
        <v/>
      </c>
      <c r="V235" s="99">
        <f>IF(OR(R235="", R307="", R307=0), "", R235/R$307*100)</f>
        <v>0</v>
      </c>
      <c r="W235" s="95">
        <v>756000</v>
      </c>
      <c r="X235" s="96">
        <v>311000</v>
      </c>
      <c r="Y235" s="96">
        <v>0</v>
      </c>
      <c r="Z235" s="96">
        <v>0</v>
      </c>
      <c r="AA235" s="96">
        <v>1067000</v>
      </c>
      <c r="AB235" s="97">
        <v>1048800</v>
      </c>
      <c r="AC235" s="100">
        <v>1048800</v>
      </c>
      <c r="AD235" s="95">
        <v>1048800</v>
      </c>
      <c r="AE235" s="96">
        <v>0</v>
      </c>
      <c r="AF235" s="96">
        <v>18200</v>
      </c>
      <c r="AG235" s="101">
        <f t="shared" si="13"/>
        <v>98.294283036551079</v>
      </c>
      <c r="AH235" s="99">
        <f>IF(OR(AD235="", AD307="", AD307=0), "", AD235/AD$307*100)</f>
        <v>0.453762014180011</v>
      </c>
      <c r="AI235" s="102">
        <v>-1048800</v>
      </c>
      <c r="AJ235" s="5" t="str">
        <f t="shared" si="14"/>
        <v>皆減</v>
      </c>
      <c r="AK235" s="4">
        <f t="shared" si="15"/>
        <v>-0.453762014180011</v>
      </c>
      <c r="AL235" s="147"/>
      <c r="AM235" s="147"/>
      <c r="AN235" s="147"/>
      <c r="AO235" s="147"/>
      <c r="AP235" s="147"/>
      <c r="AQ235" s="147"/>
      <c r="AR235" s="147"/>
      <c r="AS235" s="3"/>
    </row>
    <row r="236" spans="1:45" ht="16.5" hidden="1" customHeight="1">
      <c r="A236" s="56" t="s">
        <v>4</v>
      </c>
      <c r="B236" s="57" t="s">
        <v>7</v>
      </c>
      <c r="C236" s="94" t="s">
        <v>21</v>
      </c>
      <c r="D236" s="94" t="s">
        <v>63</v>
      </c>
      <c r="E236" s="94" t="s">
        <v>36</v>
      </c>
      <c r="F236" s="94" t="s">
        <v>32</v>
      </c>
      <c r="G236" s="94" t="s">
        <v>5</v>
      </c>
      <c r="H236" s="177" t="s">
        <v>54</v>
      </c>
      <c r="I236" s="172" t="s">
        <v>12</v>
      </c>
      <c r="J236" s="130"/>
      <c r="K236" s="95">
        <v>0</v>
      </c>
      <c r="L236" s="96">
        <v>0</v>
      </c>
      <c r="M236" s="96">
        <v>0</v>
      </c>
      <c r="N236" s="96">
        <v>0</v>
      </c>
      <c r="O236" s="96">
        <v>0</v>
      </c>
      <c r="P236" s="96">
        <v>0</v>
      </c>
      <c r="Q236" s="96">
        <v>0</v>
      </c>
      <c r="R236" s="96">
        <v>0</v>
      </c>
      <c r="S236" s="97">
        <v>0</v>
      </c>
      <c r="T236" s="96">
        <v>0</v>
      </c>
      <c r="U236" s="98" t="str">
        <f t="shared" si="12"/>
        <v/>
      </c>
      <c r="V236" s="99">
        <f>IF(OR(R236="", R307="", R307=0), "", R236/R$307*100)</f>
        <v>0</v>
      </c>
      <c r="W236" s="95">
        <v>1463000</v>
      </c>
      <c r="X236" s="96">
        <v>-1012000</v>
      </c>
      <c r="Y236" s="96">
        <v>0</v>
      </c>
      <c r="Z236" s="96">
        <v>0</v>
      </c>
      <c r="AA236" s="96">
        <v>451000</v>
      </c>
      <c r="AB236" s="97">
        <v>450648</v>
      </c>
      <c r="AC236" s="100">
        <v>450648</v>
      </c>
      <c r="AD236" s="95">
        <v>450648</v>
      </c>
      <c r="AE236" s="96">
        <v>0</v>
      </c>
      <c r="AF236" s="96">
        <v>352</v>
      </c>
      <c r="AG236" s="101">
        <f t="shared" si="13"/>
        <v>99.921951219512195</v>
      </c>
      <c r="AH236" s="99">
        <f>IF(OR(AD236="", AD307="", AD307=0), "", AD236/AD$307*100)</f>
        <v>0.19497229611574524</v>
      </c>
      <c r="AI236" s="102">
        <v>-450648</v>
      </c>
      <c r="AJ236" s="5" t="str">
        <f t="shared" si="14"/>
        <v>皆減</v>
      </c>
      <c r="AK236" s="4">
        <f t="shared" si="15"/>
        <v>-0.19497229611574524</v>
      </c>
      <c r="AL236" s="147"/>
      <c r="AM236" s="147"/>
      <c r="AN236" s="147"/>
      <c r="AO236" s="147"/>
      <c r="AP236" s="147"/>
      <c r="AQ236" s="147"/>
      <c r="AR236" s="147"/>
      <c r="AS236" s="3"/>
    </row>
    <row r="237" spans="1:45" ht="16.5" customHeight="1" thickBot="1">
      <c r="A237" s="67" t="s">
        <v>4</v>
      </c>
      <c r="B237" s="68" t="s">
        <v>7</v>
      </c>
      <c r="C237" s="94" t="s">
        <v>21</v>
      </c>
      <c r="D237" s="94" t="s">
        <v>63</v>
      </c>
      <c r="E237" s="94" t="s">
        <v>36</v>
      </c>
      <c r="F237" s="94" t="s">
        <v>32</v>
      </c>
      <c r="G237" s="94" t="s">
        <v>34</v>
      </c>
      <c r="H237" s="177" t="s">
        <v>55</v>
      </c>
      <c r="I237" s="172" t="s">
        <v>12</v>
      </c>
      <c r="J237" s="130"/>
      <c r="K237" s="95">
        <v>0</v>
      </c>
      <c r="L237" s="96">
        <v>0</v>
      </c>
      <c r="M237" s="96">
        <v>0</v>
      </c>
      <c r="N237" s="96">
        <v>0</v>
      </c>
      <c r="O237" s="96">
        <v>0</v>
      </c>
      <c r="P237" s="96">
        <v>0</v>
      </c>
      <c r="Q237" s="96">
        <v>0</v>
      </c>
      <c r="R237" s="96">
        <v>0</v>
      </c>
      <c r="S237" s="97">
        <v>0</v>
      </c>
      <c r="T237" s="96">
        <v>0</v>
      </c>
      <c r="U237" s="98" t="str">
        <f t="shared" si="12"/>
        <v/>
      </c>
      <c r="V237" s="99">
        <f>IF(OR(R237="", R307="", R307=0), "", R237/R$307*100)</f>
        <v>0</v>
      </c>
      <c r="W237" s="95">
        <v>1463000</v>
      </c>
      <c r="X237" s="96">
        <v>-1012000</v>
      </c>
      <c r="Y237" s="96">
        <v>0</v>
      </c>
      <c r="Z237" s="96">
        <v>0</v>
      </c>
      <c r="AA237" s="96">
        <v>451000</v>
      </c>
      <c r="AB237" s="97">
        <v>450648</v>
      </c>
      <c r="AC237" s="100">
        <v>450648</v>
      </c>
      <c r="AD237" s="95">
        <v>450648</v>
      </c>
      <c r="AE237" s="96">
        <v>0</v>
      </c>
      <c r="AF237" s="96">
        <v>352</v>
      </c>
      <c r="AG237" s="101">
        <f t="shared" si="13"/>
        <v>99.921951219512195</v>
      </c>
      <c r="AH237" s="99">
        <f>IF(OR(AD237="", AD307="", AD307=0), "", AD237/AD$307*100)</f>
        <v>0.19497229611574524</v>
      </c>
      <c r="AI237" s="102">
        <v>-450648</v>
      </c>
      <c r="AJ237" s="5" t="str">
        <f t="shared" si="14"/>
        <v>皆減</v>
      </c>
      <c r="AK237" s="4">
        <f t="shared" si="15"/>
        <v>-0.19497229611574524</v>
      </c>
      <c r="AL237" s="147"/>
      <c r="AM237" s="147"/>
      <c r="AN237" s="147"/>
      <c r="AO237" s="147"/>
      <c r="AP237" s="147"/>
      <c r="AQ237" s="147"/>
      <c r="AR237" s="147"/>
      <c r="AS237" s="3"/>
    </row>
    <row r="238" spans="1:45" ht="36.75" hidden="1" customHeight="1" thickBot="1">
      <c r="A238" s="80" t="s">
        <v>4</v>
      </c>
      <c r="B238" s="81" t="s">
        <v>7</v>
      </c>
      <c r="C238" s="94" t="s">
        <v>21</v>
      </c>
      <c r="D238" s="94" t="s">
        <v>63</v>
      </c>
      <c r="E238" s="94" t="s">
        <v>56</v>
      </c>
      <c r="F238" s="94" t="s">
        <v>5</v>
      </c>
      <c r="G238" s="94" t="s">
        <v>5</v>
      </c>
      <c r="H238" s="177" t="s">
        <v>57</v>
      </c>
      <c r="I238" s="172" t="s">
        <v>12</v>
      </c>
      <c r="J238" s="130"/>
      <c r="K238" s="95">
        <v>0</v>
      </c>
      <c r="L238" s="96">
        <v>7360000</v>
      </c>
      <c r="M238" s="96">
        <v>0</v>
      </c>
      <c r="N238" s="96">
        <v>0</v>
      </c>
      <c r="O238" s="96">
        <v>7360000</v>
      </c>
      <c r="P238" s="96">
        <v>6917449</v>
      </c>
      <c r="Q238" s="96">
        <v>6917449</v>
      </c>
      <c r="R238" s="96">
        <v>6917449</v>
      </c>
      <c r="S238" s="97">
        <v>0</v>
      </c>
      <c r="T238" s="96">
        <v>442551</v>
      </c>
      <c r="U238" s="98">
        <f t="shared" si="12"/>
        <v>93.987078804347817</v>
      </c>
      <c r="V238" s="99">
        <f>IF(OR(R238="", R307="", R307=0), "", R238/R$307*100)</f>
        <v>4.8210013972887857</v>
      </c>
      <c r="W238" s="95">
        <v>12848000</v>
      </c>
      <c r="X238" s="96">
        <v>4016000</v>
      </c>
      <c r="Y238" s="96">
        <v>0</v>
      </c>
      <c r="Z238" s="96">
        <v>0</v>
      </c>
      <c r="AA238" s="96">
        <v>16864000</v>
      </c>
      <c r="AB238" s="97">
        <v>16856712</v>
      </c>
      <c r="AC238" s="100">
        <v>16856712</v>
      </c>
      <c r="AD238" s="95">
        <v>16856712</v>
      </c>
      <c r="AE238" s="96">
        <v>0</v>
      </c>
      <c r="AF238" s="96">
        <v>7288</v>
      </c>
      <c r="AG238" s="101">
        <f t="shared" si="13"/>
        <v>99.956783681214418</v>
      </c>
      <c r="AH238" s="99">
        <f>IF(OR(AD238="", AD307="", AD307=0), "", AD238/AD$307*100)</f>
        <v>7.2930354591651048</v>
      </c>
      <c r="AI238" s="102">
        <v>-9939263</v>
      </c>
      <c r="AJ238" s="30">
        <f t="shared" si="14"/>
        <v>-58.963236721372468</v>
      </c>
      <c r="AK238" s="29">
        <f t="shared" si="15"/>
        <v>-2.472034061876319</v>
      </c>
      <c r="AL238" s="145"/>
      <c r="AM238" s="147"/>
      <c r="AN238" s="147"/>
      <c r="AO238" s="147"/>
      <c r="AP238" s="147"/>
      <c r="AQ238" s="147"/>
      <c r="AR238" s="147"/>
    </row>
    <row r="239" spans="1:45" ht="26.25" hidden="1" customHeight="1">
      <c r="A239" s="45" t="s">
        <v>4</v>
      </c>
      <c r="B239" s="46" t="s">
        <v>7</v>
      </c>
      <c r="C239" s="94" t="s">
        <v>21</v>
      </c>
      <c r="D239" s="94" t="s">
        <v>63</v>
      </c>
      <c r="E239" s="94" t="s">
        <v>56</v>
      </c>
      <c r="F239" s="94" t="s">
        <v>15</v>
      </c>
      <c r="G239" s="94" t="s">
        <v>5</v>
      </c>
      <c r="H239" s="177" t="s">
        <v>187</v>
      </c>
      <c r="I239" s="172" t="s">
        <v>12</v>
      </c>
      <c r="J239" s="130"/>
      <c r="K239" s="95">
        <v>0</v>
      </c>
      <c r="L239" s="96">
        <v>0</v>
      </c>
      <c r="M239" s="96">
        <v>0</v>
      </c>
      <c r="N239" s="96">
        <v>0</v>
      </c>
      <c r="O239" s="96">
        <v>0</v>
      </c>
      <c r="P239" s="96">
        <v>0</v>
      </c>
      <c r="Q239" s="96">
        <v>0</v>
      </c>
      <c r="R239" s="96">
        <v>0</v>
      </c>
      <c r="S239" s="97">
        <v>0</v>
      </c>
      <c r="T239" s="96">
        <v>0</v>
      </c>
      <c r="U239" s="98" t="str">
        <f t="shared" si="12"/>
        <v/>
      </c>
      <c r="V239" s="99">
        <f>IF(OR(R239="", R307="", R307=0), "", R239/R$307*100)</f>
        <v>0</v>
      </c>
      <c r="W239" s="95">
        <v>12848000</v>
      </c>
      <c r="X239" s="96">
        <v>0</v>
      </c>
      <c r="Y239" s="96">
        <v>0</v>
      </c>
      <c r="Z239" s="96">
        <v>0</v>
      </c>
      <c r="AA239" s="96">
        <v>12848000</v>
      </c>
      <c r="AB239" s="97">
        <v>12848000</v>
      </c>
      <c r="AC239" s="100">
        <v>12848000</v>
      </c>
      <c r="AD239" s="95">
        <v>12848000</v>
      </c>
      <c r="AE239" s="96">
        <v>0</v>
      </c>
      <c r="AF239" s="96">
        <v>0</v>
      </c>
      <c r="AG239" s="101">
        <f t="shared" si="13"/>
        <v>100</v>
      </c>
      <c r="AH239" s="99">
        <f>IF(OR(AD239="", AD307="", AD307=0), "", AD239/AD$307*100)</f>
        <v>5.5586712034561225</v>
      </c>
      <c r="AI239" s="102">
        <v>-12848000</v>
      </c>
      <c r="AJ239" s="5" t="str">
        <f t="shared" si="14"/>
        <v>皆減</v>
      </c>
      <c r="AK239" s="4">
        <f t="shared" si="15"/>
        <v>-5.5586712034561225</v>
      </c>
      <c r="AL239" s="362"/>
      <c r="AM239" s="362"/>
      <c r="AN239" s="362"/>
      <c r="AO239" s="362"/>
      <c r="AP239" s="362"/>
      <c r="AQ239" s="362"/>
      <c r="AR239" s="362"/>
      <c r="AS239" s="3"/>
    </row>
    <row r="240" spans="1:45" ht="24.75" customHeight="1" thickBot="1">
      <c r="A240" s="67" t="s">
        <v>4</v>
      </c>
      <c r="B240" s="68" t="s">
        <v>7</v>
      </c>
      <c r="C240" s="94" t="s">
        <v>21</v>
      </c>
      <c r="D240" s="94" t="s">
        <v>63</v>
      </c>
      <c r="E240" s="94" t="s">
        <v>56</v>
      </c>
      <c r="F240" s="94" t="s">
        <v>15</v>
      </c>
      <c r="G240" s="94" t="s">
        <v>17</v>
      </c>
      <c r="H240" s="177" t="s">
        <v>188</v>
      </c>
      <c r="I240" s="172" t="s">
        <v>12</v>
      </c>
      <c r="J240" s="130"/>
      <c r="K240" s="95">
        <v>0</v>
      </c>
      <c r="L240" s="96">
        <v>0</v>
      </c>
      <c r="M240" s="96">
        <v>0</v>
      </c>
      <c r="N240" s="96">
        <v>0</v>
      </c>
      <c r="O240" s="96">
        <v>0</v>
      </c>
      <c r="P240" s="96">
        <v>0</v>
      </c>
      <c r="Q240" s="96">
        <v>0</v>
      </c>
      <c r="R240" s="96">
        <v>0</v>
      </c>
      <c r="S240" s="97">
        <v>0</v>
      </c>
      <c r="T240" s="96">
        <v>0</v>
      </c>
      <c r="U240" s="98" t="str">
        <f t="shared" si="12"/>
        <v/>
      </c>
      <c r="V240" s="99">
        <f>IF(OR(R240="", R307="", R307=0), "", R240/R$307*100)</f>
        <v>0</v>
      </c>
      <c r="W240" s="95">
        <v>12848000</v>
      </c>
      <c r="X240" s="96">
        <v>0</v>
      </c>
      <c r="Y240" s="96">
        <v>0</v>
      </c>
      <c r="Z240" s="96">
        <v>0</v>
      </c>
      <c r="AA240" s="96">
        <v>12848000</v>
      </c>
      <c r="AB240" s="97">
        <v>12848000</v>
      </c>
      <c r="AC240" s="100">
        <v>12848000</v>
      </c>
      <c r="AD240" s="95">
        <v>12848000</v>
      </c>
      <c r="AE240" s="96">
        <v>0</v>
      </c>
      <c r="AF240" s="96">
        <v>0</v>
      </c>
      <c r="AG240" s="101">
        <f t="shared" si="13"/>
        <v>100</v>
      </c>
      <c r="AH240" s="99">
        <f>IF(OR(AD240="", AD307="", AD307=0), "", AD240/AD$307*100)</f>
        <v>5.5586712034561225</v>
      </c>
      <c r="AI240" s="102">
        <v>-12848000</v>
      </c>
      <c r="AJ240" s="5" t="str">
        <f t="shared" si="14"/>
        <v>皆減</v>
      </c>
      <c r="AK240" s="4">
        <f t="shared" si="15"/>
        <v>-5.5586712034561225</v>
      </c>
      <c r="AL240" s="362"/>
      <c r="AM240" s="362"/>
      <c r="AN240" s="362"/>
      <c r="AO240" s="362"/>
      <c r="AP240" s="362"/>
      <c r="AQ240" s="362"/>
      <c r="AR240" s="362"/>
      <c r="AS240" s="3"/>
    </row>
    <row r="241" spans="1:45" ht="36.75" hidden="1" customHeight="1" thickBot="1">
      <c r="A241" s="93" t="s">
        <v>4</v>
      </c>
      <c r="B241" s="94" t="s">
        <v>7</v>
      </c>
      <c r="C241" s="94" t="s">
        <v>21</v>
      </c>
      <c r="D241" s="94" t="s">
        <v>63</v>
      </c>
      <c r="E241" s="94" t="s">
        <v>56</v>
      </c>
      <c r="F241" s="94" t="s">
        <v>28</v>
      </c>
      <c r="G241" s="94" t="s">
        <v>5</v>
      </c>
      <c r="H241" s="177" t="s">
        <v>58</v>
      </c>
      <c r="I241" s="172" t="s">
        <v>12</v>
      </c>
      <c r="J241" s="130"/>
      <c r="K241" s="95">
        <v>0</v>
      </c>
      <c r="L241" s="96">
        <v>7360000</v>
      </c>
      <c r="M241" s="96">
        <v>0</v>
      </c>
      <c r="N241" s="96">
        <v>0</v>
      </c>
      <c r="O241" s="96">
        <v>7360000</v>
      </c>
      <c r="P241" s="96">
        <v>6917449</v>
      </c>
      <c r="Q241" s="96">
        <v>6917449</v>
      </c>
      <c r="R241" s="96">
        <v>6917449</v>
      </c>
      <c r="S241" s="97">
        <v>0</v>
      </c>
      <c r="T241" s="96">
        <v>442551</v>
      </c>
      <c r="U241" s="98">
        <f t="shared" si="12"/>
        <v>93.987078804347817</v>
      </c>
      <c r="V241" s="99">
        <f>IF(OR(R241="", R307="", R307=0), "", R241/R$307*100)</f>
        <v>4.8210013972887857</v>
      </c>
      <c r="W241" s="95">
        <v>0</v>
      </c>
      <c r="X241" s="96">
        <v>4016000</v>
      </c>
      <c r="Y241" s="96">
        <v>0</v>
      </c>
      <c r="Z241" s="96">
        <v>0</v>
      </c>
      <c r="AA241" s="96">
        <v>4016000</v>
      </c>
      <c r="AB241" s="97">
        <v>4008712</v>
      </c>
      <c r="AC241" s="100">
        <v>4008712</v>
      </c>
      <c r="AD241" s="95">
        <v>4008712</v>
      </c>
      <c r="AE241" s="96">
        <v>0</v>
      </c>
      <c r="AF241" s="96">
        <v>7288</v>
      </c>
      <c r="AG241" s="101">
        <f t="shared" si="13"/>
        <v>99.818525896414343</v>
      </c>
      <c r="AH241" s="99">
        <f>IF(OR(AD241="", AD307="", AD307=0), "", AD241/AD$307*100)</f>
        <v>1.7343642557089822</v>
      </c>
      <c r="AI241" s="102">
        <v>2908737</v>
      </c>
      <c r="AJ241" s="5">
        <f t="shared" si="14"/>
        <v>72.560388473903842</v>
      </c>
      <c r="AK241" s="4">
        <f t="shared" si="15"/>
        <v>3.0866371415798035</v>
      </c>
      <c r="AL241" s="145"/>
      <c r="AM241" s="147"/>
      <c r="AN241" s="147"/>
      <c r="AO241" s="147"/>
      <c r="AP241" s="147"/>
      <c r="AQ241" s="147"/>
      <c r="AR241" s="147"/>
    </row>
    <row r="242" spans="1:45" ht="36.75" customHeight="1" thickBot="1">
      <c r="A242" s="93" t="s">
        <v>4</v>
      </c>
      <c r="B242" s="94" t="s">
        <v>7</v>
      </c>
      <c r="C242" s="94" t="s">
        <v>21</v>
      </c>
      <c r="D242" s="94" t="s">
        <v>63</v>
      </c>
      <c r="E242" s="94" t="s">
        <v>56</v>
      </c>
      <c r="F242" s="94" t="s">
        <v>28</v>
      </c>
      <c r="G242" s="94" t="s">
        <v>151</v>
      </c>
      <c r="H242" s="177" t="s">
        <v>189</v>
      </c>
      <c r="I242" s="172" t="s">
        <v>12</v>
      </c>
      <c r="J242" s="130"/>
      <c r="K242" s="95">
        <v>0</v>
      </c>
      <c r="L242" s="96">
        <v>0</v>
      </c>
      <c r="M242" s="96">
        <v>0</v>
      </c>
      <c r="N242" s="96">
        <v>0</v>
      </c>
      <c r="O242" s="96">
        <v>0</v>
      </c>
      <c r="P242" s="96">
        <v>0</v>
      </c>
      <c r="Q242" s="96">
        <v>0</v>
      </c>
      <c r="R242" s="96">
        <v>0</v>
      </c>
      <c r="S242" s="97">
        <v>0</v>
      </c>
      <c r="T242" s="96">
        <v>0</v>
      </c>
      <c r="U242" s="98" t="str">
        <f t="shared" si="12"/>
        <v/>
      </c>
      <c r="V242" s="99">
        <f>IF(OR(R242="", R307="", R307=0), "", R242/R$307*100)</f>
        <v>0</v>
      </c>
      <c r="W242" s="95">
        <v>0</v>
      </c>
      <c r="X242" s="96">
        <v>3870000</v>
      </c>
      <c r="Y242" s="96">
        <v>0</v>
      </c>
      <c r="Z242" s="96">
        <v>0</v>
      </c>
      <c r="AA242" s="96">
        <v>3870000</v>
      </c>
      <c r="AB242" s="97">
        <v>3865162</v>
      </c>
      <c r="AC242" s="100">
        <v>3865162</v>
      </c>
      <c r="AD242" s="95">
        <v>3865162</v>
      </c>
      <c r="AE242" s="96">
        <v>0</v>
      </c>
      <c r="AF242" s="96">
        <v>4838</v>
      </c>
      <c r="AG242" s="101">
        <f t="shared" si="13"/>
        <v>99.874987080103367</v>
      </c>
      <c r="AH242" s="99">
        <f>IF(OR(AD242="", AD307="", AD307=0), "", AD242/AD$307*100)</f>
        <v>1.6722575269374902</v>
      </c>
      <c r="AI242" s="102">
        <v>-3865162</v>
      </c>
      <c r="AJ242" s="5" t="str">
        <f t="shared" si="14"/>
        <v>皆減</v>
      </c>
      <c r="AK242" s="4">
        <f t="shared" si="15"/>
        <v>-1.6722575269374902</v>
      </c>
      <c r="AL242" s="147"/>
      <c r="AM242" s="147"/>
      <c r="AN242" s="147"/>
      <c r="AO242" s="147"/>
      <c r="AP242" s="147"/>
      <c r="AQ242" s="147"/>
      <c r="AR242" s="147"/>
    </row>
    <row r="243" spans="1:45" ht="36.75" customHeight="1" thickBot="1">
      <c r="A243" s="103" t="s">
        <v>4</v>
      </c>
      <c r="B243" s="104" t="s">
        <v>7</v>
      </c>
      <c r="C243" s="94" t="s">
        <v>21</v>
      </c>
      <c r="D243" s="94" t="s">
        <v>63</v>
      </c>
      <c r="E243" s="94" t="s">
        <v>56</v>
      </c>
      <c r="F243" s="94" t="s">
        <v>28</v>
      </c>
      <c r="G243" s="94" t="s">
        <v>92</v>
      </c>
      <c r="H243" s="177" t="s">
        <v>190</v>
      </c>
      <c r="I243" s="172" t="s">
        <v>12</v>
      </c>
      <c r="J243" s="130"/>
      <c r="K243" s="95">
        <v>0</v>
      </c>
      <c r="L243" s="96">
        <v>7360000</v>
      </c>
      <c r="M243" s="96">
        <v>0</v>
      </c>
      <c r="N243" s="96">
        <v>0</v>
      </c>
      <c r="O243" s="96">
        <v>7360000</v>
      </c>
      <c r="P243" s="96">
        <v>6917449</v>
      </c>
      <c r="Q243" s="96">
        <v>6917449</v>
      </c>
      <c r="R243" s="96">
        <v>6917449</v>
      </c>
      <c r="S243" s="97">
        <v>0</v>
      </c>
      <c r="T243" s="96">
        <v>442551</v>
      </c>
      <c r="U243" s="98">
        <f t="shared" si="12"/>
        <v>93.987078804347817</v>
      </c>
      <c r="V243" s="99">
        <f>IF(OR(R243="", R307="", R307=0), "", R243/R$307*100)</f>
        <v>4.8210013972887857</v>
      </c>
      <c r="W243" s="95" t="s">
        <v>5</v>
      </c>
      <c r="X243" s="96" t="s">
        <v>5</v>
      </c>
      <c r="Y243" s="96" t="s">
        <v>5</v>
      </c>
      <c r="Z243" s="96" t="s">
        <v>5</v>
      </c>
      <c r="AA243" s="96" t="s">
        <v>5</v>
      </c>
      <c r="AB243" s="97" t="s">
        <v>5</v>
      </c>
      <c r="AC243" s="100" t="s">
        <v>5</v>
      </c>
      <c r="AD243" s="95">
        <v>0</v>
      </c>
      <c r="AE243" s="96" t="s">
        <v>5</v>
      </c>
      <c r="AF243" s="96" t="s">
        <v>5</v>
      </c>
      <c r="AG243" s="101" t="str">
        <f t="shared" si="13"/>
        <v/>
      </c>
      <c r="AH243" s="99">
        <f>IF(OR(AD243="", AD307="", AD307=0), "", AD243/AD$307*100)</f>
        <v>0</v>
      </c>
      <c r="AI243" s="102">
        <v>6917449</v>
      </c>
      <c r="AJ243" s="5" t="str">
        <f t="shared" si="14"/>
        <v>皆増</v>
      </c>
      <c r="AK243" s="4">
        <f t="shared" si="15"/>
        <v>4.8210013972887857</v>
      </c>
      <c r="AL243" s="147"/>
      <c r="AM243" s="147"/>
      <c r="AN243" s="147"/>
      <c r="AO243" s="147"/>
      <c r="AP243" s="147"/>
      <c r="AQ243" s="147"/>
      <c r="AR243" s="147"/>
    </row>
    <row r="244" spans="1:45" ht="36.75" customHeight="1" thickBot="1">
      <c r="A244" s="103" t="s">
        <v>4</v>
      </c>
      <c r="B244" s="104" t="s">
        <v>7</v>
      </c>
      <c r="C244" s="94" t="s">
        <v>21</v>
      </c>
      <c r="D244" s="94" t="s">
        <v>63</v>
      </c>
      <c r="E244" s="94" t="s">
        <v>56</v>
      </c>
      <c r="F244" s="94" t="s">
        <v>28</v>
      </c>
      <c r="G244" s="94" t="s">
        <v>92</v>
      </c>
      <c r="H244" s="177" t="s">
        <v>191</v>
      </c>
      <c r="I244" s="172" t="s">
        <v>12</v>
      </c>
      <c r="J244" s="130"/>
      <c r="K244" s="95" t="s">
        <v>5</v>
      </c>
      <c r="L244" s="96" t="s">
        <v>5</v>
      </c>
      <c r="M244" s="96" t="s">
        <v>5</v>
      </c>
      <c r="N244" s="96" t="s">
        <v>5</v>
      </c>
      <c r="O244" s="96" t="s">
        <v>5</v>
      </c>
      <c r="P244" s="96" t="s">
        <v>5</v>
      </c>
      <c r="Q244" s="96" t="s">
        <v>5</v>
      </c>
      <c r="R244" s="96">
        <v>0</v>
      </c>
      <c r="S244" s="97" t="s">
        <v>5</v>
      </c>
      <c r="T244" s="96" t="s">
        <v>5</v>
      </c>
      <c r="U244" s="98" t="str">
        <f t="shared" si="12"/>
        <v/>
      </c>
      <c r="V244" s="99">
        <f>IF(OR(R244="", R307="", R307=0), "", R244/R$307*100)</f>
        <v>0</v>
      </c>
      <c r="W244" s="95">
        <v>0</v>
      </c>
      <c r="X244" s="96">
        <v>146000</v>
      </c>
      <c r="Y244" s="96">
        <v>0</v>
      </c>
      <c r="Z244" s="96">
        <v>0</v>
      </c>
      <c r="AA244" s="96">
        <v>146000</v>
      </c>
      <c r="AB244" s="97">
        <v>143550</v>
      </c>
      <c r="AC244" s="100">
        <v>143550</v>
      </c>
      <c r="AD244" s="95">
        <v>143550</v>
      </c>
      <c r="AE244" s="96">
        <v>0</v>
      </c>
      <c r="AF244" s="96">
        <v>2450</v>
      </c>
      <c r="AG244" s="101">
        <f t="shared" si="13"/>
        <v>98.321917808219183</v>
      </c>
      <c r="AH244" s="99">
        <f>IF(OR(AD244="", AD307="", AD307=0), "", AD244/AD$307*100)</f>
        <v>6.2106728771491787E-2</v>
      </c>
      <c r="AI244" s="102">
        <v>-143550</v>
      </c>
      <c r="AJ244" s="5" t="str">
        <f t="shared" si="14"/>
        <v>皆減</v>
      </c>
      <c r="AK244" s="4">
        <f t="shared" si="15"/>
        <v>-6.2106728771491787E-2</v>
      </c>
      <c r="AL244" s="147"/>
      <c r="AM244" s="147"/>
      <c r="AN244" s="147"/>
      <c r="AO244" s="147"/>
      <c r="AP244" s="147"/>
      <c r="AQ244" s="147"/>
      <c r="AR244" s="147"/>
    </row>
    <row r="245" spans="1:45" ht="24.75" hidden="1" customHeight="1" thickBot="1">
      <c r="A245" s="80" t="s">
        <v>4</v>
      </c>
      <c r="B245" s="81" t="s">
        <v>7</v>
      </c>
      <c r="C245" s="94" t="s">
        <v>21</v>
      </c>
      <c r="D245" s="94" t="s">
        <v>63</v>
      </c>
      <c r="E245" s="94" t="s">
        <v>192</v>
      </c>
      <c r="F245" s="94" t="s">
        <v>5</v>
      </c>
      <c r="G245" s="94" t="s">
        <v>5</v>
      </c>
      <c r="H245" s="177" t="s">
        <v>193</v>
      </c>
      <c r="I245" s="172" t="s">
        <v>12</v>
      </c>
      <c r="J245" s="130"/>
      <c r="K245" s="95">
        <v>0</v>
      </c>
      <c r="L245" s="96">
        <v>0</v>
      </c>
      <c r="M245" s="96">
        <v>3949000</v>
      </c>
      <c r="N245" s="96">
        <v>0</v>
      </c>
      <c r="O245" s="96">
        <v>3949000</v>
      </c>
      <c r="P245" s="96">
        <v>3949000</v>
      </c>
      <c r="Q245" s="96">
        <v>3949000</v>
      </c>
      <c r="R245" s="96">
        <v>3949000</v>
      </c>
      <c r="S245" s="97">
        <v>0</v>
      </c>
      <c r="T245" s="96">
        <v>0</v>
      </c>
      <c r="U245" s="98">
        <f t="shared" si="12"/>
        <v>100</v>
      </c>
      <c r="V245" s="99">
        <f>IF(OR(R245="", R307="", R307=0), "", R245/R$307*100)</f>
        <v>2.7521900801716663</v>
      </c>
      <c r="W245" s="95">
        <v>13668000</v>
      </c>
      <c r="X245" s="96">
        <v>-1806000</v>
      </c>
      <c r="Y245" s="96">
        <v>0</v>
      </c>
      <c r="Z245" s="96">
        <v>0</v>
      </c>
      <c r="AA245" s="96">
        <v>11862000</v>
      </c>
      <c r="AB245" s="97">
        <v>11861318</v>
      </c>
      <c r="AC245" s="100">
        <v>7912318</v>
      </c>
      <c r="AD245" s="95">
        <v>7912318</v>
      </c>
      <c r="AE245" s="96">
        <v>3949000</v>
      </c>
      <c r="AF245" s="96">
        <v>682</v>
      </c>
      <c r="AG245" s="101">
        <f t="shared" si="13"/>
        <v>66.703068622491983</v>
      </c>
      <c r="AH245" s="99">
        <f>IF(OR(AD245="", AD307="", AD307=0), "", AD245/AD$307*100)</f>
        <v>3.4232545313813465</v>
      </c>
      <c r="AI245" s="102">
        <v>-3963318</v>
      </c>
      <c r="AJ245" s="30">
        <f t="shared" si="14"/>
        <v>-50.090479174370891</v>
      </c>
      <c r="AK245" s="29">
        <f t="shared" si="15"/>
        <v>-0.67106445120968017</v>
      </c>
      <c r="AL245" s="361"/>
      <c r="AM245" s="362"/>
      <c r="AN245" s="362"/>
      <c r="AO245" s="362"/>
      <c r="AP245" s="362"/>
      <c r="AQ245" s="362"/>
      <c r="AR245" s="362"/>
      <c r="AS245" s="3"/>
    </row>
    <row r="246" spans="1:45" ht="24.75" hidden="1" customHeight="1" thickBot="1">
      <c r="A246" s="93" t="s">
        <v>4</v>
      </c>
      <c r="B246" s="94" t="s">
        <v>7</v>
      </c>
      <c r="C246" s="94" t="s">
        <v>21</v>
      </c>
      <c r="D246" s="94" t="s">
        <v>63</v>
      </c>
      <c r="E246" s="94" t="s">
        <v>192</v>
      </c>
      <c r="F246" s="94" t="s">
        <v>21</v>
      </c>
      <c r="G246" s="94" t="s">
        <v>5</v>
      </c>
      <c r="H246" s="177" t="s">
        <v>194</v>
      </c>
      <c r="I246" s="172" t="s">
        <v>12</v>
      </c>
      <c r="J246" s="130"/>
      <c r="K246" s="95">
        <v>0</v>
      </c>
      <c r="L246" s="96">
        <v>0</v>
      </c>
      <c r="M246" s="96">
        <v>3949000</v>
      </c>
      <c r="N246" s="96">
        <v>0</v>
      </c>
      <c r="O246" s="96">
        <v>3949000</v>
      </c>
      <c r="P246" s="96">
        <v>3949000</v>
      </c>
      <c r="Q246" s="96">
        <v>3949000</v>
      </c>
      <c r="R246" s="96">
        <v>3949000</v>
      </c>
      <c r="S246" s="97">
        <v>0</v>
      </c>
      <c r="T246" s="96">
        <v>0</v>
      </c>
      <c r="U246" s="98">
        <f t="shared" si="12"/>
        <v>100</v>
      </c>
      <c r="V246" s="99">
        <f>IF(OR(R246="", R307="", R307=0), "", R246/R$307*100)</f>
        <v>2.7521900801716663</v>
      </c>
      <c r="W246" s="95">
        <v>13668000</v>
      </c>
      <c r="X246" s="96">
        <v>-1806000</v>
      </c>
      <c r="Y246" s="96">
        <v>0</v>
      </c>
      <c r="Z246" s="96">
        <v>0</v>
      </c>
      <c r="AA246" s="96">
        <v>11862000</v>
      </c>
      <c r="AB246" s="97">
        <v>11861318</v>
      </c>
      <c r="AC246" s="100">
        <v>7912318</v>
      </c>
      <c r="AD246" s="95">
        <v>7912318</v>
      </c>
      <c r="AE246" s="96">
        <v>3949000</v>
      </c>
      <c r="AF246" s="96">
        <v>682</v>
      </c>
      <c r="AG246" s="101">
        <f t="shared" si="13"/>
        <v>66.703068622491983</v>
      </c>
      <c r="AH246" s="99">
        <f>IF(OR(AD246="", AD307="", AD307=0), "", AD246/AD$307*100)</f>
        <v>3.4232545313813465</v>
      </c>
      <c r="AI246" s="102">
        <v>-3963318</v>
      </c>
      <c r="AJ246" s="5">
        <f t="shared" si="14"/>
        <v>-50.090479174370891</v>
      </c>
      <c r="AK246" s="4">
        <f t="shared" si="15"/>
        <v>-0.67106445120968017</v>
      </c>
      <c r="AL246" s="361"/>
      <c r="AM246" s="362"/>
      <c r="AN246" s="362"/>
      <c r="AO246" s="362"/>
      <c r="AP246" s="362"/>
      <c r="AQ246" s="362"/>
      <c r="AR246" s="362"/>
      <c r="AS246" s="3"/>
    </row>
    <row r="247" spans="1:45" ht="24.75" customHeight="1" thickBot="1">
      <c r="A247" s="93" t="s">
        <v>4</v>
      </c>
      <c r="B247" s="94" t="s">
        <v>7</v>
      </c>
      <c r="C247" s="94" t="s">
        <v>21</v>
      </c>
      <c r="D247" s="94" t="s">
        <v>63</v>
      </c>
      <c r="E247" s="94" t="s">
        <v>192</v>
      </c>
      <c r="F247" s="94" t="s">
        <v>21</v>
      </c>
      <c r="G247" s="94" t="s">
        <v>59</v>
      </c>
      <c r="H247" s="177" t="s">
        <v>195</v>
      </c>
      <c r="I247" s="172" t="s">
        <v>12</v>
      </c>
      <c r="J247" s="130"/>
      <c r="K247" s="95">
        <v>0</v>
      </c>
      <c r="L247" s="96">
        <v>0</v>
      </c>
      <c r="M247" s="96">
        <v>3949000</v>
      </c>
      <c r="N247" s="96">
        <v>0</v>
      </c>
      <c r="O247" s="96">
        <v>3949000</v>
      </c>
      <c r="P247" s="96">
        <v>3949000</v>
      </c>
      <c r="Q247" s="96">
        <v>3949000</v>
      </c>
      <c r="R247" s="96">
        <v>3949000</v>
      </c>
      <c r="S247" s="97">
        <v>0</v>
      </c>
      <c r="T247" s="96">
        <v>0</v>
      </c>
      <c r="U247" s="98">
        <f t="shared" si="12"/>
        <v>100</v>
      </c>
      <c r="V247" s="99">
        <f>IF(OR(R247="", R307="", R307=0), "", R247/R$307*100)</f>
        <v>2.7521900801716663</v>
      </c>
      <c r="W247" s="95">
        <v>4477000</v>
      </c>
      <c r="X247" s="96">
        <v>-528000</v>
      </c>
      <c r="Y247" s="96">
        <v>0</v>
      </c>
      <c r="Z247" s="96">
        <v>0</v>
      </c>
      <c r="AA247" s="96">
        <v>3949000</v>
      </c>
      <c r="AB247" s="97">
        <v>3949000</v>
      </c>
      <c r="AC247" s="100">
        <v>0</v>
      </c>
      <c r="AD247" s="95">
        <v>0</v>
      </c>
      <c r="AE247" s="96">
        <v>3949000</v>
      </c>
      <c r="AF247" s="96">
        <v>0</v>
      </c>
      <c r="AG247" s="101">
        <f t="shared" si="13"/>
        <v>0</v>
      </c>
      <c r="AH247" s="99">
        <f>IF(OR(AD247="", AD307="", AD307=0), "", AD247/AD$307*100)</f>
        <v>0</v>
      </c>
      <c r="AI247" s="102">
        <v>3949000</v>
      </c>
      <c r="AJ247" s="5" t="str">
        <f t="shared" si="14"/>
        <v>皆増</v>
      </c>
      <c r="AK247" s="4">
        <f t="shared" si="15"/>
        <v>2.7521900801716663</v>
      </c>
      <c r="AL247" s="147"/>
      <c r="AM247" s="147"/>
      <c r="AN247" s="147"/>
      <c r="AO247" s="147"/>
      <c r="AP247" s="147"/>
      <c r="AQ247" s="147"/>
      <c r="AR247" s="147"/>
    </row>
    <row r="248" spans="1:45" ht="24.75" customHeight="1" thickBot="1">
      <c r="A248" s="103" t="s">
        <v>4</v>
      </c>
      <c r="B248" s="104" t="s">
        <v>7</v>
      </c>
      <c r="C248" s="94" t="s">
        <v>21</v>
      </c>
      <c r="D248" s="94" t="s">
        <v>63</v>
      </c>
      <c r="E248" s="94" t="s">
        <v>192</v>
      </c>
      <c r="F248" s="94" t="s">
        <v>21</v>
      </c>
      <c r="G248" s="94" t="s">
        <v>170</v>
      </c>
      <c r="H248" s="177" t="s">
        <v>196</v>
      </c>
      <c r="I248" s="172" t="s">
        <v>12</v>
      </c>
      <c r="J248" s="130"/>
      <c r="K248" s="95">
        <v>0</v>
      </c>
      <c r="L248" s="96">
        <v>0</v>
      </c>
      <c r="M248" s="96">
        <v>0</v>
      </c>
      <c r="N248" s="96">
        <v>0</v>
      </c>
      <c r="O248" s="96">
        <v>0</v>
      </c>
      <c r="P248" s="96">
        <v>0</v>
      </c>
      <c r="Q248" s="96">
        <v>0</v>
      </c>
      <c r="R248" s="96">
        <v>0</v>
      </c>
      <c r="S248" s="97">
        <v>0</v>
      </c>
      <c r="T248" s="96">
        <v>0</v>
      </c>
      <c r="U248" s="98" t="str">
        <f t="shared" si="12"/>
        <v/>
      </c>
      <c r="V248" s="99">
        <f>IF(OR(R248="", R307="", R307=0), "", R248/R$307*100)</f>
        <v>0</v>
      </c>
      <c r="W248" s="95">
        <v>9191000</v>
      </c>
      <c r="X248" s="96">
        <v>-1278000</v>
      </c>
      <c r="Y248" s="96">
        <v>0</v>
      </c>
      <c r="Z248" s="96">
        <v>0</v>
      </c>
      <c r="AA248" s="96">
        <v>7913000</v>
      </c>
      <c r="AB248" s="97">
        <v>7912318</v>
      </c>
      <c r="AC248" s="100">
        <v>7912318</v>
      </c>
      <c r="AD248" s="95">
        <v>7912318</v>
      </c>
      <c r="AE248" s="96">
        <v>0</v>
      </c>
      <c r="AF248" s="96">
        <v>682</v>
      </c>
      <c r="AG248" s="101">
        <f t="shared" si="13"/>
        <v>99.991381271325665</v>
      </c>
      <c r="AH248" s="99">
        <f>IF(OR(AD248="", AD307="", AD307=0), "", AD248/AD$307*100)</f>
        <v>3.4232545313813465</v>
      </c>
      <c r="AI248" s="102">
        <v>-7912318</v>
      </c>
      <c r="AJ248" s="5" t="str">
        <f t="shared" si="14"/>
        <v>皆減</v>
      </c>
      <c r="AK248" s="4">
        <f t="shared" si="15"/>
        <v>-3.4232545313813465</v>
      </c>
      <c r="AL248" s="147"/>
      <c r="AM248" s="147"/>
      <c r="AN248" s="147"/>
      <c r="AO248" s="147"/>
      <c r="AP248" s="147"/>
      <c r="AQ248" s="147"/>
      <c r="AR248" s="147"/>
    </row>
    <row r="249" spans="1:45" ht="21.75" hidden="1" customHeight="1">
      <c r="A249" s="45" t="s">
        <v>4</v>
      </c>
      <c r="B249" s="46" t="s">
        <v>7</v>
      </c>
      <c r="C249" s="94" t="s">
        <v>21</v>
      </c>
      <c r="D249" s="94" t="s">
        <v>63</v>
      </c>
      <c r="E249" s="94" t="s">
        <v>98</v>
      </c>
      <c r="F249" s="94" t="s">
        <v>5</v>
      </c>
      <c r="G249" s="94" t="s">
        <v>5</v>
      </c>
      <c r="H249" s="177" t="s">
        <v>99</v>
      </c>
      <c r="I249" s="172" t="s">
        <v>12</v>
      </c>
      <c r="J249" s="130"/>
      <c r="K249" s="95">
        <v>0</v>
      </c>
      <c r="L249" s="96">
        <v>0</v>
      </c>
      <c r="M249" s="96">
        <v>0</v>
      </c>
      <c r="N249" s="96">
        <v>0</v>
      </c>
      <c r="O249" s="96">
        <v>0</v>
      </c>
      <c r="P249" s="96">
        <v>0</v>
      </c>
      <c r="Q249" s="96">
        <v>0</v>
      </c>
      <c r="R249" s="96">
        <v>0</v>
      </c>
      <c r="S249" s="97">
        <v>0</v>
      </c>
      <c r="T249" s="96">
        <v>0</v>
      </c>
      <c r="U249" s="98" t="str">
        <f t="shared" si="12"/>
        <v/>
      </c>
      <c r="V249" s="99">
        <f>IF(OR(R249="", R307="", R307=0), "", R249/R$307*100)</f>
        <v>0</v>
      </c>
      <c r="W249" s="95">
        <v>20427000</v>
      </c>
      <c r="X249" s="96">
        <v>5073000</v>
      </c>
      <c r="Y249" s="96">
        <v>0</v>
      </c>
      <c r="Z249" s="96">
        <v>0</v>
      </c>
      <c r="AA249" s="96">
        <v>25500000</v>
      </c>
      <c r="AB249" s="97">
        <v>24365172</v>
      </c>
      <c r="AC249" s="100">
        <v>24365172</v>
      </c>
      <c r="AD249" s="95">
        <v>24365172</v>
      </c>
      <c r="AE249" s="96">
        <v>0</v>
      </c>
      <c r="AF249" s="96">
        <v>1134828</v>
      </c>
      <c r="AG249" s="101">
        <f t="shared" si="13"/>
        <v>95.54969411764705</v>
      </c>
      <c r="AH249" s="99">
        <f>IF(OR(AD249="", AD307="", AD307=0), "", AD249/AD$307*100)</f>
        <v>10.541561329674302</v>
      </c>
      <c r="AI249" s="102">
        <v>-24365172</v>
      </c>
      <c r="AJ249" s="30" t="str">
        <f t="shared" si="14"/>
        <v>皆減</v>
      </c>
      <c r="AK249" s="29">
        <f t="shared" si="15"/>
        <v>-10.541561329674302</v>
      </c>
      <c r="AL249" s="362"/>
      <c r="AM249" s="362"/>
      <c r="AN249" s="362"/>
      <c r="AO249" s="362"/>
      <c r="AP249" s="362"/>
      <c r="AQ249" s="362"/>
      <c r="AR249" s="362"/>
      <c r="AS249" s="3"/>
    </row>
    <row r="250" spans="1:45" ht="21.75" hidden="1" customHeight="1">
      <c r="A250" s="56" t="s">
        <v>4</v>
      </c>
      <c r="B250" s="57" t="s">
        <v>7</v>
      </c>
      <c r="C250" s="94" t="s">
        <v>21</v>
      </c>
      <c r="D250" s="94" t="s">
        <v>63</v>
      </c>
      <c r="E250" s="94" t="s">
        <v>98</v>
      </c>
      <c r="F250" s="94" t="s">
        <v>21</v>
      </c>
      <c r="G250" s="94" t="s">
        <v>5</v>
      </c>
      <c r="H250" s="177" t="s">
        <v>100</v>
      </c>
      <c r="I250" s="172" t="s">
        <v>12</v>
      </c>
      <c r="J250" s="130"/>
      <c r="K250" s="95">
        <v>0</v>
      </c>
      <c r="L250" s="96">
        <v>0</v>
      </c>
      <c r="M250" s="96">
        <v>0</v>
      </c>
      <c r="N250" s="96">
        <v>0</v>
      </c>
      <c r="O250" s="96">
        <v>0</v>
      </c>
      <c r="P250" s="96">
        <v>0</v>
      </c>
      <c r="Q250" s="96">
        <v>0</v>
      </c>
      <c r="R250" s="96">
        <v>0</v>
      </c>
      <c r="S250" s="97">
        <v>0</v>
      </c>
      <c r="T250" s="96">
        <v>0</v>
      </c>
      <c r="U250" s="98" t="str">
        <f t="shared" si="12"/>
        <v/>
      </c>
      <c r="V250" s="99">
        <f>IF(OR(R250="", R307="", R307=0), "", R250/R$307*100)</f>
        <v>0</v>
      </c>
      <c r="W250" s="95">
        <v>20427000</v>
      </c>
      <c r="X250" s="96">
        <v>5073000</v>
      </c>
      <c r="Y250" s="96">
        <v>0</v>
      </c>
      <c r="Z250" s="96">
        <v>0</v>
      </c>
      <c r="AA250" s="96">
        <v>25500000</v>
      </c>
      <c r="AB250" s="97">
        <v>24365172</v>
      </c>
      <c r="AC250" s="100">
        <v>24365172</v>
      </c>
      <c r="AD250" s="95">
        <v>24365172</v>
      </c>
      <c r="AE250" s="96">
        <v>0</v>
      </c>
      <c r="AF250" s="96">
        <v>1134828</v>
      </c>
      <c r="AG250" s="101">
        <f t="shared" si="13"/>
        <v>95.54969411764705</v>
      </c>
      <c r="AH250" s="99">
        <f>IF(OR(AD250="", AD307="", AD307=0), "", AD250/AD$307*100)</f>
        <v>10.541561329674302</v>
      </c>
      <c r="AI250" s="102">
        <v>-24365172</v>
      </c>
      <c r="AJ250" s="5" t="str">
        <f t="shared" si="14"/>
        <v>皆減</v>
      </c>
      <c r="AK250" s="4">
        <f t="shared" si="15"/>
        <v>-10.541561329674302</v>
      </c>
      <c r="AL250" s="362"/>
      <c r="AM250" s="362"/>
      <c r="AN250" s="362"/>
      <c r="AO250" s="362"/>
      <c r="AP250" s="362"/>
      <c r="AQ250" s="362"/>
      <c r="AR250" s="362"/>
      <c r="AS250" s="3"/>
    </row>
    <row r="251" spans="1:45" ht="22.5" customHeight="1" thickBot="1">
      <c r="A251" s="67" t="s">
        <v>4</v>
      </c>
      <c r="B251" s="68" t="s">
        <v>7</v>
      </c>
      <c r="C251" s="94" t="s">
        <v>21</v>
      </c>
      <c r="D251" s="94" t="s">
        <v>63</v>
      </c>
      <c r="E251" s="94" t="s">
        <v>98</v>
      </c>
      <c r="F251" s="94" t="s">
        <v>21</v>
      </c>
      <c r="G251" s="94" t="s">
        <v>23</v>
      </c>
      <c r="H251" s="177" t="s">
        <v>99</v>
      </c>
      <c r="I251" s="172" t="s">
        <v>12</v>
      </c>
      <c r="J251" s="130"/>
      <c r="K251" s="95">
        <v>0</v>
      </c>
      <c r="L251" s="96">
        <v>0</v>
      </c>
      <c r="M251" s="96">
        <v>0</v>
      </c>
      <c r="N251" s="96">
        <v>0</v>
      </c>
      <c r="O251" s="96">
        <v>0</v>
      </c>
      <c r="P251" s="96">
        <v>0</v>
      </c>
      <c r="Q251" s="96">
        <v>0</v>
      </c>
      <c r="R251" s="96">
        <v>0</v>
      </c>
      <c r="S251" s="97">
        <v>0</v>
      </c>
      <c r="T251" s="96">
        <v>0</v>
      </c>
      <c r="U251" s="98" t="str">
        <f t="shared" si="12"/>
        <v/>
      </c>
      <c r="V251" s="99">
        <f>IF(OR(R251="", R307="", R307=0), "", R251/R$307*100)</f>
        <v>0</v>
      </c>
      <c r="W251" s="95">
        <v>20427000</v>
      </c>
      <c r="X251" s="96">
        <v>5073000</v>
      </c>
      <c r="Y251" s="96">
        <v>0</v>
      </c>
      <c r="Z251" s="96">
        <v>0</v>
      </c>
      <c r="AA251" s="96">
        <v>25500000</v>
      </c>
      <c r="AB251" s="97">
        <v>24365172</v>
      </c>
      <c r="AC251" s="100">
        <v>24365172</v>
      </c>
      <c r="AD251" s="95">
        <v>24365172</v>
      </c>
      <c r="AE251" s="96">
        <v>0</v>
      </c>
      <c r="AF251" s="96">
        <v>1134828</v>
      </c>
      <c r="AG251" s="101">
        <f t="shared" si="13"/>
        <v>95.54969411764705</v>
      </c>
      <c r="AH251" s="99">
        <f>IF(OR(AD251="", AD307="", AD307=0), "", AD251/AD$307*100)</f>
        <v>10.541561329674302</v>
      </c>
      <c r="AI251" s="102">
        <v>-24365172</v>
      </c>
      <c r="AJ251" s="5" t="str">
        <f t="shared" si="14"/>
        <v>皆減</v>
      </c>
      <c r="AK251" s="4">
        <f t="shared" si="15"/>
        <v>-10.541561329674302</v>
      </c>
      <c r="AL251" s="362"/>
      <c r="AM251" s="362"/>
      <c r="AN251" s="362"/>
      <c r="AO251" s="362"/>
      <c r="AP251" s="362"/>
      <c r="AQ251" s="362"/>
      <c r="AR251" s="362"/>
      <c r="AS251" s="3"/>
    </row>
    <row r="252" spans="1:45" ht="31.5" hidden="1" customHeight="1" thickBot="1">
      <c r="A252" s="45" t="s">
        <v>4</v>
      </c>
      <c r="B252" s="46" t="s">
        <v>7</v>
      </c>
      <c r="C252" s="94" t="s">
        <v>21</v>
      </c>
      <c r="D252" s="94" t="s">
        <v>63</v>
      </c>
      <c r="E252" s="94" t="s">
        <v>46</v>
      </c>
      <c r="F252" s="94" t="s">
        <v>5</v>
      </c>
      <c r="G252" s="94" t="s">
        <v>5</v>
      </c>
      <c r="H252" s="177" t="s">
        <v>47</v>
      </c>
      <c r="I252" s="172" t="s">
        <v>12</v>
      </c>
      <c r="J252" s="130"/>
      <c r="K252" s="95">
        <v>0</v>
      </c>
      <c r="L252" s="96">
        <v>27200000</v>
      </c>
      <c r="M252" s="96">
        <v>3564000</v>
      </c>
      <c r="N252" s="96">
        <v>0</v>
      </c>
      <c r="O252" s="96">
        <v>30764000</v>
      </c>
      <c r="P252" s="96">
        <v>28649500</v>
      </c>
      <c r="Q252" s="96">
        <v>28649500</v>
      </c>
      <c r="R252" s="96">
        <v>28649500</v>
      </c>
      <c r="S252" s="97">
        <v>0</v>
      </c>
      <c r="T252" s="96">
        <v>2114500</v>
      </c>
      <c r="U252" s="98">
        <f t="shared" si="12"/>
        <v>93.126706540111812</v>
      </c>
      <c r="V252" s="99">
        <f>IF(OR(R252="", R307="", R307=0), "", R252/R$307*100)</f>
        <v>19.966794049601962</v>
      </c>
      <c r="W252" s="95">
        <v>16608000</v>
      </c>
      <c r="X252" s="96">
        <v>57548000</v>
      </c>
      <c r="Y252" s="96">
        <v>0</v>
      </c>
      <c r="Z252" s="96">
        <v>-13200</v>
      </c>
      <c r="AA252" s="96">
        <v>74142800</v>
      </c>
      <c r="AB252" s="97">
        <v>68343063</v>
      </c>
      <c r="AC252" s="100">
        <v>68343063</v>
      </c>
      <c r="AD252" s="95">
        <v>68343063</v>
      </c>
      <c r="AE252" s="96">
        <v>3564000</v>
      </c>
      <c r="AF252" s="96">
        <v>2235737</v>
      </c>
      <c r="AG252" s="101">
        <f t="shared" si="13"/>
        <v>92.177612660973153</v>
      </c>
      <c r="AH252" s="99">
        <f>IF(OR(AD252="", AD307="", AD307=0), "", AD252/AD$307*100)</f>
        <v>29.568541115666847</v>
      </c>
      <c r="AI252" s="102">
        <v>-39693563</v>
      </c>
      <c r="AJ252" s="30">
        <f t="shared" si="14"/>
        <v>-58.079871251892826</v>
      </c>
      <c r="AK252" s="29">
        <f t="shared" si="15"/>
        <v>-9.6017470660648847</v>
      </c>
      <c r="AL252" s="148"/>
      <c r="AM252" s="168"/>
      <c r="AN252" s="168"/>
      <c r="AO252" s="168"/>
      <c r="AP252" s="168"/>
      <c r="AQ252" s="168"/>
      <c r="AR252" s="168"/>
      <c r="AS252" s="3"/>
    </row>
    <row r="253" spans="1:45" ht="20.25" hidden="1" customHeight="1">
      <c r="A253" s="56" t="s">
        <v>4</v>
      </c>
      <c r="B253" s="57" t="s">
        <v>7</v>
      </c>
      <c r="C253" s="94" t="s">
        <v>21</v>
      </c>
      <c r="D253" s="94" t="s">
        <v>63</v>
      </c>
      <c r="E253" s="94" t="s">
        <v>46</v>
      </c>
      <c r="F253" s="94" t="s">
        <v>21</v>
      </c>
      <c r="G253" s="94" t="s">
        <v>5</v>
      </c>
      <c r="H253" s="177" t="s">
        <v>48</v>
      </c>
      <c r="I253" s="172" t="s">
        <v>12</v>
      </c>
      <c r="J253" s="130"/>
      <c r="K253" s="95">
        <v>0</v>
      </c>
      <c r="L253" s="96">
        <v>0</v>
      </c>
      <c r="M253" s="96">
        <v>0</v>
      </c>
      <c r="N253" s="96">
        <v>0</v>
      </c>
      <c r="O253" s="96">
        <v>0</v>
      </c>
      <c r="P253" s="96">
        <v>0</v>
      </c>
      <c r="Q253" s="96">
        <v>0</v>
      </c>
      <c r="R253" s="96">
        <v>0</v>
      </c>
      <c r="S253" s="97">
        <v>0</v>
      </c>
      <c r="T253" s="96">
        <v>0</v>
      </c>
      <c r="U253" s="98" t="str">
        <f t="shared" si="12"/>
        <v/>
      </c>
      <c r="V253" s="99">
        <f>IF(OR(R253="", R307="", R307=0), "", R253/R$307*100)</f>
        <v>0</v>
      </c>
      <c r="W253" s="95">
        <v>608000</v>
      </c>
      <c r="X253" s="96">
        <v>-18000</v>
      </c>
      <c r="Y253" s="96">
        <v>0</v>
      </c>
      <c r="Z253" s="96">
        <v>0</v>
      </c>
      <c r="AA253" s="96">
        <v>590000</v>
      </c>
      <c r="AB253" s="97">
        <v>589900</v>
      </c>
      <c r="AC253" s="100">
        <v>589900</v>
      </c>
      <c r="AD253" s="95">
        <v>589900</v>
      </c>
      <c r="AE253" s="96">
        <v>0</v>
      </c>
      <c r="AF253" s="96">
        <v>100</v>
      </c>
      <c r="AG253" s="101">
        <f t="shared" si="13"/>
        <v>99.983050847457619</v>
      </c>
      <c r="AH253" s="99">
        <f>IF(OR(AD253="", AD307="", AD307=0), "", AD253/AD$307*100)</f>
        <v>0.25521950053850928</v>
      </c>
      <c r="AI253" s="102">
        <v>-589900</v>
      </c>
      <c r="AJ253" s="5" t="str">
        <f t="shared" si="14"/>
        <v>皆減</v>
      </c>
      <c r="AK253" s="4">
        <f t="shared" si="15"/>
        <v>-0.25521950053850928</v>
      </c>
      <c r="AL253" s="362"/>
      <c r="AM253" s="362"/>
      <c r="AN253" s="362"/>
      <c r="AO253" s="362"/>
      <c r="AP253" s="362"/>
      <c r="AQ253" s="362"/>
      <c r="AR253" s="362"/>
      <c r="AS253" s="3"/>
    </row>
    <row r="254" spans="1:45" ht="20.25" customHeight="1" thickBot="1">
      <c r="A254" s="89" t="s">
        <v>4</v>
      </c>
      <c r="B254" s="90" t="s">
        <v>7</v>
      </c>
      <c r="C254" s="94" t="s">
        <v>21</v>
      </c>
      <c r="D254" s="94" t="s">
        <v>63</v>
      </c>
      <c r="E254" s="94" t="s">
        <v>46</v>
      </c>
      <c r="F254" s="94" t="s">
        <v>21</v>
      </c>
      <c r="G254" s="94" t="s">
        <v>23</v>
      </c>
      <c r="H254" s="177" t="s">
        <v>197</v>
      </c>
      <c r="I254" s="172" t="s">
        <v>12</v>
      </c>
      <c r="J254" s="130"/>
      <c r="K254" s="95">
        <v>0</v>
      </c>
      <c r="L254" s="96">
        <v>0</v>
      </c>
      <c r="M254" s="96">
        <v>0</v>
      </c>
      <c r="N254" s="96">
        <v>0</v>
      </c>
      <c r="O254" s="96">
        <v>0</v>
      </c>
      <c r="P254" s="96">
        <v>0</v>
      </c>
      <c r="Q254" s="96">
        <v>0</v>
      </c>
      <c r="R254" s="96">
        <v>0</v>
      </c>
      <c r="S254" s="97">
        <v>0</v>
      </c>
      <c r="T254" s="96">
        <v>0</v>
      </c>
      <c r="U254" s="98" t="str">
        <f t="shared" si="12"/>
        <v/>
      </c>
      <c r="V254" s="99">
        <f>IF(OR(R254="", R307="", R307=0), "", R254/R$307*100)</f>
        <v>0</v>
      </c>
      <c r="W254" s="95">
        <v>608000</v>
      </c>
      <c r="X254" s="96">
        <v>-18000</v>
      </c>
      <c r="Y254" s="96">
        <v>0</v>
      </c>
      <c r="Z254" s="96">
        <v>0</v>
      </c>
      <c r="AA254" s="96">
        <v>590000</v>
      </c>
      <c r="AB254" s="97">
        <v>589900</v>
      </c>
      <c r="AC254" s="100">
        <v>589900</v>
      </c>
      <c r="AD254" s="95">
        <v>589900</v>
      </c>
      <c r="AE254" s="96">
        <v>0</v>
      </c>
      <c r="AF254" s="96">
        <v>100</v>
      </c>
      <c r="AG254" s="101">
        <f t="shared" si="13"/>
        <v>99.983050847457619</v>
      </c>
      <c r="AH254" s="99">
        <f>IF(OR(AD254="", AD307="", AD307=0), "", AD254/AD$307*100)</f>
        <v>0.25521950053850928</v>
      </c>
      <c r="AI254" s="102">
        <v>-589900</v>
      </c>
      <c r="AJ254" s="5" t="str">
        <f t="shared" si="14"/>
        <v>皆減</v>
      </c>
      <c r="AK254" s="4">
        <f t="shared" si="15"/>
        <v>-0.25521950053850928</v>
      </c>
      <c r="AL254" s="362"/>
      <c r="AM254" s="362"/>
      <c r="AN254" s="362"/>
      <c r="AO254" s="362"/>
      <c r="AP254" s="362"/>
      <c r="AQ254" s="362"/>
      <c r="AR254" s="362"/>
      <c r="AS254" s="3"/>
    </row>
    <row r="255" spans="1:45" ht="18.75" hidden="1" customHeight="1">
      <c r="A255" s="45" t="s">
        <v>4</v>
      </c>
      <c r="B255" s="46" t="s">
        <v>7</v>
      </c>
      <c r="C255" s="94" t="s">
        <v>21</v>
      </c>
      <c r="D255" s="94" t="s">
        <v>63</v>
      </c>
      <c r="E255" s="94" t="s">
        <v>46</v>
      </c>
      <c r="F255" s="94" t="s">
        <v>15</v>
      </c>
      <c r="G255" s="94" t="s">
        <v>5</v>
      </c>
      <c r="H255" s="177" t="s">
        <v>65</v>
      </c>
      <c r="I255" s="172" t="s">
        <v>12</v>
      </c>
      <c r="J255" s="130"/>
      <c r="K255" s="95">
        <v>0</v>
      </c>
      <c r="L255" s="96">
        <v>0</v>
      </c>
      <c r="M255" s="96">
        <v>0</v>
      </c>
      <c r="N255" s="96">
        <v>0</v>
      </c>
      <c r="O255" s="96">
        <v>0</v>
      </c>
      <c r="P255" s="96">
        <v>0</v>
      </c>
      <c r="Q255" s="96">
        <v>0</v>
      </c>
      <c r="R255" s="96">
        <v>0</v>
      </c>
      <c r="S255" s="97">
        <v>0</v>
      </c>
      <c r="T255" s="96">
        <v>0</v>
      </c>
      <c r="U255" s="98" t="str">
        <f t="shared" si="12"/>
        <v/>
      </c>
      <c r="V255" s="99">
        <f>IF(OR(R255="", R307="", R307=0), "", R255/R$307*100)</f>
        <v>0</v>
      </c>
      <c r="W255" s="95">
        <v>16000000</v>
      </c>
      <c r="X255" s="96">
        <v>27962000</v>
      </c>
      <c r="Y255" s="96">
        <v>0</v>
      </c>
      <c r="Z255" s="96">
        <v>-13200</v>
      </c>
      <c r="AA255" s="96">
        <v>43948800</v>
      </c>
      <c r="AB255" s="97">
        <v>42788763</v>
      </c>
      <c r="AC255" s="100">
        <v>42788763</v>
      </c>
      <c r="AD255" s="95">
        <v>42788763</v>
      </c>
      <c r="AE255" s="96">
        <v>0</v>
      </c>
      <c r="AF255" s="96">
        <v>1160037</v>
      </c>
      <c r="AG255" s="101">
        <f t="shared" si="13"/>
        <v>97.360480832241166</v>
      </c>
      <c r="AH255" s="99">
        <f>IF(OR(AD255="", AD307="", AD307=0), "", AD255/AD$307*100)</f>
        <v>18.512505037329454</v>
      </c>
      <c r="AI255" s="102">
        <v>-42788763</v>
      </c>
      <c r="AJ255" s="30" t="str">
        <f t="shared" si="14"/>
        <v>皆減</v>
      </c>
      <c r="AK255" s="29">
        <f t="shared" si="15"/>
        <v>-18.512505037329454</v>
      </c>
      <c r="AL255" s="147"/>
      <c r="AM255" s="147"/>
      <c r="AN255" s="147"/>
      <c r="AO255" s="147"/>
      <c r="AP255" s="147"/>
      <c r="AQ255" s="147"/>
      <c r="AR255" s="147"/>
      <c r="AS255" s="3"/>
    </row>
    <row r="256" spans="1:45" ht="16.5" customHeight="1" thickBot="1">
      <c r="A256" s="56" t="s">
        <v>4</v>
      </c>
      <c r="B256" s="57" t="s">
        <v>7</v>
      </c>
      <c r="C256" s="94" t="s">
        <v>21</v>
      </c>
      <c r="D256" s="94" t="s">
        <v>63</v>
      </c>
      <c r="E256" s="94" t="s">
        <v>46</v>
      </c>
      <c r="F256" s="94" t="s">
        <v>15</v>
      </c>
      <c r="G256" s="94" t="s">
        <v>198</v>
      </c>
      <c r="H256" s="177" t="s">
        <v>199</v>
      </c>
      <c r="I256" s="172" t="s">
        <v>12</v>
      </c>
      <c r="J256" s="130"/>
      <c r="K256" s="95">
        <v>0</v>
      </c>
      <c r="L256" s="96">
        <v>0</v>
      </c>
      <c r="M256" s="96">
        <v>0</v>
      </c>
      <c r="N256" s="96">
        <v>0</v>
      </c>
      <c r="O256" s="96">
        <v>0</v>
      </c>
      <c r="P256" s="96">
        <v>0</v>
      </c>
      <c r="Q256" s="96">
        <v>0</v>
      </c>
      <c r="R256" s="96">
        <v>0</v>
      </c>
      <c r="S256" s="97">
        <v>0</v>
      </c>
      <c r="T256" s="96">
        <v>0</v>
      </c>
      <c r="U256" s="98" t="str">
        <f t="shared" si="12"/>
        <v/>
      </c>
      <c r="V256" s="99">
        <f>IF(OR(R256="", R307="", R307=0), "", R256/R$307*100)</f>
        <v>0</v>
      </c>
      <c r="W256" s="95">
        <v>0</v>
      </c>
      <c r="X256" s="96">
        <v>17682000</v>
      </c>
      <c r="Y256" s="96">
        <v>0</v>
      </c>
      <c r="Z256" s="96">
        <v>0</v>
      </c>
      <c r="AA256" s="96">
        <v>17682000</v>
      </c>
      <c r="AB256" s="97">
        <v>17346200</v>
      </c>
      <c r="AC256" s="100">
        <v>17346200</v>
      </c>
      <c r="AD256" s="95">
        <v>17346200</v>
      </c>
      <c r="AE256" s="96">
        <v>0</v>
      </c>
      <c r="AF256" s="96">
        <v>335800</v>
      </c>
      <c r="AG256" s="101">
        <f t="shared" si="13"/>
        <v>98.100893564076458</v>
      </c>
      <c r="AH256" s="99">
        <f>IF(OR(AD256="", AD307="", AD307=0), "", AD256/AD$307*100)</f>
        <v>7.5048118329226812</v>
      </c>
      <c r="AI256" s="102">
        <v>-17346200</v>
      </c>
      <c r="AJ256" s="5" t="str">
        <f t="shared" si="14"/>
        <v>皆減</v>
      </c>
      <c r="AK256" s="4">
        <f t="shared" si="15"/>
        <v>-7.5048118329226812</v>
      </c>
      <c r="AL256" s="147"/>
      <c r="AM256" s="147"/>
      <c r="AN256" s="147"/>
      <c r="AO256" s="147"/>
      <c r="AP256" s="147"/>
      <c r="AQ256" s="147"/>
      <c r="AR256" s="147"/>
      <c r="AS256" s="3"/>
    </row>
    <row r="257" spans="1:45" ht="16.5" customHeight="1" thickBot="1">
      <c r="A257" s="56" t="s">
        <v>4</v>
      </c>
      <c r="B257" s="57" t="s">
        <v>7</v>
      </c>
      <c r="C257" s="94" t="s">
        <v>21</v>
      </c>
      <c r="D257" s="94" t="s">
        <v>63</v>
      </c>
      <c r="E257" s="94" t="s">
        <v>46</v>
      </c>
      <c r="F257" s="94" t="s">
        <v>15</v>
      </c>
      <c r="G257" s="94" t="s">
        <v>200</v>
      </c>
      <c r="H257" s="177" t="s">
        <v>201</v>
      </c>
      <c r="I257" s="172" t="s">
        <v>12</v>
      </c>
      <c r="J257" s="130"/>
      <c r="K257" s="95">
        <v>0</v>
      </c>
      <c r="L257" s="96">
        <v>0</v>
      </c>
      <c r="M257" s="96">
        <v>0</v>
      </c>
      <c r="N257" s="96">
        <v>0</v>
      </c>
      <c r="O257" s="96">
        <v>0</v>
      </c>
      <c r="P257" s="96">
        <v>0</v>
      </c>
      <c r="Q257" s="96">
        <v>0</v>
      </c>
      <c r="R257" s="96">
        <v>0</v>
      </c>
      <c r="S257" s="97">
        <v>0</v>
      </c>
      <c r="T257" s="96">
        <v>0</v>
      </c>
      <c r="U257" s="98" t="str">
        <f t="shared" si="12"/>
        <v/>
      </c>
      <c r="V257" s="99">
        <f>IF(OR(R257="", R307="", R307=0), "", R257/R$307*100)</f>
        <v>0</v>
      </c>
      <c r="W257" s="95">
        <v>0</v>
      </c>
      <c r="X257" s="96">
        <v>1851000</v>
      </c>
      <c r="Y257" s="96">
        <v>0</v>
      </c>
      <c r="Z257" s="96">
        <v>0</v>
      </c>
      <c r="AA257" s="96">
        <v>1851000</v>
      </c>
      <c r="AB257" s="97">
        <v>1850500</v>
      </c>
      <c r="AC257" s="100">
        <v>1850500</v>
      </c>
      <c r="AD257" s="95">
        <v>1850500</v>
      </c>
      <c r="AE257" s="96">
        <v>0</v>
      </c>
      <c r="AF257" s="96">
        <v>500</v>
      </c>
      <c r="AG257" s="101">
        <f t="shared" si="13"/>
        <v>99.972987574284161</v>
      </c>
      <c r="AH257" s="99">
        <f>IF(OR(AD257="", AD307="", AD307=0), "", AD257/AD$307*100)</f>
        <v>0.8006165210145979</v>
      </c>
      <c r="AI257" s="102">
        <v>-1850500</v>
      </c>
      <c r="AJ257" s="5" t="str">
        <f t="shared" si="14"/>
        <v>皆減</v>
      </c>
      <c r="AK257" s="4">
        <f t="shared" si="15"/>
        <v>-0.8006165210145979</v>
      </c>
      <c r="AL257" s="147"/>
      <c r="AM257" s="147"/>
      <c r="AN257" s="147"/>
      <c r="AO257" s="147"/>
      <c r="AP257" s="147"/>
      <c r="AQ257" s="147"/>
      <c r="AR257" s="147"/>
      <c r="AS257" s="3"/>
    </row>
    <row r="258" spans="1:45" ht="16.5" customHeight="1" thickBot="1">
      <c r="A258" s="56" t="s">
        <v>4</v>
      </c>
      <c r="B258" s="57" t="s">
        <v>7</v>
      </c>
      <c r="C258" s="94" t="s">
        <v>21</v>
      </c>
      <c r="D258" s="94" t="s">
        <v>63</v>
      </c>
      <c r="E258" s="94" t="s">
        <v>46</v>
      </c>
      <c r="F258" s="94" t="s">
        <v>15</v>
      </c>
      <c r="G258" s="94" t="s">
        <v>202</v>
      </c>
      <c r="H258" s="177" t="s">
        <v>203</v>
      </c>
      <c r="I258" s="172" t="s">
        <v>12</v>
      </c>
      <c r="J258" s="130"/>
      <c r="K258" s="95">
        <v>0</v>
      </c>
      <c r="L258" s="96">
        <v>0</v>
      </c>
      <c r="M258" s="96">
        <v>0</v>
      </c>
      <c r="N258" s="96">
        <v>0</v>
      </c>
      <c r="O258" s="96">
        <v>0</v>
      </c>
      <c r="P258" s="96">
        <v>0</v>
      </c>
      <c r="Q258" s="96">
        <v>0</v>
      </c>
      <c r="R258" s="96">
        <v>0</v>
      </c>
      <c r="S258" s="97">
        <v>0</v>
      </c>
      <c r="T258" s="96">
        <v>0</v>
      </c>
      <c r="U258" s="98" t="str">
        <f t="shared" si="12"/>
        <v/>
      </c>
      <c r="V258" s="99">
        <f>IF(OR(R258="", R307="", R307=0), "", R258/R$307*100)</f>
        <v>0</v>
      </c>
      <c r="W258" s="95">
        <v>0</v>
      </c>
      <c r="X258" s="96">
        <v>1200000</v>
      </c>
      <c r="Y258" s="96">
        <v>0</v>
      </c>
      <c r="Z258" s="96">
        <v>0</v>
      </c>
      <c r="AA258" s="96">
        <v>1200000</v>
      </c>
      <c r="AB258" s="97">
        <v>1200000</v>
      </c>
      <c r="AC258" s="100">
        <v>1200000</v>
      </c>
      <c r="AD258" s="95">
        <v>1200000</v>
      </c>
      <c r="AE258" s="96">
        <v>0</v>
      </c>
      <c r="AF258" s="96">
        <v>0</v>
      </c>
      <c r="AG258" s="101">
        <f t="shared" si="13"/>
        <v>100</v>
      </c>
      <c r="AH258" s="99">
        <f>IF(OR(AD258="", AD307="", AD307=0), "", AD258/AD$307*100)</f>
        <v>0.51917850592678605</v>
      </c>
      <c r="AI258" s="102">
        <v>-1200000</v>
      </c>
      <c r="AJ258" s="5" t="str">
        <f t="shared" si="14"/>
        <v>皆減</v>
      </c>
      <c r="AK258" s="4">
        <f t="shared" si="15"/>
        <v>-0.51917850592678605</v>
      </c>
      <c r="AL258" s="147"/>
      <c r="AM258" s="147"/>
      <c r="AN258" s="147"/>
      <c r="AO258" s="147"/>
      <c r="AP258" s="147"/>
      <c r="AQ258" s="147"/>
      <c r="AR258" s="147"/>
      <c r="AS258" s="3"/>
    </row>
    <row r="259" spans="1:45" ht="16.5" customHeight="1" thickBot="1">
      <c r="A259" s="56" t="s">
        <v>4</v>
      </c>
      <c r="B259" s="57" t="s">
        <v>7</v>
      </c>
      <c r="C259" s="94" t="s">
        <v>21</v>
      </c>
      <c r="D259" s="94" t="s">
        <v>63</v>
      </c>
      <c r="E259" s="94" t="s">
        <v>46</v>
      </c>
      <c r="F259" s="94" t="s">
        <v>15</v>
      </c>
      <c r="G259" s="94" t="s">
        <v>204</v>
      </c>
      <c r="H259" s="177" t="s">
        <v>205</v>
      </c>
      <c r="I259" s="172" t="s">
        <v>12</v>
      </c>
      <c r="J259" s="130"/>
      <c r="K259" s="95">
        <v>0</v>
      </c>
      <c r="L259" s="96">
        <v>0</v>
      </c>
      <c r="M259" s="96">
        <v>0</v>
      </c>
      <c r="N259" s="96">
        <v>0</v>
      </c>
      <c r="O259" s="96">
        <v>0</v>
      </c>
      <c r="P259" s="96">
        <v>0</v>
      </c>
      <c r="Q259" s="96">
        <v>0</v>
      </c>
      <c r="R259" s="96">
        <v>0</v>
      </c>
      <c r="S259" s="97">
        <v>0</v>
      </c>
      <c r="T259" s="96">
        <v>0</v>
      </c>
      <c r="U259" s="98" t="str">
        <f t="shared" ref="U259:U307" si="16">IF(OR(R259="", O259="", O259=0), "", R259/O259*100)</f>
        <v/>
      </c>
      <c r="V259" s="99">
        <f>IF(OR(R259="", R307="", R307=0), "", R259/R$307*100)</f>
        <v>0</v>
      </c>
      <c r="W259" s="95">
        <v>0</v>
      </c>
      <c r="X259" s="96">
        <v>3274000</v>
      </c>
      <c r="Y259" s="96">
        <v>0</v>
      </c>
      <c r="Z259" s="96">
        <v>0</v>
      </c>
      <c r="AA259" s="96">
        <v>3274000</v>
      </c>
      <c r="AB259" s="97">
        <v>3065100</v>
      </c>
      <c r="AC259" s="100">
        <v>3065100</v>
      </c>
      <c r="AD259" s="95">
        <v>3065100</v>
      </c>
      <c r="AE259" s="96">
        <v>0</v>
      </c>
      <c r="AF259" s="96">
        <v>208900</v>
      </c>
      <c r="AG259" s="101">
        <f t="shared" ref="AG259:AG307" si="17">IF(OR(AD259="", AA259="", AA259=0), "", AD259/AA259*100)</f>
        <v>93.619425778863771</v>
      </c>
      <c r="AH259" s="99">
        <f>IF(OR(AD259="", AD307="", AD307=0), "", AD259/AD$307*100)</f>
        <v>1.3261116987634933</v>
      </c>
      <c r="AI259" s="102">
        <v>-3065100</v>
      </c>
      <c r="AJ259" s="5" t="str">
        <f t="shared" ref="AJ259:AJ307" si="18">IF(AI259=0, 0, IF(AND(OR(R259="", R259=0), AD259&lt;&gt;"", AD259&lt;&gt;0), "皆減", IF(AND(OR(AD259="", AD259=0), R259&lt;&gt;"", R259&lt;&gt;0), "皆増", AI259/AD259*100)))</f>
        <v>皆減</v>
      </c>
      <c r="AK259" s="4">
        <f t="shared" ref="AK259:AK307" si="19">IF(V259="", IF(AH259="", "", 0-AH259), IF(AH259="", V259, V259-AH259))</f>
        <v>-1.3261116987634933</v>
      </c>
      <c r="AL259" s="147"/>
      <c r="AM259" s="147"/>
      <c r="AN259" s="147"/>
      <c r="AO259" s="147"/>
      <c r="AP259" s="147"/>
      <c r="AQ259" s="147"/>
      <c r="AR259" s="147"/>
      <c r="AS259" s="3"/>
    </row>
    <row r="260" spans="1:45" ht="16.5" customHeight="1" thickBot="1">
      <c r="A260" s="56" t="s">
        <v>4</v>
      </c>
      <c r="B260" s="57" t="s">
        <v>7</v>
      </c>
      <c r="C260" s="94" t="s">
        <v>21</v>
      </c>
      <c r="D260" s="94" t="s">
        <v>63</v>
      </c>
      <c r="E260" s="94" t="s">
        <v>46</v>
      </c>
      <c r="F260" s="94" t="s">
        <v>15</v>
      </c>
      <c r="G260" s="94" t="s">
        <v>206</v>
      </c>
      <c r="H260" s="177" t="s">
        <v>207</v>
      </c>
      <c r="I260" s="172" t="s">
        <v>12</v>
      </c>
      <c r="J260" s="130"/>
      <c r="K260" s="95">
        <v>0</v>
      </c>
      <c r="L260" s="96">
        <v>0</v>
      </c>
      <c r="M260" s="96">
        <v>0</v>
      </c>
      <c r="N260" s="96">
        <v>0</v>
      </c>
      <c r="O260" s="96">
        <v>0</v>
      </c>
      <c r="P260" s="96">
        <v>0</v>
      </c>
      <c r="Q260" s="96">
        <v>0</v>
      </c>
      <c r="R260" s="96">
        <v>0</v>
      </c>
      <c r="S260" s="97">
        <v>0</v>
      </c>
      <c r="T260" s="96">
        <v>0</v>
      </c>
      <c r="U260" s="98" t="str">
        <f t="shared" si="16"/>
        <v/>
      </c>
      <c r="V260" s="99">
        <f>IF(OR(R260="", R307="", R307=0), "", R260/R$307*100)</f>
        <v>0</v>
      </c>
      <c r="W260" s="95">
        <v>1000000</v>
      </c>
      <c r="X260" s="96">
        <v>0</v>
      </c>
      <c r="Y260" s="96">
        <v>0</v>
      </c>
      <c r="Z260" s="96">
        <v>0</v>
      </c>
      <c r="AA260" s="96">
        <v>1000000</v>
      </c>
      <c r="AB260" s="97">
        <v>1000000</v>
      </c>
      <c r="AC260" s="100">
        <v>1000000</v>
      </c>
      <c r="AD260" s="95">
        <v>1000000</v>
      </c>
      <c r="AE260" s="96">
        <v>0</v>
      </c>
      <c r="AF260" s="96">
        <v>0</v>
      </c>
      <c r="AG260" s="101">
        <f t="shared" si="17"/>
        <v>100</v>
      </c>
      <c r="AH260" s="99">
        <f>IF(OR(AD260="", AD307="", AD307=0), "", AD260/AD$307*100)</f>
        <v>0.43264875493898836</v>
      </c>
      <c r="AI260" s="102">
        <v>-1000000</v>
      </c>
      <c r="AJ260" s="5" t="str">
        <f t="shared" si="18"/>
        <v>皆減</v>
      </c>
      <c r="AK260" s="4">
        <f t="shared" si="19"/>
        <v>-0.43264875493898836</v>
      </c>
      <c r="AL260" s="147"/>
      <c r="AM260" s="147"/>
      <c r="AN260" s="147"/>
      <c r="AO260" s="147"/>
      <c r="AP260" s="147"/>
      <c r="AQ260" s="147"/>
      <c r="AR260" s="147"/>
      <c r="AS260" s="3"/>
    </row>
    <row r="261" spans="1:45" ht="16.5" customHeight="1" thickBot="1">
      <c r="A261" s="56" t="s">
        <v>4</v>
      </c>
      <c r="B261" s="57" t="s">
        <v>7</v>
      </c>
      <c r="C261" s="94" t="s">
        <v>21</v>
      </c>
      <c r="D261" s="94" t="s">
        <v>63</v>
      </c>
      <c r="E261" s="94" t="s">
        <v>46</v>
      </c>
      <c r="F261" s="94" t="s">
        <v>15</v>
      </c>
      <c r="G261" s="94" t="s">
        <v>208</v>
      </c>
      <c r="H261" s="177" t="s">
        <v>209</v>
      </c>
      <c r="I261" s="172" t="s">
        <v>12</v>
      </c>
      <c r="J261" s="130"/>
      <c r="K261" s="95">
        <v>0</v>
      </c>
      <c r="L261" s="96">
        <v>0</v>
      </c>
      <c r="M261" s="96">
        <v>0</v>
      </c>
      <c r="N261" s="96">
        <v>0</v>
      </c>
      <c r="O261" s="96">
        <v>0</v>
      </c>
      <c r="P261" s="96">
        <v>0</v>
      </c>
      <c r="Q261" s="96">
        <v>0</v>
      </c>
      <c r="R261" s="96">
        <v>0</v>
      </c>
      <c r="S261" s="97">
        <v>0</v>
      </c>
      <c r="T261" s="96">
        <v>0</v>
      </c>
      <c r="U261" s="98" t="str">
        <f t="shared" si="16"/>
        <v/>
      </c>
      <c r="V261" s="99">
        <f>IF(OR(R261="", R307="", R307=0), "", R261/R$307*100)</f>
        <v>0</v>
      </c>
      <c r="W261" s="95">
        <v>2000000</v>
      </c>
      <c r="X261" s="96">
        <v>-500000</v>
      </c>
      <c r="Y261" s="96">
        <v>0</v>
      </c>
      <c r="Z261" s="96">
        <v>0</v>
      </c>
      <c r="AA261" s="96">
        <v>1500000</v>
      </c>
      <c r="AB261" s="97">
        <v>1300000</v>
      </c>
      <c r="AC261" s="100">
        <v>1300000</v>
      </c>
      <c r="AD261" s="95">
        <v>1300000</v>
      </c>
      <c r="AE261" s="96">
        <v>0</v>
      </c>
      <c r="AF261" s="96">
        <v>200000</v>
      </c>
      <c r="AG261" s="101">
        <f t="shared" si="17"/>
        <v>86.666666666666671</v>
      </c>
      <c r="AH261" s="99">
        <f>IF(OR(AD261="", AD307="", AD307=0), "", AD261/AD$307*100)</f>
        <v>0.56244338142068495</v>
      </c>
      <c r="AI261" s="102">
        <v>-1300000</v>
      </c>
      <c r="AJ261" s="5" t="str">
        <f t="shared" si="18"/>
        <v>皆減</v>
      </c>
      <c r="AK261" s="4">
        <f t="shared" si="19"/>
        <v>-0.56244338142068495</v>
      </c>
      <c r="AL261" s="147"/>
      <c r="AM261" s="147"/>
      <c r="AN261" s="147"/>
      <c r="AO261" s="147"/>
      <c r="AP261" s="147"/>
      <c r="AQ261" s="147"/>
      <c r="AR261" s="147"/>
      <c r="AS261" s="3"/>
    </row>
    <row r="262" spans="1:45" ht="16.5" customHeight="1" thickBot="1">
      <c r="A262" s="56" t="s">
        <v>4</v>
      </c>
      <c r="B262" s="57" t="s">
        <v>7</v>
      </c>
      <c r="C262" s="94" t="s">
        <v>21</v>
      </c>
      <c r="D262" s="94" t="s">
        <v>63</v>
      </c>
      <c r="E262" s="94" t="s">
        <v>46</v>
      </c>
      <c r="F262" s="94" t="s">
        <v>15</v>
      </c>
      <c r="G262" s="94" t="s">
        <v>210</v>
      </c>
      <c r="H262" s="177" t="s">
        <v>211</v>
      </c>
      <c r="I262" s="172" t="s">
        <v>12</v>
      </c>
      <c r="J262" s="130"/>
      <c r="K262" s="95">
        <v>0</v>
      </c>
      <c r="L262" s="96">
        <v>0</v>
      </c>
      <c r="M262" s="96">
        <v>0</v>
      </c>
      <c r="N262" s="96">
        <v>0</v>
      </c>
      <c r="O262" s="96">
        <v>0</v>
      </c>
      <c r="P262" s="96">
        <v>0</v>
      </c>
      <c r="Q262" s="96">
        <v>0</v>
      </c>
      <c r="R262" s="96">
        <v>0</v>
      </c>
      <c r="S262" s="97">
        <v>0</v>
      </c>
      <c r="T262" s="96">
        <v>0</v>
      </c>
      <c r="U262" s="98" t="str">
        <f t="shared" si="16"/>
        <v/>
      </c>
      <c r="V262" s="99">
        <f>IF(OR(R262="", R307="", R307=0), "", R262/R$307*100)</f>
        <v>0</v>
      </c>
      <c r="W262" s="95">
        <v>3000000</v>
      </c>
      <c r="X262" s="96">
        <v>0</v>
      </c>
      <c r="Y262" s="96">
        <v>0</v>
      </c>
      <c r="Z262" s="96">
        <v>0</v>
      </c>
      <c r="AA262" s="96">
        <v>3000000</v>
      </c>
      <c r="AB262" s="97">
        <v>2658803</v>
      </c>
      <c r="AC262" s="100">
        <v>2658803</v>
      </c>
      <c r="AD262" s="95">
        <v>2658803</v>
      </c>
      <c r="AE262" s="96">
        <v>0</v>
      </c>
      <c r="AF262" s="96">
        <v>341197</v>
      </c>
      <c r="AG262" s="101">
        <f t="shared" si="17"/>
        <v>88.626766666666668</v>
      </c>
      <c r="AH262" s="99">
        <f>IF(OR(AD262="", AD307="", AD307=0), "", AD262/AD$307*100)</f>
        <v>1.150327807578047</v>
      </c>
      <c r="AI262" s="102">
        <v>-2658803</v>
      </c>
      <c r="AJ262" s="5" t="str">
        <f t="shared" si="18"/>
        <v>皆減</v>
      </c>
      <c r="AK262" s="4">
        <f t="shared" si="19"/>
        <v>-1.150327807578047</v>
      </c>
      <c r="AL262" s="147"/>
      <c r="AM262" s="147"/>
      <c r="AN262" s="147"/>
      <c r="AO262" s="147"/>
      <c r="AP262" s="147"/>
      <c r="AQ262" s="147"/>
      <c r="AR262" s="147"/>
      <c r="AS262" s="3"/>
    </row>
    <row r="263" spans="1:45" ht="16.5" customHeight="1" thickBot="1">
      <c r="A263" s="56" t="s">
        <v>4</v>
      </c>
      <c r="B263" s="57" t="s">
        <v>7</v>
      </c>
      <c r="C263" s="94" t="s">
        <v>21</v>
      </c>
      <c r="D263" s="94" t="s">
        <v>63</v>
      </c>
      <c r="E263" s="94" t="s">
        <v>46</v>
      </c>
      <c r="F263" s="94" t="s">
        <v>15</v>
      </c>
      <c r="G263" s="94" t="s">
        <v>212</v>
      </c>
      <c r="H263" s="177" t="s">
        <v>213</v>
      </c>
      <c r="I263" s="172" t="s">
        <v>12</v>
      </c>
      <c r="J263" s="130"/>
      <c r="K263" s="95">
        <v>0</v>
      </c>
      <c r="L263" s="96">
        <v>0</v>
      </c>
      <c r="M263" s="96">
        <v>0</v>
      </c>
      <c r="N263" s="96">
        <v>0</v>
      </c>
      <c r="O263" s="96">
        <v>0</v>
      </c>
      <c r="P263" s="96">
        <v>0</v>
      </c>
      <c r="Q263" s="96">
        <v>0</v>
      </c>
      <c r="R263" s="96">
        <v>0</v>
      </c>
      <c r="S263" s="97">
        <v>0</v>
      </c>
      <c r="T263" s="96">
        <v>0</v>
      </c>
      <c r="U263" s="98" t="str">
        <f t="shared" si="16"/>
        <v/>
      </c>
      <c r="V263" s="99">
        <f>IF(OR(R263="", R307="", R307=0), "", R263/R$307*100)</f>
        <v>0</v>
      </c>
      <c r="W263" s="95">
        <v>10000000</v>
      </c>
      <c r="X263" s="96">
        <v>-3136000</v>
      </c>
      <c r="Y263" s="96">
        <v>0</v>
      </c>
      <c r="Z263" s="96">
        <v>-13200</v>
      </c>
      <c r="AA263" s="96">
        <v>6850800</v>
      </c>
      <c r="AB263" s="97">
        <v>6850000</v>
      </c>
      <c r="AC263" s="100">
        <v>6850000</v>
      </c>
      <c r="AD263" s="95">
        <v>6850000</v>
      </c>
      <c r="AE263" s="96">
        <v>0</v>
      </c>
      <c r="AF263" s="96">
        <v>800</v>
      </c>
      <c r="AG263" s="101">
        <f t="shared" si="17"/>
        <v>99.988322531675138</v>
      </c>
      <c r="AH263" s="99">
        <f>IF(OR(AD263="", AD307="", AD307=0), "", AD263/AD$307*100)</f>
        <v>2.9636439713320706</v>
      </c>
      <c r="AI263" s="102">
        <v>-6850000</v>
      </c>
      <c r="AJ263" s="5" t="str">
        <f t="shared" si="18"/>
        <v>皆減</v>
      </c>
      <c r="AK263" s="4">
        <f t="shared" si="19"/>
        <v>-2.9636439713320706</v>
      </c>
      <c r="AL263" s="147"/>
      <c r="AM263" s="147"/>
      <c r="AN263" s="147"/>
      <c r="AO263" s="147"/>
      <c r="AP263" s="147"/>
      <c r="AQ263" s="147"/>
      <c r="AR263" s="147"/>
      <c r="AS263" s="3"/>
    </row>
    <row r="264" spans="1:45" ht="26.25" customHeight="1" thickBot="1">
      <c r="A264" s="56" t="s">
        <v>4</v>
      </c>
      <c r="B264" s="57" t="s">
        <v>7</v>
      </c>
      <c r="C264" s="94" t="s">
        <v>21</v>
      </c>
      <c r="D264" s="94" t="s">
        <v>63</v>
      </c>
      <c r="E264" s="94" t="s">
        <v>46</v>
      </c>
      <c r="F264" s="94" t="s">
        <v>15</v>
      </c>
      <c r="G264" s="94" t="s">
        <v>30</v>
      </c>
      <c r="H264" s="177" t="s">
        <v>214</v>
      </c>
      <c r="I264" s="172" t="s">
        <v>12</v>
      </c>
      <c r="J264" s="130"/>
      <c r="K264" s="95">
        <v>0</v>
      </c>
      <c r="L264" s="96">
        <v>0</v>
      </c>
      <c r="M264" s="96">
        <v>0</v>
      </c>
      <c r="N264" s="96">
        <v>0</v>
      </c>
      <c r="O264" s="96">
        <v>0</v>
      </c>
      <c r="P264" s="96">
        <v>0</v>
      </c>
      <c r="Q264" s="96">
        <v>0</v>
      </c>
      <c r="R264" s="96">
        <v>0</v>
      </c>
      <c r="S264" s="97">
        <v>0</v>
      </c>
      <c r="T264" s="96">
        <v>0</v>
      </c>
      <c r="U264" s="98" t="str">
        <f t="shared" si="16"/>
        <v/>
      </c>
      <c r="V264" s="99">
        <f>IF(OR(R264="", R307="", R307=0), "", R264/R$307*100)</f>
        <v>0</v>
      </c>
      <c r="W264" s="95">
        <v>0</v>
      </c>
      <c r="X264" s="96">
        <v>5250000</v>
      </c>
      <c r="Y264" s="96">
        <v>0</v>
      </c>
      <c r="Z264" s="96">
        <v>0</v>
      </c>
      <c r="AA264" s="96">
        <v>5250000</v>
      </c>
      <c r="AB264" s="97">
        <v>5177160</v>
      </c>
      <c r="AC264" s="100">
        <v>5177160</v>
      </c>
      <c r="AD264" s="95">
        <v>5177160</v>
      </c>
      <c r="AE264" s="96">
        <v>0</v>
      </c>
      <c r="AF264" s="96">
        <v>72840</v>
      </c>
      <c r="AG264" s="101">
        <f t="shared" si="17"/>
        <v>98.612571428571428</v>
      </c>
      <c r="AH264" s="99">
        <f>IF(OR(AD264="", AD307="", AD307=0), "", AD264/AD$307*100)</f>
        <v>2.2398918281199331</v>
      </c>
      <c r="AI264" s="102">
        <v>-5177160</v>
      </c>
      <c r="AJ264" s="5" t="str">
        <f t="shared" si="18"/>
        <v>皆減</v>
      </c>
      <c r="AK264" s="4">
        <f t="shared" si="19"/>
        <v>-2.2398918281199331</v>
      </c>
      <c r="AL264" s="147"/>
      <c r="AM264" s="147"/>
      <c r="AN264" s="147"/>
      <c r="AO264" s="147"/>
      <c r="AP264" s="147"/>
      <c r="AQ264" s="147"/>
      <c r="AR264" s="147"/>
      <c r="AS264" s="3"/>
    </row>
    <row r="265" spans="1:45" ht="16.5" customHeight="1" thickBot="1">
      <c r="A265" s="56" t="s">
        <v>4</v>
      </c>
      <c r="B265" s="57" t="s">
        <v>7</v>
      </c>
      <c r="C265" s="94" t="s">
        <v>21</v>
      </c>
      <c r="D265" s="94" t="s">
        <v>63</v>
      </c>
      <c r="E265" s="94" t="s">
        <v>46</v>
      </c>
      <c r="F265" s="94" t="s">
        <v>15</v>
      </c>
      <c r="G265" s="94" t="s">
        <v>78</v>
      </c>
      <c r="H265" s="177" t="s">
        <v>215</v>
      </c>
      <c r="I265" s="172" t="s">
        <v>12</v>
      </c>
      <c r="J265" s="130"/>
      <c r="K265" s="95">
        <v>0</v>
      </c>
      <c r="L265" s="96">
        <v>0</v>
      </c>
      <c r="M265" s="96">
        <v>0</v>
      </c>
      <c r="N265" s="96">
        <v>0</v>
      </c>
      <c r="O265" s="96">
        <v>0</v>
      </c>
      <c r="P265" s="96">
        <v>0</v>
      </c>
      <c r="Q265" s="96">
        <v>0</v>
      </c>
      <c r="R265" s="96">
        <v>0</v>
      </c>
      <c r="S265" s="97">
        <v>0</v>
      </c>
      <c r="T265" s="96">
        <v>0</v>
      </c>
      <c r="U265" s="98" t="str">
        <f t="shared" si="16"/>
        <v/>
      </c>
      <c r="V265" s="99">
        <f>IF(OR(R265="", R307="", R307=0), "", R265/R$307*100)</f>
        <v>0</v>
      </c>
      <c r="W265" s="95">
        <v>0</v>
      </c>
      <c r="X265" s="96">
        <v>941000</v>
      </c>
      <c r="Y265" s="96">
        <v>0</v>
      </c>
      <c r="Z265" s="96">
        <v>0</v>
      </c>
      <c r="AA265" s="96">
        <v>941000</v>
      </c>
      <c r="AB265" s="97">
        <v>941000</v>
      </c>
      <c r="AC265" s="100">
        <v>941000</v>
      </c>
      <c r="AD265" s="95">
        <v>941000</v>
      </c>
      <c r="AE265" s="96">
        <v>0</v>
      </c>
      <c r="AF265" s="96">
        <v>0</v>
      </c>
      <c r="AG265" s="101">
        <f t="shared" si="17"/>
        <v>100</v>
      </c>
      <c r="AH265" s="99">
        <f>IF(OR(AD265="", AD307="", AD307=0), "", AD265/AD$307*100)</f>
        <v>0.40712247839758808</v>
      </c>
      <c r="AI265" s="102">
        <v>-941000</v>
      </c>
      <c r="AJ265" s="5" t="str">
        <f t="shared" si="18"/>
        <v>皆減</v>
      </c>
      <c r="AK265" s="4">
        <f t="shared" si="19"/>
        <v>-0.40712247839758808</v>
      </c>
      <c r="AL265" s="147"/>
      <c r="AM265" s="147"/>
      <c r="AN265" s="147"/>
      <c r="AO265" s="147"/>
      <c r="AP265" s="147"/>
      <c r="AQ265" s="147"/>
      <c r="AR265" s="147"/>
      <c r="AS265" s="3"/>
    </row>
    <row r="266" spans="1:45" ht="27.75" customHeight="1" thickBot="1">
      <c r="A266" s="67" t="s">
        <v>4</v>
      </c>
      <c r="B266" s="68" t="s">
        <v>7</v>
      </c>
      <c r="C266" s="94" t="s">
        <v>21</v>
      </c>
      <c r="D266" s="94" t="s">
        <v>63</v>
      </c>
      <c r="E266" s="94" t="s">
        <v>46</v>
      </c>
      <c r="F266" s="94" t="s">
        <v>15</v>
      </c>
      <c r="G266" s="94" t="s">
        <v>146</v>
      </c>
      <c r="H266" s="177" t="s">
        <v>216</v>
      </c>
      <c r="I266" s="172" t="s">
        <v>12</v>
      </c>
      <c r="J266" s="130"/>
      <c r="K266" s="95">
        <v>0</v>
      </c>
      <c r="L266" s="96">
        <v>0</v>
      </c>
      <c r="M266" s="96">
        <v>0</v>
      </c>
      <c r="N266" s="96">
        <v>0</v>
      </c>
      <c r="O266" s="96">
        <v>0</v>
      </c>
      <c r="P266" s="96">
        <v>0</v>
      </c>
      <c r="Q266" s="96">
        <v>0</v>
      </c>
      <c r="R266" s="96">
        <v>0</v>
      </c>
      <c r="S266" s="97">
        <v>0</v>
      </c>
      <c r="T266" s="96">
        <v>0</v>
      </c>
      <c r="U266" s="98" t="str">
        <f t="shared" si="16"/>
        <v/>
      </c>
      <c r="V266" s="99">
        <f>IF(OR(R266="", R307="", R307=0), "", R266/R$307*100)</f>
        <v>0</v>
      </c>
      <c r="W266" s="95">
        <v>0</v>
      </c>
      <c r="X266" s="96">
        <v>1400000</v>
      </c>
      <c r="Y266" s="96">
        <v>0</v>
      </c>
      <c r="Z266" s="96">
        <v>0</v>
      </c>
      <c r="AA266" s="96">
        <v>1400000</v>
      </c>
      <c r="AB266" s="97">
        <v>1400000</v>
      </c>
      <c r="AC266" s="100">
        <v>1400000</v>
      </c>
      <c r="AD266" s="95">
        <v>1400000</v>
      </c>
      <c r="AE266" s="96">
        <v>0</v>
      </c>
      <c r="AF266" s="96">
        <v>0</v>
      </c>
      <c r="AG266" s="101">
        <f t="shared" si="17"/>
        <v>100</v>
      </c>
      <c r="AH266" s="99">
        <f>IF(OR(AD266="", AD307="", AD307=0), "", AD266/AD$307*100)</f>
        <v>0.60570825691458374</v>
      </c>
      <c r="AI266" s="102">
        <v>-1400000</v>
      </c>
      <c r="AJ266" s="5" t="str">
        <f t="shared" si="18"/>
        <v>皆減</v>
      </c>
      <c r="AK266" s="4">
        <f t="shared" si="19"/>
        <v>-0.60570825691458374</v>
      </c>
      <c r="AL266" s="147"/>
      <c r="AM266" s="147"/>
      <c r="AN266" s="147"/>
      <c r="AO266" s="147"/>
      <c r="AP266" s="147"/>
      <c r="AQ266" s="147"/>
      <c r="AR266" s="147"/>
      <c r="AS266" s="3"/>
    </row>
    <row r="267" spans="1:45" ht="27.75" hidden="1" customHeight="1" thickBot="1">
      <c r="A267" s="80" t="s">
        <v>4</v>
      </c>
      <c r="B267" s="81" t="s">
        <v>7</v>
      </c>
      <c r="C267" s="94" t="s">
        <v>21</v>
      </c>
      <c r="D267" s="94" t="s">
        <v>63</v>
      </c>
      <c r="E267" s="94" t="s">
        <v>46</v>
      </c>
      <c r="F267" s="94" t="s">
        <v>32</v>
      </c>
      <c r="G267" s="94" t="s">
        <v>5</v>
      </c>
      <c r="H267" s="177" t="s">
        <v>105</v>
      </c>
      <c r="I267" s="172" t="s">
        <v>12</v>
      </c>
      <c r="J267" s="130"/>
      <c r="K267" s="95">
        <v>0</v>
      </c>
      <c r="L267" s="96">
        <v>27200000</v>
      </c>
      <c r="M267" s="96">
        <v>3564000</v>
      </c>
      <c r="N267" s="96">
        <v>0</v>
      </c>
      <c r="O267" s="96">
        <v>30764000</v>
      </c>
      <c r="P267" s="96">
        <v>28649500</v>
      </c>
      <c r="Q267" s="96">
        <v>28649500</v>
      </c>
      <c r="R267" s="96">
        <v>28649500</v>
      </c>
      <c r="S267" s="97">
        <v>0</v>
      </c>
      <c r="T267" s="96">
        <v>2114500</v>
      </c>
      <c r="U267" s="98">
        <f t="shared" si="16"/>
        <v>93.126706540111812</v>
      </c>
      <c r="V267" s="99">
        <f>IF(OR(R267="", R307="", R307=0), "", R267/R$307*100)</f>
        <v>19.966794049601962</v>
      </c>
      <c r="W267" s="95">
        <v>0</v>
      </c>
      <c r="X267" s="96">
        <v>29604000</v>
      </c>
      <c r="Y267" s="96">
        <v>0</v>
      </c>
      <c r="Z267" s="96">
        <v>0</v>
      </c>
      <c r="AA267" s="96">
        <v>29604000</v>
      </c>
      <c r="AB267" s="97">
        <v>24964400</v>
      </c>
      <c r="AC267" s="100">
        <v>24964400</v>
      </c>
      <c r="AD267" s="95">
        <v>24964400</v>
      </c>
      <c r="AE267" s="96">
        <v>3564000</v>
      </c>
      <c r="AF267" s="96">
        <v>1075600</v>
      </c>
      <c r="AG267" s="101">
        <f t="shared" si="17"/>
        <v>84.327793541413314</v>
      </c>
      <c r="AH267" s="99">
        <f>IF(OR(AD267="", AD307="", AD307=0), "", AD267/AD$307*100)</f>
        <v>10.800816577798882</v>
      </c>
      <c r="AI267" s="102">
        <v>3685100</v>
      </c>
      <c r="AJ267" s="5">
        <f t="shared" si="18"/>
        <v>14.761420262453735</v>
      </c>
      <c r="AK267" s="4">
        <f t="shared" si="19"/>
        <v>9.16597747180308</v>
      </c>
      <c r="AL267" s="147"/>
      <c r="AM267" s="147"/>
      <c r="AN267" s="147"/>
      <c r="AO267" s="147"/>
      <c r="AP267" s="147"/>
      <c r="AQ267" s="147"/>
      <c r="AR267" s="147"/>
    </row>
    <row r="268" spans="1:45" ht="27.75" customHeight="1" thickBot="1">
      <c r="A268" s="93" t="s">
        <v>4</v>
      </c>
      <c r="B268" s="94" t="s">
        <v>7</v>
      </c>
      <c r="C268" s="94" t="s">
        <v>21</v>
      </c>
      <c r="D268" s="94" t="s">
        <v>63</v>
      </c>
      <c r="E268" s="94" t="s">
        <v>46</v>
      </c>
      <c r="F268" s="94" t="s">
        <v>32</v>
      </c>
      <c r="G268" s="94" t="s">
        <v>88</v>
      </c>
      <c r="H268" s="177" t="s">
        <v>217</v>
      </c>
      <c r="I268" s="172" t="s">
        <v>12</v>
      </c>
      <c r="J268" s="130"/>
      <c r="K268" s="95">
        <v>0</v>
      </c>
      <c r="L268" s="96">
        <v>0</v>
      </c>
      <c r="M268" s="96">
        <v>0</v>
      </c>
      <c r="N268" s="96">
        <v>0</v>
      </c>
      <c r="O268" s="96">
        <v>0</v>
      </c>
      <c r="P268" s="96">
        <v>0</v>
      </c>
      <c r="Q268" s="96">
        <v>0</v>
      </c>
      <c r="R268" s="96">
        <v>0</v>
      </c>
      <c r="S268" s="97">
        <v>0</v>
      </c>
      <c r="T268" s="96">
        <v>0</v>
      </c>
      <c r="U268" s="98" t="str">
        <f t="shared" si="16"/>
        <v/>
      </c>
      <c r="V268" s="99">
        <f>IF(OR(R268="", R307="", R307=0), "", R268/R$307*100)</f>
        <v>0</v>
      </c>
      <c r="W268" s="95">
        <v>0</v>
      </c>
      <c r="X268" s="96">
        <v>20000000</v>
      </c>
      <c r="Y268" s="96">
        <v>0</v>
      </c>
      <c r="Z268" s="96">
        <v>0</v>
      </c>
      <c r="AA268" s="96">
        <v>20000000</v>
      </c>
      <c r="AB268" s="97">
        <v>19728000</v>
      </c>
      <c r="AC268" s="100">
        <v>19728000</v>
      </c>
      <c r="AD268" s="95">
        <v>19728000</v>
      </c>
      <c r="AE268" s="96">
        <v>0</v>
      </c>
      <c r="AF268" s="96">
        <v>272000</v>
      </c>
      <c r="AG268" s="101">
        <f t="shared" si="17"/>
        <v>98.64</v>
      </c>
      <c r="AH268" s="99">
        <f>IF(OR(AD268="", AD307="", AD307=0), "", AD268/AD$307*100)</f>
        <v>8.5352946374363636</v>
      </c>
      <c r="AI268" s="102">
        <v>-19728000</v>
      </c>
      <c r="AJ268" s="5" t="str">
        <f t="shared" si="18"/>
        <v>皆減</v>
      </c>
      <c r="AK268" s="4">
        <f t="shared" si="19"/>
        <v>-8.5352946374363636</v>
      </c>
      <c r="AL268" s="147"/>
      <c r="AM268" s="147"/>
      <c r="AN268" s="147"/>
      <c r="AO268" s="147"/>
      <c r="AP268" s="147"/>
      <c r="AQ268" s="147"/>
      <c r="AR268" s="147"/>
    </row>
    <row r="269" spans="1:45" ht="27.75" customHeight="1" thickBot="1">
      <c r="A269" s="93" t="s">
        <v>4</v>
      </c>
      <c r="B269" s="94" t="s">
        <v>7</v>
      </c>
      <c r="C269" s="94" t="s">
        <v>21</v>
      </c>
      <c r="D269" s="94" t="s">
        <v>63</v>
      </c>
      <c r="E269" s="94" t="s">
        <v>46</v>
      </c>
      <c r="F269" s="94" t="s">
        <v>32</v>
      </c>
      <c r="G269" s="94" t="s">
        <v>218</v>
      </c>
      <c r="H269" s="177" t="s">
        <v>219</v>
      </c>
      <c r="I269" s="172" t="s">
        <v>12</v>
      </c>
      <c r="J269" s="130"/>
      <c r="K269" s="95">
        <v>0</v>
      </c>
      <c r="L269" s="96">
        <v>0</v>
      </c>
      <c r="M269" s="96">
        <v>0</v>
      </c>
      <c r="N269" s="96">
        <v>0</v>
      </c>
      <c r="O269" s="96">
        <v>0</v>
      </c>
      <c r="P269" s="96">
        <v>0</v>
      </c>
      <c r="Q269" s="96">
        <v>0</v>
      </c>
      <c r="R269" s="96">
        <v>0</v>
      </c>
      <c r="S269" s="97">
        <v>0</v>
      </c>
      <c r="T269" s="96">
        <v>0</v>
      </c>
      <c r="U269" s="98" t="str">
        <f t="shared" si="16"/>
        <v/>
      </c>
      <c r="V269" s="99">
        <f>IF(OR(R269="", R307="", R307=0), "", R269/R$307*100)</f>
        <v>0</v>
      </c>
      <c r="W269" s="95">
        <v>0</v>
      </c>
      <c r="X269" s="96">
        <v>4060000</v>
      </c>
      <c r="Y269" s="96">
        <v>0</v>
      </c>
      <c r="Z269" s="96">
        <v>0</v>
      </c>
      <c r="AA269" s="96">
        <v>4060000</v>
      </c>
      <c r="AB269" s="97">
        <v>3526400</v>
      </c>
      <c r="AC269" s="100">
        <v>3526400</v>
      </c>
      <c r="AD269" s="95">
        <v>3526400</v>
      </c>
      <c r="AE269" s="96">
        <v>0</v>
      </c>
      <c r="AF269" s="96">
        <v>533600</v>
      </c>
      <c r="AG269" s="101">
        <f t="shared" si="17"/>
        <v>86.857142857142861</v>
      </c>
      <c r="AH269" s="99">
        <f>IF(OR(AD269="", AD307="", AD307=0), "", AD269/AD$307*100)</f>
        <v>1.5256925694168486</v>
      </c>
      <c r="AI269" s="102">
        <v>-3526400</v>
      </c>
      <c r="AJ269" s="5" t="str">
        <f t="shared" si="18"/>
        <v>皆減</v>
      </c>
      <c r="AK269" s="4">
        <f t="shared" si="19"/>
        <v>-1.5256925694168486</v>
      </c>
      <c r="AL269" s="147"/>
      <c r="AM269" s="147"/>
      <c r="AN269" s="147"/>
      <c r="AO269" s="147"/>
      <c r="AP269" s="147"/>
      <c r="AQ269" s="147"/>
      <c r="AR269" s="147"/>
    </row>
    <row r="270" spans="1:45" ht="27.75" customHeight="1" thickBot="1">
      <c r="A270" s="93" t="s">
        <v>4</v>
      </c>
      <c r="B270" s="94" t="s">
        <v>7</v>
      </c>
      <c r="C270" s="94" t="s">
        <v>21</v>
      </c>
      <c r="D270" s="94" t="s">
        <v>63</v>
      </c>
      <c r="E270" s="94" t="s">
        <v>46</v>
      </c>
      <c r="F270" s="94" t="s">
        <v>32</v>
      </c>
      <c r="G270" s="94" t="s">
        <v>220</v>
      </c>
      <c r="H270" s="177" t="s">
        <v>221</v>
      </c>
      <c r="I270" s="172" t="s">
        <v>12</v>
      </c>
      <c r="J270" s="130"/>
      <c r="K270" s="95">
        <v>0</v>
      </c>
      <c r="L270" s="96">
        <v>0</v>
      </c>
      <c r="M270" s="96">
        <v>3564000</v>
      </c>
      <c r="N270" s="96">
        <v>0</v>
      </c>
      <c r="O270" s="96">
        <v>3564000</v>
      </c>
      <c r="P270" s="96">
        <v>3384000</v>
      </c>
      <c r="Q270" s="96">
        <v>3384000</v>
      </c>
      <c r="R270" s="96">
        <v>3384000</v>
      </c>
      <c r="S270" s="97">
        <v>0</v>
      </c>
      <c r="T270" s="96">
        <v>180000</v>
      </c>
      <c r="U270" s="98">
        <f t="shared" si="16"/>
        <v>94.949494949494948</v>
      </c>
      <c r="V270" s="99">
        <f>IF(OR(R270="", R307="", R307=0), "", R270/R$307*100)</f>
        <v>2.3584226972147175</v>
      </c>
      <c r="W270" s="95">
        <v>0</v>
      </c>
      <c r="X270" s="96">
        <v>3564000</v>
      </c>
      <c r="Y270" s="96">
        <v>0</v>
      </c>
      <c r="Z270" s="96">
        <v>0</v>
      </c>
      <c r="AA270" s="96">
        <v>3564000</v>
      </c>
      <c r="AB270" s="97">
        <v>0</v>
      </c>
      <c r="AC270" s="100">
        <v>0</v>
      </c>
      <c r="AD270" s="95">
        <v>0</v>
      </c>
      <c r="AE270" s="96">
        <v>3564000</v>
      </c>
      <c r="AF270" s="96">
        <v>0</v>
      </c>
      <c r="AG270" s="101">
        <f t="shared" si="17"/>
        <v>0</v>
      </c>
      <c r="AH270" s="99">
        <f>IF(OR(AD270="", AD307="", AD307=0), "", AD270/AD$307*100)</f>
        <v>0</v>
      </c>
      <c r="AI270" s="102">
        <v>3384000</v>
      </c>
      <c r="AJ270" s="5" t="str">
        <f t="shared" si="18"/>
        <v>皆増</v>
      </c>
      <c r="AK270" s="4">
        <f t="shared" si="19"/>
        <v>2.3584226972147175</v>
      </c>
      <c r="AL270" s="147"/>
      <c r="AM270" s="147"/>
      <c r="AN270" s="147"/>
      <c r="AO270" s="147"/>
      <c r="AP270" s="147"/>
      <c r="AQ270" s="147"/>
      <c r="AR270" s="147"/>
    </row>
    <row r="271" spans="1:45" ht="27.75" customHeight="1" thickBot="1">
      <c r="A271" s="93" t="s">
        <v>4</v>
      </c>
      <c r="B271" s="94" t="s">
        <v>7</v>
      </c>
      <c r="C271" s="94" t="s">
        <v>21</v>
      </c>
      <c r="D271" s="94" t="s">
        <v>63</v>
      </c>
      <c r="E271" s="94" t="s">
        <v>46</v>
      </c>
      <c r="F271" s="94" t="s">
        <v>32</v>
      </c>
      <c r="G271" s="94" t="s">
        <v>122</v>
      </c>
      <c r="H271" s="177" t="s">
        <v>222</v>
      </c>
      <c r="I271" s="172" t="s">
        <v>12</v>
      </c>
      <c r="J271" s="130"/>
      <c r="K271" s="95">
        <v>0</v>
      </c>
      <c r="L271" s="96">
        <v>27200000</v>
      </c>
      <c r="M271" s="96">
        <v>0</v>
      </c>
      <c r="N271" s="96">
        <v>0</v>
      </c>
      <c r="O271" s="96">
        <v>27200000</v>
      </c>
      <c r="P271" s="96">
        <v>25265500</v>
      </c>
      <c r="Q271" s="96">
        <v>25265500</v>
      </c>
      <c r="R271" s="96">
        <v>25265500</v>
      </c>
      <c r="S271" s="97">
        <v>0</v>
      </c>
      <c r="T271" s="96">
        <v>1934500</v>
      </c>
      <c r="U271" s="98">
        <f t="shared" si="16"/>
        <v>92.887867647058826</v>
      </c>
      <c r="V271" s="99">
        <f>IF(OR(R271="", R307="", R307=0), "", R271/R$307*100)</f>
        <v>17.608371352387248</v>
      </c>
      <c r="W271" s="95" t="s">
        <v>5</v>
      </c>
      <c r="X271" s="96" t="s">
        <v>5</v>
      </c>
      <c r="Y271" s="96" t="s">
        <v>5</v>
      </c>
      <c r="Z271" s="96" t="s">
        <v>5</v>
      </c>
      <c r="AA271" s="96" t="s">
        <v>5</v>
      </c>
      <c r="AB271" s="97" t="s">
        <v>5</v>
      </c>
      <c r="AC271" s="100" t="s">
        <v>5</v>
      </c>
      <c r="AD271" s="95">
        <v>0</v>
      </c>
      <c r="AE271" s="96" t="s">
        <v>5</v>
      </c>
      <c r="AF271" s="96" t="s">
        <v>5</v>
      </c>
      <c r="AG271" s="101" t="str">
        <f t="shared" si="17"/>
        <v/>
      </c>
      <c r="AH271" s="99">
        <f>IF(OR(AD271="", AD307="", AD307=0), "", AD271/AD$307*100)</f>
        <v>0</v>
      </c>
      <c r="AI271" s="102">
        <v>25265500</v>
      </c>
      <c r="AJ271" s="5" t="str">
        <f t="shared" si="18"/>
        <v>皆増</v>
      </c>
      <c r="AK271" s="4">
        <f t="shared" si="19"/>
        <v>17.608371352387248</v>
      </c>
      <c r="AL271" s="147"/>
      <c r="AM271" s="147"/>
      <c r="AN271" s="147"/>
      <c r="AO271" s="147"/>
      <c r="AP271" s="147"/>
      <c r="AQ271" s="147"/>
      <c r="AR271" s="147"/>
    </row>
    <row r="272" spans="1:45" ht="27.75" customHeight="1" thickBot="1">
      <c r="A272" s="103" t="s">
        <v>4</v>
      </c>
      <c r="B272" s="104" t="s">
        <v>7</v>
      </c>
      <c r="C272" s="94" t="s">
        <v>21</v>
      </c>
      <c r="D272" s="94" t="s">
        <v>63</v>
      </c>
      <c r="E272" s="94" t="s">
        <v>46</v>
      </c>
      <c r="F272" s="94" t="s">
        <v>32</v>
      </c>
      <c r="G272" s="94" t="s">
        <v>223</v>
      </c>
      <c r="H272" s="177" t="s">
        <v>224</v>
      </c>
      <c r="I272" s="172" t="s">
        <v>12</v>
      </c>
      <c r="J272" s="130"/>
      <c r="K272" s="95" t="s">
        <v>5</v>
      </c>
      <c r="L272" s="96" t="s">
        <v>5</v>
      </c>
      <c r="M272" s="96" t="s">
        <v>5</v>
      </c>
      <c r="N272" s="96" t="s">
        <v>5</v>
      </c>
      <c r="O272" s="96" t="s">
        <v>5</v>
      </c>
      <c r="P272" s="96" t="s">
        <v>5</v>
      </c>
      <c r="Q272" s="96" t="s">
        <v>5</v>
      </c>
      <c r="R272" s="96">
        <v>0</v>
      </c>
      <c r="S272" s="97" t="s">
        <v>5</v>
      </c>
      <c r="T272" s="96" t="s">
        <v>5</v>
      </c>
      <c r="U272" s="98" t="str">
        <f t="shared" si="16"/>
        <v/>
      </c>
      <c r="V272" s="99">
        <f>IF(OR(R272="", R307="", R307=0), "", R272/R$307*100)</f>
        <v>0</v>
      </c>
      <c r="W272" s="95">
        <v>0</v>
      </c>
      <c r="X272" s="96">
        <v>1980000</v>
      </c>
      <c r="Y272" s="96">
        <v>0</v>
      </c>
      <c r="Z272" s="96">
        <v>0</v>
      </c>
      <c r="AA272" s="96">
        <v>1980000</v>
      </c>
      <c r="AB272" s="97">
        <v>1710000</v>
      </c>
      <c r="AC272" s="100">
        <v>1710000</v>
      </c>
      <c r="AD272" s="95">
        <v>1710000</v>
      </c>
      <c r="AE272" s="96">
        <v>0</v>
      </c>
      <c r="AF272" s="96">
        <v>270000</v>
      </c>
      <c r="AG272" s="101">
        <f t="shared" si="17"/>
        <v>86.36363636363636</v>
      </c>
      <c r="AH272" s="99">
        <f>IF(OR(AD272="", AD307="", AD307=0), "", AD272/AD$307*100)</f>
        <v>0.73982937094567014</v>
      </c>
      <c r="AI272" s="102">
        <v>-1710000</v>
      </c>
      <c r="AJ272" s="5" t="str">
        <f t="shared" si="18"/>
        <v>皆減</v>
      </c>
      <c r="AK272" s="4">
        <f t="shared" si="19"/>
        <v>-0.73982937094567014</v>
      </c>
      <c r="AL272" s="147"/>
      <c r="AM272" s="147"/>
      <c r="AN272" s="147"/>
      <c r="AO272" s="147"/>
      <c r="AP272" s="147"/>
      <c r="AQ272" s="147"/>
      <c r="AR272" s="147"/>
    </row>
    <row r="273" spans="1:45" ht="36" customHeight="1" thickBot="1">
      <c r="A273" s="80" t="s">
        <v>4</v>
      </c>
      <c r="B273" s="81" t="s">
        <v>7</v>
      </c>
      <c r="C273" s="94" t="s">
        <v>21</v>
      </c>
      <c r="D273" s="94" t="s">
        <v>225</v>
      </c>
      <c r="E273" s="94" t="s">
        <v>5</v>
      </c>
      <c r="F273" s="94" t="s">
        <v>5</v>
      </c>
      <c r="G273" s="94" t="s">
        <v>5</v>
      </c>
      <c r="H273" s="177" t="s">
        <v>226</v>
      </c>
      <c r="I273" s="172" t="s">
        <v>12</v>
      </c>
      <c r="J273" s="130"/>
      <c r="K273" s="95">
        <v>3063000</v>
      </c>
      <c r="L273" s="96">
        <v>0</v>
      </c>
      <c r="M273" s="96">
        <v>0</v>
      </c>
      <c r="N273" s="96">
        <v>0</v>
      </c>
      <c r="O273" s="96">
        <v>3063000</v>
      </c>
      <c r="P273" s="96">
        <v>2967028</v>
      </c>
      <c r="Q273" s="96">
        <v>2967028</v>
      </c>
      <c r="R273" s="96">
        <v>2967028</v>
      </c>
      <c r="S273" s="97">
        <v>0</v>
      </c>
      <c r="T273" s="96">
        <v>95972</v>
      </c>
      <c r="U273" s="98">
        <f t="shared" si="16"/>
        <v>96.866731962128625</v>
      </c>
      <c r="V273" s="99">
        <f>IF(OR(R273="", R307="", R307=0), "", R273/R$307*100)</f>
        <v>2.0678209747256466</v>
      </c>
      <c r="W273" s="95">
        <v>3008000</v>
      </c>
      <c r="X273" s="96">
        <v>-445000</v>
      </c>
      <c r="Y273" s="96">
        <v>0</v>
      </c>
      <c r="Z273" s="96">
        <v>0</v>
      </c>
      <c r="AA273" s="96">
        <v>2563000</v>
      </c>
      <c r="AB273" s="97">
        <v>2549741</v>
      </c>
      <c r="AC273" s="100">
        <v>2549741</v>
      </c>
      <c r="AD273" s="95">
        <v>2549741</v>
      </c>
      <c r="AE273" s="96">
        <v>0</v>
      </c>
      <c r="AF273" s="96">
        <v>13259</v>
      </c>
      <c r="AG273" s="101">
        <f t="shared" si="17"/>
        <v>99.482676550916892</v>
      </c>
      <c r="AH273" s="99">
        <f>IF(OR(AD273="", AD307="", AD307=0), "", AD273/AD$307*100)</f>
        <v>1.1031422690668913</v>
      </c>
      <c r="AI273" s="102">
        <v>417287</v>
      </c>
      <c r="AJ273" s="28">
        <f t="shared" si="18"/>
        <v>16.365858336199636</v>
      </c>
      <c r="AK273" s="27">
        <f t="shared" si="19"/>
        <v>0.96467870565875535</v>
      </c>
      <c r="AL273" s="147"/>
      <c r="AM273" s="171"/>
      <c r="AN273" s="171"/>
      <c r="AO273" s="171"/>
      <c r="AP273" s="171"/>
      <c r="AQ273" s="171"/>
      <c r="AR273" s="171"/>
    </row>
    <row r="274" spans="1:45" ht="16.5" hidden="1" customHeight="1">
      <c r="A274" s="45" t="s">
        <v>4</v>
      </c>
      <c r="B274" s="46" t="s">
        <v>7</v>
      </c>
      <c r="C274" s="94" t="s">
        <v>21</v>
      </c>
      <c r="D274" s="94" t="s">
        <v>225</v>
      </c>
      <c r="E274" s="94" t="s">
        <v>56</v>
      </c>
      <c r="F274" s="94" t="s">
        <v>5</v>
      </c>
      <c r="G274" s="94" t="s">
        <v>5</v>
      </c>
      <c r="H274" s="177" t="s">
        <v>57</v>
      </c>
      <c r="I274" s="172" t="s">
        <v>12</v>
      </c>
      <c r="J274" s="130"/>
      <c r="K274" s="95">
        <v>1320000</v>
      </c>
      <c r="L274" s="96">
        <v>0</v>
      </c>
      <c r="M274" s="96">
        <v>0</v>
      </c>
      <c r="N274" s="96">
        <v>0</v>
      </c>
      <c r="O274" s="96">
        <v>1320000</v>
      </c>
      <c r="P274" s="96">
        <v>1320000</v>
      </c>
      <c r="Q274" s="96">
        <v>1320000</v>
      </c>
      <c r="R274" s="96">
        <v>1320000</v>
      </c>
      <c r="S274" s="97">
        <v>0</v>
      </c>
      <c r="T274" s="96">
        <v>0</v>
      </c>
      <c r="U274" s="98">
        <f t="shared" si="16"/>
        <v>100</v>
      </c>
      <c r="V274" s="99">
        <f>IF(OR(R274="", R307="", R307=0), "", R274/R$307*100)</f>
        <v>0.91995211593481874</v>
      </c>
      <c r="W274" s="95">
        <v>1265000</v>
      </c>
      <c r="X274" s="96">
        <v>0</v>
      </c>
      <c r="Y274" s="96">
        <v>0</v>
      </c>
      <c r="Z274" s="96">
        <v>0</v>
      </c>
      <c r="AA274" s="96">
        <v>1265000</v>
      </c>
      <c r="AB274" s="97">
        <v>1260600</v>
      </c>
      <c r="AC274" s="100">
        <v>1260600</v>
      </c>
      <c r="AD274" s="95">
        <v>1260600</v>
      </c>
      <c r="AE274" s="96">
        <v>0</v>
      </c>
      <c r="AF274" s="96">
        <v>4400</v>
      </c>
      <c r="AG274" s="101">
        <f t="shared" si="17"/>
        <v>99.65217391304347</v>
      </c>
      <c r="AH274" s="99">
        <f>IF(OR(AD274="", AD307="", AD307=0), "", AD274/AD$307*100)</f>
        <v>0.54539702047608873</v>
      </c>
      <c r="AI274" s="102">
        <v>59400</v>
      </c>
      <c r="AJ274" s="30">
        <f t="shared" si="18"/>
        <v>4.7120418848167542</v>
      </c>
      <c r="AK274" s="29">
        <f t="shared" si="19"/>
        <v>0.37455509545873</v>
      </c>
      <c r="AL274" s="362"/>
      <c r="AM274" s="362"/>
      <c r="AN274" s="362"/>
      <c r="AO274" s="362"/>
      <c r="AP274" s="362"/>
      <c r="AQ274" s="362"/>
      <c r="AR274" s="362"/>
      <c r="AS274" s="3"/>
    </row>
    <row r="275" spans="1:45" ht="27.75" hidden="1" customHeight="1">
      <c r="A275" s="56" t="s">
        <v>4</v>
      </c>
      <c r="B275" s="57" t="s">
        <v>7</v>
      </c>
      <c r="C275" s="94" t="s">
        <v>21</v>
      </c>
      <c r="D275" s="94" t="s">
        <v>225</v>
      </c>
      <c r="E275" s="94" t="s">
        <v>56</v>
      </c>
      <c r="F275" s="94" t="s">
        <v>28</v>
      </c>
      <c r="G275" s="94" t="s">
        <v>5</v>
      </c>
      <c r="H275" s="177" t="s">
        <v>58</v>
      </c>
      <c r="I275" s="172" t="s">
        <v>12</v>
      </c>
      <c r="J275" s="130"/>
      <c r="K275" s="95">
        <v>1320000</v>
      </c>
      <c r="L275" s="96">
        <v>0</v>
      </c>
      <c r="M275" s="96">
        <v>0</v>
      </c>
      <c r="N275" s="96">
        <v>0</v>
      </c>
      <c r="O275" s="96">
        <v>1320000</v>
      </c>
      <c r="P275" s="96">
        <v>1320000</v>
      </c>
      <c r="Q275" s="96">
        <v>1320000</v>
      </c>
      <c r="R275" s="96">
        <v>1320000</v>
      </c>
      <c r="S275" s="97">
        <v>0</v>
      </c>
      <c r="T275" s="96">
        <v>0</v>
      </c>
      <c r="U275" s="98">
        <f t="shared" si="16"/>
        <v>100</v>
      </c>
      <c r="V275" s="99">
        <f>IF(OR(R275="", R307="", R307=0), "", R275/R$307*100)</f>
        <v>0.91995211593481874</v>
      </c>
      <c r="W275" s="95">
        <v>1265000</v>
      </c>
      <c r="X275" s="96">
        <v>0</v>
      </c>
      <c r="Y275" s="96">
        <v>0</v>
      </c>
      <c r="Z275" s="96">
        <v>0</v>
      </c>
      <c r="AA275" s="96">
        <v>1265000</v>
      </c>
      <c r="AB275" s="97">
        <v>1260600</v>
      </c>
      <c r="AC275" s="100">
        <v>1260600</v>
      </c>
      <c r="AD275" s="95">
        <v>1260600</v>
      </c>
      <c r="AE275" s="96">
        <v>0</v>
      </c>
      <c r="AF275" s="96">
        <v>4400</v>
      </c>
      <c r="AG275" s="101">
        <f t="shared" si="17"/>
        <v>99.65217391304347</v>
      </c>
      <c r="AH275" s="99">
        <f>IF(OR(AD275="", AD307="", AD307=0), "", AD275/AD$307*100)</f>
        <v>0.54539702047608873</v>
      </c>
      <c r="AI275" s="102">
        <v>59400</v>
      </c>
      <c r="AJ275" s="5">
        <f t="shared" si="18"/>
        <v>4.7120418848167542</v>
      </c>
      <c r="AK275" s="4">
        <f t="shared" si="19"/>
        <v>0.37455509545873</v>
      </c>
      <c r="AL275" s="362"/>
      <c r="AM275" s="362"/>
      <c r="AN275" s="362"/>
      <c r="AO275" s="362"/>
      <c r="AP275" s="362"/>
      <c r="AQ275" s="362"/>
      <c r="AR275" s="362"/>
      <c r="AS275" s="3"/>
    </row>
    <row r="276" spans="1:45" ht="30" customHeight="1" thickBot="1">
      <c r="A276" s="67" t="s">
        <v>4</v>
      </c>
      <c r="B276" s="68" t="s">
        <v>7</v>
      </c>
      <c r="C276" s="94" t="s">
        <v>21</v>
      </c>
      <c r="D276" s="94" t="s">
        <v>225</v>
      </c>
      <c r="E276" s="94" t="s">
        <v>56</v>
      </c>
      <c r="F276" s="94" t="s">
        <v>28</v>
      </c>
      <c r="G276" s="94" t="s">
        <v>30</v>
      </c>
      <c r="H276" s="177" t="s">
        <v>227</v>
      </c>
      <c r="I276" s="172" t="s">
        <v>12</v>
      </c>
      <c r="J276" s="130"/>
      <c r="K276" s="95">
        <v>1320000</v>
      </c>
      <c r="L276" s="96">
        <v>0</v>
      </c>
      <c r="M276" s="96">
        <v>0</v>
      </c>
      <c r="N276" s="96">
        <v>0</v>
      </c>
      <c r="O276" s="96">
        <v>1320000</v>
      </c>
      <c r="P276" s="96">
        <v>1320000</v>
      </c>
      <c r="Q276" s="96">
        <v>1320000</v>
      </c>
      <c r="R276" s="96">
        <v>1320000</v>
      </c>
      <c r="S276" s="97">
        <v>0</v>
      </c>
      <c r="T276" s="96">
        <v>0</v>
      </c>
      <c r="U276" s="98">
        <f t="shared" si="16"/>
        <v>100</v>
      </c>
      <c r="V276" s="99">
        <f>IF(OR(R276="", R307="", R307=0), "", R276/R$307*100)</f>
        <v>0.91995211593481874</v>
      </c>
      <c r="W276" s="95">
        <v>1265000</v>
      </c>
      <c r="X276" s="96">
        <v>0</v>
      </c>
      <c r="Y276" s="96">
        <v>0</v>
      </c>
      <c r="Z276" s="96">
        <v>0</v>
      </c>
      <c r="AA276" s="96">
        <v>1265000</v>
      </c>
      <c r="AB276" s="97">
        <v>1260600</v>
      </c>
      <c r="AC276" s="100">
        <v>1260600</v>
      </c>
      <c r="AD276" s="95">
        <v>1260600</v>
      </c>
      <c r="AE276" s="96">
        <v>0</v>
      </c>
      <c r="AF276" s="96">
        <v>4400</v>
      </c>
      <c r="AG276" s="101">
        <f t="shared" si="17"/>
        <v>99.65217391304347</v>
      </c>
      <c r="AH276" s="99">
        <f>IF(OR(AD276="", AD307="", AD307=0), "", AD276/AD$307*100)</f>
        <v>0.54539702047608873</v>
      </c>
      <c r="AI276" s="102">
        <v>59400</v>
      </c>
      <c r="AJ276" s="5">
        <f t="shared" si="18"/>
        <v>4.7120418848167542</v>
      </c>
      <c r="AK276" s="4">
        <f t="shared" si="19"/>
        <v>0.37455509545873</v>
      </c>
      <c r="AL276" s="362"/>
      <c r="AM276" s="362"/>
      <c r="AN276" s="362"/>
      <c r="AO276" s="362"/>
      <c r="AP276" s="362"/>
      <c r="AQ276" s="362"/>
      <c r="AR276" s="362"/>
      <c r="AS276" s="3"/>
    </row>
    <row r="277" spans="1:45" ht="21.75" hidden="1" customHeight="1">
      <c r="A277" s="45" t="s">
        <v>4</v>
      </c>
      <c r="B277" s="46" t="s">
        <v>7</v>
      </c>
      <c r="C277" s="94" t="s">
        <v>21</v>
      </c>
      <c r="D277" s="94" t="s">
        <v>225</v>
      </c>
      <c r="E277" s="94" t="s">
        <v>46</v>
      </c>
      <c r="F277" s="94" t="s">
        <v>5</v>
      </c>
      <c r="G277" s="94" t="s">
        <v>5</v>
      </c>
      <c r="H277" s="177" t="s">
        <v>47</v>
      </c>
      <c r="I277" s="172" t="s">
        <v>12</v>
      </c>
      <c r="J277" s="130"/>
      <c r="K277" s="95">
        <v>1743000</v>
      </c>
      <c r="L277" s="96">
        <v>0</v>
      </c>
      <c r="M277" s="96">
        <v>0</v>
      </c>
      <c r="N277" s="96">
        <v>0</v>
      </c>
      <c r="O277" s="96">
        <v>1743000</v>
      </c>
      <c r="P277" s="96">
        <v>1647028</v>
      </c>
      <c r="Q277" s="96">
        <v>1647028</v>
      </c>
      <c r="R277" s="96">
        <v>1647028</v>
      </c>
      <c r="S277" s="97">
        <v>0</v>
      </c>
      <c r="T277" s="96">
        <v>95972</v>
      </c>
      <c r="U277" s="98">
        <f t="shared" si="16"/>
        <v>94.493861158921405</v>
      </c>
      <c r="V277" s="99">
        <f>IF(OR(R277="", R307="", R307=0), "", R277/R$307*100)</f>
        <v>1.1478688587908279</v>
      </c>
      <c r="W277" s="95">
        <v>1743000</v>
      </c>
      <c r="X277" s="96">
        <v>-445000</v>
      </c>
      <c r="Y277" s="96">
        <v>0</v>
      </c>
      <c r="Z277" s="96">
        <v>0</v>
      </c>
      <c r="AA277" s="96">
        <v>1298000</v>
      </c>
      <c r="AB277" s="97">
        <v>1289141</v>
      </c>
      <c r="AC277" s="100">
        <v>1289141</v>
      </c>
      <c r="AD277" s="95">
        <v>1289141</v>
      </c>
      <c r="AE277" s="96">
        <v>0</v>
      </c>
      <c r="AF277" s="96">
        <v>8859</v>
      </c>
      <c r="AG277" s="101">
        <f t="shared" si="17"/>
        <v>99.317488443759629</v>
      </c>
      <c r="AH277" s="99">
        <f>IF(OR(AD277="", AD307="", AD307=0), "", AD277/AD$307*100)</f>
        <v>0.55774524859080243</v>
      </c>
      <c r="AI277" s="102">
        <v>357887</v>
      </c>
      <c r="AJ277" s="30">
        <f t="shared" si="18"/>
        <v>27.7616645502703</v>
      </c>
      <c r="AK277" s="29">
        <f t="shared" si="19"/>
        <v>0.59012361020002546</v>
      </c>
      <c r="AL277" s="362"/>
      <c r="AM277" s="362"/>
      <c r="AN277" s="362"/>
      <c r="AO277" s="362"/>
      <c r="AP277" s="362"/>
      <c r="AQ277" s="362"/>
      <c r="AR277" s="362"/>
      <c r="AS277" s="3"/>
    </row>
    <row r="278" spans="1:45" ht="21.75" hidden="1" customHeight="1">
      <c r="A278" s="56" t="s">
        <v>4</v>
      </c>
      <c r="B278" s="57" t="s">
        <v>7</v>
      </c>
      <c r="C278" s="94" t="s">
        <v>21</v>
      </c>
      <c r="D278" s="94" t="s">
        <v>225</v>
      </c>
      <c r="E278" s="94" t="s">
        <v>46</v>
      </c>
      <c r="F278" s="94" t="s">
        <v>15</v>
      </c>
      <c r="G278" s="94" t="s">
        <v>5</v>
      </c>
      <c r="H278" s="177" t="s">
        <v>65</v>
      </c>
      <c r="I278" s="172" t="s">
        <v>12</v>
      </c>
      <c r="J278" s="130"/>
      <c r="K278" s="95">
        <v>1743000</v>
      </c>
      <c r="L278" s="96">
        <v>0</v>
      </c>
      <c r="M278" s="96">
        <v>0</v>
      </c>
      <c r="N278" s="96">
        <v>0</v>
      </c>
      <c r="O278" s="96">
        <v>1743000</v>
      </c>
      <c r="P278" s="96">
        <v>1647028</v>
      </c>
      <c r="Q278" s="96">
        <v>1647028</v>
      </c>
      <c r="R278" s="96">
        <v>1647028</v>
      </c>
      <c r="S278" s="97">
        <v>0</v>
      </c>
      <c r="T278" s="96">
        <v>95972</v>
      </c>
      <c r="U278" s="98">
        <f t="shared" si="16"/>
        <v>94.493861158921405</v>
      </c>
      <c r="V278" s="99">
        <f>IF(OR(R278="", R307="", R307=0), "", R278/R$307*100)</f>
        <v>1.1478688587908279</v>
      </c>
      <c r="W278" s="95">
        <v>1743000</v>
      </c>
      <c r="X278" s="96">
        <v>-445000</v>
      </c>
      <c r="Y278" s="96">
        <v>0</v>
      </c>
      <c r="Z278" s="96">
        <v>0</v>
      </c>
      <c r="AA278" s="96">
        <v>1298000</v>
      </c>
      <c r="AB278" s="97">
        <v>1289141</v>
      </c>
      <c r="AC278" s="100">
        <v>1289141</v>
      </c>
      <c r="AD278" s="95">
        <v>1289141</v>
      </c>
      <c r="AE278" s="96">
        <v>0</v>
      </c>
      <c r="AF278" s="96">
        <v>8859</v>
      </c>
      <c r="AG278" s="101">
        <f t="shared" si="17"/>
        <v>99.317488443759629</v>
      </c>
      <c r="AH278" s="99">
        <f>IF(OR(AD278="", AD307="", AD307=0), "", AD278/AD$307*100)</f>
        <v>0.55774524859080243</v>
      </c>
      <c r="AI278" s="102">
        <v>357887</v>
      </c>
      <c r="AJ278" s="5">
        <f t="shared" si="18"/>
        <v>27.7616645502703</v>
      </c>
      <c r="AK278" s="4">
        <f t="shared" si="19"/>
        <v>0.59012361020002546</v>
      </c>
      <c r="AL278" s="362"/>
      <c r="AM278" s="362"/>
      <c r="AN278" s="362"/>
      <c r="AO278" s="362"/>
      <c r="AP278" s="362"/>
      <c r="AQ278" s="362"/>
      <c r="AR278" s="362"/>
      <c r="AS278" s="3"/>
    </row>
    <row r="279" spans="1:45" ht="21.75" customHeight="1" thickBot="1">
      <c r="A279" s="67" t="s">
        <v>4</v>
      </c>
      <c r="B279" s="68" t="s">
        <v>7</v>
      </c>
      <c r="C279" s="94" t="s">
        <v>21</v>
      </c>
      <c r="D279" s="94" t="s">
        <v>225</v>
      </c>
      <c r="E279" s="94" t="s">
        <v>46</v>
      </c>
      <c r="F279" s="94" t="s">
        <v>15</v>
      </c>
      <c r="G279" s="94" t="s">
        <v>17</v>
      </c>
      <c r="H279" s="177" t="s">
        <v>228</v>
      </c>
      <c r="I279" s="172" t="s">
        <v>12</v>
      </c>
      <c r="J279" s="130"/>
      <c r="K279" s="95">
        <v>1743000</v>
      </c>
      <c r="L279" s="96">
        <v>0</v>
      </c>
      <c r="M279" s="96">
        <v>0</v>
      </c>
      <c r="N279" s="96">
        <v>0</v>
      </c>
      <c r="O279" s="96">
        <v>1743000</v>
      </c>
      <c r="P279" s="96">
        <v>1647028</v>
      </c>
      <c r="Q279" s="96">
        <v>1647028</v>
      </c>
      <c r="R279" s="96">
        <v>1647028</v>
      </c>
      <c r="S279" s="97">
        <v>0</v>
      </c>
      <c r="T279" s="96">
        <v>95972</v>
      </c>
      <c r="U279" s="98">
        <f t="shared" si="16"/>
        <v>94.493861158921405</v>
      </c>
      <c r="V279" s="99">
        <f>IF(OR(R279="", R307="", R307=0), "", R279/R$307*100)</f>
        <v>1.1478688587908279</v>
      </c>
      <c r="W279" s="95">
        <v>1743000</v>
      </c>
      <c r="X279" s="96">
        <v>-445000</v>
      </c>
      <c r="Y279" s="96">
        <v>0</v>
      </c>
      <c r="Z279" s="96">
        <v>0</v>
      </c>
      <c r="AA279" s="96">
        <v>1298000</v>
      </c>
      <c r="AB279" s="97">
        <v>1289141</v>
      </c>
      <c r="AC279" s="100">
        <v>1289141</v>
      </c>
      <c r="AD279" s="95">
        <v>1289141</v>
      </c>
      <c r="AE279" s="96">
        <v>0</v>
      </c>
      <c r="AF279" s="96">
        <v>8859</v>
      </c>
      <c r="AG279" s="101">
        <f t="shared" si="17"/>
        <v>99.317488443759629</v>
      </c>
      <c r="AH279" s="99">
        <f>IF(OR(AD279="", AD307="", AD307=0), "", AD279/AD$307*100)</f>
        <v>0.55774524859080243</v>
      </c>
      <c r="AI279" s="102">
        <v>357887</v>
      </c>
      <c r="AJ279" s="5">
        <f t="shared" si="18"/>
        <v>27.7616645502703</v>
      </c>
      <c r="AK279" s="4">
        <f t="shared" si="19"/>
        <v>0.59012361020002546</v>
      </c>
      <c r="AL279" s="362"/>
      <c r="AM279" s="362"/>
      <c r="AN279" s="362"/>
      <c r="AO279" s="362"/>
      <c r="AP279" s="362"/>
      <c r="AQ279" s="362"/>
      <c r="AR279" s="362"/>
      <c r="AS279" s="3"/>
    </row>
    <row r="280" spans="1:45" ht="32.25" customHeight="1" thickBot="1">
      <c r="A280" s="45" t="s">
        <v>4</v>
      </c>
      <c r="B280" s="46" t="s">
        <v>7</v>
      </c>
      <c r="C280" s="94" t="s">
        <v>21</v>
      </c>
      <c r="D280" s="94" t="s">
        <v>115</v>
      </c>
      <c r="E280" s="94" t="s">
        <v>5</v>
      </c>
      <c r="F280" s="94" t="s">
        <v>5</v>
      </c>
      <c r="G280" s="94" t="s">
        <v>5</v>
      </c>
      <c r="H280" s="177" t="s">
        <v>229</v>
      </c>
      <c r="I280" s="172" t="s">
        <v>12</v>
      </c>
      <c r="J280" s="130"/>
      <c r="K280" s="95">
        <v>4730000</v>
      </c>
      <c r="L280" s="96">
        <v>0</v>
      </c>
      <c r="M280" s="96">
        <v>0</v>
      </c>
      <c r="N280" s="96">
        <v>0</v>
      </c>
      <c r="O280" s="96">
        <v>4730000</v>
      </c>
      <c r="P280" s="96">
        <v>4696025</v>
      </c>
      <c r="Q280" s="96">
        <v>4696025</v>
      </c>
      <c r="R280" s="96">
        <v>4696025</v>
      </c>
      <c r="S280" s="97">
        <v>0</v>
      </c>
      <c r="T280" s="96">
        <v>33975</v>
      </c>
      <c r="U280" s="98">
        <f t="shared" si="16"/>
        <v>99.281712473572938</v>
      </c>
      <c r="V280" s="99">
        <f>IF(OR(R280="", R307="", R307=0), "", R280/R$307*100)</f>
        <v>3.2728167691157632</v>
      </c>
      <c r="W280" s="95">
        <v>5237000</v>
      </c>
      <c r="X280" s="96">
        <v>0</v>
      </c>
      <c r="Y280" s="96">
        <v>0</v>
      </c>
      <c r="Z280" s="96">
        <v>0</v>
      </c>
      <c r="AA280" s="96">
        <v>5237000</v>
      </c>
      <c r="AB280" s="97">
        <v>4169000</v>
      </c>
      <c r="AC280" s="100">
        <v>4169000</v>
      </c>
      <c r="AD280" s="95">
        <v>4169000</v>
      </c>
      <c r="AE280" s="96">
        <v>0</v>
      </c>
      <c r="AF280" s="96">
        <v>1068000</v>
      </c>
      <c r="AG280" s="101">
        <f t="shared" si="17"/>
        <v>79.606645025778121</v>
      </c>
      <c r="AH280" s="99">
        <f>IF(OR(AD280="", AD307="", AD307=0), "", AD280/AD$307*100)</f>
        <v>1.8037126593406425</v>
      </c>
      <c r="AI280" s="102">
        <v>527025</v>
      </c>
      <c r="AJ280" s="28">
        <f t="shared" si="18"/>
        <v>12.641520748380907</v>
      </c>
      <c r="AK280" s="27">
        <f t="shared" si="19"/>
        <v>1.4691041097751207</v>
      </c>
      <c r="AL280" s="147"/>
      <c r="AM280" s="147"/>
      <c r="AN280" s="147"/>
      <c r="AO280" s="147"/>
      <c r="AP280" s="147"/>
      <c r="AQ280" s="147"/>
      <c r="AR280" s="147"/>
    </row>
    <row r="281" spans="1:45" ht="16.5" hidden="1" customHeight="1">
      <c r="A281" s="56" t="s">
        <v>4</v>
      </c>
      <c r="B281" s="57" t="s">
        <v>7</v>
      </c>
      <c r="C281" s="94" t="s">
        <v>21</v>
      </c>
      <c r="D281" s="94" t="s">
        <v>115</v>
      </c>
      <c r="E281" s="94" t="s">
        <v>56</v>
      </c>
      <c r="F281" s="94" t="s">
        <v>5</v>
      </c>
      <c r="G281" s="94" t="s">
        <v>5</v>
      </c>
      <c r="H281" s="177" t="s">
        <v>57</v>
      </c>
      <c r="I281" s="172" t="s">
        <v>12</v>
      </c>
      <c r="J281" s="130"/>
      <c r="K281" s="95">
        <v>4730000</v>
      </c>
      <c r="L281" s="96">
        <v>0</v>
      </c>
      <c r="M281" s="96">
        <v>0</v>
      </c>
      <c r="N281" s="96">
        <v>0</v>
      </c>
      <c r="O281" s="96">
        <v>4730000</v>
      </c>
      <c r="P281" s="96">
        <v>4696025</v>
      </c>
      <c r="Q281" s="96">
        <v>4696025</v>
      </c>
      <c r="R281" s="96">
        <v>4696025</v>
      </c>
      <c r="S281" s="97">
        <v>0</v>
      </c>
      <c r="T281" s="96">
        <v>33975</v>
      </c>
      <c r="U281" s="98">
        <f t="shared" si="16"/>
        <v>99.281712473572938</v>
      </c>
      <c r="V281" s="99">
        <f>IF(OR(R281="", R307="", R307=0), "", R281/R$307*100)</f>
        <v>3.2728167691157632</v>
      </c>
      <c r="W281" s="95">
        <v>5237000</v>
      </c>
      <c r="X281" s="96">
        <v>0</v>
      </c>
      <c r="Y281" s="96">
        <v>0</v>
      </c>
      <c r="Z281" s="96">
        <v>0</v>
      </c>
      <c r="AA281" s="96">
        <v>5237000</v>
      </c>
      <c r="AB281" s="97">
        <v>4169000</v>
      </c>
      <c r="AC281" s="100">
        <v>4169000</v>
      </c>
      <c r="AD281" s="95">
        <v>4169000</v>
      </c>
      <c r="AE281" s="96">
        <v>0</v>
      </c>
      <c r="AF281" s="96">
        <v>1068000</v>
      </c>
      <c r="AG281" s="101">
        <f t="shared" si="17"/>
        <v>79.606645025778121</v>
      </c>
      <c r="AH281" s="99">
        <f>IF(OR(AD281="", AD307="", AD307=0), "", AD281/AD$307*100)</f>
        <v>1.8037126593406425</v>
      </c>
      <c r="AI281" s="102">
        <v>527025</v>
      </c>
      <c r="AJ281" s="30">
        <f t="shared" si="18"/>
        <v>12.641520748380907</v>
      </c>
      <c r="AK281" s="29">
        <f t="shared" si="19"/>
        <v>1.4691041097751207</v>
      </c>
      <c r="AL281" s="362"/>
      <c r="AM281" s="362"/>
      <c r="AN281" s="362"/>
      <c r="AO281" s="362"/>
      <c r="AP281" s="362"/>
      <c r="AQ281" s="362"/>
      <c r="AR281" s="362"/>
      <c r="AS281" s="3"/>
    </row>
    <row r="282" spans="1:45" ht="24.75" hidden="1" customHeight="1">
      <c r="A282" s="56" t="s">
        <v>4</v>
      </c>
      <c r="B282" s="57" t="s">
        <v>7</v>
      </c>
      <c r="C282" s="94" t="s">
        <v>21</v>
      </c>
      <c r="D282" s="94" t="s">
        <v>115</v>
      </c>
      <c r="E282" s="94" t="s">
        <v>56</v>
      </c>
      <c r="F282" s="94" t="s">
        <v>28</v>
      </c>
      <c r="G282" s="94" t="s">
        <v>5</v>
      </c>
      <c r="H282" s="177" t="s">
        <v>58</v>
      </c>
      <c r="I282" s="172" t="s">
        <v>12</v>
      </c>
      <c r="J282" s="130"/>
      <c r="K282" s="95">
        <v>4730000</v>
      </c>
      <c r="L282" s="96">
        <v>0</v>
      </c>
      <c r="M282" s="96">
        <v>0</v>
      </c>
      <c r="N282" s="96">
        <v>0</v>
      </c>
      <c r="O282" s="96">
        <v>4730000</v>
      </c>
      <c r="P282" s="96">
        <v>4696025</v>
      </c>
      <c r="Q282" s="96">
        <v>4696025</v>
      </c>
      <c r="R282" s="96">
        <v>4696025</v>
      </c>
      <c r="S282" s="97">
        <v>0</v>
      </c>
      <c r="T282" s="96">
        <v>33975</v>
      </c>
      <c r="U282" s="98">
        <f t="shared" si="16"/>
        <v>99.281712473572938</v>
      </c>
      <c r="V282" s="99">
        <f>IF(OR(R282="", R307="", R307=0), "", R282/R$307*100)</f>
        <v>3.2728167691157632</v>
      </c>
      <c r="W282" s="95">
        <v>5237000</v>
      </c>
      <c r="X282" s="96">
        <v>0</v>
      </c>
      <c r="Y282" s="96">
        <v>0</v>
      </c>
      <c r="Z282" s="96">
        <v>0</v>
      </c>
      <c r="AA282" s="96">
        <v>5237000</v>
      </c>
      <c r="AB282" s="97">
        <v>4169000</v>
      </c>
      <c r="AC282" s="100">
        <v>4169000</v>
      </c>
      <c r="AD282" s="95">
        <v>4169000</v>
      </c>
      <c r="AE282" s="96">
        <v>0</v>
      </c>
      <c r="AF282" s="96">
        <v>1068000</v>
      </c>
      <c r="AG282" s="101">
        <f t="shared" si="17"/>
        <v>79.606645025778121</v>
      </c>
      <c r="AH282" s="99">
        <f>IF(OR(AD282="", AD307="", AD307=0), "", AD282/AD$307*100)</f>
        <v>1.8037126593406425</v>
      </c>
      <c r="AI282" s="102">
        <v>527025</v>
      </c>
      <c r="AJ282" s="5">
        <f t="shared" si="18"/>
        <v>12.641520748380907</v>
      </c>
      <c r="AK282" s="4">
        <f t="shared" si="19"/>
        <v>1.4691041097751207</v>
      </c>
      <c r="AL282" s="362"/>
      <c r="AM282" s="362"/>
      <c r="AN282" s="362"/>
      <c r="AO282" s="362"/>
      <c r="AP282" s="362"/>
      <c r="AQ282" s="362"/>
      <c r="AR282" s="362"/>
      <c r="AS282" s="3"/>
    </row>
    <row r="283" spans="1:45" ht="35.25" customHeight="1" thickBot="1">
      <c r="A283" s="67" t="s">
        <v>4</v>
      </c>
      <c r="B283" s="68" t="s">
        <v>7</v>
      </c>
      <c r="C283" s="94" t="s">
        <v>21</v>
      </c>
      <c r="D283" s="94" t="s">
        <v>115</v>
      </c>
      <c r="E283" s="94" t="s">
        <v>56</v>
      </c>
      <c r="F283" s="94" t="s">
        <v>28</v>
      </c>
      <c r="G283" s="94" t="s">
        <v>30</v>
      </c>
      <c r="H283" s="177" t="s">
        <v>230</v>
      </c>
      <c r="I283" s="172" t="s">
        <v>12</v>
      </c>
      <c r="J283" s="130"/>
      <c r="K283" s="95">
        <v>4730000</v>
      </c>
      <c r="L283" s="96">
        <v>0</v>
      </c>
      <c r="M283" s="96">
        <v>0</v>
      </c>
      <c r="N283" s="96">
        <v>0</v>
      </c>
      <c r="O283" s="96">
        <v>4730000</v>
      </c>
      <c r="P283" s="96">
        <v>4696025</v>
      </c>
      <c r="Q283" s="96">
        <v>4696025</v>
      </c>
      <c r="R283" s="96">
        <v>4696025</v>
      </c>
      <c r="S283" s="97">
        <v>0</v>
      </c>
      <c r="T283" s="96">
        <v>33975</v>
      </c>
      <c r="U283" s="98">
        <f t="shared" si="16"/>
        <v>99.281712473572938</v>
      </c>
      <c r="V283" s="99">
        <f>IF(OR(R283="", R307="", R307=0), "", R283/R$307*100)</f>
        <v>3.2728167691157632</v>
      </c>
      <c r="W283" s="95">
        <v>5237000</v>
      </c>
      <c r="X283" s="96">
        <v>0</v>
      </c>
      <c r="Y283" s="96">
        <v>0</v>
      </c>
      <c r="Z283" s="96">
        <v>0</v>
      </c>
      <c r="AA283" s="96">
        <v>5237000</v>
      </c>
      <c r="AB283" s="97">
        <v>4169000</v>
      </c>
      <c r="AC283" s="100">
        <v>4169000</v>
      </c>
      <c r="AD283" s="95">
        <v>4169000</v>
      </c>
      <c r="AE283" s="96">
        <v>0</v>
      </c>
      <c r="AF283" s="96">
        <v>1068000</v>
      </c>
      <c r="AG283" s="101">
        <f t="shared" si="17"/>
        <v>79.606645025778121</v>
      </c>
      <c r="AH283" s="99">
        <f>IF(OR(AD283="", AD307="", AD307=0), "", AD283/AD$307*100)</f>
        <v>1.8037126593406425</v>
      </c>
      <c r="AI283" s="102">
        <v>527025</v>
      </c>
      <c r="AJ283" s="5">
        <f t="shared" si="18"/>
        <v>12.641520748380907</v>
      </c>
      <c r="AK283" s="4">
        <f t="shared" si="19"/>
        <v>1.4691041097751207</v>
      </c>
      <c r="AL283" s="362"/>
      <c r="AM283" s="362"/>
      <c r="AN283" s="362"/>
      <c r="AO283" s="362"/>
      <c r="AP283" s="362"/>
      <c r="AQ283" s="362"/>
      <c r="AR283" s="362"/>
      <c r="AS283" s="3"/>
    </row>
    <row r="284" spans="1:45" ht="42" customHeight="1" thickBot="1">
      <c r="A284" s="80" t="s">
        <v>4</v>
      </c>
      <c r="B284" s="81" t="s">
        <v>7</v>
      </c>
      <c r="C284" s="94" t="s">
        <v>21</v>
      </c>
      <c r="D284" s="94" t="s">
        <v>231</v>
      </c>
      <c r="E284" s="94" t="s">
        <v>5</v>
      </c>
      <c r="F284" s="94" t="s">
        <v>5</v>
      </c>
      <c r="G284" s="94" t="s">
        <v>5</v>
      </c>
      <c r="H284" s="177" t="s">
        <v>232</v>
      </c>
      <c r="I284" s="172" t="s">
        <v>12</v>
      </c>
      <c r="J284" s="130"/>
      <c r="K284" s="95">
        <v>2011000</v>
      </c>
      <c r="L284" s="96">
        <v>0</v>
      </c>
      <c r="M284" s="96">
        <v>0</v>
      </c>
      <c r="N284" s="96">
        <v>0</v>
      </c>
      <c r="O284" s="96">
        <v>2011000</v>
      </c>
      <c r="P284" s="96">
        <v>1982200</v>
      </c>
      <c r="Q284" s="96">
        <v>1982200</v>
      </c>
      <c r="R284" s="96">
        <v>1982200</v>
      </c>
      <c r="S284" s="97">
        <v>0</v>
      </c>
      <c r="T284" s="96">
        <v>28800</v>
      </c>
      <c r="U284" s="98">
        <f t="shared" si="16"/>
        <v>98.567876678269513</v>
      </c>
      <c r="V284" s="99">
        <f>IF(OR(R284="", R307="", R307=0), "", R284/R$307*100)</f>
        <v>1.3814614274287862</v>
      </c>
      <c r="W284" s="95">
        <v>7235000</v>
      </c>
      <c r="X284" s="96">
        <v>0</v>
      </c>
      <c r="Y284" s="96">
        <v>0</v>
      </c>
      <c r="Z284" s="96">
        <v>0</v>
      </c>
      <c r="AA284" s="96">
        <v>7235000</v>
      </c>
      <c r="AB284" s="97">
        <v>7233600</v>
      </c>
      <c r="AC284" s="100">
        <v>7233600</v>
      </c>
      <c r="AD284" s="95">
        <v>7233600</v>
      </c>
      <c r="AE284" s="96">
        <v>0</v>
      </c>
      <c r="AF284" s="96">
        <v>1400</v>
      </c>
      <c r="AG284" s="101">
        <f t="shared" si="17"/>
        <v>99.980649619903247</v>
      </c>
      <c r="AH284" s="99">
        <f>IF(OR(AD284="", AD307="", AD307=0), "", AD284/AD$307*100)</f>
        <v>3.1296080337266661</v>
      </c>
      <c r="AI284" s="102">
        <v>-5251400</v>
      </c>
      <c r="AJ284" s="28">
        <f t="shared" si="18"/>
        <v>-72.59732360097324</v>
      </c>
      <c r="AK284" s="27">
        <f t="shared" si="19"/>
        <v>-1.7481466062978799</v>
      </c>
      <c r="AL284" s="147"/>
      <c r="AM284" s="171"/>
      <c r="AN284" s="171"/>
      <c r="AO284" s="171"/>
      <c r="AP284" s="171"/>
      <c r="AQ284" s="171"/>
      <c r="AR284" s="171"/>
    </row>
    <row r="285" spans="1:45" ht="16.5" hidden="1" customHeight="1">
      <c r="A285" s="45" t="s">
        <v>4</v>
      </c>
      <c r="B285" s="46" t="s">
        <v>7</v>
      </c>
      <c r="C285" s="94" t="s">
        <v>21</v>
      </c>
      <c r="D285" s="94" t="s">
        <v>231</v>
      </c>
      <c r="E285" s="94" t="s">
        <v>36</v>
      </c>
      <c r="F285" s="94" t="s">
        <v>5</v>
      </c>
      <c r="G285" s="94" t="s">
        <v>5</v>
      </c>
      <c r="H285" s="177" t="s">
        <v>37</v>
      </c>
      <c r="I285" s="172" t="s">
        <v>12</v>
      </c>
      <c r="J285" s="130"/>
      <c r="K285" s="95">
        <v>578000</v>
      </c>
      <c r="L285" s="96">
        <v>0</v>
      </c>
      <c r="M285" s="96">
        <v>0</v>
      </c>
      <c r="N285" s="96">
        <v>0</v>
      </c>
      <c r="O285" s="96">
        <v>578000</v>
      </c>
      <c r="P285" s="96">
        <v>550000</v>
      </c>
      <c r="Q285" s="96">
        <v>550000</v>
      </c>
      <c r="R285" s="96">
        <v>550000</v>
      </c>
      <c r="S285" s="97">
        <v>0</v>
      </c>
      <c r="T285" s="96">
        <v>28000</v>
      </c>
      <c r="U285" s="98">
        <f t="shared" si="16"/>
        <v>95.155709342560556</v>
      </c>
      <c r="V285" s="99">
        <f>IF(OR(R285="", R307="", R307=0), "", R285/R$307*100)</f>
        <v>0.38331338163950784</v>
      </c>
      <c r="W285" s="95">
        <v>578000</v>
      </c>
      <c r="X285" s="96">
        <v>0</v>
      </c>
      <c r="Y285" s="96">
        <v>0</v>
      </c>
      <c r="Z285" s="96">
        <v>0</v>
      </c>
      <c r="AA285" s="96">
        <v>578000</v>
      </c>
      <c r="AB285" s="97">
        <v>577500</v>
      </c>
      <c r="AC285" s="100">
        <v>577500</v>
      </c>
      <c r="AD285" s="95">
        <v>577500</v>
      </c>
      <c r="AE285" s="96">
        <v>0</v>
      </c>
      <c r="AF285" s="96">
        <v>500</v>
      </c>
      <c r="AG285" s="101">
        <f t="shared" si="17"/>
        <v>99.913494809688586</v>
      </c>
      <c r="AH285" s="99">
        <f>IF(OR(AD285="", AD307="", AD307=0), "", AD285/AD$307*100)</f>
        <v>0.24985465597726578</v>
      </c>
      <c r="AI285" s="102">
        <v>-27500</v>
      </c>
      <c r="AJ285" s="30">
        <f t="shared" si="18"/>
        <v>-4.7619047619047619</v>
      </c>
      <c r="AK285" s="29">
        <f t="shared" si="19"/>
        <v>0.13345872566224207</v>
      </c>
      <c r="AL285" s="362"/>
      <c r="AM285" s="362"/>
      <c r="AN285" s="362"/>
      <c r="AO285" s="362"/>
      <c r="AP285" s="362"/>
      <c r="AQ285" s="362"/>
      <c r="AR285" s="362"/>
      <c r="AS285" s="3"/>
    </row>
    <row r="286" spans="1:45" ht="21.75" hidden="1" customHeight="1">
      <c r="A286" s="56" t="s">
        <v>4</v>
      </c>
      <c r="B286" s="57" t="s">
        <v>7</v>
      </c>
      <c r="C286" s="94" t="s">
        <v>21</v>
      </c>
      <c r="D286" s="94" t="s">
        <v>231</v>
      </c>
      <c r="E286" s="94" t="s">
        <v>36</v>
      </c>
      <c r="F286" s="94" t="s">
        <v>28</v>
      </c>
      <c r="G286" s="94" t="s">
        <v>5</v>
      </c>
      <c r="H286" s="177" t="s">
        <v>38</v>
      </c>
      <c r="I286" s="172" t="s">
        <v>12</v>
      </c>
      <c r="J286" s="130"/>
      <c r="K286" s="95">
        <v>578000</v>
      </c>
      <c r="L286" s="96">
        <v>0</v>
      </c>
      <c r="M286" s="96">
        <v>0</v>
      </c>
      <c r="N286" s="96">
        <v>0</v>
      </c>
      <c r="O286" s="96">
        <v>578000</v>
      </c>
      <c r="P286" s="96">
        <v>550000</v>
      </c>
      <c r="Q286" s="96">
        <v>550000</v>
      </c>
      <c r="R286" s="96">
        <v>550000</v>
      </c>
      <c r="S286" s="97">
        <v>0</v>
      </c>
      <c r="T286" s="96">
        <v>28000</v>
      </c>
      <c r="U286" s="98">
        <f t="shared" si="16"/>
        <v>95.155709342560556</v>
      </c>
      <c r="V286" s="99">
        <f>IF(OR(R286="", R307="", R307=0), "", R286/R$307*100)</f>
        <v>0.38331338163950784</v>
      </c>
      <c r="W286" s="95">
        <v>578000</v>
      </c>
      <c r="X286" s="96">
        <v>0</v>
      </c>
      <c r="Y286" s="96">
        <v>0</v>
      </c>
      <c r="Z286" s="96">
        <v>0</v>
      </c>
      <c r="AA286" s="96">
        <v>578000</v>
      </c>
      <c r="AB286" s="97">
        <v>577500</v>
      </c>
      <c r="AC286" s="100">
        <v>577500</v>
      </c>
      <c r="AD286" s="95">
        <v>577500</v>
      </c>
      <c r="AE286" s="96">
        <v>0</v>
      </c>
      <c r="AF286" s="96">
        <v>500</v>
      </c>
      <c r="AG286" s="101">
        <f t="shared" si="17"/>
        <v>99.913494809688586</v>
      </c>
      <c r="AH286" s="99">
        <f>IF(OR(AD286="", AD307="", AD307=0), "", AD286/AD$307*100)</f>
        <v>0.24985465597726578</v>
      </c>
      <c r="AI286" s="102">
        <v>-27500</v>
      </c>
      <c r="AJ286" s="5">
        <f t="shared" si="18"/>
        <v>-4.7619047619047619</v>
      </c>
      <c r="AK286" s="4">
        <f t="shared" si="19"/>
        <v>0.13345872566224207</v>
      </c>
      <c r="AL286" s="362"/>
      <c r="AM286" s="362"/>
      <c r="AN286" s="362"/>
      <c r="AO286" s="362"/>
      <c r="AP286" s="362"/>
      <c r="AQ286" s="362"/>
      <c r="AR286" s="362"/>
      <c r="AS286" s="3"/>
    </row>
    <row r="287" spans="1:45" ht="21.75" customHeight="1" thickBot="1">
      <c r="A287" s="89" t="s">
        <v>4</v>
      </c>
      <c r="B287" s="90" t="s">
        <v>7</v>
      </c>
      <c r="C287" s="94" t="s">
        <v>21</v>
      </c>
      <c r="D287" s="94" t="s">
        <v>231</v>
      </c>
      <c r="E287" s="94" t="s">
        <v>36</v>
      </c>
      <c r="F287" s="94" t="s">
        <v>28</v>
      </c>
      <c r="G287" s="94" t="s">
        <v>30</v>
      </c>
      <c r="H287" s="177" t="s">
        <v>39</v>
      </c>
      <c r="I287" s="172" t="s">
        <v>12</v>
      </c>
      <c r="J287" s="130"/>
      <c r="K287" s="95">
        <v>578000</v>
      </c>
      <c r="L287" s="96">
        <v>0</v>
      </c>
      <c r="M287" s="96">
        <v>0</v>
      </c>
      <c r="N287" s="96">
        <v>0</v>
      </c>
      <c r="O287" s="96">
        <v>578000</v>
      </c>
      <c r="P287" s="96">
        <v>550000</v>
      </c>
      <c r="Q287" s="96">
        <v>550000</v>
      </c>
      <c r="R287" s="96">
        <v>550000</v>
      </c>
      <c r="S287" s="97">
        <v>0</v>
      </c>
      <c r="T287" s="96">
        <v>28000</v>
      </c>
      <c r="U287" s="98">
        <f t="shared" si="16"/>
        <v>95.155709342560556</v>
      </c>
      <c r="V287" s="99">
        <f>IF(OR(R287="", R307="", R307=0), "", R287/R$307*100)</f>
        <v>0.38331338163950784</v>
      </c>
      <c r="W287" s="95">
        <v>578000</v>
      </c>
      <c r="X287" s="96">
        <v>0</v>
      </c>
      <c r="Y287" s="96">
        <v>0</v>
      </c>
      <c r="Z287" s="96">
        <v>0</v>
      </c>
      <c r="AA287" s="96">
        <v>578000</v>
      </c>
      <c r="AB287" s="97">
        <v>577500</v>
      </c>
      <c r="AC287" s="100">
        <v>577500</v>
      </c>
      <c r="AD287" s="95">
        <v>577500</v>
      </c>
      <c r="AE287" s="96">
        <v>0</v>
      </c>
      <c r="AF287" s="96">
        <v>500</v>
      </c>
      <c r="AG287" s="101">
        <f t="shared" si="17"/>
        <v>99.913494809688586</v>
      </c>
      <c r="AH287" s="99">
        <f>IF(OR(AD287="", AD307="", AD307=0), "", AD287/AD$307*100)</f>
        <v>0.24985465597726578</v>
      </c>
      <c r="AI287" s="102">
        <v>-27500</v>
      </c>
      <c r="AJ287" s="5">
        <f t="shared" si="18"/>
        <v>-4.7619047619047619</v>
      </c>
      <c r="AK287" s="4">
        <f t="shared" si="19"/>
        <v>0.13345872566224207</v>
      </c>
      <c r="AL287" s="362"/>
      <c r="AM287" s="362"/>
      <c r="AN287" s="362"/>
      <c r="AO287" s="362"/>
      <c r="AP287" s="362"/>
      <c r="AQ287" s="362"/>
      <c r="AR287" s="362"/>
      <c r="AS287" s="3"/>
    </row>
    <row r="288" spans="1:45" ht="16.5" hidden="1" customHeight="1">
      <c r="A288" s="45" t="s">
        <v>4</v>
      </c>
      <c r="B288" s="46" t="s">
        <v>7</v>
      </c>
      <c r="C288" s="94" t="s">
        <v>21</v>
      </c>
      <c r="D288" s="94" t="s">
        <v>231</v>
      </c>
      <c r="E288" s="94" t="s">
        <v>56</v>
      </c>
      <c r="F288" s="94" t="s">
        <v>5</v>
      </c>
      <c r="G288" s="94" t="s">
        <v>5</v>
      </c>
      <c r="H288" s="177" t="s">
        <v>57</v>
      </c>
      <c r="I288" s="172" t="s">
        <v>12</v>
      </c>
      <c r="J288" s="130"/>
      <c r="K288" s="95">
        <v>1433000</v>
      </c>
      <c r="L288" s="96">
        <v>0</v>
      </c>
      <c r="M288" s="96">
        <v>0</v>
      </c>
      <c r="N288" s="96">
        <v>0</v>
      </c>
      <c r="O288" s="96">
        <v>1433000</v>
      </c>
      <c r="P288" s="96">
        <v>1432200</v>
      </c>
      <c r="Q288" s="96">
        <v>1432200</v>
      </c>
      <c r="R288" s="96">
        <v>1432200</v>
      </c>
      <c r="S288" s="97">
        <v>0</v>
      </c>
      <c r="T288" s="96">
        <v>800</v>
      </c>
      <c r="U288" s="98">
        <f t="shared" si="16"/>
        <v>99.944173063503143</v>
      </c>
      <c r="V288" s="99">
        <f>IF(OR(R288="", R307="", R307=0), "", R288/R$307*100)</f>
        <v>0.99814804578927852</v>
      </c>
      <c r="W288" s="95">
        <v>6657000</v>
      </c>
      <c r="X288" s="96">
        <v>0</v>
      </c>
      <c r="Y288" s="96">
        <v>0</v>
      </c>
      <c r="Z288" s="96">
        <v>0</v>
      </c>
      <c r="AA288" s="96">
        <v>6657000</v>
      </c>
      <c r="AB288" s="97">
        <v>6656100</v>
      </c>
      <c r="AC288" s="100">
        <v>6656100</v>
      </c>
      <c r="AD288" s="95">
        <v>6656100</v>
      </c>
      <c r="AE288" s="96">
        <v>0</v>
      </c>
      <c r="AF288" s="96">
        <v>900</v>
      </c>
      <c r="AG288" s="101">
        <f t="shared" si="17"/>
        <v>99.986480396575033</v>
      </c>
      <c r="AH288" s="99">
        <f>IF(OR(AD288="", AD307="", AD307=0), "", AD288/AD$307*100)</f>
        <v>2.8797533777494007</v>
      </c>
      <c r="AI288" s="102">
        <v>-5223900</v>
      </c>
      <c r="AJ288" s="30">
        <f t="shared" si="18"/>
        <v>-78.482895389191867</v>
      </c>
      <c r="AK288" s="29">
        <f t="shared" si="19"/>
        <v>-1.881605331960122</v>
      </c>
      <c r="AL288" s="362"/>
      <c r="AM288" s="362"/>
      <c r="AN288" s="362"/>
      <c r="AO288" s="362"/>
      <c r="AP288" s="362"/>
      <c r="AQ288" s="362"/>
      <c r="AR288" s="362"/>
      <c r="AS288" s="3"/>
    </row>
    <row r="289" spans="1:45" ht="23.25" hidden="1" customHeight="1">
      <c r="A289" s="56" t="s">
        <v>4</v>
      </c>
      <c r="B289" s="57" t="s">
        <v>7</v>
      </c>
      <c r="C289" s="94" t="s">
        <v>21</v>
      </c>
      <c r="D289" s="94" t="s">
        <v>231</v>
      </c>
      <c r="E289" s="94" t="s">
        <v>56</v>
      </c>
      <c r="F289" s="94" t="s">
        <v>28</v>
      </c>
      <c r="G289" s="94" t="s">
        <v>5</v>
      </c>
      <c r="H289" s="177" t="s">
        <v>58</v>
      </c>
      <c r="I289" s="172" t="s">
        <v>12</v>
      </c>
      <c r="J289" s="130"/>
      <c r="K289" s="95">
        <v>1433000</v>
      </c>
      <c r="L289" s="96">
        <v>0</v>
      </c>
      <c r="M289" s="96">
        <v>0</v>
      </c>
      <c r="N289" s="96">
        <v>0</v>
      </c>
      <c r="O289" s="96">
        <v>1433000</v>
      </c>
      <c r="P289" s="96">
        <v>1432200</v>
      </c>
      <c r="Q289" s="96">
        <v>1432200</v>
      </c>
      <c r="R289" s="96">
        <v>1432200</v>
      </c>
      <c r="S289" s="97">
        <v>0</v>
      </c>
      <c r="T289" s="96">
        <v>800</v>
      </c>
      <c r="U289" s="98">
        <f t="shared" si="16"/>
        <v>99.944173063503143</v>
      </c>
      <c r="V289" s="99">
        <f>IF(OR(R289="", R307="", R307=0), "", R289/R$307*100)</f>
        <v>0.99814804578927852</v>
      </c>
      <c r="W289" s="95">
        <v>6657000</v>
      </c>
      <c r="X289" s="96">
        <v>0</v>
      </c>
      <c r="Y289" s="96">
        <v>0</v>
      </c>
      <c r="Z289" s="96">
        <v>0</v>
      </c>
      <c r="AA289" s="96">
        <v>6657000</v>
      </c>
      <c r="AB289" s="97">
        <v>6656100</v>
      </c>
      <c r="AC289" s="100">
        <v>6656100</v>
      </c>
      <c r="AD289" s="95">
        <v>6656100</v>
      </c>
      <c r="AE289" s="96">
        <v>0</v>
      </c>
      <c r="AF289" s="96">
        <v>900</v>
      </c>
      <c r="AG289" s="101">
        <f t="shared" si="17"/>
        <v>99.986480396575033</v>
      </c>
      <c r="AH289" s="99">
        <f>IF(OR(AD289="", AD307="", AD307=0), "", AD289/AD$307*100)</f>
        <v>2.8797533777494007</v>
      </c>
      <c r="AI289" s="102">
        <v>-5223900</v>
      </c>
      <c r="AJ289" s="5">
        <f t="shared" si="18"/>
        <v>-78.482895389191867</v>
      </c>
      <c r="AK289" s="4">
        <f t="shared" si="19"/>
        <v>-1.881605331960122</v>
      </c>
      <c r="AL289" s="362"/>
      <c r="AM289" s="362"/>
      <c r="AN289" s="362"/>
      <c r="AO289" s="362"/>
      <c r="AP289" s="362"/>
      <c r="AQ289" s="362"/>
      <c r="AR289" s="362"/>
      <c r="AS289" s="3"/>
    </row>
    <row r="290" spans="1:45" ht="33.75" customHeight="1" thickBot="1">
      <c r="A290" s="67" t="s">
        <v>4</v>
      </c>
      <c r="B290" s="68" t="s">
        <v>7</v>
      </c>
      <c r="C290" s="94" t="s">
        <v>21</v>
      </c>
      <c r="D290" s="94" t="s">
        <v>231</v>
      </c>
      <c r="E290" s="94" t="s">
        <v>56</v>
      </c>
      <c r="F290" s="94" t="s">
        <v>28</v>
      </c>
      <c r="G290" s="94" t="s">
        <v>30</v>
      </c>
      <c r="H290" s="177" t="s">
        <v>233</v>
      </c>
      <c r="I290" s="172" t="s">
        <v>12</v>
      </c>
      <c r="J290" s="130"/>
      <c r="K290" s="95">
        <v>1433000</v>
      </c>
      <c r="L290" s="96">
        <v>0</v>
      </c>
      <c r="M290" s="96">
        <v>0</v>
      </c>
      <c r="N290" s="96">
        <v>0</v>
      </c>
      <c r="O290" s="96">
        <v>1433000</v>
      </c>
      <c r="P290" s="96">
        <v>1432200</v>
      </c>
      <c r="Q290" s="96">
        <v>1432200</v>
      </c>
      <c r="R290" s="96">
        <v>1432200</v>
      </c>
      <c r="S290" s="97">
        <v>0</v>
      </c>
      <c r="T290" s="96">
        <v>800</v>
      </c>
      <c r="U290" s="98">
        <f t="shared" si="16"/>
        <v>99.944173063503143</v>
      </c>
      <c r="V290" s="99">
        <f>IF(OR(R290="", R307="", R307=0), "", R290/R$307*100)</f>
        <v>0.99814804578927852</v>
      </c>
      <c r="W290" s="95">
        <v>6657000</v>
      </c>
      <c r="X290" s="96">
        <v>0</v>
      </c>
      <c r="Y290" s="96">
        <v>0</v>
      </c>
      <c r="Z290" s="96">
        <v>0</v>
      </c>
      <c r="AA290" s="96">
        <v>6657000</v>
      </c>
      <c r="AB290" s="97">
        <v>6656100</v>
      </c>
      <c r="AC290" s="100">
        <v>6656100</v>
      </c>
      <c r="AD290" s="95">
        <v>6656100</v>
      </c>
      <c r="AE290" s="96">
        <v>0</v>
      </c>
      <c r="AF290" s="96">
        <v>900</v>
      </c>
      <c r="AG290" s="101">
        <f t="shared" si="17"/>
        <v>99.986480396575033</v>
      </c>
      <c r="AH290" s="99">
        <f>IF(OR(AD290="", AD307="", AD307=0), "", AD290/AD$307*100)</f>
        <v>2.8797533777494007</v>
      </c>
      <c r="AI290" s="102">
        <v>-5223900</v>
      </c>
      <c r="AJ290" s="5">
        <f t="shared" si="18"/>
        <v>-78.482895389191867</v>
      </c>
      <c r="AK290" s="4">
        <f t="shared" si="19"/>
        <v>-1.881605331960122</v>
      </c>
      <c r="AL290" s="362"/>
      <c r="AM290" s="362"/>
      <c r="AN290" s="362"/>
      <c r="AO290" s="362"/>
      <c r="AP290" s="362"/>
      <c r="AQ290" s="362"/>
      <c r="AR290" s="362"/>
      <c r="AS290" s="3"/>
    </row>
    <row r="291" spans="1:45" ht="16.5" hidden="1" customHeight="1">
      <c r="A291" s="45" t="s">
        <v>117</v>
      </c>
      <c r="B291" s="46" t="s">
        <v>5</v>
      </c>
      <c r="C291" s="94" t="s">
        <v>5</v>
      </c>
      <c r="D291" s="94" t="s">
        <v>5</v>
      </c>
      <c r="E291" s="94" t="s">
        <v>5</v>
      </c>
      <c r="F291" s="94" t="s">
        <v>5</v>
      </c>
      <c r="G291" s="94" t="s">
        <v>5</v>
      </c>
      <c r="H291" s="177" t="s">
        <v>234</v>
      </c>
      <c r="I291" s="172" t="s">
        <v>5</v>
      </c>
      <c r="J291" s="130"/>
      <c r="K291" s="95">
        <v>3383000</v>
      </c>
      <c r="L291" s="96">
        <v>0</v>
      </c>
      <c r="M291" s="96">
        <v>0</v>
      </c>
      <c r="N291" s="96">
        <v>0</v>
      </c>
      <c r="O291" s="96">
        <v>3383000</v>
      </c>
      <c r="P291" s="96">
        <v>3336820</v>
      </c>
      <c r="Q291" s="96">
        <v>3336820</v>
      </c>
      <c r="R291" s="96">
        <v>3336820</v>
      </c>
      <c r="S291" s="97">
        <v>0</v>
      </c>
      <c r="T291" s="96">
        <v>46180</v>
      </c>
      <c r="U291" s="98">
        <f t="shared" si="16"/>
        <v>98.634939402896833</v>
      </c>
      <c r="V291" s="99">
        <f>IF(OR(R291="", R307="", R307=0), "", R291/R$307*100)</f>
        <v>2.3255413784042593</v>
      </c>
      <c r="W291" s="95">
        <v>3382000</v>
      </c>
      <c r="X291" s="96">
        <v>0</v>
      </c>
      <c r="Y291" s="96">
        <v>0</v>
      </c>
      <c r="Z291" s="96">
        <v>0</v>
      </c>
      <c r="AA291" s="96">
        <v>3382000</v>
      </c>
      <c r="AB291" s="97">
        <v>3324680</v>
      </c>
      <c r="AC291" s="100">
        <v>3324680</v>
      </c>
      <c r="AD291" s="95">
        <v>3324680</v>
      </c>
      <c r="AE291" s="96">
        <v>0</v>
      </c>
      <c r="AF291" s="96">
        <v>57320</v>
      </c>
      <c r="AG291" s="101">
        <f t="shared" si="17"/>
        <v>98.305144884683614</v>
      </c>
      <c r="AH291" s="99">
        <f>IF(OR(AD291="", AD307="", AD307=0), "", AD291/AD$307*100)</f>
        <v>1.438418662570556</v>
      </c>
      <c r="AI291" s="102">
        <v>12140</v>
      </c>
      <c r="AJ291" s="26">
        <f t="shared" si="18"/>
        <v>0.36514792401073187</v>
      </c>
      <c r="AK291" s="25">
        <f t="shared" si="19"/>
        <v>0.88712271583370339</v>
      </c>
      <c r="AL291" s="361"/>
      <c r="AM291" s="361"/>
      <c r="AN291" s="361"/>
      <c r="AO291" s="361"/>
      <c r="AP291" s="361"/>
      <c r="AQ291" s="361"/>
      <c r="AR291" s="361"/>
      <c r="AS291" s="3"/>
    </row>
    <row r="292" spans="1:45" ht="16.5" hidden="1" customHeight="1">
      <c r="A292" s="56" t="s">
        <v>117</v>
      </c>
      <c r="B292" s="57" t="s">
        <v>235</v>
      </c>
      <c r="C292" s="94" t="s">
        <v>5</v>
      </c>
      <c r="D292" s="94" t="s">
        <v>5</v>
      </c>
      <c r="E292" s="94" t="s">
        <v>5</v>
      </c>
      <c r="F292" s="94" t="s">
        <v>5</v>
      </c>
      <c r="G292" s="94" t="s">
        <v>5</v>
      </c>
      <c r="H292" s="177" t="s">
        <v>236</v>
      </c>
      <c r="I292" s="172" t="s">
        <v>5</v>
      </c>
      <c r="J292" s="130"/>
      <c r="K292" s="95">
        <v>3383000</v>
      </c>
      <c r="L292" s="96">
        <v>0</v>
      </c>
      <c r="M292" s="96">
        <v>0</v>
      </c>
      <c r="N292" s="96">
        <v>0</v>
      </c>
      <c r="O292" s="96">
        <v>3383000</v>
      </c>
      <c r="P292" s="96">
        <v>3336820</v>
      </c>
      <c r="Q292" s="96">
        <v>3336820</v>
      </c>
      <c r="R292" s="96">
        <v>3336820</v>
      </c>
      <c r="S292" s="97">
        <v>0</v>
      </c>
      <c r="T292" s="96">
        <v>46180</v>
      </c>
      <c r="U292" s="98">
        <f t="shared" si="16"/>
        <v>98.634939402896833</v>
      </c>
      <c r="V292" s="99">
        <f>IF(OR(R292="", R307="", R307=0), "", R292/R$307*100)</f>
        <v>2.3255413784042593</v>
      </c>
      <c r="W292" s="95">
        <v>3382000</v>
      </c>
      <c r="X292" s="96">
        <v>0</v>
      </c>
      <c r="Y292" s="96">
        <v>0</v>
      </c>
      <c r="Z292" s="96">
        <v>0</v>
      </c>
      <c r="AA292" s="96">
        <v>3382000</v>
      </c>
      <c r="AB292" s="97">
        <v>3324680</v>
      </c>
      <c r="AC292" s="100">
        <v>3324680</v>
      </c>
      <c r="AD292" s="95">
        <v>3324680</v>
      </c>
      <c r="AE292" s="96">
        <v>0</v>
      </c>
      <c r="AF292" s="96">
        <v>57320</v>
      </c>
      <c r="AG292" s="101">
        <f t="shared" si="17"/>
        <v>98.305144884683614</v>
      </c>
      <c r="AH292" s="99">
        <f>IF(OR(AD292="", AD307="", AD307=0), "", AD292/AD$307*100)</f>
        <v>1.438418662570556</v>
      </c>
      <c r="AI292" s="102">
        <v>12140</v>
      </c>
      <c r="AJ292" s="26">
        <f t="shared" si="18"/>
        <v>0.36514792401073187</v>
      </c>
      <c r="AK292" s="25">
        <f t="shared" si="19"/>
        <v>0.88712271583370339</v>
      </c>
      <c r="AL292" s="361"/>
      <c r="AM292" s="361"/>
      <c r="AN292" s="361"/>
      <c r="AO292" s="361"/>
      <c r="AP292" s="361"/>
      <c r="AQ292" s="361"/>
      <c r="AR292" s="361"/>
      <c r="AS292" s="3"/>
    </row>
    <row r="293" spans="1:45" ht="16.5" hidden="1" customHeight="1" thickBot="1">
      <c r="A293" s="56" t="s">
        <v>117</v>
      </c>
      <c r="B293" s="57" t="s">
        <v>235</v>
      </c>
      <c r="C293" s="94" t="s">
        <v>7</v>
      </c>
      <c r="D293" s="94" t="s">
        <v>5</v>
      </c>
      <c r="E293" s="94" t="s">
        <v>5</v>
      </c>
      <c r="F293" s="94" t="s">
        <v>5</v>
      </c>
      <c r="G293" s="94" t="s">
        <v>5</v>
      </c>
      <c r="H293" s="177" t="s">
        <v>237</v>
      </c>
      <c r="I293" s="172" t="s">
        <v>5</v>
      </c>
      <c r="J293" s="130"/>
      <c r="K293" s="95">
        <v>3383000</v>
      </c>
      <c r="L293" s="96">
        <v>0</v>
      </c>
      <c r="M293" s="96">
        <v>0</v>
      </c>
      <c r="N293" s="96">
        <v>0</v>
      </c>
      <c r="O293" s="96">
        <v>3383000</v>
      </c>
      <c r="P293" s="96">
        <v>3336820</v>
      </c>
      <c r="Q293" s="96">
        <v>3336820</v>
      </c>
      <c r="R293" s="96">
        <v>3336820</v>
      </c>
      <c r="S293" s="97">
        <v>0</v>
      </c>
      <c r="T293" s="96">
        <v>46180</v>
      </c>
      <c r="U293" s="98">
        <f t="shared" si="16"/>
        <v>98.634939402896833</v>
      </c>
      <c r="V293" s="99">
        <f>IF(OR(R293="", R307="", R307=0), "", R293/R$307*100)</f>
        <v>2.3255413784042593</v>
      </c>
      <c r="W293" s="95">
        <v>3382000</v>
      </c>
      <c r="X293" s="96">
        <v>0</v>
      </c>
      <c r="Y293" s="96">
        <v>0</v>
      </c>
      <c r="Z293" s="96">
        <v>0</v>
      </c>
      <c r="AA293" s="96">
        <v>3382000</v>
      </c>
      <c r="AB293" s="97">
        <v>3324680</v>
      </c>
      <c r="AC293" s="100">
        <v>3324680</v>
      </c>
      <c r="AD293" s="95">
        <v>3324680</v>
      </c>
      <c r="AE293" s="96">
        <v>0</v>
      </c>
      <c r="AF293" s="96">
        <v>57320</v>
      </c>
      <c r="AG293" s="101">
        <f t="shared" si="17"/>
        <v>98.305144884683614</v>
      </c>
      <c r="AH293" s="99">
        <f>IF(OR(AD293="", AD307="", AD307=0), "", AD293/AD$307*100)</f>
        <v>1.438418662570556</v>
      </c>
      <c r="AI293" s="102">
        <v>12140</v>
      </c>
      <c r="AJ293" s="26">
        <f t="shared" si="18"/>
        <v>0.36514792401073187</v>
      </c>
      <c r="AK293" s="25">
        <f t="shared" si="19"/>
        <v>0.88712271583370339</v>
      </c>
      <c r="AL293" s="361"/>
      <c r="AM293" s="361"/>
      <c r="AN293" s="361"/>
      <c r="AO293" s="361"/>
      <c r="AP293" s="361"/>
      <c r="AQ293" s="361"/>
      <c r="AR293" s="361"/>
      <c r="AS293" s="3"/>
    </row>
    <row r="294" spans="1:45" ht="36" customHeight="1" thickBot="1">
      <c r="A294" s="67" t="s">
        <v>117</v>
      </c>
      <c r="B294" s="68" t="s">
        <v>235</v>
      </c>
      <c r="C294" s="94" t="s">
        <v>7</v>
      </c>
      <c r="D294" s="94" t="s">
        <v>10</v>
      </c>
      <c r="E294" s="94" t="s">
        <v>5</v>
      </c>
      <c r="F294" s="94" t="s">
        <v>5</v>
      </c>
      <c r="G294" s="94" t="s">
        <v>5</v>
      </c>
      <c r="H294" s="177" t="s">
        <v>238</v>
      </c>
      <c r="I294" s="172" t="s">
        <v>12</v>
      </c>
      <c r="J294" s="130"/>
      <c r="K294" s="95">
        <v>3383000</v>
      </c>
      <c r="L294" s="96">
        <v>0</v>
      </c>
      <c r="M294" s="96">
        <v>0</v>
      </c>
      <c r="N294" s="96">
        <v>0</v>
      </c>
      <c r="O294" s="96">
        <v>3383000</v>
      </c>
      <c r="P294" s="96">
        <v>3336820</v>
      </c>
      <c r="Q294" s="96">
        <v>3336820</v>
      </c>
      <c r="R294" s="96">
        <v>3336820</v>
      </c>
      <c r="S294" s="97">
        <v>0</v>
      </c>
      <c r="T294" s="96">
        <v>46180</v>
      </c>
      <c r="U294" s="98">
        <f t="shared" si="16"/>
        <v>98.634939402896833</v>
      </c>
      <c r="V294" s="99">
        <f>IF(OR(R294="", R307="", R307=0), "", R294/R$307*100)</f>
        <v>2.3255413784042593</v>
      </c>
      <c r="W294" s="95">
        <v>3382000</v>
      </c>
      <c r="X294" s="96">
        <v>0</v>
      </c>
      <c r="Y294" s="96">
        <v>0</v>
      </c>
      <c r="Z294" s="96">
        <v>0</v>
      </c>
      <c r="AA294" s="96">
        <v>3382000</v>
      </c>
      <c r="AB294" s="97">
        <v>3324680</v>
      </c>
      <c r="AC294" s="100">
        <v>3324680</v>
      </c>
      <c r="AD294" s="95">
        <v>3324680</v>
      </c>
      <c r="AE294" s="96">
        <v>0</v>
      </c>
      <c r="AF294" s="96">
        <v>57320</v>
      </c>
      <c r="AG294" s="101">
        <f t="shared" si="17"/>
        <v>98.305144884683614</v>
      </c>
      <c r="AH294" s="99">
        <f>IF(OR(AD294="", AD307="", AD307=0), "", AD294/AD$307*100)</f>
        <v>1.438418662570556</v>
      </c>
      <c r="AI294" s="102">
        <v>12140</v>
      </c>
      <c r="AJ294" s="28">
        <f t="shared" si="18"/>
        <v>0.36514792401073187</v>
      </c>
      <c r="AK294" s="27">
        <f t="shared" si="19"/>
        <v>0.88712271583370339</v>
      </c>
      <c r="AL294" s="147"/>
      <c r="AM294" s="171"/>
      <c r="AN294" s="171"/>
      <c r="AO294" s="171"/>
      <c r="AP294" s="171"/>
      <c r="AQ294" s="171"/>
      <c r="AR294" s="171"/>
    </row>
    <row r="295" spans="1:45" ht="16.5" hidden="1" customHeight="1">
      <c r="A295" s="45" t="s">
        <v>117</v>
      </c>
      <c r="B295" s="46" t="s">
        <v>235</v>
      </c>
      <c r="C295" s="94" t="s">
        <v>7</v>
      </c>
      <c r="D295" s="94" t="s">
        <v>10</v>
      </c>
      <c r="E295" s="94" t="s">
        <v>117</v>
      </c>
      <c r="F295" s="94" t="s">
        <v>5</v>
      </c>
      <c r="G295" s="94" t="s">
        <v>5</v>
      </c>
      <c r="H295" s="177" t="s">
        <v>118</v>
      </c>
      <c r="I295" s="172" t="s">
        <v>12</v>
      </c>
      <c r="J295" s="130"/>
      <c r="K295" s="95">
        <v>40000</v>
      </c>
      <c r="L295" s="96">
        <v>0</v>
      </c>
      <c r="M295" s="96">
        <v>0</v>
      </c>
      <c r="N295" s="96">
        <v>0</v>
      </c>
      <c r="O295" s="96">
        <v>40000</v>
      </c>
      <c r="P295" s="96">
        <v>0</v>
      </c>
      <c r="Q295" s="96">
        <v>0</v>
      </c>
      <c r="R295" s="96">
        <v>0</v>
      </c>
      <c r="S295" s="97">
        <v>0</v>
      </c>
      <c r="T295" s="96">
        <v>40000</v>
      </c>
      <c r="U295" s="98">
        <f t="shared" si="16"/>
        <v>0</v>
      </c>
      <c r="V295" s="99">
        <f>IF(OR(R295="", R307="", R307=0), "", R295/R$307*100)</f>
        <v>0</v>
      </c>
      <c r="W295" s="95">
        <v>40000</v>
      </c>
      <c r="X295" s="96">
        <v>0</v>
      </c>
      <c r="Y295" s="96">
        <v>0</v>
      </c>
      <c r="Z295" s="96">
        <v>0</v>
      </c>
      <c r="AA295" s="96">
        <v>40000</v>
      </c>
      <c r="AB295" s="97">
        <v>0</v>
      </c>
      <c r="AC295" s="100">
        <v>0</v>
      </c>
      <c r="AD295" s="95">
        <v>0</v>
      </c>
      <c r="AE295" s="96">
        <v>0</v>
      </c>
      <c r="AF295" s="96">
        <v>40000</v>
      </c>
      <c r="AG295" s="101">
        <f t="shared" si="17"/>
        <v>0</v>
      </c>
      <c r="AH295" s="99">
        <f>IF(OR(AD295="", AD307="", AD307=0), "", AD295/AD$307*100)</f>
        <v>0</v>
      </c>
      <c r="AI295" s="102">
        <v>0</v>
      </c>
      <c r="AJ295" s="30">
        <f t="shared" si="18"/>
        <v>0</v>
      </c>
      <c r="AK295" s="29">
        <f t="shared" si="19"/>
        <v>0</v>
      </c>
      <c r="AL295" s="362"/>
      <c r="AM295" s="362"/>
      <c r="AN295" s="362"/>
      <c r="AO295" s="362"/>
      <c r="AP295" s="362"/>
      <c r="AQ295" s="362"/>
      <c r="AR295" s="362"/>
      <c r="AS295" s="3"/>
    </row>
    <row r="296" spans="1:45" ht="23.25" hidden="1" customHeight="1">
      <c r="A296" s="56" t="s">
        <v>117</v>
      </c>
      <c r="B296" s="57" t="s">
        <v>235</v>
      </c>
      <c r="C296" s="94" t="s">
        <v>7</v>
      </c>
      <c r="D296" s="94" t="s">
        <v>10</v>
      </c>
      <c r="E296" s="94" t="s">
        <v>117</v>
      </c>
      <c r="F296" s="94" t="s">
        <v>21</v>
      </c>
      <c r="G296" s="94" t="s">
        <v>5</v>
      </c>
      <c r="H296" s="177" t="s">
        <v>119</v>
      </c>
      <c r="I296" s="172" t="s">
        <v>12</v>
      </c>
      <c r="J296" s="130"/>
      <c r="K296" s="95">
        <v>40000</v>
      </c>
      <c r="L296" s="96">
        <v>0</v>
      </c>
      <c r="M296" s="96">
        <v>0</v>
      </c>
      <c r="N296" s="96">
        <v>0</v>
      </c>
      <c r="O296" s="96">
        <v>40000</v>
      </c>
      <c r="P296" s="96">
        <v>0</v>
      </c>
      <c r="Q296" s="96">
        <v>0</v>
      </c>
      <c r="R296" s="96">
        <v>0</v>
      </c>
      <c r="S296" s="97">
        <v>0</v>
      </c>
      <c r="T296" s="96">
        <v>40000</v>
      </c>
      <c r="U296" s="98">
        <f t="shared" si="16"/>
        <v>0</v>
      </c>
      <c r="V296" s="99">
        <f>IF(OR(R296="", R307="", R307=0), "", R296/R$307*100)</f>
        <v>0</v>
      </c>
      <c r="W296" s="95">
        <v>40000</v>
      </c>
      <c r="X296" s="96">
        <v>0</v>
      </c>
      <c r="Y296" s="96">
        <v>0</v>
      </c>
      <c r="Z296" s="96">
        <v>0</v>
      </c>
      <c r="AA296" s="96">
        <v>40000</v>
      </c>
      <c r="AB296" s="97">
        <v>0</v>
      </c>
      <c r="AC296" s="100">
        <v>0</v>
      </c>
      <c r="AD296" s="95">
        <v>0</v>
      </c>
      <c r="AE296" s="96">
        <v>0</v>
      </c>
      <c r="AF296" s="96">
        <v>40000</v>
      </c>
      <c r="AG296" s="101">
        <f t="shared" si="17"/>
        <v>0</v>
      </c>
      <c r="AH296" s="99">
        <f>IF(OR(AD296="", AD307="", AD307=0), "", AD296/AD$307*100)</f>
        <v>0</v>
      </c>
      <c r="AI296" s="102">
        <v>0</v>
      </c>
      <c r="AJ296" s="5">
        <f t="shared" si="18"/>
        <v>0</v>
      </c>
      <c r="AK296" s="4">
        <f t="shared" si="19"/>
        <v>0</v>
      </c>
      <c r="AL296" s="362"/>
      <c r="AM296" s="362"/>
      <c r="AN296" s="362"/>
      <c r="AO296" s="362"/>
      <c r="AP296" s="362"/>
      <c r="AQ296" s="362"/>
      <c r="AR296" s="362"/>
      <c r="AS296" s="3"/>
    </row>
    <row r="297" spans="1:45" ht="23.25" customHeight="1" thickBot="1">
      <c r="A297" s="67" t="s">
        <v>117</v>
      </c>
      <c r="B297" s="68" t="s">
        <v>235</v>
      </c>
      <c r="C297" s="94" t="s">
        <v>7</v>
      </c>
      <c r="D297" s="94" t="s">
        <v>10</v>
      </c>
      <c r="E297" s="94" t="s">
        <v>117</v>
      </c>
      <c r="F297" s="94" t="s">
        <v>21</v>
      </c>
      <c r="G297" s="94" t="s">
        <v>23</v>
      </c>
      <c r="H297" s="177" t="s">
        <v>239</v>
      </c>
      <c r="I297" s="172" t="s">
        <v>12</v>
      </c>
      <c r="J297" s="130"/>
      <c r="K297" s="95">
        <v>40000</v>
      </c>
      <c r="L297" s="96">
        <v>0</v>
      </c>
      <c r="M297" s="96">
        <v>0</v>
      </c>
      <c r="N297" s="96">
        <v>0</v>
      </c>
      <c r="O297" s="96">
        <v>40000</v>
      </c>
      <c r="P297" s="96">
        <v>0</v>
      </c>
      <c r="Q297" s="96">
        <v>0</v>
      </c>
      <c r="R297" s="96">
        <v>0</v>
      </c>
      <c r="S297" s="97">
        <v>0</v>
      </c>
      <c r="T297" s="96">
        <v>40000</v>
      </c>
      <c r="U297" s="98">
        <f t="shared" si="16"/>
        <v>0</v>
      </c>
      <c r="V297" s="99">
        <f>IF(OR(R297="", R307="", R307=0), "", R297/R$307*100)</f>
        <v>0</v>
      </c>
      <c r="W297" s="95">
        <v>40000</v>
      </c>
      <c r="X297" s="96">
        <v>0</v>
      </c>
      <c r="Y297" s="96">
        <v>0</v>
      </c>
      <c r="Z297" s="96">
        <v>0</v>
      </c>
      <c r="AA297" s="96">
        <v>40000</v>
      </c>
      <c r="AB297" s="97">
        <v>0</v>
      </c>
      <c r="AC297" s="100">
        <v>0</v>
      </c>
      <c r="AD297" s="95">
        <v>0</v>
      </c>
      <c r="AE297" s="96">
        <v>0</v>
      </c>
      <c r="AF297" s="96">
        <v>40000</v>
      </c>
      <c r="AG297" s="101">
        <f t="shared" si="17"/>
        <v>0</v>
      </c>
      <c r="AH297" s="99">
        <f>IF(OR(AD297="", AD307="", AD307=0), "", AD297/AD$307*100)</f>
        <v>0</v>
      </c>
      <c r="AI297" s="102">
        <v>0</v>
      </c>
      <c r="AJ297" s="5">
        <f t="shared" si="18"/>
        <v>0</v>
      </c>
      <c r="AK297" s="4">
        <f t="shared" si="19"/>
        <v>0</v>
      </c>
      <c r="AL297" s="362"/>
      <c r="AM297" s="362"/>
      <c r="AN297" s="362"/>
      <c r="AO297" s="362"/>
      <c r="AP297" s="362"/>
      <c r="AQ297" s="362"/>
      <c r="AR297" s="362"/>
      <c r="AS297" s="3"/>
    </row>
    <row r="298" spans="1:45" ht="16.5" hidden="1" customHeight="1">
      <c r="A298" s="45" t="s">
        <v>117</v>
      </c>
      <c r="B298" s="46" t="s">
        <v>235</v>
      </c>
      <c r="C298" s="94" t="s">
        <v>7</v>
      </c>
      <c r="D298" s="94" t="s">
        <v>10</v>
      </c>
      <c r="E298" s="94" t="s">
        <v>13</v>
      </c>
      <c r="F298" s="94" t="s">
        <v>5</v>
      </c>
      <c r="G298" s="94" t="s">
        <v>5</v>
      </c>
      <c r="H298" s="177" t="s">
        <v>14</v>
      </c>
      <c r="I298" s="172" t="s">
        <v>12</v>
      </c>
      <c r="J298" s="130"/>
      <c r="K298" s="95">
        <v>10000</v>
      </c>
      <c r="L298" s="96">
        <v>0</v>
      </c>
      <c r="M298" s="96">
        <v>0</v>
      </c>
      <c r="N298" s="96">
        <v>0</v>
      </c>
      <c r="O298" s="96">
        <v>10000</v>
      </c>
      <c r="P298" s="96">
        <v>3924</v>
      </c>
      <c r="Q298" s="96">
        <v>3924</v>
      </c>
      <c r="R298" s="96">
        <v>3924</v>
      </c>
      <c r="S298" s="97">
        <v>0</v>
      </c>
      <c r="T298" s="96">
        <v>6076</v>
      </c>
      <c r="U298" s="98">
        <f t="shared" si="16"/>
        <v>39.24</v>
      </c>
      <c r="V298" s="99">
        <f>IF(OR(R298="", R307="", R307=0), "", R298/R$307*100)</f>
        <v>2.734766744642598E-3</v>
      </c>
      <c r="W298" s="95">
        <v>9000</v>
      </c>
      <c r="X298" s="96">
        <v>0</v>
      </c>
      <c r="Y298" s="96">
        <v>0</v>
      </c>
      <c r="Z298" s="96">
        <v>0</v>
      </c>
      <c r="AA298" s="96">
        <v>9000</v>
      </c>
      <c r="AB298" s="97">
        <v>1580</v>
      </c>
      <c r="AC298" s="100">
        <v>1580</v>
      </c>
      <c r="AD298" s="95">
        <v>1580</v>
      </c>
      <c r="AE298" s="96">
        <v>0</v>
      </c>
      <c r="AF298" s="96">
        <v>7420</v>
      </c>
      <c r="AG298" s="101">
        <f t="shared" si="17"/>
        <v>17.555555555555554</v>
      </c>
      <c r="AH298" s="99">
        <f>IF(OR(AD298="", AD307="", AD307=0), "", AD298/AD$307*100)</f>
        <v>6.8358503280360175E-4</v>
      </c>
      <c r="AI298" s="102">
        <v>2344</v>
      </c>
      <c r="AJ298" s="30">
        <f t="shared" si="18"/>
        <v>148.35443037974682</v>
      </c>
      <c r="AK298" s="29">
        <f t="shared" si="19"/>
        <v>2.0511817118389962E-3</v>
      </c>
      <c r="AL298" s="362"/>
      <c r="AM298" s="362"/>
      <c r="AN298" s="362"/>
      <c r="AO298" s="362"/>
      <c r="AP298" s="362"/>
      <c r="AQ298" s="362"/>
      <c r="AR298" s="362"/>
      <c r="AS298" s="3"/>
    </row>
    <row r="299" spans="1:45" ht="24.75" hidden="1" customHeight="1">
      <c r="A299" s="56" t="s">
        <v>117</v>
      </c>
      <c r="B299" s="57" t="s">
        <v>235</v>
      </c>
      <c r="C299" s="94" t="s">
        <v>7</v>
      </c>
      <c r="D299" s="94" t="s">
        <v>10</v>
      </c>
      <c r="E299" s="94" t="s">
        <v>13</v>
      </c>
      <c r="F299" s="94" t="s">
        <v>15</v>
      </c>
      <c r="G299" s="94" t="s">
        <v>5</v>
      </c>
      <c r="H299" s="177" t="s">
        <v>16</v>
      </c>
      <c r="I299" s="172" t="s">
        <v>12</v>
      </c>
      <c r="J299" s="130"/>
      <c r="K299" s="95">
        <v>10000</v>
      </c>
      <c r="L299" s="96">
        <v>0</v>
      </c>
      <c r="M299" s="96">
        <v>0</v>
      </c>
      <c r="N299" s="96">
        <v>0</v>
      </c>
      <c r="O299" s="96">
        <v>10000</v>
      </c>
      <c r="P299" s="96">
        <v>3924</v>
      </c>
      <c r="Q299" s="96">
        <v>3924</v>
      </c>
      <c r="R299" s="96">
        <v>3924</v>
      </c>
      <c r="S299" s="97">
        <v>0</v>
      </c>
      <c r="T299" s="96">
        <v>6076</v>
      </c>
      <c r="U299" s="98">
        <f t="shared" si="16"/>
        <v>39.24</v>
      </c>
      <c r="V299" s="99">
        <f>IF(OR(R299="", R307="", R307=0), "", R299/R$307*100)</f>
        <v>2.734766744642598E-3</v>
      </c>
      <c r="W299" s="95">
        <v>9000</v>
      </c>
      <c r="X299" s="96">
        <v>0</v>
      </c>
      <c r="Y299" s="96">
        <v>0</v>
      </c>
      <c r="Z299" s="96">
        <v>0</v>
      </c>
      <c r="AA299" s="96">
        <v>9000</v>
      </c>
      <c r="AB299" s="97">
        <v>1580</v>
      </c>
      <c r="AC299" s="100">
        <v>1580</v>
      </c>
      <c r="AD299" s="95">
        <v>1580</v>
      </c>
      <c r="AE299" s="96">
        <v>0</v>
      </c>
      <c r="AF299" s="96">
        <v>7420</v>
      </c>
      <c r="AG299" s="101">
        <f t="shared" si="17"/>
        <v>17.555555555555554</v>
      </c>
      <c r="AH299" s="99">
        <f>IF(OR(AD299="", AD307="", AD307=0), "", AD299/AD$307*100)</f>
        <v>6.8358503280360175E-4</v>
      </c>
      <c r="AI299" s="102">
        <v>2344</v>
      </c>
      <c r="AJ299" s="5">
        <f t="shared" si="18"/>
        <v>148.35443037974682</v>
      </c>
      <c r="AK299" s="4">
        <f t="shared" si="19"/>
        <v>2.0511817118389962E-3</v>
      </c>
      <c r="AL299" s="362"/>
      <c r="AM299" s="362"/>
      <c r="AN299" s="362"/>
      <c r="AO299" s="362"/>
      <c r="AP299" s="362"/>
      <c r="AQ299" s="362"/>
      <c r="AR299" s="362"/>
      <c r="AS299" s="3"/>
    </row>
    <row r="300" spans="1:45" ht="24.75" customHeight="1" thickBot="1">
      <c r="A300" s="67" t="s">
        <v>117</v>
      </c>
      <c r="B300" s="68" t="s">
        <v>235</v>
      </c>
      <c r="C300" s="94" t="s">
        <v>7</v>
      </c>
      <c r="D300" s="94" t="s">
        <v>10</v>
      </c>
      <c r="E300" s="94" t="s">
        <v>13</v>
      </c>
      <c r="F300" s="94" t="s">
        <v>15</v>
      </c>
      <c r="G300" s="94" t="s">
        <v>17</v>
      </c>
      <c r="H300" s="177" t="s">
        <v>18</v>
      </c>
      <c r="I300" s="172" t="s">
        <v>12</v>
      </c>
      <c r="J300" s="130"/>
      <c r="K300" s="95">
        <v>10000</v>
      </c>
      <c r="L300" s="96">
        <v>0</v>
      </c>
      <c r="M300" s="96">
        <v>0</v>
      </c>
      <c r="N300" s="96">
        <v>0</v>
      </c>
      <c r="O300" s="96">
        <v>10000</v>
      </c>
      <c r="P300" s="96">
        <v>3924</v>
      </c>
      <c r="Q300" s="96">
        <v>3924</v>
      </c>
      <c r="R300" s="96">
        <v>3924</v>
      </c>
      <c r="S300" s="97">
        <v>0</v>
      </c>
      <c r="T300" s="96">
        <v>6076</v>
      </c>
      <c r="U300" s="98">
        <f t="shared" si="16"/>
        <v>39.24</v>
      </c>
      <c r="V300" s="99">
        <f>IF(OR(R300="", R307="", R307=0), "", R300/R$307*100)</f>
        <v>2.734766744642598E-3</v>
      </c>
      <c r="W300" s="95">
        <v>9000</v>
      </c>
      <c r="X300" s="96">
        <v>0</v>
      </c>
      <c r="Y300" s="96">
        <v>0</v>
      </c>
      <c r="Z300" s="96">
        <v>0</v>
      </c>
      <c r="AA300" s="96">
        <v>9000</v>
      </c>
      <c r="AB300" s="97">
        <v>1580</v>
      </c>
      <c r="AC300" s="100">
        <v>1580</v>
      </c>
      <c r="AD300" s="95">
        <v>1580</v>
      </c>
      <c r="AE300" s="96">
        <v>0</v>
      </c>
      <c r="AF300" s="96">
        <v>7420</v>
      </c>
      <c r="AG300" s="101">
        <f t="shared" si="17"/>
        <v>17.555555555555554</v>
      </c>
      <c r="AH300" s="99">
        <f>IF(OR(AD300="", AD307="", AD307=0), "", AD300/AD$307*100)</f>
        <v>6.8358503280360175E-4</v>
      </c>
      <c r="AI300" s="102">
        <v>2344</v>
      </c>
      <c r="AJ300" s="5">
        <f t="shared" si="18"/>
        <v>148.35443037974682</v>
      </c>
      <c r="AK300" s="4">
        <f t="shared" si="19"/>
        <v>2.0511817118389962E-3</v>
      </c>
      <c r="AL300" s="362"/>
      <c r="AM300" s="362"/>
      <c r="AN300" s="362"/>
      <c r="AO300" s="362"/>
      <c r="AP300" s="362"/>
      <c r="AQ300" s="362"/>
      <c r="AR300" s="362"/>
      <c r="AS300" s="3"/>
    </row>
    <row r="301" spans="1:45" ht="16.5" hidden="1" customHeight="1">
      <c r="A301" s="45" t="s">
        <v>117</v>
      </c>
      <c r="B301" s="46" t="s">
        <v>235</v>
      </c>
      <c r="C301" s="94" t="s">
        <v>7</v>
      </c>
      <c r="D301" s="94" t="s">
        <v>10</v>
      </c>
      <c r="E301" s="94" t="s">
        <v>56</v>
      </c>
      <c r="F301" s="94" t="s">
        <v>5</v>
      </c>
      <c r="G301" s="94" t="s">
        <v>5</v>
      </c>
      <c r="H301" s="177" t="s">
        <v>57</v>
      </c>
      <c r="I301" s="172" t="s">
        <v>12</v>
      </c>
      <c r="J301" s="130"/>
      <c r="K301" s="95">
        <v>3300000</v>
      </c>
      <c r="L301" s="96">
        <v>0</v>
      </c>
      <c r="M301" s="96">
        <v>0</v>
      </c>
      <c r="N301" s="96">
        <v>0</v>
      </c>
      <c r="O301" s="96">
        <v>3300000</v>
      </c>
      <c r="P301" s="96">
        <v>3299896</v>
      </c>
      <c r="Q301" s="96">
        <v>3299896</v>
      </c>
      <c r="R301" s="96">
        <v>3299896</v>
      </c>
      <c r="S301" s="97">
        <v>0</v>
      </c>
      <c r="T301" s="96">
        <v>104</v>
      </c>
      <c r="U301" s="98">
        <f t="shared" si="16"/>
        <v>99.996848484848485</v>
      </c>
      <c r="V301" s="99">
        <f>IF(OR(R301="", R307="", R307=0), "", R301/R$307*100)</f>
        <v>2.2998078087612459</v>
      </c>
      <c r="W301" s="95">
        <v>3300000</v>
      </c>
      <c r="X301" s="96">
        <v>0</v>
      </c>
      <c r="Y301" s="96">
        <v>0</v>
      </c>
      <c r="Z301" s="96">
        <v>0</v>
      </c>
      <c r="AA301" s="96">
        <v>3300000</v>
      </c>
      <c r="AB301" s="97">
        <v>3290100</v>
      </c>
      <c r="AC301" s="100">
        <v>3290100</v>
      </c>
      <c r="AD301" s="95">
        <v>3290100</v>
      </c>
      <c r="AE301" s="96">
        <v>0</v>
      </c>
      <c r="AF301" s="96">
        <v>9900</v>
      </c>
      <c r="AG301" s="101">
        <f t="shared" si="17"/>
        <v>99.7</v>
      </c>
      <c r="AH301" s="99">
        <f>IF(OR(AD301="", AD307="", AD307=0), "", AD301/AD$307*100)</f>
        <v>1.4234576686247657</v>
      </c>
      <c r="AI301" s="102">
        <v>9796</v>
      </c>
      <c r="AJ301" s="30">
        <f t="shared" si="18"/>
        <v>0.29774170997842014</v>
      </c>
      <c r="AK301" s="29">
        <f t="shared" si="19"/>
        <v>0.87635014013648016</v>
      </c>
      <c r="AL301" s="362"/>
      <c r="AM301" s="362"/>
      <c r="AN301" s="362"/>
      <c r="AO301" s="362"/>
      <c r="AP301" s="362"/>
      <c r="AQ301" s="362"/>
      <c r="AR301" s="362"/>
      <c r="AS301" s="3"/>
    </row>
    <row r="302" spans="1:45" ht="23.25" hidden="1" customHeight="1">
      <c r="A302" s="56" t="s">
        <v>117</v>
      </c>
      <c r="B302" s="57" t="s">
        <v>235</v>
      </c>
      <c r="C302" s="94" t="s">
        <v>7</v>
      </c>
      <c r="D302" s="94" t="s">
        <v>10</v>
      </c>
      <c r="E302" s="94" t="s">
        <v>56</v>
      </c>
      <c r="F302" s="94" t="s">
        <v>28</v>
      </c>
      <c r="G302" s="94" t="s">
        <v>5</v>
      </c>
      <c r="H302" s="177" t="s">
        <v>58</v>
      </c>
      <c r="I302" s="172" t="s">
        <v>12</v>
      </c>
      <c r="J302" s="130"/>
      <c r="K302" s="95">
        <v>3300000</v>
      </c>
      <c r="L302" s="96">
        <v>0</v>
      </c>
      <c r="M302" s="96">
        <v>0</v>
      </c>
      <c r="N302" s="96">
        <v>0</v>
      </c>
      <c r="O302" s="96">
        <v>3300000</v>
      </c>
      <c r="P302" s="96">
        <v>3299896</v>
      </c>
      <c r="Q302" s="96">
        <v>3299896</v>
      </c>
      <c r="R302" s="96">
        <v>3299896</v>
      </c>
      <c r="S302" s="97">
        <v>0</v>
      </c>
      <c r="T302" s="96">
        <v>104</v>
      </c>
      <c r="U302" s="98">
        <f t="shared" si="16"/>
        <v>99.996848484848485</v>
      </c>
      <c r="V302" s="99">
        <f>IF(OR(R302="", R307="", R307=0), "", R302/R$307*100)</f>
        <v>2.2998078087612459</v>
      </c>
      <c r="W302" s="95">
        <v>3300000</v>
      </c>
      <c r="X302" s="96">
        <v>0</v>
      </c>
      <c r="Y302" s="96">
        <v>0</v>
      </c>
      <c r="Z302" s="96">
        <v>0</v>
      </c>
      <c r="AA302" s="96">
        <v>3300000</v>
      </c>
      <c r="AB302" s="97">
        <v>3290100</v>
      </c>
      <c r="AC302" s="100">
        <v>3290100</v>
      </c>
      <c r="AD302" s="95">
        <v>3290100</v>
      </c>
      <c r="AE302" s="96">
        <v>0</v>
      </c>
      <c r="AF302" s="96">
        <v>9900</v>
      </c>
      <c r="AG302" s="101">
        <f t="shared" si="17"/>
        <v>99.7</v>
      </c>
      <c r="AH302" s="99">
        <f>IF(OR(AD302="", AD307="", AD307=0), "", AD302/AD$307*100)</f>
        <v>1.4234576686247657</v>
      </c>
      <c r="AI302" s="102">
        <v>9796</v>
      </c>
      <c r="AJ302" s="5">
        <f t="shared" si="18"/>
        <v>0.29774170997842014</v>
      </c>
      <c r="AK302" s="4">
        <f t="shared" si="19"/>
        <v>0.87635014013648016</v>
      </c>
      <c r="AL302" s="362"/>
      <c r="AM302" s="362"/>
      <c r="AN302" s="362"/>
      <c r="AO302" s="362"/>
      <c r="AP302" s="362"/>
      <c r="AQ302" s="362"/>
      <c r="AR302" s="362"/>
      <c r="AS302" s="3"/>
    </row>
    <row r="303" spans="1:45" ht="23.25" customHeight="1" thickBot="1">
      <c r="A303" s="67" t="s">
        <v>117</v>
      </c>
      <c r="B303" s="68" t="s">
        <v>235</v>
      </c>
      <c r="C303" s="94" t="s">
        <v>7</v>
      </c>
      <c r="D303" s="94" t="s">
        <v>10</v>
      </c>
      <c r="E303" s="94" t="s">
        <v>56</v>
      </c>
      <c r="F303" s="94" t="s">
        <v>28</v>
      </c>
      <c r="G303" s="94" t="s">
        <v>30</v>
      </c>
      <c r="H303" s="177" t="s">
        <v>240</v>
      </c>
      <c r="I303" s="172" t="s">
        <v>12</v>
      </c>
      <c r="J303" s="130"/>
      <c r="K303" s="95">
        <v>3300000</v>
      </c>
      <c r="L303" s="96">
        <v>0</v>
      </c>
      <c r="M303" s="96">
        <v>0</v>
      </c>
      <c r="N303" s="96">
        <v>0</v>
      </c>
      <c r="O303" s="96">
        <v>3300000</v>
      </c>
      <c r="P303" s="96">
        <v>3299896</v>
      </c>
      <c r="Q303" s="96">
        <v>3299896</v>
      </c>
      <c r="R303" s="96">
        <v>3299896</v>
      </c>
      <c r="S303" s="97">
        <v>0</v>
      </c>
      <c r="T303" s="96">
        <v>104</v>
      </c>
      <c r="U303" s="98">
        <f t="shared" si="16"/>
        <v>99.996848484848485</v>
      </c>
      <c r="V303" s="99">
        <f>IF(OR(R303="", R307="", R307=0), "", R303/R$307*100)</f>
        <v>2.2998078087612459</v>
      </c>
      <c r="W303" s="95">
        <v>3300000</v>
      </c>
      <c r="X303" s="96">
        <v>0</v>
      </c>
      <c r="Y303" s="96">
        <v>0</v>
      </c>
      <c r="Z303" s="96">
        <v>0</v>
      </c>
      <c r="AA303" s="96">
        <v>3300000</v>
      </c>
      <c r="AB303" s="97">
        <v>3290100</v>
      </c>
      <c r="AC303" s="100">
        <v>3290100</v>
      </c>
      <c r="AD303" s="95">
        <v>3290100</v>
      </c>
      <c r="AE303" s="96">
        <v>0</v>
      </c>
      <c r="AF303" s="96">
        <v>9900</v>
      </c>
      <c r="AG303" s="101">
        <f t="shared" si="17"/>
        <v>99.7</v>
      </c>
      <c r="AH303" s="99">
        <f>IF(OR(AD303="", AD307="", AD307=0), "", AD303/AD$307*100)</f>
        <v>1.4234576686247657</v>
      </c>
      <c r="AI303" s="102">
        <v>9796</v>
      </c>
      <c r="AJ303" s="5">
        <f t="shared" si="18"/>
        <v>0.29774170997842014</v>
      </c>
      <c r="AK303" s="4">
        <f t="shared" si="19"/>
        <v>0.87635014013648016</v>
      </c>
      <c r="AL303" s="362"/>
      <c r="AM303" s="362"/>
      <c r="AN303" s="362"/>
      <c r="AO303" s="362"/>
      <c r="AP303" s="362"/>
      <c r="AQ303" s="362"/>
      <c r="AR303" s="362"/>
      <c r="AS303" s="3"/>
    </row>
    <row r="304" spans="1:45" ht="16.5" hidden="1" customHeight="1">
      <c r="A304" s="45" t="s">
        <v>117</v>
      </c>
      <c r="B304" s="46" t="s">
        <v>235</v>
      </c>
      <c r="C304" s="94" t="s">
        <v>7</v>
      </c>
      <c r="D304" s="94" t="s">
        <v>10</v>
      </c>
      <c r="E304" s="94" t="s">
        <v>46</v>
      </c>
      <c r="F304" s="94" t="s">
        <v>5</v>
      </c>
      <c r="G304" s="94" t="s">
        <v>5</v>
      </c>
      <c r="H304" s="177" t="s">
        <v>47</v>
      </c>
      <c r="I304" s="172" t="s">
        <v>12</v>
      </c>
      <c r="J304" s="130"/>
      <c r="K304" s="95">
        <v>33000</v>
      </c>
      <c r="L304" s="96">
        <v>0</v>
      </c>
      <c r="M304" s="96">
        <v>0</v>
      </c>
      <c r="N304" s="96">
        <v>0</v>
      </c>
      <c r="O304" s="96">
        <v>33000</v>
      </c>
      <c r="P304" s="96">
        <v>33000</v>
      </c>
      <c r="Q304" s="96">
        <v>33000</v>
      </c>
      <c r="R304" s="96">
        <v>33000</v>
      </c>
      <c r="S304" s="97">
        <v>0</v>
      </c>
      <c r="T304" s="96">
        <v>0</v>
      </c>
      <c r="U304" s="98">
        <f t="shared" si="16"/>
        <v>100</v>
      </c>
      <c r="V304" s="99">
        <f>IF(OR(R304="", R307="", R307=0), "", R304/R$307*100)</f>
        <v>2.2998802898370471E-2</v>
      </c>
      <c r="W304" s="95">
        <v>33000</v>
      </c>
      <c r="X304" s="96">
        <v>0</v>
      </c>
      <c r="Y304" s="96">
        <v>0</v>
      </c>
      <c r="Z304" s="96">
        <v>0</v>
      </c>
      <c r="AA304" s="96">
        <v>33000</v>
      </c>
      <c r="AB304" s="97">
        <v>33000</v>
      </c>
      <c r="AC304" s="100">
        <v>33000</v>
      </c>
      <c r="AD304" s="95">
        <v>33000</v>
      </c>
      <c r="AE304" s="96">
        <v>0</v>
      </c>
      <c r="AF304" s="96">
        <v>0</v>
      </c>
      <c r="AG304" s="101">
        <f t="shared" si="17"/>
        <v>100</v>
      </c>
      <c r="AH304" s="99">
        <f>IF(OR(AD304="", AD307="", AD307=0), "", AD304/AD$307*100)</f>
        <v>1.4277408912986617E-2</v>
      </c>
      <c r="AI304" s="102">
        <v>0</v>
      </c>
      <c r="AJ304" s="30">
        <f t="shared" si="18"/>
        <v>0</v>
      </c>
      <c r="AK304" s="29">
        <f t="shared" si="19"/>
        <v>8.7213939853838535E-3</v>
      </c>
      <c r="AL304" s="362"/>
      <c r="AM304" s="362"/>
      <c r="AN304" s="362"/>
      <c r="AO304" s="362"/>
      <c r="AP304" s="362"/>
      <c r="AQ304" s="362"/>
      <c r="AR304" s="362"/>
      <c r="AS304" s="3"/>
    </row>
    <row r="305" spans="1:45" ht="16.5" hidden="1" customHeight="1">
      <c r="A305" s="56" t="s">
        <v>117</v>
      </c>
      <c r="B305" s="57" t="s">
        <v>235</v>
      </c>
      <c r="C305" s="94" t="s">
        <v>7</v>
      </c>
      <c r="D305" s="94" t="s">
        <v>10</v>
      </c>
      <c r="E305" s="94" t="s">
        <v>46</v>
      </c>
      <c r="F305" s="94" t="s">
        <v>21</v>
      </c>
      <c r="G305" s="94" t="s">
        <v>5</v>
      </c>
      <c r="H305" s="177" t="s">
        <v>48</v>
      </c>
      <c r="I305" s="172" t="s">
        <v>12</v>
      </c>
      <c r="J305" s="130"/>
      <c r="K305" s="95">
        <v>33000</v>
      </c>
      <c r="L305" s="96">
        <v>0</v>
      </c>
      <c r="M305" s="96">
        <v>0</v>
      </c>
      <c r="N305" s="96">
        <v>0</v>
      </c>
      <c r="O305" s="96">
        <v>33000</v>
      </c>
      <c r="P305" s="96">
        <v>33000</v>
      </c>
      <c r="Q305" s="96">
        <v>33000</v>
      </c>
      <c r="R305" s="96">
        <v>33000</v>
      </c>
      <c r="S305" s="97">
        <v>0</v>
      </c>
      <c r="T305" s="96">
        <v>0</v>
      </c>
      <c r="U305" s="98">
        <f t="shared" si="16"/>
        <v>100</v>
      </c>
      <c r="V305" s="99">
        <f>IF(OR(R305="", R307="", R307=0), "", R305/R$307*100)</f>
        <v>2.2998802898370471E-2</v>
      </c>
      <c r="W305" s="95">
        <v>33000</v>
      </c>
      <c r="X305" s="96">
        <v>0</v>
      </c>
      <c r="Y305" s="96">
        <v>0</v>
      </c>
      <c r="Z305" s="96">
        <v>0</v>
      </c>
      <c r="AA305" s="96">
        <v>33000</v>
      </c>
      <c r="AB305" s="97">
        <v>33000</v>
      </c>
      <c r="AC305" s="100">
        <v>33000</v>
      </c>
      <c r="AD305" s="95">
        <v>33000</v>
      </c>
      <c r="AE305" s="96">
        <v>0</v>
      </c>
      <c r="AF305" s="96">
        <v>0</v>
      </c>
      <c r="AG305" s="101">
        <f t="shared" si="17"/>
        <v>100</v>
      </c>
      <c r="AH305" s="99">
        <f>IF(OR(AD305="", AD307="", AD307=0), "", AD305/AD$307*100)</f>
        <v>1.4277408912986617E-2</v>
      </c>
      <c r="AI305" s="102">
        <v>0</v>
      </c>
      <c r="AJ305" s="5">
        <f t="shared" si="18"/>
        <v>0</v>
      </c>
      <c r="AK305" s="4">
        <f t="shared" si="19"/>
        <v>8.7213939853838535E-3</v>
      </c>
      <c r="AL305" s="362"/>
      <c r="AM305" s="362"/>
      <c r="AN305" s="362"/>
      <c r="AO305" s="362"/>
      <c r="AP305" s="362"/>
      <c r="AQ305" s="362"/>
      <c r="AR305" s="362"/>
      <c r="AS305" s="3"/>
    </row>
    <row r="306" spans="1:45" ht="25.5" customHeight="1" thickBot="1">
      <c r="A306" s="89" t="s">
        <v>117</v>
      </c>
      <c r="B306" s="90" t="s">
        <v>235</v>
      </c>
      <c r="C306" s="94" t="s">
        <v>7</v>
      </c>
      <c r="D306" s="94" t="s">
        <v>10</v>
      </c>
      <c r="E306" s="94" t="s">
        <v>46</v>
      </c>
      <c r="F306" s="94" t="s">
        <v>21</v>
      </c>
      <c r="G306" s="94" t="s">
        <v>23</v>
      </c>
      <c r="H306" s="177" t="s">
        <v>241</v>
      </c>
      <c r="I306" s="172" t="s">
        <v>12</v>
      </c>
      <c r="J306" s="130"/>
      <c r="K306" s="95">
        <v>33000</v>
      </c>
      <c r="L306" s="96">
        <v>0</v>
      </c>
      <c r="M306" s="96">
        <v>0</v>
      </c>
      <c r="N306" s="96">
        <v>0</v>
      </c>
      <c r="O306" s="96">
        <v>33000</v>
      </c>
      <c r="P306" s="96">
        <v>33000</v>
      </c>
      <c r="Q306" s="96">
        <v>33000</v>
      </c>
      <c r="R306" s="96">
        <v>33000</v>
      </c>
      <c r="S306" s="97">
        <v>0</v>
      </c>
      <c r="T306" s="96">
        <v>0</v>
      </c>
      <c r="U306" s="98">
        <f t="shared" si="16"/>
        <v>100</v>
      </c>
      <c r="V306" s="99">
        <f>IF(OR(R306="", R307="", R307=0), "", R306/R$307*100)</f>
        <v>2.2998802898370471E-2</v>
      </c>
      <c r="W306" s="95">
        <v>33000</v>
      </c>
      <c r="X306" s="96">
        <v>0</v>
      </c>
      <c r="Y306" s="96">
        <v>0</v>
      </c>
      <c r="Z306" s="96">
        <v>0</v>
      </c>
      <c r="AA306" s="96">
        <v>33000</v>
      </c>
      <c r="AB306" s="97">
        <v>33000</v>
      </c>
      <c r="AC306" s="100">
        <v>33000</v>
      </c>
      <c r="AD306" s="95">
        <v>33000</v>
      </c>
      <c r="AE306" s="96">
        <v>0</v>
      </c>
      <c r="AF306" s="96">
        <v>0</v>
      </c>
      <c r="AG306" s="101">
        <f t="shared" si="17"/>
        <v>100</v>
      </c>
      <c r="AH306" s="99">
        <f>IF(OR(AD306="", AD307="", AD307=0), "", AD306/AD$307*100)</f>
        <v>1.4277408912986617E-2</v>
      </c>
      <c r="AI306" s="102">
        <v>0</v>
      </c>
      <c r="AJ306" s="5">
        <f t="shared" si="18"/>
        <v>0</v>
      </c>
      <c r="AK306" s="4">
        <f t="shared" si="19"/>
        <v>8.7213939853838535E-3</v>
      </c>
      <c r="AL306" s="362"/>
      <c r="AM306" s="362"/>
      <c r="AN306" s="362"/>
      <c r="AO306" s="362"/>
      <c r="AP306" s="362"/>
      <c r="AQ306" s="362"/>
      <c r="AR306" s="362"/>
      <c r="AS306" s="3"/>
    </row>
    <row r="307" spans="1:45" ht="28.5" customHeight="1" thickBot="1">
      <c r="A307" s="370" t="s">
        <v>242</v>
      </c>
      <c r="B307" s="371" t="s">
        <v>5</v>
      </c>
      <c r="C307" s="371" t="s">
        <v>5</v>
      </c>
      <c r="D307" s="371" t="s">
        <v>5</v>
      </c>
      <c r="E307" s="371" t="s">
        <v>5</v>
      </c>
      <c r="F307" s="371" t="s">
        <v>5</v>
      </c>
      <c r="G307" s="371" t="s">
        <v>5</v>
      </c>
      <c r="H307" s="371" t="s">
        <v>5</v>
      </c>
      <c r="I307" s="372" t="s">
        <v>5</v>
      </c>
      <c r="J307" s="116"/>
      <c r="K307" s="95">
        <v>118946000</v>
      </c>
      <c r="L307" s="96">
        <v>32896000</v>
      </c>
      <c r="M307" s="96">
        <v>7513000</v>
      </c>
      <c r="N307" s="96">
        <v>0</v>
      </c>
      <c r="O307" s="96">
        <v>159355000</v>
      </c>
      <c r="P307" s="96">
        <v>143485729</v>
      </c>
      <c r="Q307" s="96">
        <v>143485729</v>
      </c>
      <c r="R307" s="96">
        <v>143485729</v>
      </c>
      <c r="S307" s="96">
        <v>0</v>
      </c>
      <c r="T307" s="96">
        <v>15869271</v>
      </c>
      <c r="U307" s="98">
        <f t="shared" si="16"/>
        <v>90.041560666436567</v>
      </c>
      <c r="V307" s="99">
        <f>IF(OR(R307="", R307="", R307=0), "", R307/R307*100)</f>
        <v>100</v>
      </c>
      <c r="W307" s="95">
        <v>184510000</v>
      </c>
      <c r="X307" s="96">
        <v>65756000</v>
      </c>
      <c r="Y307" s="96">
        <v>0</v>
      </c>
      <c r="Z307" s="96">
        <v>83600</v>
      </c>
      <c r="AA307" s="96">
        <v>250349600</v>
      </c>
      <c r="AB307" s="97">
        <v>235083376</v>
      </c>
      <c r="AC307" s="100">
        <v>231134376</v>
      </c>
      <c r="AD307" s="95">
        <v>231134376</v>
      </c>
      <c r="AE307" s="96">
        <v>7513000</v>
      </c>
      <c r="AF307" s="96">
        <v>11702224</v>
      </c>
      <c r="AG307" s="101">
        <f t="shared" si="17"/>
        <v>92.324643618364078</v>
      </c>
      <c r="AH307" s="99">
        <f>IF(OR(AD307="", AD307="", AD307=0), "", AD307/AD307*100)</f>
        <v>100</v>
      </c>
      <c r="AI307" s="102">
        <v>-87648647</v>
      </c>
      <c r="AJ307" s="5">
        <f t="shared" si="18"/>
        <v>-37.921077996636896</v>
      </c>
      <c r="AK307" s="4">
        <f t="shared" si="19"/>
        <v>0</v>
      </c>
      <c r="AL307" s="147"/>
      <c r="AM307" s="147"/>
      <c r="AN307" s="147"/>
      <c r="AO307" s="147"/>
      <c r="AP307" s="147"/>
      <c r="AQ307" s="147"/>
      <c r="AR307" s="147"/>
    </row>
    <row r="308" spans="1:45" ht="20.25" customHeight="1" thickBot="1"/>
    <row r="309" spans="1:45" ht="15.75" hidden="1" customHeight="1">
      <c r="A309" s="45" t="s">
        <v>4</v>
      </c>
      <c r="B309" s="46" t="s">
        <v>5</v>
      </c>
      <c r="C309" s="46" t="s">
        <v>5</v>
      </c>
      <c r="D309" s="46" t="s">
        <v>5</v>
      </c>
      <c r="E309" s="46" t="s">
        <v>5</v>
      </c>
      <c r="F309" s="46" t="s">
        <v>5</v>
      </c>
      <c r="G309" s="46" t="s">
        <v>5</v>
      </c>
      <c r="H309" s="122" t="s">
        <v>6</v>
      </c>
      <c r="I309" s="133" t="s">
        <v>5</v>
      </c>
      <c r="J309" s="47"/>
      <c r="K309" s="47">
        <v>688000</v>
      </c>
      <c r="L309" s="48">
        <v>15000</v>
      </c>
      <c r="M309" s="48">
        <v>0</v>
      </c>
      <c r="N309" s="48">
        <v>0</v>
      </c>
      <c r="O309" s="48">
        <v>703000</v>
      </c>
      <c r="P309" s="48">
        <v>662478</v>
      </c>
      <c r="Q309" s="48">
        <v>662478</v>
      </c>
      <c r="R309" s="48">
        <v>662478</v>
      </c>
      <c r="S309" s="48">
        <v>0</v>
      </c>
      <c r="T309" s="48">
        <v>40522</v>
      </c>
      <c r="U309" s="49">
        <f t="shared" ref="U309:U328" si="20">IF(OR(R309="", O309="", O309=0), "", R309/O309*100)</f>
        <v>94.235846372688485</v>
      </c>
      <c r="V309" s="54">
        <f>IF(OR(R309="", R328="", R328=0), "", R309/R$23*100)</f>
        <v>4907.2444444444445</v>
      </c>
      <c r="W309" s="47">
        <v>154000</v>
      </c>
      <c r="X309" s="48">
        <v>18000</v>
      </c>
      <c r="Y309" s="48">
        <v>0</v>
      </c>
      <c r="Z309" s="48">
        <v>0</v>
      </c>
      <c r="AA309" s="48">
        <v>172000</v>
      </c>
      <c r="AB309" s="52">
        <v>165790</v>
      </c>
      <c r="AC309" s="87">
        <v>165790</v>
      </c>
      <c r="AD309" s="51">
        <v>165790</v>
      </c>
      <c r="AE309" s="48">
        <v>0</v>
      </c>
      <c r="AF309" s="48">
        <v>6210</v>
      </c>
      <c r="AG309" s="54" t="e">
        <f>IF(OR(AC309="", AC328="", AC328=0), "", AC309/AC$23*100)</f>
        <v>#DIV/0!</v>
      </c>
      <c r="AH309" s="55">
        <v>496688</v>
      </c>
      <c r="AI309" s="49">
        <f t="shared" ref="AI309:AI328" si="21">IF(AH309=0, 0, IF(AND(OR(Q309="", Q309=0), AC309&lt;&gt;"", AC309&lt;&gt;0), "皆減", IF(AND(OR(AC309="", AC309=0), Q309&lt;&gt;"", Q309&lt;&gt;0), "皆増", AH309/AC309*100)))</f>
        <v>299.58863622655167</v>
      </c>
      <c r="AJ309" s="8" t="e">
        <f t="shared" ref="AJ309:AJ328" si="22">IF(U309="", IF(AG309="", "", 0-AG309), IF(AG309="", U309, U309-AG309))</f>
        <v>#DIV/0!</v>
      </c>
      <c r="AK309" s="9"/>
      <c r="AL309" s="365"/>
      <c r="AM309" s="365"/>
      <c r="AN309" s="365"/>
      <c r="AO309" s="365"/>
      <c r="AP309" s="365"/>
      <c r="AQ309" s="365"/>
      <c r="AR309" s="365"/>
      <c r="AS309" s="3"/>
    </row>
    <row r="310" spans="1:45" ht="15.75" hidden="1" customHeight="1">
      <c r="A310" s="56" t="s">
        <v>4</v>
      </c>
      <c r="B310" s="57" t="s">
        <v>67</v>
      </c>
      <c r="C310" s="57" t="s">
        <v>5</v>
      </c>
      <c r="D310" s="57" t="s">
        <v>5</v>
      </c>
      <c r="E310" s="57" t="s">
        <v>5</v>
      </c>
      <c r="F310" s="57" t="s">
        <v>5</v>
      </c>
      <c r="G310" s="57" t="s">
        <v>5</v>
      </c>
      <c r="H310" s="124" t="s">
        <v>246</v>
      </c>
      <c r="I310" s="134" t="s">
        <v>5</v>
      </c>
      <c r="J310" s="58"/>
      <c r="K310" s="58">
        <v>688000</v>
      </c>
      <c r="L310" s="59">
        <v>15000</v>
      </c>
      <c r="M310" s="59">
        <v>0</v>
      </c>
      <c r="N310" s="59">
        <v>0</v>
      </c>
      <c r="O310" s="59">
        <v>703000</v>
      </c>
      <c r="P310" s="59">
        <v>662478</v>
      </c>
      <c r="Q310" s="59">
        <v>662478</v>
      </c>
      <c r="R310" s="59">
        <v>662478</v>
      </c>
      <c r="S310" s="59">
        <v>0</v>
      </c>
      <c r="T310" s="59">
        <v>40522</v>
      </c>
      <c r="U310" s="60">
        <f t="shared" si="20"/>
        <v>94.235846372688485</v>
      </c>
      <c r="V310" s="65">
        <f>IF(OR(R310="", R328="", R328=0), "", R310/R$23*100)</f>
        <v>4907.2444444444445</v>
      </c>
      <c r="W310" s="58">
        <v>154000</v>
      </c>
      <c r="X310" s="59">
        <v>18000</v>
      </c>
      <c r="Y310" s="59">
        <v>0</v>
      </c>
      <c r="Z310" s="59">
        <v>0</v>
      </c>
      <c r="AA310" s="59">
        <v>172000</v>
      </c>
      <c r="AB310" s="63">
        <v>165790</v>
      </c>
      <c r="AC310" s="78">
        <v>165790</v>
      </c>
      <c r="AD310" s="62">
        <v>165790</v>
      </c>
      <c r="AE310" s="59">
        <v>0</v>
      </c>
      <c r="AF310" s="59">
        <v>6210</v>
      </c>
      <c r="AG310" s="65" t="e">
        <f>IF(OR(AC310="", AC328="", AC328=0), "", AC310/AC$23*100)</f>
        <v>#DIV/0!</v>
      </c>
      <c r="AH310" s="66">
        <v>496688</v>
      </c>
      <c r="AI310" s="60">
        <f t="shared" si="21"/>
        <v>299.58863622655167</v>
      </c>
      <c r="AJ310" s="11" t="e">
        <f t="shared" si="22"/>
        <v>#DIV/0!</v>
      </c>
      <c r="AK310" s="12"/>
      <c r="AL310" s="366"/>
      <c r="AM310" s="366"/>
      <c r="AN310" s="366"/>
      <c r="AO310" s="366"/>
      <c r="AP310" s="366"/>
      <c r="AQ310" s="366"/>
      <c r="AR310" s="366"/>
      <c r="AS310" s="3"/>
    </row>
    <row r="311" spans="1:45" ht="15.75" hidden="1" customHeight="1" thickBot="1">
      <c r="A311" s="89" t="s">
        <v>4</v>
      </c>
      <c r="B311" s="90" t="s">
        <v>67</v>
      </c>
      <c r="C311" s="90" t="s">
        <v>7</v>
      </c>
      <c r="D311" s="90" t="s">
        <v>5</v>
      </c>
      <c r="E311" s="90" t="s">
        <v>5</v>
      </c>
      <c r="F311" s="90" t="s">
        <v>5</v>
      </c>
      <c r="G311" s="90" t="s">
        <v>5</v>
      </c>
      <c r="H311" s="128" t="s">
        <v>247</v>
      </c>
      <c r="I311" s="135" t="s">
        <v>5</v>
      </c>
      <c r="J311" s="85"/>
      <c r="K311" s="85">
        <v>688000</v>
      </c>
      <c r="L311" s="79">
        <v>15000</v>
      </c>
      <c r="M311" s="79">
        <v>0</v>
      </c>
      <c r="N311" s="79">
        <v>0</v>
      </c>
      <c r="O311" s="79">
        <v>703000</v>
      </c>
      <c r="P311" s="79">
        <v>662478</v>
      </c>
      <c r="Q311" s="79">
        <v>662478</v>
      </c>
      <c r="R311" s="79">
        <v>662478</v>
      </c>
      <c r="S311" s="79">
        <v>0</v>
      </c>
      <c r="T311" s="79">
        <v>40522</v>
      </c>
      <c r="U311" s="83">
        <f t="shared" si="20"/>
        <v>94.235846372688485</v>
      </c>
      <c r="V311" s="84">
        <f>IF(OR(R311="", R328="", R328=0), "", R311/R$23*100)</f>
        <v>4907.2444444444445</v>
      </c>
      <c r="W311" s="85">
        <v>154000</v>
      </c>
      <c r="X311" s="79">
        <v>18000</v>
      </c>
      <c r="Y311" s="79">
        <v>0</v>
      </c>
      <c r="Z311" s="79">
        <v>0</v>
      </c>
      <c r="AA311" s="79">
        <v>172000</v>
      </c>
      <c r="AB311" s="82">
        <v>165790</v>
      </c>
      <c r="AC311" s="86">
        <v>165790</v>
      </c>
      <c r="AD311" s="117">
        <v>165790</v>
      </c>
      <c r="AE311" s="79">
        <v>0</v>
      </c>
      <c r="AF311" s="79">
        <v>6210</v>
      </c>
      <c r="AG311" s="84" t="e">
        <f>IF(OR(AC311="", AC328="", AC328=0), "", AC311/AC$23*100)</f>
        <v>#DIV/0!</v>
      </c>
      <c r="AH311" s="92">
        <v>496688</v>
      </c>
      <c r="AI311" s="83">
        <f t="shared" si="21"/>
        <v>299.58863622655167</v>
      </c>
      <c r="AJ311" s="11" t="e">
        <f t="shared" si="22"/>
        <v>#DIV/0!</v>
      </c>
      <c r="AK311" s="12"/>
      <c r="AL311" s="366"/>
      <c r="AM311" s="366"/>
      <c r="AN311" s="366"/>
      <c r="AO311" s="366"/>
      <c r="AP311" s="366"/>
      <c r="AQ311" s="366"/>
      <c r="AR311" s="366"/>
      <c r="AS311" s="3"/>
    </row>
    <row r="312" spans="1:45" ht="29.25" customHeight="1" thickBot="1">
      <c r="A312" s="45" t="s">
        <v>4</v>
      </c>
      <c r="B312" s="46" t="s">
        <v>67</v>
      </c>
      <c r="C312" s="46" t="s">
        <v>7</v>
      </c>
      <c r="D312" s="46" t="s">
        <v>51</v>
      </c>
      <c r="E312" s="46" t="s">
        <v>5</v>
      </c>
      <c r="F312" s="46" t="s">
        <v>5</v>
      </c>
      <c r="G312" s="46" t="s">
        <v>5</v>
      </c>
      <c r="H312" s="122" t="s">
        <v>248</v>
      </c>
      <c r="I312" s="133" t="s">
        <v>244</v>
      </c>
      <c r="J312" s="123" t="s">
        <v>12</v>
      </c>
      <c r="K312" s="47">
        <v>688000</v>
      </c>
      <c r="L312" s="48">
        <v>15000</v>
      </c>
      <c r="M312" s="48">
        <v>0</v>
      </c>
      <c r="N312" s="48">
        <v>0</v>
      </c>
      <c r="O312" s="48">
        <v>703000</v>
      </c>
      <c r="P312" s="48">
        <v>662478</v>
      </c>
      <c r="Q312" s="48">
        <v>662478</v>
      </c>
      <c r="R312" s="48">
        <v>662478</v>
      </c>
      <c r="S312" s="48">
        <v>0</v>
      </c>
      <c r="T312" s="48">
        <v>40522</v>
      </c>
      <c r="U312" s="49">
        <f t="shared" si="20"/>
        <v>94.235846372688485</v>
      </c>
      <c r="V312" s="54">
        <f>IF(OR(R312="", R328="", R328=0), "", R312/R$23*100)</f>
        <v>4907.2444444444445</v>
      </c>
      <c r="W312" s="47">
        <v>154000</v>
      </c>
      <c r="X312" s="48">
        <v>18000</v>
      </c>
      <c r="Y312" s="48">
        <v>0</v>
      </c>
      <c r="Z312" s="48">
        <v>0</v>
      </c>
      <c r="AA312" s="48">
        <v>172000</v>
      </c>
      <c r="AB312" s="52">
        <v>165790</v>
      </c>
      <c r="AC312" s="87">
        <v>165790</v>
      </c>
      <c r="AD312" s="51">
        <v>165790</v>
      </c>
      <c r="AE312" s="48">
        <v>0</v>
      </c>
      <c r="AF312" s="48">
        <v>6210</v>
      </c>
      <c r="AG312" s="54" t="e">
        <f>IF(OR(AC312="", AC328="", AC328=0), "", AC312/AC$23*100)</f>
        <v>#DIV/0!</v>
      </c>
      <c r="AH312" s="55">
        <v>496688</v>
      </c>
      <c r="AI312" s="49">
        <f t="shared" si="21"/>
        <v>299.58863622655167</v>
      </c>
      <c r="AJ312" s="13" t="e">
        <f t="shared" si="22"/>
        <v>#DIV/0!</v>
      </c>
      <c r="AK312" s="14"/>
      <c r="AL312" s="147"/>
      <c r="AM312" s="171"/>
      <c r="AN312" s="171"/>
      <c r="AO312" s="171"/>
      <c r="AP312" s="171"/>
      <c r="AQ312" s="171"/>
      <c r="AR312" s="171"/>
    </row>
    <row r="313" spans="1:45" ht="15.75" hidden="1" customHeight="1">
      <c r="A313" s="56" t="s">
        <v>4</v>
      </c>
      <c r="B313" s="57" t="s">
        <v>67</v>
      </c>
      <c r="C313" s="57" t="s">
        <v>7</v>
      </c>
      <c r="D313" s="57" t="s">
        <v>51</v>
      </c>
      <c r="E313" s="57" t="s">
        <v>7</v>
      </c>
      <c r="F313" s="57" t="s">
        <v>5</v>
      </c>
      <c r="G313" s="57" t="s">
        <v>5</v>
      </c>
      <c r="H313" s="124" t="s">
        <v>71</v>
      </c>
      <c r="I313" s="134" t="s">
        <v>244</v>
      </c>
      <c r="J313" s="125" t="s">
        <v>12</v>
      </c>
      <c r="K313" s="58">
        <v>341000</v>
      </c>
      <c r="L313" s="59">
        <v>85000</v>
      </c>
      <c r="M313" s="59">
        <v>0</v>
      </c>
      <c r="N313" s="59">
        <v>0</v>
      </c>
      <c r="O313" s="59">
        <v>426000</v>
      </c>
      <c r="P313" s="59">
        <v>402060</v>
      </c>
      <c r="Q313" s="59">
        <v>402060</v>
      </c>
      <c r="R313" s="59">
        <v>402060</v>
      </c>
      <c r="S313" s="59">
        <v>0</v>
      </c>
      <c r="T313" s="59">
        <v>23940</v>
      </c>
      <c r="U313" s="60">
        <f t="shared" si="20"/>
        <v>94.380281690140848</v>
      </c>
      <c r="V313" s="65">
        <f>IF(OR(R313="", R328="", R328=0), "", R313/R$23*100)</f>
        <v>2978.2222222222222</v>
      </c>
      <c r="W313" s="58">
        <v>68000</v>
      </c>
      <c r="X313" s="59">
        <v>6000</v>
      </c>
      <c r="Y313" s="59">
        <v>0</v>
      </c>
      <c r="Z313" s="59">
        <v>0</v>
      </c>
      <c r="AA313" s="59">
        <v>74000</v>
      </c>
      <c r="AB313" s="63">
        <v>73768</v>
      </c>
      <c r="AC313" s="78">
        <v>73768</v>
      </c>
      <c r="AD313" s="62">
        <v>73768</v>
      </c>
      <c r="AE313" s="59">
        <v>0</v>
      </c>
      <c r="AF313" s="59">
        <v>232</v>
      </c>
      <c r="AG313" s="65" t="e">
        <f>IF(OR(AC313="", AC328="", AC328=0), "", AC313/AC$23*100)</f>
        <v>#DIV/0!</v>
      </c>
      <c r="AH313" s="66">
        <v>328292</v>
      </c>
      <c r="AI313" s="60">
        <f t="shared" si="21"/>
        <v>445.033076672812</v>
      </c>
      <c r="AJ313" s="15" t="e">
        <f t="shared" si="22"/>
        <v>#DIV/0!</v>
      </c>
      <c r="AK313" s="16"/>
      <c r="AL313" s="358"/>
      <c r="AM313" s="358"/>
      <c r="AN313" s="358"/>
      <c r="AO313" s="358"/>
      <c r="AP313" s="358"/>
      <c r="AQ313" s="358"/>
      <c r="AR313" s="358"/>
      <c r="AS313" s="3"/>
    </row>
    <row r="314" spans="1:45" ht="15.75" hidden="1" customHeight="1">
      <c r="A314" s="56" t="s">
        <v>4</v>
      </c>
      <c r="B314" s="57" t="s">
        <v>67</v>
      </c>
      <c r="C314" s="57" t="s">
        <v>7</v>
      </c>
      <c r="D314" s="57" t="s">
        <v>51</v>
      </c>
      <c r="E314" s="57" t="s">
        <v>7</v>
      </c>
      <c r="F314" s="57" t="s">
        <v>135</v>
      </c>
      <c r="G314" s="57" t="s">
        <v>5</v>
      </c>
      <c r="H314" s="124" t="s">
        <v>249</v>
      </c>
      <c r="I314" s="135" t="s">
        <v>244</v>
      </c>
      <c r="J314" s="129" t="s">
        <v>12</v>
      </c>
      <c r="K314" s="85">
        <v>341000</v>
      </c>
      <c r="L314" s="79">
        <v>85000</v>
      </c>
      <c r="M314" s="79">
        <v>0</v>
      </c>
      <c r="N314" s="79">
        <v>0</v>
      </c>
      <c r="O314" s="79">
        <v>426000</v>
      </c>
      <c r="P314" s="79">
        <v>402060</v>
      </c>
      <c r="Q314" s="79">
        <v>402060</v>
      </c>
      <c r="R314" s="79">
        <v>402060</v>
      </c>
      <c r="S314" s="79">
        <v>0</v>
      </c>
      <c r="T314" s="79">
        <v>23940</v>
      </c>
      <c r="U314" s="83">
        <f t="shared" si="20"/>
        <v>94.380281690140848</v>
      </c>
      <c r="V314" s="84">
        <f>IF(OR(R314="", R328="", R328=0), "", R314/R$23*100)</f>
        <v>2978.2222222222222</v>
      </c>
      <c r="W314" s="85">
        <v>68000</v>
      </c>
      <c r="X314" s="79">
        <v>6000</v>
      </c>
      <c r="Y314" s="79">
        <v>0</v>
      </c>
      <c r="Z314" s="79">
        <v>0</v>
      </c>
      <c r="AA314" s="79">
        <v>74000</v>
      </c>
      <c r="AB314" s="82">
        <v>73768</v>
      </c>
      <c r="AC314" s="86">
        <v>73768</v>
      </c>
      <c r="AD314" s="117">
        <v>73768</v>
      </c>
      <c r="AE314" s="79">
        <v>0</v>
      </c>
      <c r="AF314" s="79">
        <v>232</v>
      </c>
      <c r="AG314" s="84" t="e">
        <f>IF(OR(AC314="", AC328="", AC328=0), "", AC314/AC$23*100)</f>
        <v>#DIV/0!</v>
      </c>
      <c r="AH314" s="92">
        <v>328292</v>
      </c>
      <c r="AI314" s="83">
        <f t="shared" si="21"/>
        <v>445.033076672812</v>
      </c>
      <c r="AJ314" s="20" t="e">
        <f t="shared" si="22"/>
        <v>#DIV/0!</v>
      </c>
      <c r="AK314" s="21"/>
      <c r="AL314" s="359"/>
      <c r="AM314" s="359"/>
      <c r="AN314" s="359"/>
      <c r="AO314" s="359"/>
      <c r="AP314" s="359"/>
      <c r="AQ314" s="359"/>
      <c r="AR314" s="359"/>
      <c r="AS314" s="3"/>
    </row>
    <row r="315" spans="1:45" ht="25.5" customHeight="1" thickBot="1">
      <c r="A315" s="89" t="s">
        <v>4</v>
      </c>
      <c r="B315" s="90" t="s">
        <v>67</v>
      </c>
      <c r="C315" s="90" t="s">
        <v>7</v>
      </c>
      <c r="D315" s="90" t="s">
        <v>51</v>
      </c>
      <c r="E315" s="90" t="s">
        <v>7</v>
      </c>
      <c r="F315" s="90" t="s">
        <v>135</v>
      </c>
      <c r="G315" s="90" t="s">
        <v>137</v>
      </c>
      <c r="H315" s="128" t="s">
        <v>250</v>
      </c>
      <c r="I315" s="176" t="s">
        <v>244</v>
      </c>
      <c r="J315" s="131" t="s">
        <v>12</v>
      </c>
      <c r="K315" s="95">
        <v>341000</v>
      </c>
      <c r="L315" s="96">
        <v>85000</v>
      </c>
      <c r="M315" s="96">
        <v>0</v>
      </c>
      <c r="N315" s="96">
        <v>0</v>
      </c>
      <c r="O315" s="96">
        <v>426000</v>
      </c>
      <c r="P315" s="96">
        <v>402060</v>
      </c>
      <c r="Q315" s="96">
        <v>402060</v>
      </c>
      <c r="R315" s="96">
        <v>402060</v>
      </c>
      <c r="S315" s="96">
        <v>0</v>
      </c>
      <c r="T315" s="96">
        <v>23940</v>
      </c>
      <c r="U315" s="98">
        <f t="shared" si="20"/>
        <v>94.380281690140848</v>
      </c>
      <c r="V315" s="99">
        <f>IF(OR(R315="", R328="", R328=0), "", R315/R$23*100)</f>
        <v>2978.2222222222222</v>
      </c>
      <c r="W315" s="95">
        <v>68000</v>
      </c>
      <c r="X315" s="96">
        <v>6000</v>
      </c>
      <c r="Y315" s="96">
        <v>0</v>
      </c>
      <c r="Z315" s="96">
        <v>0</v>
      </c>
      <c r="AA315" s="96">
        <v>74000</v>
      </c>
      <c r="AB315" s="97">
        <v>73768</v>
      </c>
      <c r="AC315" s="100">
        <v>73768</v>
      </c>
      <c r="AD315" s="111">
        <v>73768</v>
      </c>
      <c r="AE315" s="96">
        <v>0</v>
      </c>
      <c r="AF315" s="96">
        <v>232</v>
      </c>
      <c r="AG315" s="99" t="e">
        <f>IF(OR(AC315="", AC328="", AC328=0), "", AC315/AC$23*100)</f>
        <v>#DIV/0!</v>
      </c>
      <c r="AH315" s="102">
        <v>328292</v>
      </c>
      <c r="AI315" s="98">
        <f t="shared" si="21"/>
        <v>445.033076672812</v>
      </c>
      <c r="AJ315" s="22" t="e">
        <f t="shared" si="22"/>
        <v>#DIV/0!</v>
      </c>
      <c r="AK315" s="21"/>
      <c r="AL315" s="360"/>
      <c r="AM315" s="360"/>
      <c r="AN315" s="360"/>
      <c r="AO315" s="360"/>
      <c r="AP315" s="360"/>
      <c r="AQ315" s="360"/>
      <c r="AR315" s="360"/>
      <c r="AS315" s="3"/>
    </row>
    <row r="316" spans="1:45" ht="21" hidden="1" customHeight="1">
      <c r="A316" s="45" t="s">
        <v>4</v>
      </c>
      <c r="B316" s="46" t="s">
        <v>67</v>
      </c>
      <c r="C316" s="46" t="s">
        <v>7</v>
      </c>
      <c r="D316" s="46" t="s">
        <v>51</v>
      </c>
      <c r="E316" s="46" t="s">
        <v>251</v>
      </c>
      <c r="F316" s="46" t="s">
        <v>5</v>
      </c>
      <c r="G316" s="46" t="s">
        <v>5</v>
      </c>
      <c r="H316" s="122" t="s">
        <v>252</v>
      </c>
      <c r="I316" s="176" t="s">
        <v>244</v>
      </c>
      <c r="J316" s="131" t="s">
        <v>12</v>
      </c>
      <c r="K316" s="95">
        <v>0</v>
      </c>
      <c r="L316" s="96">
        <v>21000</v>
      </c>
      <c r="M316" s="96">
        <v>0</v>
      </c>
      <c r="N316" s="96">
        <v>0</v>
      </c>
      <c r="O316" s="96">
        <v>21000</v>
      </c>
      <c r="P316" s="96">
        <v>20700</v>
      </c>
      <c r="Q316" s="96">
        <v>20700</v>
      </c>
      <c r="R316" s="96">
        <v>20700</v>
      </c>
      <c r="S316" s="96">
        <v>0</v>
      </c>
      <c r="T316" s="96">
        <v>300</v>
      </c>
      <c r="U316" s="98">
        <f t="shared" si="20"/>
        <v>98.571428571428584</v>
      </c>
      <c r="V316" s="99">
        <f>IF(OR(R316="", R328="", R328=0), "", R316/R$23*100)</f>
        <v>153.33333333333334</v>
      </c>
      <c r="W316" s="95">
        <v>0</v>
      </c>
      <c r="X316" s="96">
        <v>2000</v>
      </c>
      <c r="Y316" s="96">
        <v>0</v>
      </c>
      <c r="Z316" s="96">
        <v>0</v>
      </c>
      <c r="AA316" s="96">
        <v>2000</v>
      </c>
      <c r="AB316" s="97">
        <v>1042</v>
      </c>
      <c r="AC316" s="100">
        <v>1042</v>
      </c>
      <c r="AD316" s="111">
        <v>1042</v>
      </c>
      <c r="AE316" s="96">
        <v>0</v>
      </c>
      <c r="AF316" s="96">
        <v>958</v>
      </c>
      <c r="AG316" s="99" t="e">
        <f>IF(OR(AC316="", AC328="", AC328=0), "", AC316/AC$23*100)</f>
        <v>#DIV/0!</v>
      </c>
      <c r="AH316" s="102">
        <v>19658</v>
      </c>
      <c r="AI316" s="98">
        <f t="shared" si="21"/>
        <v>1886.5642994241841</v>
      </c>
      <c r="AJ316" s="17" t="e">
        <f t="shared" si="22"/>
        <v>#DIV/0!</v>
      </c>
      <c r="AK316" s="18"/>
      <c r="AL316" s="358"/>
      <c r="AM316" s="358"/>
      <c r="AN316" s="358"/>
      <c r="AO316" s="358"/>
      <c r="AP316" s="358"/>
      <c r="AQ316" s="358"/>
      <c r="AR316" s="358"/>
      <c r="AS316" s="3"/>
    </row>
    <row r="317" spans="1:45" ht="21" hidden="1" customHeight="1">
      <c r="A317" s="56" t="s">
        <v>4</v>
      </c>
      <c r="B317" s="57" t="s">
        <v>67</v>
      </c>
      <c r="C317" s="57" t="s">
        <v>7</v>
      </c>
      <c r="D317" s="57" t="s">
        <v>51</v>
      </c>
      <c r="E317" s="57" t="s">
        <v>251</v>
      </c>
      <c r="F317" s="57" t="s">
        <v>253</v>
      </c>
      <c r="G317" s="57" t="s">
        <v>5</v>
      </c>
      <c r="H317" s="124" t="s">
        <v>254</v>
      </c>
      <c r="I317" s="176" t="s">
        <v>244</v>
      </c>
      <c r="J317" s="131" t="s">
        <v>12</v>
      </c>
      <c r="K317" s="95">
        <v>0</v>
      </c>
      <c r="L317" s="96">
        <v>21000</v>
      </c>
      <c r="M317" s="96">
        <v>0</v>
      </c>
      <c r="N317" s="96">
        <v>0</v>
      </c>
      <c r="O317" s="96">
        <v>21000</v>
      </c>
      <c r="P317" s="96">
        <v>20700</v>
      </c>
      <c r="Q317" s="96">
        <v>20700</v>
      </c>
      <c r="R317" s="96">
        <v>20700</v>
      </c>
      <c r="S317" s="96">
        <v>0</v>
      </c>
      <c r="T317" s="96">
        <v>300</v>
      </c>
      <c r="U317" s="98">
        <f t="shared" si="20"/>
        <v>98.571428571428584</v>
      </c>
      <c r="V317" s="99">
        <f>IF(OR(R317="", R328="", R328=0), "", R317/R$23*100)</f>
        <v>153.33333333333334</v>
      </c>
      <c r="W317" s="95">
        <v>0</v>
      </c>
      <c r="X317" s="96">
        <v>2000</v>
      </c>
      <c r="Y317" s="96">
        <v>0</v>
      </c>
      <c r="Z317" s="96">
        <v>0</v>
      </c>
      <c r="AA317" s="96">
        <v>2000</v>
      </c>
      <c r="AB317" s="97">
        <v>1042</v>
      </c>
      <c r="AC317" s="100">
        <v>1042</v>
      </c>
      <c r="AD317" s="111">
        <v>1042</v>
      </c>
      <c r="AE317" s="96">
        <v>0</v>
      </c>
      <c r="AF317" s="96">
        <v>958</v>
      </c>
      <c r="AG317" s="99" t="e">
        <f>IF(OR(AC317="", AC328="", AC328=0), "", AC317/AC$23*100)</f>
        <v>#DIV/0!</v>
      </c>
      <c r="AH317" s="102">
        <v>19658</v>
      </c>
      <c r="AI317" s="98">
        <f t="shared" si="21"/>
        <v>1886.5642994241841</v>
      </c>
      <c r="AJ317" s="20" t="e">
        <f t="shared" si="22"/>
        <v>#DIV/0!</v>
      </c>
      <c r="AK317" s="21"/>
      <c r="AL317" s="359"/>
      <c r="AM317" s="359"/>
      <c r="AN317" s="359"/>
      <c r="AO317" s="359"/>
      <c r="AP317" s="359"/>
      <c r="AQ317" s="359"/>
      <c r="AR317" s="359"/>
      <c r="AS317" s="3"/>
    </row>
    <row r="318" spans="1:45" ht="26.25" customHeight="1" thickBot="1">
      <c r="A318" s="67" t="s">
        <v>4</v>
      </c>
      <c r="B318" s="68" t="s">
        <v>67</v>
      </c>
      <c r="C318" s="68" t="s">
        <v>7</v>
      </c>
      <c r="D318" s="68" t="s">
        <v>51</v>
      </c>
      <c r="E318" s="68" t="s">
        <v>251</v>
      </c>
      <c r="F318" s="68" t="s">
        <v>253</v>
      </c>
      <c r="G318" s="68" t="s">
        <v>255</v>
      </c>
      <c r="H318" s="126" t="s">
        <v>256</v>
      </c>
      <c r="I318" s="176" t="s">
        <v>244</v>
      </c>
      <c r="J318" s="131" t="s">
        <v>12</v>
      </c>
      <c r="K318" s="95">
        <v>0</v>
      </c>
      <c r="L318" s="96">
        <v>21000</v>
      </c>
      <c r="M318" s="96">
        <v>0</v>
      </c>
      <c r="N318" s="96">
        <v>0</v>
      </c>
      <c r="O318" s="96">
        <v>21000</v>
      </c>
      <c r="P318" s="96">
        <v>20700</v>
      </c>
      <c r="Q318" s="96">
        <v>20700</v>
      </c>
      <c r="R318" s="96">
        <v>20700</v>
      </c>
      <c r="S318" s="96">
        <v>0</v>
      </c>
      <c r="T318" s="96">
        <v>300</v>
      </c>
      <c r="U318" s="98">
        <f t="shared" si="20"/>
        <v>98.571428571428584</v>
      </c>
      <c r="V318" s="99">
        <f>IF(OR(R318="", R328="", R328=0), "", R318/R$23*100)</f>
        <v>153.33333333333334</v>
      </c>
      <c r="W318" s="95">
        <v>0</v>
      </c>
      <c r="X318" s="96">
        <v>2000</v>
      </c>
      <c r="Y318" s="96">
        <v>0</v>
      </c>
      <c r="Z318" s="96">
        <v>0</v>
      </c>
      <c r="AA318" s="96">
        <v>2000</v>
      </c>
      <c r="AB318" s="97">
        <v>1042</v>
      </c>
      <c r="AC318" s="100">
        <v>1042</v>
      </c>
      <c r="AD318" s="111">
        <v>1042</v>
      </c>
      <c r="AE318" s="96">
        <v>0</v>
      </c>
      <c r="AF318" s="96">
        <v>958</v>
      </c>
      <c r="AG318" s="99" t="e">
        <f>IF(OR(AC318="", AC328="", AC328=0), "", AC318/AC$23*100)</f>
        <v>#DIV/0!</v>
      </c>
      <c r="AH318" s="102">
        <v>19658</v>
      </c>
      <c r="AI318" s="98">
        <f t="shared" si="21"/>
        <v>1886.5642994241841</v>
      </c>
      <c r="AJ318" s="23" t="e">
        <f t="shared" si="22"/>
        <v>#DIV/0!</v>
      </c>
      <c r="AK318" s="24"/>
      <c r="AL318" s="360"/>
      <c r="AM318" s="360"/>
      <c r="AN318" s="360"/>
      <c r="AO318" s="360"/>
      <c r="AP318" s="360"/>
      <c r="AQ318" s="360"/>
      <c r="AR318" s="360"/>
      <c r="AS318" s="3"/>
    </row>
    <row r="319" spans="1:45" ht="21" hidden="1" customHeight="1">
      <c r="A319" s="76" t="s">
        <v>4</v>
      </c>
      <c r="B319" s="77" t="s">
        <v>67</v>
      </c>
      <c r="C319" s="77" t="s">
        <v>7</v>
      </c>
      <c r="D319" s="77" t="s">
        <v>51</v>
      </c>
      <c r="E319" s="118" t="s">
        <v>13</v>
      </c>
      <c r="F319" s="45" t="s">
        <v>5</v>
      </c>
      <c r="G319" s="46" t="s">
        <v>5</v>
      </c>
      <c r="H319" s="122" t="s">
        <v>14</v>
      </c>
      <c r="I319" s="176" t="s">
        <v>244</v>
      </c>
      <c r="J319" s="131" t="s">
        <v>12</v>
      </c>
      <c r="K319" s="95">
        <v>10000</v>
      </c>
      <c r="L319" s="96">
        <v>0</v>
      </c>
      <c r="M319" s="96">
        <v>0</v>
      </c>
      <c r="N319" s="96">
        <v>0</v>
      </c>
      <c r="O319" s="96">
        <v>10000</v>
      </c>
      <c r="P319" s="96">
        <v>5060</v>
      </c>
      <c r="Q319" s="96">
        <v>5060</v>
      </c>
      <c r="R319" s="96">
        <v>5060</v>
      </c>
      <c r="S319" s="96">
        <v>0</v>
      </c>
      <c r="T319" s="96">
        <v>4940</v>
      </c>
      <c r="U319" s="98">
        <f t="shared" si="20"/>
        <v>50.6</v>
      </c>
      <c r="V319" s="99">
        <f>IF(OR(R319="", R328="", R328=0), "", R319/R$23*100)</f>
        <v>37.481481481481481</v>
      </c>
      <c r="W319" s="95">
        <v>6000</v>
      </c>
      <c r="X319" s="96">
        <v>-6000</v>
      </c>
      <c r="Y319" s="96">
        <v>0</v>
      </c>
      <c r="Z319" s="96">
        <v>0</v>
      </c>
      <c r="AA319" s="96">
        <v>0</v>
      </c>
      <c r="AB319" s="97">
        <v>0</v>
      </c>
      <c r="AC319" s="100">
        <v>0</v>
      </c>
      <c r="AD319" s="111">
        <v>0</v>
      </c>
      <c r="AE319" s="96">
        <v>0</v>
      </c>
      <c r="AF319" s="96">
        <v>0</v>
      </c>
      <c r="AG319" s="99" t="e">
        <f>IF(OR(AC319="", AC328="", AC328=0), "", AC319/AC$23*100)</f>
        <v>#DIV/0!</v>
      </c>
      <c r="AH319" s="102">
        <v>5060</v>
      </c>
      <c r="AI319" s="98" t="str">
        <f t="shared" si="21"/>
        <v>皆増</v>
      </c>
      <c r="AJ319" s="17" t="e">
        <f t="shared" si="22"/>
        <v>#DIV/0!</v>
      </c>
      <c r="AK319" s="18"/>
      <c r="AL319" s="358"/>
      <c r="AM319" s="358"/>
      <c r="AN319" s="358"/>
      <c r="AO319" s="358"/>
      <c r="AP319" s="358"/>
      <c r="AQ319" s="358"/>
      <c r="AR319" s="358"/>
      <c r="AS319" s="3"/>
    </row>
    <row r="320" spans="1:45" ht="21" hidden="1" customHeight="1">
      <c r="A320" s="56" t="s">
        <v>4</v>
      </c>
      <c r="B320" s="57" t="s">
        <v>67</v>
      </c>
      <c r="C320" s="57" t="s">
        <v>7</v>
      </c>
      <c r="D320" s="57" t="s">
        <v>51</v>
      </c>
      <c r="E320" s="119" t="s">
        <v>13</v>
      </c>
      <c r="F320" s="56" t="s">
        <v>15</v>
      </c>
      <c r="G320" s="57" t="s">
        <v>5</v>
      </c>
      <c r="H320" s="124" t="s">
        <v>16</v>
      </c>
      <c r="I320" s="176" t="s">
        <v>244</v>
      </c>
      <c r="J320" s="131" t="s">
        <v>12</v>
      </c>
      <c r="K320" s="95">
        <v>10000</v>
      </c>
      <c r="L320" s="96">
        <v>0</v>
      </c>
      <c r="M320" s="96">
        <v>0</v>
      </c>
      <c r="N320" s="96">
        <v>0</v>
      </c>
      <c r="O320" s="96">
        <v>10000</v>
      </c>
      <c r="P320" s="96">
        <v>5060</v>
      </c>
      <c r="Q320" s="96">
        <v>5060</v>
      </c>
      <c r="R320" s="96">
        <v>5060</v>
      </c>
      <c r="S320" s="96">
        <v>0</v>
      </c>
      <c r="T320" s="96">
        <v>4940</v>
      </c>
      <c r="U320" s="98">
        <f t="shared" si="20"/>
        <v>50.6</v>
      </c>
      <c r="V320" s="99">
        <f>IF(OR(R320="", R328="", R328=0), "", R320/R$23*100)</f>
        <v>37.481481481481481</v>
      </c>
      <c r="W320" s="95">
        <v>6000</v>
      </c>
      <c r="X320" s="96">
        <v>-6000</v>
      </c>
      <c r="Y320" s="96">
        <v>0</v>
      </c>
      <c r="Z320" s="96">
        <v>0</v>
      </c>
      <c r="AA320" s="96">
        <v>0</v>
      </c>
      <c r="AB320" s="97">
        <v>0</v>
      </c>
      <c r="AC320" s="100">
        <v>0</v>
      </c>
      <c r="AD320" s="111">
        <v>0</v>
      </c>
      <c r="AE320" s="96">
        <v>0</v>
      </c>
      <c r="AF320" s="96">
        <v>0</v>
      </c>
      <c r="AG320" s="99" t="e">
        <f>IF(OR(AC320="", AC328="", AC328=0), "", AC320/AC$23*100)</f>
        <v>#DIV/0!</v>
      </c>
      <c r="AH320" s="102">
        <v>5060</v>
      </c>
      <c r="AI320" s="98" t="str">
        <f t="shared" si="21"/>
        <v>皆増</v>
      </c>
      <c r="AJ320" s="20" t="e">
        <f t="shared" si="22"/>
        <v>#DIV/0!</v>
      </c>
      <c r="AK320" s="21"/>
      <c r="AL320" s="359"/>
      <c r="AM320" s="359"/>
      <c r="AN320" s="359"/>
      <c r="AO320" s="359"/>
      <c r="AP320" s="359"/>
      <c r="AQ320" s="359"/>
      <c r="AR320" s="359"/>
      <c r="AS320" s="3"/>
    </row>
    <row r="321" spans="1:45" ht="24" customHeight="1" thickBot="1">
      <c r="A321" s="89" t="s">
        <v>4</v>
      </c>
      <c r="B321" s="90" t="s">
        <v>67</v>
      </c>
      <c r="C321" s="90" t="s">
        <v>7</v>
      </c>
      <c r="D321" s="90" t="s">
        <v>51</v>
      </c>
      <c r="E321" s="120" t="s">
        <v>13</v>
      </c>
      <c r="F321" s="57" t="s">
        <v>15</v>
      </c>
      <c r="G321" s="90" t="s">
        <v>17</v>
      </c>
      <c r="H321" s="128" t="s">
        <v>18</v>
      </c>
      <c r="I321" s="176" t="s">
        <v>244</v>
      </c>
      <c r="J321" s="131" t="s">
        <v>12</v>
      </c>
      <c r="K321" s="95">
        <v>10000</v>
      </c>
      <c r="L321" s="96">
        <v>0</v>
      </c>
      <c r="M321" s="96">
        <v>0</v>
      </c>
      <c r="N321" s="96">
        <v>0</v>
      </c>
      <c r="O321" s="96">
        <v>10000</v>
      </c>
      <c r="P321" s="96">
        <v>5060</v>
      </c>
      <c r="Q321" s="96">
        <v>5060</v>
      </c>
      <c r="R321" s="96">
        <v>5060</v>
      </c>
      <c r="S321" s="96">
        <v>0</v>
      </c>
      <c r="T321" s="96">
        <v>4940</v>
      </c>
      <c r="U321" s="98">
        <f t="shared" si="20"/>
        <v>50.6</v>
      </c>
      <c r="V321" s="99">
        <f>IF(OR(R321="", R328="", R328=0), "", R321/R$23*100)</f>
        <v>37.481481481481481</v>
      </c>
      <c r="W321" s="95">
        <v>6000</v>
      </c>
      <c r="X321" s="96">
        <v>-6000</v>
      </c>
      <c r="Y321" s="96">
        <v>0</v>
      </c>
      <c r="Z321" s="96">
        <v>0</v>
      </c>
      <c r="AA321" s="96">
        <v>0</v>
      </c>
      <c r="AB321" s="97">
        <v>0</v>
      </c>
      <c r="AC321" s="100">
        <v>0</v>
      </c>
      <c r="AD321" s="111">
        <v>0</v>
      </c>
      <c r="AE321" s="96">
        <v>0</v>
      </c>
      <c r="AF321" s="96">
        <v>0</v>
      </c>
      <c r="AG321" s="99" t="e">
        <f>IF(OR(AC321="", AC328="", AC328=0), "", AC321/AC$23*100)</f>
        <v>#DIV/0!</v>
      </c>
      <c r="AH321" s="102">
        <v>5060</v>
      </c>
      <c r="AI321" s="98" t="str">
        <f t="shared" si="21"/>
        <v>皆増</v>
      </c>
      <c r="AJ321" s="22" t="e">
        <f t="shared" si="22"/>
        <v>#DIV/0!</v>
      </c>
      <c r="AK321" s="21"/>
      <c r="AL321" s="360"/>
      <c r="AM321" s="360"/>
      <c r="AN321" s="360"/>
      <c r="AO321" s="360"/>
      <c r="AP321" s="360"/>
      <c r="AQ321" s="360"/>
      <c r="AR321" s="360"/>
      <c r="AS321" s="3"/>
    </row>
    <row r="322" spans="1:45" ht="21" hidden="1" customHeight="1">
      <c r="A322" s="45" t="s">
        <v>4</v>
      </c>
      <c r="B322" s="46" t="s">
        <v>67</v>
      </c>
      <c r="C322" s="46" t="s">
        <v>7</v>
      </c>
      <c r="D322" s="46" t="s">
        <v>51</v>
      </c>
      <c r="E322" s="46" t="s">
        <v>21</v>
      </c>
      <c r="F322" s="77" t="s">
        <v>5</v>
      </c>
      <c r="G322" s="46" t="s">
        <v>5</v>
      </c>
      <c r="H322" s="122" t="s">
        <v>25</v>
      </c>
      <c r="I322" s="176" t="s">
        <v>244</v>
      </c>
      <c r="J322" s="131" t="s">
        <v>12</v>
      </c>
      <c r="K322" s="95">
        <v>312000</v>
      </c>
      <c r="L322" s="96">
        <v>-86000</v>
      </c>
      <c r="M322" s="96">
        <v>0</v>
      </c>
      <c r="N322" s="96">
        <v>0</v>
      </c>
      <c r="O322" s="96">
        <v>226000</v>
      </c>
      <c r="P322" s="96">
        <v>223708</v>
      </c>
      <c r="Q322" s="96">
        <v>223708</v>
      </c>
      <c r="R322" s="96">
        <v>223708</v>
      </c>
      <c r="S322" s="96">
        <v>0</v>
      </c>
      <c r="T322" s="96">
        <v>2292</v>
      </c>
      <c r="U322" s="98">
        <f t="shared" si="20"/>
        <v>98.985840707964599</v>
      </c>
      <c r="V322" s="99">
        <f>IF(OR(R322="", R328="", R328=0), "", R322/R$23*100)</f>
        <v>1657.0962962962963</v>
      </c>
      <c r="W322" s="95">
        <v>79000</v>
      </c>
      <c r="X322" s="96">
        <v>17000</v>
      </c>
      <c r="Y322" s="96">
        <v>0</v>
      </c>
      <c r="Z322" s="96">
        <v>0</v>
      </c>
      <c r="AA322" s="96">
        <v>96000</v>
      </c>
      <c r="AB322" s="97">
        <v>90980</v>
      </c>
      <c r="AC322" s="100">
        <v>90980</v>
      </c>
      <c r="AD322" s="111">
        <v>90980</v>
      </c>
      <c r="AE322" s="96">
        <v>0</v>
      </c>
      <c r="AF322" s="96">
        <v>5020</v>
      </c>
      <c r="AG322" s="99" t="e">
        <f>IF(OR(AC322="", AC328="", AC328=0), "", AC322/AC$23*100)</f>
        <v>#DIV/0!</v>
      </c>
      <c r="AH322" s="102">
        <v>132728</v>
      </c>
      <c r="AI322" s="98">
        <f t="shared" si="21"/>
        <v>145.88700813365574</v>
      </c>
      <c r="AJ322" s="17" t="e">
        <f t="shared" si="22"/>
        <v>#DIV/0!</v>
      </c>
      <c r="AK322" s="18"/>
      <c r="AL322" s="358"/>
      <c r="AM322" s="358"/>
      <c r="AN322" s="358"/>
      <c r="AO322" s="358"/>
      <c r="AP322" s="358"/>
      <c r="AQ322" s="358"/>
      <c r="AR322" s="358"/>
      <c r="AS322" s="3"/>
    </row>
    <row r="323" spans="1:45" ht="21" hidden="1" customHeight="1">
      <c r="A323" s="56" t="s">
        <v>4</v>
      </c>
      <c r="B323" s="57" t="s">
        <v>67</v>
      </c>
      <c r="C323" s="57" t="s">
        <v>7</v>
      </c>
      <c r="D323" s="57" t="s">
        <v>51</v>
      </c>
      <c r="E323" s="57" t="s">
        <v>21</v>
      </c>
      <c r="F323" s="57" t="s">
        <v>21</v>
      </c>
      <c r="G323" s="57" t="s">
        <v>5</v>
      </c>
      <c r="H323" s="124" t="s">
        <v>26</v>
      </c>
      <c r="I323" s="176" t="s">
        <v>244</v>
      </c>
      <c r="J323" s="131" t="s">
        <v>12</v>
      </c>
      <c r="K323" s="95">
        <v>312000</v>
      </c>
      <c r="L323" s="96">
        <v>-86000</v>
      </c>
      <c r="M323" s="96">
        <v>0</v>
      </c>
      <c r="N323" s="96">
        <v>0</v>
      </c>
      <c r="O323" s="96">
        <v>226000</v>
      </c>
      <c r="P323" s="96">
        <v>223708</v>
      </c>
      <c r="Q323" s="96">
        <v>223708</v>
      </c>
      <c r="R323" s="96">
        <v>223708</v>
      </c>
      <c r="S323" s="96">
        <v>0</v>
      </c>
      <c r="T323" s="96">
        <v>2292</v>
      </c>
      <c r="U323" s="98">
        <f t="shared" si="20"/>
        <v>98.985840707964599</v>
      </c>
      <c r="V323" s="99">
        <f>IF(OR(R323="", R328="", R328=0), "", R323/R$23*100)</f>
        <v>1657.0962962962963</v>
      </c>
      <c r="W323" s="95">
        <v>79000</v>
      </c>
      <c r="X323" s="96">
        <v>17000</v>
      </c>
      <c r="Y323" s="96">
        <v>0</v>
      </c>
      <c r="Z323" s="96">
        <v>0</v>
      </c>
      <c r="AA323" s="96">
        <v>96000</v>
      </c>
      <c r="AB323" s="97">
        <v>90980</v>
      </c>
      <c r="AC323" s="100">
        <v>90980</v>
      </c>
      <c r="AD323" s="111">
        <v>90980</v>
      </c>
      <c r="AE323" s="96">
        <v>0</v>
      </c>
      <c r="AF323" s="96">
        <v>5020</v>
      </c>
      <c r="AG323" s="99" t="e">
        <f>IF(OR(AC323="", AC328="", AC328=0), "", AC323/AC$23*100)</f>
        <v>#DIV/0!</v>
      </c>
      <c r="AH323" s="102">
        <v>132728</v>
      </c>
      <c r="AI323" s="98">
        <f t="shared" si="21"/>
        <v>145.88700813365574</v>
      </c>
      <c r="AJ323" s="20" t="e">
        <f t="shared" si="22"/>
        <v>#DIV/0!</v>
      </c>
      <c r="AK323" s="21"/>
      <c r="AL323" s="359"/>
      <c r="AM323" s="359"/>
      <c r="AN323" s="359"/>
      <c r="AO323" s="359"/>
      <c r="AP323" s="359"/>
      <c r="AQ323" s="359"/>
      <c r="AR323" s="359"/>
      <c r="AS323" s="3"/>
    </row>
    <row r="324" spans="1:45" ht="24" customHeight="1" thickBot="1">
      <c r="A324" s="67" t="s">
        <v>4</v>
      </c>
      <c r="B324" s="68" t="s">
        <v>67</v>
      </c>
      <c r="C324" s="68" t="s">
        <v>7</v>
      </c>
      <c r="D324" s="68" t="s">
        <v>51</v>
      </c>
      <c r="E324" s="68" t="s">
        <v>21</v>
      </c>
      <c r="F324" s="68" t="s">
        <v>21</v>
      </c>
      <c r="G324" s="68" t="s">
        <v>23</v>
      </c>
      <c r="H324" s="126" t="s">
        <v>27</v>
      </c>
      <c r="I324" s="176" t="s">
        <v>244</v>
      </c>
      <c r="J324" s="131" t="s">
        <v>12</v>
      </c>
      <c r="K324" s="95">
        <v>312000</v>
      </c>
      <c r="L324" s="96">
        <v>-86000</v>
      </c>
      <c r="M324" s="96">
        <v>0</v>
      </c>
      <c r="N324" s="96">
        <v>0</v>
      </c>
      <c r="O324" s="96">
        <v>226000</v>
      </c>
      <c r="P324" s="96">
        <v>223708</v>
      </c>
      <c r="Q324" s="96">
        <v>223708</v>
      </c>
      <c r="R324" s="96">
        <v>223708</v>
      </c>
      <c r="S324" s="96">
        <v>0</v>
      </c>
      <c r="T324" s="96">
        <v>2292</v>
      </c>
      <c r="U324" s="98">
        <f t="shared" si="20"/>
        <v>98.985840707964599</v>
      </c>
      <c r="V324" s="99">
        <f>IF(OR(R324="", R328="", R328=0), "", R324/R$23*100)</f>
        <v>1657.0962962962963</v>
      </c>
      <c r="W324" s="95">
        <v>79000</v>
      </c>
      <c r="X324" s="96">
        <v>17000</v>
      </c>
      <c r="Y324" s="96">
        <v>0</v>
      </c>
      <c r="Z324" s="96">
        <v>0</v>
      </c>
      <c r="AA324" s="96">
        <v>96000</v>
      </c>
      <c r="AB324" s="97">
        <v>90980</v>
      </c>
      <c r="AC324" s="100">
        <v>90980</v>
      </c>
      <c r="AD324" s="111">
        <v>90980</v>
      </c>
      <c r="AE324" s="96">
        <v>0</v>
      </c>
      <c r="AF324" s="96">
        <v>5020</v>
      </c>
      <c r="AG324" s="99" t="e">
        <f>IF(OR(AC324="", AC328="", AC328=0), "", AC324/AC$23*100)</f>
        <v>#DIV/0!</v>
      </c>
      <c r="AH324" s="102">
        <v>132728</v>
      </c>
      <c r="AI324" s="98">
        <f t="shared" si="21"/>
        <v>145.88700813365574</v>
      </c>
      <c r="AJ324" s="23" t="e">
        <f t="shared" si="22"/>
        <v>#DIV/0!</v>
      </c>
      <c r="AK324" s="24"/>
      <c r="AL324" s="360"/>
      <c r="AM324" s="360"/>
      <c r="AN324" s="360"/>
      <c r="AO324" s="360"/>
      <c r="AP324" s="360"/>
      <c r="AQ324" s="360"/>
      <c r="AR324" s="360"/>
      <c r="AS324" s="3"/>
    </row>
    <row r="325" spans="1:45" ht="15.75" hidden="1" customHeight="1">
      <c r="A325" s="45" t="s">
        <v>4</v>
      </c>
      <c r="B325" s="46" t="s">
        <v>67</v>
      </c>
      <c r="C325" s="46" t="s">
        <v>7</v>
      </c>
      <c r="D325" s="46" t="s">
        <v>51</v>
      </c>
      <c r="E325" s="46" t="s">
        <v>36</v>
      </c>
      <c r="F325" s="46" t="s">
        <v>5</v>
      </c>
      <c r="G325" s="46" t="s">
        <v>5</v>
      </c>
      <c r="H325" s="122" t="s">
        <v>37</v>
      </c>
      <c r="I325" s="133" t="s">
        <v>244</v>
      </c>
      <c r="J325" s="123" t="s">
        <v>12</v>
      </c>
      <c r="K325" s="47">
        <v>25000</v>
      </c>
      <c r="L325" s="48">
        <v>-5000</v>
      </c>
      <c r="M325" s="48">
        <v>0</v>
      </c>
      <c r="N325" s="48">
        <v>0</v>
      </c>
      <c r="O325" s="48">
        <v>20000</v>
      </c>
      <c r="P325" s="48">
        <v>10950</v>
      </c>
      <c r="Q325" s="48">
        <v>10950</v>
      </c>
      <c r="R325" s="48">
        <v>10950</v>
      </c>
      <c r="S325" s="48">
        <v>0</v>
      </c>
      <c r="T325" s="48">
        <v>9050</v>
      </c>
      <c r="U325" s="49">
        <f t="shared" si="20"/>
        <v>54.75</v>
      </c>
      <c r="V325" s="54">
        <f>IF(OR(R325="", R328="", R328=0), "", R325/R$23*100)</f>
        <v>81.111111111111114</v>
      </c>
      <c r="W325" s="47">
        <v>1000</v>
      </c>
      <c r="X325" s="48">
        <v>-1000</v>
      </c>
      <c r="Y325" s="48">
        <v>0</v>
      </c>
      <c r="Z325" s="48">
        <v>0</v>
      </c>
      <c r="AA325" s="48">
        <v>0</v>
      </c>
      <c r="AB325" s="52">
        <v>0</v>
      </c>
      <c r="AC325" s="87">
        <v>0</v>
      </c>
      <c r="AD325" s="51">
        <v>0</v>
      </c>
      <c r="AE325" s="48">
        <v>0</v>
      </c>
      <c r="AF325" s="48">
        <v>0</v>
      </c>
      <c r="AG325" s="54" t="e">
        <f>IF(OR(AC325="", AC328="", AC328=0), "", AC325/AC$23*100)</f>
        <v>#DIV/0!</v>
      </c>
      <c r="AH325" s="55">
        <v>10950</v>
      </c>
      <c r="AI325" s="49" t="str">
        <f t="shared" si="21"/>
        <v>皆増</v>
      </c>
      <c r="AJ325" s="17" t="e">
        <f t="shared" si="22"/>
        <v>#DIV/0!</v>
      </c>
      <c r="AK325" s="18"/>
      <c r="AL325" s="358"/>
      <c r="AM325" s="358"/>
      <c r="AN325" s="358"/>
      <c r="AO325" s="358"/>
      <c r="AP325" s="358"/>
      <c r="AQ325" s="358"/>
      <c r="AR325" s="358"/>
      <c r="AS325" s="3"/>
    </row>
    <row r="326" spans="1:45" ht="15.75" hidden="1" customHeight="1">
      <c r="A326" s="56" t="s">
        <v>4</v>
      </c>
      <c r="B326" s="57" t="s">
        <v>67</v>
      </c>
      <c r="C326" s="57" t="s">
        <v>7</v>
      </c>
      <c r="D326" s="57" t="s">
        <v>51</v>
      </c>
      <c r="E326" s="57" t="s">
        <v>36</v>
      </c>
      <c r="F326" s="57" t="s">
        <v>21</v>
      </c>
      <c r="G326" s="57" t="s">
        <v>5</v>
      </c>
      <c r="H326" s="124" t="s">
        <v>90</v>
      </c>
      <c r="I326" s="134" t="s">
        <v>244</v>
      </c>
      <c r="J326" s="125" t="s">
        <v>12</v>
      </c>
      <c r="K326" s="58">
        <v>25000</v>
      </c>
      <c r="L326" s="59">
        <v>-5000</v>
      </c>
      <c r="M326" s="59">
        <v>0</v>
      </c>
      <c r="N326" s="59">
        <v>0</v>
      </c>
      <c r="O326" s="59">
        <v>20000</v>
      </c>
      <c r="P326" s="59">
        <v>10950</v>
      </c>
      <c r="Q326" s="59">
        <v>10950</v>
      </c>
      <c r="R326" s="59">
        <v>10950</v>
      </c>
      <c r="S326" s="59">
        <v>0</v>
      </c>
      <c r="T326" s="59">
        <v>9050</v>
      </c>
      <c r="U326" s="60">
        <f t="shared" si="20"/>
        <v>54.75</v>
      </c>
      <c r="V326" s="65">
        <f>IF(OR(R326="", R328="", R328=0), "", R326/R$23*100)</f>
        <v>81.111111111111114</v>
      </c>
      <c r="W326" s="58">
        <v>1000</v>
      </c>
      <c r="X326" s="59">
        <v>-1000</v>
      </c>
      <c r="Y326" s="59">
        <v>0</v>
      </c>
      <c r="Z326" s="59">
        <v>0</v>
      </c>
      <c r="AA326" s="59">
        <v>0</v>
      </c>
      <c r="AB326" s="63">
        <v>0</v>
      </c>
      <c r="AC326" s="78">
        <v>0</v>
      </c>
      <c r="AD326" s="62">
        <v>0</v>
      </c>
      <c r="AE326" s="59">
        <v>0</v>
      </c>
      <c r="AF326" s="59">
        <v>0</v>
      </c>
      <c r="AG326" s="65" t="e">
        <f>IF(OR(AC326="", AC328="", AC328=0), "", AC326/AC$23*100)</f>
        <v>#DIV/0!</v>
      </c>
      <c r="AH326" s="66">
        <v>10950</v>
      </c>
      <c r="AI326" s="60" t="str">
        <f t="shared" si="21"/>
        <v>皆増</v>
      </c>
      <c r="AJ326" s="20" t="e">
        <f t="shared" si="22"/>
        <v>#DIV/0!</v>
      </c>
      <c r="AK326" s="21"/>
      <c r="AL326" s="359"/>
      <c r="AM326" s="359"/>
      <c r="AN326" s="359"/>
      <c r="AO326" s="359"/>
      <c r="AP326" s="359"/>
      <c r="AQ326" s="359"/>
      <c r="AR326" s="359"/>
      <c r="AS326" s="3"/>
    </row>
    <row r="327" spans="1:45" ht="20.25" customHeight="1" thickBot="1">
      <c r="A327" s="67" t="s">
        <v>4</v>
      </c>
      <c r="B327" s="68" t="s">
        <v>67</v>
      </c>
      <c r="C327" s="68" t="s">
        <v>7</v>
      </c>
      <c r="D327" s="68" t="s">
        <v>51</v>
      </c>
      <c r="E327" s="68" t="s">
        <v>36</v>
      </c>
      <c r="F327" s="68" t="s">
        <v>21</v>
      </c>
      <c r="G327" s="68" t="s">
        <v>23</v>
      </c>
      <c r="H327" s="126" t="s">
        <v>91</v>
      </c>
      <c r="I327" s="136" t="s">
        <v>244</v>
      </c>
      <c r="J327" s="127" t="s">
        <v>12</v>
      </c>
      <c r="K327" s="69">
        <v>25000</v>
      </c>
      <c r="L327" s="70">
        <v>-5000</v>
      </c>
      <c r="M327" s="70">
        <v>0</v>
      </c>
      <c r="N327" s="70">
        <v>0</v>
      </c>
      <c r="O327" s="70">
        <v>20000</v>
      </c>
      <c r="P327" s="70">
        <v>10950</v>
      </c>
      <c r="Q327" s="70">
        <v>10950</v>
      </c>
      <c r="R327" s="70">
        <v>10950</v>
      </c>
      <c r="S327" s="70">
        <v>0</v>
      </c>
      <c r="T327" s="70">
        <v>9050</v>
      </c>
      <c r="U327" s="71">
        <f t="shared" si="20"/>
        <v>54.75</v>
      </c>
      <c r="V327" s="74">
        <f>IF(OR(R327="", R328="", R328=0), "", R327/R$23*100)</f>
        <v>81.111111111111114</v>
      </c>
      <c r="W327" s="69">
        <v>1000</v>
      </c>
      <c r="X327" s="70">
        <v>-1000</v>
      </c>
      <c r="Y327" s="70">
        <v>0</v>
      </c>
      <c r="Z327" s="70">
        <v>0</v>
      </c>
      <c r="AA327" s="70">
        <v>0</v>
      </c>
      <c r="AB327" s="73">
        <v>0</v>
      </c>
      <c r="AC327" s="88">
        <v>0</v>
      </c>
      <c r="AD327" s="72">
        <v>0</v>
      </c>
      <c r="AE327" s="70">
        <v>0</v>
      </c>
      <c r="AF327" s="70">
        <v>0</v>
      </c>
      <c r="AG327" s="74" t="e">
        <f>IF(OR(AC327="", AC328="", AC328=0), "", AC327/AC$23*100)</f>
        <v>#DIV/0!</v>
      </c>
      <c r="AH327" s="75">
        <v>10950</v>
      </c>
      <c r="AI327" s="71" t="str">
        <f t="shared" si="21"/>
        <v>皆増</v>
      </c>
      <c r="AJ327" s="23" t="e">
        <f t="shared" si="22"/>
        <v>#DIV/0!</v>
      </c>
      <c r="AK327" s="24"/>
      <c r="AL327" s="360"/>
      <c r="AM327" s="360"/>
      <c r="AN327" s="360"/>
      <c r="AO327" s="360"/>
      <c r="AP327" s="360"/>
      <c r="AQ327" s="360"/>
      <c r="AR327" s="360"/>
      <c r="AS327" s="3"/>
    </row>
    <row r="328" spans="1:45" ht="21" customHeight="1" thickBot="1">
      <c r="A328" s="367" t="s">
        <v>242</v>
      </c>
      <c r="B328" s="368" t="s">
        <v>5</v>
      </c>
      <c r="C328" s="368" t="s">
        <v>5</v>
      </c>
      <c r="D328" s="368" t="s">
        <v>5</v>
      </c>
      <c r="E328" s="368" t="s">
        <v>5</v>
      </c>
      <c r="F328" s="368" t="s">
        <v>5</v>
      </c>
      <c r="G328" s="368" t="s">
        <v>5</v>
      </c>
      <c r="H328" s="368" t="s">
        <v>5</v>
      </c>
      <c r="I328" s="369" t="s">
        <v>5</v>
      </c>
      <c r="J328" s="105"/>
      <c r="K328" s="105">
        <v>688000</v>
      </c>
      <c r="L328" s="106">
        <v>15000</v>
      </c>
      <c r="M328" s="106">
        <v>0</v>
      </c>
      <c r="N328" s="106">
        <v>0</v>
      </c>
      <c r="O328" s="106">
        <v>703000</v>
      </c>
      <c r="P328" s="106">
        <v>662478</v>
      </c>
      <c r="Q328" s="106">
        <v>662478</v>
      </c>
      <c r="R328" s="106">
        <v>662478</v>
      </c>
      <c r="S328" s="106">
        <v>0</v>
      </c>
      <c r="T328" s="106">
        <v>40522</v>
      </c>
      <c r="U328" s="112">
        <f t="shared" si="20"/>
        <v>94.235846372688485</v>
      </c>
      <c r="V328" s="107">
        <f>IF(OR(R328="", R328="", R328=0), "", R328/R328*100)</f>
        <v>100</v>
      </c>
      <c r="W328" s="105">
        <v>154000</v>
      </c>
      <c r="X328" s="106">
        <v>18000</v>
      </c>
      <c r="Y328" s="106">
        <v>0</v>
      </c>
      <c r="Z328" s="106">
        <v>0</v>
      </c>
      <c r="AA328" s="106">
        <v>172000</v>
      </c>
      <c r="AB328" s="113">
        <v>165790</v>
      </c>
      <c r="AC328" s="114">
        <v>165790</v>
      </c>
      <c r="AD328" s="121">
        <v>165790</v>
      </c>
      <c r="AE328" s="106">
        <v>0</v>
      </c>
      <c r="AF328" s="106">
        <v>6210</v>
      </c>
      <c r="AG328" s="107">
        <f>IF(OR(AC328="", AC328="", AC328=0), "", AC328/AC328*100)</f>
        <v>100</v>
      </c>
      <c r="AH328" s="108">
        <v>496688</v>
      </c>
      <c r="AI328" s="112">
        <f t="shared" si="21"/>
        <v>299.58863622655167</v>
      </c>
      <c r="AJ328" s="19">
        <f t="shared" si="22"/>
        <v>-5.764153627311515</v>
      </c>
      <c r="AK328" s="6"/>
      <c r="AL328" s="147"/>
      <c r="AM328" s="147"/>
      <c r="AN328" s="147"/>
      <c r="AO328" s="147"/>
      <c r="AP328" s="147"/>
      <c r="AQ328" s="147"/>
      <c r="AR328" s="147"/>
    </row>
  </sheetData>
  <autoFilter ref="A1:AR307" xr:uid="{00000000-0009-0000-0000-000004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autoFilter>
  <mergeCells count="520">
    <mergeCell ref="AT1:AY1"/>
    <mergeCell ref="AO322:AO324"/>
    <mergeCell ref="AP322:AP324"/>
    <mergeCell ref="AQ322:AQ324"/>
    <mergeCell ref="AR322:AR324"/>
    <mergeCell ref="AO325:AO327"/>
    <mergeCell ref="AP325:AP327"/>
    <mergeCell ref="AQ325:AQ327"/>
    <mergeCell ref="AR325:AR327"/>
    <mergeCell ref="AO316:AO318"/>
    <mergeCell ref="AP316:AP318"/>
    <mergeCell ref="AQ316:AQ318"/>
    <mergeCell ref="AR316:AR318"/>
    <mergeCell ref="AO319:AO321"/>
    <mergeCell ref="AP319:AP321"/>
    <mergeCell ref="AQ319:AQ321"/>
    <mergeCell ref="AR319:AR321"/>
    <mergeCell ref="AO309:AO311"/>
    <mergeCell ref="AP309:AP311"/>
    <mergeCell ref="AQ309:AQ311"/>
    <mergeCell ref="AR309:AR311"/>
    <mergeCell ref="AO313:AO315"/>
    <mergeCell ref="AP313:AP315"/>
    <mergeCell ref="AQ313:AQ315"/>
    <mergeCell ref="AR313:AR315"/>
    <mergeCell ref="AO301:AO303"/>
    <mergeCell ref="AP301:AP303"/>
    <mergeCell ref="AQ301:AQ303"/>
    <mergeCell ref="AR301:AR303"/>
    <mergeCell ref="AO304:AO306"/>
    <mergeCell ref="AP304:AP306"/>
    <mergeCell ref="AQ304:AQ306"/>
    <mergeCell ref="AR304:AR306"/>
    <mergeCell ref="AO295:AO297"/>
    <mergeCell ref="AP295:AP297"/>
    <mergeCell ref="AQ295:AQ297"/>
    <mergeCell ref="AR295:AR297"/>
    <mergeCell ref="AO298:AO300"/>
    <mergeCell ref="AP298:AP300"/>
    <mergeCell ref="AQ298:AQ300"/>
    <mergeCell ref="AR298:AR300"/>
    <mergeCell ref="AO288:AO290"/>
    <mergeCell ref="AP288:AP290"/>
    <mergeCell ref="AQ288:AQ290"/>
    <mergeCell ref="AR288:AR290"/>
    <mergeCell ref="AO291:AO293"/>
    <mergeCell ref="AP291:AP293"/>
    <mergeCell ref="AQ291:AQ293"/>
    <mergeCell ref="AR291:AR293"/>
    <mergeCell ref="AO281:AO283"/>
    <mergeCell ref="AP281:AP283"/>
    <mergeCell ref="AQ281:AQ283"/>
    <mergeCell ref="AR281:AR283"/>
    <mergeCell ref="AO285:AO287"/>
    <mergeCell ref="AP285:AP287"/>
    <mergeCell ref="AQ285:AQ287"/>
    <mergeCell ref="AR285:AR287"/>
    <mergeCell ref="AO274:AO276"/>
    <mergeCell ref="AP274:AP276"/>
    <mergeCell ref="AQ274:AQ276"/>
    <mergeCell ref="AR274:AR276"/>
    <mergeCell ref="AO277:AO279"/>
    <mergeCell ref="AP277:AP279"/>
    <mergeCell ref="AQ277:AQ279"/>
    <mergeCell ref="AR277:AR279"/>
    <mergeCell ref="AO253:AO254"/>
    <mergeCell ref="AP253:AP254"/>
    <mergeCell ref="AQ253:AQ254"/>
    <mergeCell ref="AR253:AR254"/>
    <mergeCell ref="AO245:AO246"/>
    <mergeCell ref="AP245:AP246"/>
    <mergeCell ref="AQ245:AQ246"/>
    <mergeCell ref="AR245:AR246"/>
    <mergeCell ref="AO249:AO251"/>
    <mergeCell ref="AP249:AP251"/>
    <mergeCell ref="AQ249:AQ251"/>
    <mergeCell ref="AR249:AR251"/>
    <mergeCell ref="AO239:AO240"/>
    <mergeCell ref="AP239:AP240"/>
    <mergeCell ref="AQ239:AQ240"/>
    <mergeCell ref="AR239:AR240"/>
    <mergeCell ref="AO218:AO219"/>
    <mergeCell ref="AP218:AP219"/>
    <mergeCell ref="AQ218:AQ219"/>
    <mergeCell ref="AR218:AR219"/>
    <mergeCell ref="AO220:AO221"/>
    <mergeCell ref="AP220:AP221"/>
    <mergeCell ref="AQ220:AQ221"/>
    <mergeCell ref="AR220:AR221"/>
    <mergeCell ref="AO207:AO209"/>
    <mergeCell ref="AP207:AP209"/>
    <mergeCell ref="AQ207:AQ209"/>
    <mergeCell ref="AR207:AR209"/>
    <mergeCell ref="AO213:AO214"/>
    <mergeCell ref="AP213:AP214"/>
    <mergeCell ref="AQ213:AQ214"/>
    <mergeCell ref="AR213:AR214"/>
    <mergeCell ref="AO203:AO204"/>
    <mergeCell ref="AP203:AP204"/>
    <mergeCell ref="AQ203:AQ204"/>
    <mergeCell ref="AR203:AR204"/>
    <mergeCell ref="AO205:AO206"/>
    <mergeCell ref="AP205:AP206"/>
    <mergeCell ref="AQ205:AQ206"/>
    <mergeCell ref="AR205:AR206"/>
    <mergeCell ref="AO199:AO200"/>
    <mergeCell ref="AP199:AP200"/>
    <mergeCell ref="AQ199:AQ200"/>
    <mergeCell ref="AR199:AR200"/>
    <mergeCell ref="AO201:AO202"/>
    <mergeCell ref="AP201:AP202"/>
    <mergeCell ref="AQ201:AQ202"/>
    <mergeCell ref="AR201:AR202"/>
    <mergeCell ref="AO191:AO193"/>
    <mergeCell ref="AP191:AP193"/>
    <mergeCell ref="AQ191:AQ193"/>
    <mergeCell ref="AR191:AR193"/>
    <mergeCell ref="AO194:AO196"/>
    <mergeCell ref="AP194:AP196"/>
    <mergeCell ref="AQ194:AQ196"/>
    <mergeCell ref="AR194:AR196"/>
    <mergeCell ref="AO181:AO182"/>
    <mergeCell ref="AP181:AP182"/>
    <mergeCell ref="AQ181:AQ182"/>
    <mergeCell ref="AR181:AR182"/>
    <mergeCell ref="AO183:AO184"/>
    <mergeCell ref="AP183:AP184"/>
    <mergeCell ref="AQ183:AQ184"/>
    <mergeCell ref="AR183:AR184"/>
    <mergeCell ref="AO167:AO168"/>
    <mergeCell ref="AP167:AP168"/>
    <mergeCell ref="AQ167:AQ168"/>
    <mergeCell ref="AR167:AR168"/>
    <mergeCell ref="AO169:AO170"/>
    <mergeCell ref="AP169:AP170"/>
    <mergeCell ref="AQ169:AQ170"/>
    <mergeCell ref="AR169:AR170"/>
    <mergeCell ref="AO162:AO163"/>
    <mergeCell ref="AP162:AP163"/>
    <mergeCell ref="AQ162:AQ163"/>
    <mergeCell ref="AR162:AR163"/>
    <mergeCell ref="AO164:AO165"/>
    <mergeCell ref="AP164:AP165"/>
    <mergeCell ref="AQ164:AQ165"/>
    <mergeCell ref="AR164:AR165"/>
    <mergeCell ref="AO157:AO158"/>
    <mergeCell ref="AP157:AP158"/>
    <mergeCell ref="AQ157:AQ158"/>
    <mergeCell ref="AR157:AR158"/>
    <mergeCell ref="AO159:AO160"/>
    <mergeCell ref="AP159:AP160"/>
    <mergeCell ref="AQ159:AQ160"/>
    <mergeCell ref="AR159:AR160"/>
    <mergeCell ref="AO153:AO154"/>
    <mergeCell ref="AP153:AP154"/>
    <mergeCell ref="AQ153:AQ154"/>
    <mergeCell ref="AR153:AR154"/>
    <mergeCell ref="AO155:AO156"/>
    <mergeCell ref="AP155:AP156"/>
    <mergeCell ref="AQ155:AQ156"/>
    <mergeCell ref="AR155:AR156"/>
    <mergeCell ref="AO144:AO146"/>
    <mergeCell ref="AP144:AP146"/>
    <mergeCell ref="AQ144:AQ146"/>
    <mergeCell ref="AR144:AR146"/>
    <mergeCell ref="AO149:AO151"/>
    <mergeCell ref="AP149:AP151"/>
    <mergeCell ref="AQ149:AQ151"/>
    <mergeCell ref="AR149:AR151"/>
    <mergeCell ref="AO139:AO140"/>
    <mergeCell ref="AP139:AP140"/>
    <mergeCell ref="AQ139:AQ140"/>
    <mergeCell ref="AR139:AR140"/>
    <mergeCell ref="AO141:AO143"/>
    <mergeCell ref="AP141:AP143"/>
    <mergeCell ref="AQ141:AQ143"/>
    <mergeCell ref="AR141:AR143"/>
    <mergeCell ref="AO131:AO132"/>
    <mergeCell ref="AP131:AP132"/>
    <mergeCell ref="AQ131:AQ132"/>
    <mergeCell ref="AR131:AR132"/>
    <mergeCell ref="AO137:AO138"/>
    <mergeCell ref="AP137:AP138"/>
    <mergeCell ref="AQ137:AQ138"/>
    <mergeCell ref="AR137:AR138"/>
    <mergeCell ref="AO124:AO126"/>
    <mergeCell ref="AP124:AP126"/>
    <mergeCell ref="AQ124:AQ126"/>
    <mergeCell ref="AR124:AR126"/>
    <mergeCell ref="AO128:AO130"/>
    <mergeCell ref="AP128:AP130"/>
    <mergeCell ref="AQ128:AQ130"/>
    <mergeCell ref="AR128:AR130"/>
    <mergeCell ref="AO112:AO113"/>
    <mergeCell ref="AP112:AP113"/>
    <mergeCell ref="AQ112:AQ113"/>
    <mergeCell ref="AR112:AR113"/>
    <mergeCell ref="AO120:AO122"/>
    <mergeCell ref="AP120:AP122"/>
    <mergeCell ref="AQ120:AQ122"/>
    <mergeCell ref="AR120:AR122"/>
    <mergeCell ref="AO106:AO108"/>
    <mergeCell ref="AP106:AP108"/>
    <mergeCell ref="AQ106:AQ108"/>
    <mergeCell ref="AR106:AR108"/>
    <mergeCell ref="AO109:AO111"/>
    <mergeCell ref="AP109:AP111"/>
    <mergeCell ref="AQ109:AQ111"/>
    <mergeCell ref="AR109:AR111"/>
    <mergeCell ref="AO98:AO99"/>
    <mergeCell ref="AP98:AP99"/>
    <mergeCell ref="AQ98:AQ99"/>
    <mergeCell ref="AR98:AR99"/>
    <mergeCell ref="AO102:AO104"/>
    <mergeCell ref="AP102:AP104"/>
    <mergeCell ref="AQ102:AQ104"/>
    <mergeCell ref="AR102:AR104"/>
    <mergeCell ref="AO93:AO94"/>
    <mergeCell ref="AP93:AP94"/>
    <mergeCell ref="AQ93:AQ94"/>
    <mergeCell ref="AR93:AR94"/>
    <mergeCell ref="AO95:AO97"/>
    <mergeCell ref="AP95:AP97"/>
    <mergeCell ref="AQ95:AQ97"/>
    <mergeCell ref="AR95:AR97"/>
    <mergeCell ref="AO88:AO89"/>
    <mergeCell ref="AP88:AP89"/>
    <mergeCell ref="AQ88:AQ89"/>
    <mergeCell ref="AR88:AR89"/>
    <mergeCell ref="AO91:AO92"/>
    <mergeCell ref="AP91:AP92"/>
    <mergeCell ref="AQ91:AQ92"/>
    <mergeCell ref="AR91:AR92"/>
    <mergeCell ref="AO78:AO79"/>
    <mergeCell ref="AP78:AP79"/>
    <mergeCell ref="AQ78:AQ79"/>
    <mergeCell ref="AR78:AR79"/>
    <mergeCell ref="AO86:AO87"/>
    <mergeCell ref="AP86:AP87"/>
    <mergeCell ref="AQ86:AQ87"/>
    <mergeCell ref="AR86:AR87"/>
    <mergeCell ref="AO70:AO72"/>
    <mergeCell ref="AP70:AP72"/>
    <mergeCell ref="AQ70:AQ72"/>
    <mergeCell ref="AR70:AR72"/>
    <mergeCell ref="AO74:AO76"/>
    <mergeCell ref="AP74:AP76"/>
    <mergeCell ref="AQ74:AQ76"/>
    <mergeCell ref="AR74:AR76"/>
    <mergeCell ref="AO63:AO65"/>
    <mergeCell ref="AP63:AP65"/>
    <mergeCell ref="AQ63:AQ65"/>
    <mergeCell ref="AR63:AR65"/>
    <mergeCell ref="AO66:AO68"/>
    <mergeCell ref="AP66:AP68"/>
    <mergeCell ref="AQ66:AQ68"/>
    <mergeCell ref="AR66:AR68"/>
    <mergeCell ref="AO59:AO60"/>
    <mergeCell ref="AP59:AP60"/>
    <mergeCell ref="AQ59:AQ60"/>
    <mergeCell ref="AR59:AR60"/>
    <mergeCell ref="AO61:AO62"/>
    <mergeCell ref="AP61:AP62"/>
    <mergeCell ref="AQ61:AQ62"/>
    <mergeCell ref="AR61:AR62"/>
    <mergeCell ref="AO50:AO52"/>
    <mergeCell ref="AP50:AP52"/>
    <mergeCell ref="AQ50:AQ52"/>
    <mergeCell ref="AR50:AR52"/>
    <mergeCell ref="AO55:AO57"/>
    <mergeCell ref="AP55:AP57"/>
    <mergeCell ref="AQ55:AQ57"/>
    <mergeCell ref="AR55:AR57"/>
    <mergeCell ref="AO42:AO44"/>
    <mergeCell ref="AP42:AP44"/>
    <mergeCell ref="AQ42:AQ44"/>
    <mergeCell ref="AR42:AR44"/>
    <mergeCell ref="AO45:AO46"/>
    <mergeCell ref="AP45:AP46"/>
    <mergeCell ref="AQ45:AQ46"/>
    <mergeCell ref="AR45:AR46"/>
    <mergeCell ref="AO38:AO39"/>
    <mergeCell ref="AP38:AP39"/>
    <mergeCell ref="AQ38:AQ39"/>
    <mergeCell ref="AR38:AR39"/>
    <mergeCell ref="AO40:AO41"/>
    <mergeCell ref="AP40:AP41"/>
    <mergeCell ref="AQ40:AQ41"/>
    <mergeCell ref="AR40:AR41"/>
    <mergeCell ref="AO34:AO36"/>
    <mergeCell ref="AP34:AP36"/>
    <mergeCell ref="AQ34:AQ36"/>
    <mergeCell ref="AR34:AR36"/>
    <mergeCell ref="AM325:AM327"/>
    <mergeCell ref="AN325:AN327"/>
    <mergeCell ref="AM309:AM311"/>
    <mergeCell ref="AN309:AN311"/>
    <mergeCell ref="AM313:AM315"/>
    <mergeCell ref="AN313:AN315"/>
    <mergeCell ref="AM316:AM318"/>
    <mergeCell ref="AN316:AN318"/>
    <mergeCell ref="AM319:AM321"/>
    <mergeCell ref="AN319:AN321"/>
    <mergeCell ref="AM322:AM324"/>
    <mergeCell ref="AN322:AN324"/>
    <mergeCell ref="AM291:AM293"/>
    <mergeCell ref="AN291:AN293"/>
    <mergeCell ref="AM295:AM297"/>
    <mergeCell ref="AN295:AN297"/>
    <mergeCell ref="AM298:AM300"/>
    <mergeCell ref="AN298:AN300"/>
    <mergeCell ref="AM301:AM303"/>
    <mergeCell ref="AN301:AN303"/>
    <mergeCell ref="AM304:AM306"/>
    <mergeCell ref="AN304:AN306"/>
    <mergeCell ref="AM274:AM276"/>
    <mergeCell ref="AN274:AN276"/>
    <mergeCell ref="AM277:AM279"/>
    <mergeCell ref="AN277:AN279"/>
    <mergeCell ref="AM281:AM283"/>
    <mergeCell ref="AN281:AN283"/>
    <mergeCell ref="AM285:AM287"/>
    <mergeCell ref="AN285:AN287"/>
    <mergeCell ref="AM288:AM290"/>
    <mergeCell ref="AN288:AN290"/>
    <mergeCell ref="AM220:AM221"/>
    <mergeCell ref="AN220:AN221"/>
    <mergeCell ref="AM239:AM240"/>
    <mergeCell ref="AN239:AN240"/>
    <mergeCell ref="AM245:AM246"/>
    <mergeCell ref="AN245:AN246"/>
    <mergeCell ref="AM249:AM251"/>
    <mergeCell ref="AN249:AN251"/>
    <mergeCell ref="AM253:AM254"/>
    <mergeCell ref="AN253:AN254"/>
    <mergeCell ref="AM203:AM204"/>
    <mergeCell ref="AN203:AN204"/>
    <mergeCell ref="AM205:AM206"/>
    <mergeCell ref="AN205:AN206"/>
    <mergeCell ref="AM207:AM209"/>
    <mergeCell ref="AN207:AN209"/>
    <mergeCell ref="AM213:AM214"/>
    <mergeCell ref="AN213:AN214"/>
    <mergeCell ref="AM218:AM219"/>
    <mergeCell ref="AN218:AN219"/>
    <mergeCell ref="AM183:AM184"/>
    <mergeCell ref="AN183:AN184"/>
    <mergeCell ref="AM191:AM193"/>
    <mergeCell ref="AN191:AN193"/>
    <mergeCell ref="AM194:AM196"/>
    <mergeCell ref="AN194:AN196"/>
    <mergeCell ref="AM199:AM200"/>
    <mergeCell ref="AN199:AN200"/>
    <mergeCell ref="AM201:AM202"/>
    <mergeCell ref="AN201:AN202"/>
    <mergeCell ref="AM162:AM163"/>
    <mergeCell ref="AN162:AN163"/>
    <mergeCell ref="AM164:AM165"/>
    <mergeCell ref="AN164:AN165"/>
    <mergeCell ref="AM167:AM168"/>
    <mergeCell ref="AN167:AN168"/>
    <mergeCell ref="AM169:AM170"/>
    <mergeCell ref="AN169:AN170"/>
    <mergeCell ref="AM181:AM182"/>
    <mergeCell ref="AN181:AN182"/>
    <mergeCell ref="AM149:AM151"/>
    <mergeCell ref="AN149:AN151"/>
    <mergeCell ref="AM153:AM154"/>
    <mergeCell ref="AN153:AN154"/>
    <mergeCell ref="AM155:AM156"/>
    <mergeCell ref="AN155:AN156"/>
    <mergeCell ref="AM157:AM158"/>
    <mergeCell ref="AN157:AN158"/>
    <mergeCell ref="AM159:AM160"/>
    <mergeCell ref="AN159:AN160"/>
    <mergeCell ref="AM131:AM132"/>
    <mergeCell ref="AN131:AN132"/>
    <mergeCell ref="AM137:AM138"/>
    <mergeCell ref="AN137:AN138"/>
    <mergeCell ref="AM139:AM140"/>
    <mergeCell ref="AN139:AN140"/>
    <mergeCell ref="AM141:AM143"/>
    <mergeCell ref="AN141:AN143"/>
    <mergeCell ref="AM144:AM146"/>
    <mergeCell ref="AN144:AN146"/>
    <mergeCell ref="AM109:AM111"/>
    <mergeCell ref="AN109:AN111"/>
    <mergeCell ref="AM112:AM113"/>
    <mergeCell ref="AN112:AN113"/>
    <mergeCell ref="AM120:AM122"/>
    <mergeCell ref="AN120:AN122"/>
    <mergeCell ref="AM124:AM126"/>
    <mergeCell ref="AN124:AN126"/>
    <mergeCell ref="AM128:AM130"/>
    <mergeCell ref="AN128:AN130"/>
    <mergeCell ref="AM93:AM94"/>
    <mergeCell ref="AN93:AN94"/>
    <mergeCell ref="AM95:AM97"/>
    <mergeCell ref="AN95:AN97"/>
    <mergeCell ref="AM98:AM99"/>
    <mergeCell ref="AN98:AN99"/>
    <mergeCell ref="AM102:AM104"/>
    <mergeCell ref="AN102:AN104"/>
    <mergeCell ref="AM106:AM108"/>
    <mergeCell ref="AN106:AN108"/>
    <mergeCell ref="AM74:AM76"/>
    <mergeCell ref="AN74:AN76"/>
    <mergeCell ref="AM78:AM79"/>
    <mergeCell ref="AN78:AN79"/>
    <mergeCell ref="AM86:AM87"/>
    <mergeCell ref="AN86:AN87"/>
    <mergeCell ref="AM88:AM89"/>
    <mergeCell ref="AN88:AN89"/>
    <mergeCell ref="AM91:AM92"/>
    <mergeCell ref="AN91:AN92"/>
    <mergeCell ref="AN59:AN60"/>
    <mergeCell ref="AM61:AM62"/>
    <mergeCell ref="AN61:AN62"/>
    <mergeCell ref="AM63:AM65"/>
    <mergeCell ref="AN63:AN65"/>
    <mergeCell ref="AM66:AM68"/>
    <mergeCell ref="AN66:AN68"/>
    <mergeCell ref="AM70:AM72"/>
    <mergeCell ref="AN70:AN72"/>
    <mergeCell ref="AL131:AL132"/>
    <mergeCell ref="AM4:AM6"/>
    <mergeCell ref="AM34:AM36"/>
    <mergeCell ref="AN34:AN36"/>
    <mergeCell ref="AM38:AM39"/>
    <mergeCell ref="AN38:AN39"/>
    <mergeCell ref="AL59:AL60"/>
    <mergeCell ref="AL55:AL57"/>
    <mergeCell ref="A1:AK1"/>
    <mergeCell ref="K2:V2"/>
    <mergeCell ref="W2:AH2"/>
    <mergeCell ref="AI2:AK2"/>
    <mergeCell ref="AL4:AL6"/>
    <mergeCell ref="AM40:AM41"/>
    <mergeCell ref="AN40:AN41"/>
    <mergeCell ref="AM42:AM44"/>
    <mergeCell ref="AN42:AN44"/>
    <mergeCell ref="AM45:AM46"/>
    <mergeCell ref="AN45:AN46"/>
    <mergeCell ref="AM50:AM52"/>
    <mergeCell ref="AN50:AN52"/>
    <mergeCell ref="AM55:AM57"/>
    <mergeCell ref="AN55:AN57"/>
    <mergeCell ref="AM59:AM60"/>
    <mergeCell ref="AL183:AL184"/>
    <mergeCell ref="A328:I328"/>
    <mergeCell ref="AL34:AL36"/>
    <mergeCell ref="AL38:AL39"/>
    <mergeCell ref="AL40:AL41"/>
    <mergeCell ref="AL42:AL44"/>
    <mergeCell ref="A307:I307"/>
    <mergeCell ref="AL88:AL89"/>
    <mergeCell ref="AL91:AL92"/>
    <mergeCell ref="AL93:AL94"/>
    <mergeCell ref="AL61:AL62"/>
    <mergeCell ref="AL95:AL97"/>
    <mergeCell ref="AL98:AL99"/>
    <mergeCell ref="AL66:AL68"/>
    <mergeCell ref="AL70:AL72"/>
    <mergeCell ref="AL86:AL87"/>
    <mergeCell ref="AL74:AL76"/>
    <mergeCell ref="AL141:AL143"/>
    <mergeCell ref="AL144:AL146"/>
    <mergeCell ref="AL149:AL151"/>
    <mergeCell ref="AL157:AL158"/>
    <mergeCell ref="AL159:AL160"/>
    <mergeCell ref="AL162:AL163"/>
    <mergeCell ref="AL153:AL154"/>
    <mergeCell ref="AL139:AL140"/>
    <mergeCell ref="AL137:AL138"/>
    <mergeCell ref="AL102:AL104"/>
    <mergeCell ref="AL106:AL108"/>
    <mergeCell ref="AL109:AL111"/>
    <mergeCell ref="AL120:AL122"/>
    <mergeCell ref="AL124:AL126"/>
    <mergeCell ref="AL63:AL65"/>
    <mergeCell ref="AL316:AL318"/>
    <mergeCell ref="AL309:AL311"/>
    <mergeCell ref="AL291:AL293"/>
    <mergeCell ref="AL281:AL283"/>
    <mergeCell ref="AL164:AL165"/>
    <mergeCell ref="AL205:AL206"/>
    <mergeCell ref="AL207:AL209"/>
    <mergeCell ref="AL213:AL214"/>
    <mergeCell ref="AL218:AL219"/>
    <mergeCell ref="AL191:AL193"/>
    <mergeCell ref="AL194:AL196"/>
    <mergeCell ref="AL199:AL200"/>
    <mergeCell ref="AL201:AL202"/>
    <mergeCell ref="AL167:AL168"/>
    <mergeCell ref="AL169:AL170"/>
    <mergeCell ref="AL181:AL182"/>
    <mergeCell ref="AL319:AL321"/>
    <mergeCell ref="AL322:AL324"/>
    <mergeCell ref="AL325:AL327"/>
    <mergeCell ref="AL45:AL46"/>
    <mergeCell ref="AL78:AL79"/>
    <mergeCell ref="AL112:AL113"/>
    <mergeCell ref="AL298:AL300"/>
    <mergeCell ref="AL301:AL303"/>
    <mergeCell ref="AL304:AL306"/>
    <mergeCell ref="AL313:AL315"/>
    <mergeCell ref="AL285:AL287"/>
    <mergeCell ref="AL288:AL290"/>
    <mergeCell ref="AL295:AL297"/>
    <mergeCell ref="AL253:AL254"/>
    <mergeCell ref="AL274:AL276"/>
    <mergeCell ref="AL277:AL279"/>
    <mergeCell ref="AL50:AL52"/>
    <mergeCell ref="AL220:AL221"/>
    <mergeCell ref="AL239:AL240"/>
    <mergeCell ref="AL245:AL246"/>
    <mergeCell ref="AL249:AL251"/>
    <mergeCell ref="AL203:AL204"/>
    <mergeCell ref="AL128:AL130"/>
    <mergeCell ref="AL155:AL156"/>
  </mergeCells>
  <phoneticPr fontId="3"/>
  <pageMargins left="0.25" right="0.25" top="0.75" bottom="0.75" header="0.3" footer="0.3"/>
  <pageSetup paperSize="8" scale="6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入力用 (書き方例)</vt:lpstr>
      <vt:lpstr>下水道事業会計支出</vt:lpstr>
      <vt:lpstr>IDの附番ルール説明（2025版）</vt:lpstr>
      <vt:lpstr>入力用 (ブランク)</vt:lpstr>
      <vt:lpstr>NF5652</vt:lpstr>
      <vt:lpstr>'NF5652'!Print_Area</vt:lpstr>
      <vt:lpstr>下水道事業会計支出!Print_Area</vt:lpstr>
      <vt:lpstr>'入力用 (ブランク)'!Print_Area</vt:lpstr>
      <vt:lpstr>'入力用 (書き方例)'!Print_Area</vt:lpstr>
      <vt:lpstr>下水道事業会計支出!Print_Titles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2015-04-08T05:00:09Z</dcterms:created>
  <dcterms:modified xsi:type="dcterms:W3CDTF">2026-08-13T07:56:26Z</dcterms:modified>
</cp:coreProperties>
</file>