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xr:revisionPtr revIDLastSave="0" documentId="13_ncr:1_{D65FF2C5-EE65-4267-84B7-6C0021CEE522}" xr6:coauthVersionLast="47" xr6:coauthVersionMax="47" xr10:uidLastSave="{00000000-0000-0000-0000-000000000000}"/>
  <bookViews>
    <workbookView xWindow="-28920" yWindow="-120" windowWidth="29040" windowHeight="15720" firstSheet="1" activeTab="1" xr2:uid="{98903AF4-5A0C-44FE-A2CB-CACB37476B79}"/>
  </bookViews>
  <sheets>
    <sheet name="入力用 (書き方例)" sheetId="4" state="hidden" r:id="rId1"/>
    <sheet name="【〇】下水道事業会計支出" sheetId="2" r:id="rId2"/>
    <sheet name="IDの附番ルール説明" sheetId="5" r:id="rId3"/>
    <sheet name="入力用 (ブランク)" sheetId="3" state="hidden" r:id="rId4"/>
    <sheet name="NF5652" sheetId="1" state="hidden" r:id="rId5"/>
  </sheets>
  <definedNames>
    <definedName name="_xlnm._FilterDatabase" localSheetId="1" hidden="1">【〇】下水道事業会計支出!$A$1:$AV$1</definedName>
    <definedName name="_xlnm._FilterDatabase" localSheetId="4" hidden="1">'NF5652'!$A$1:$AR$307</definedName>
    <definedName name="_xlnm._FilterDatabase" localSheetId="3" hidden="1">'入力用 (ブランク)'!$A$3:$AQ$67</definedName>
    <definedName name="_xlnm._FilterDatabase" localSheetId="0" hidden="1">'入力用 (書き方例)'!$A$3:$AR$150</definedName>
    <definedName name="_xlnm.Print_Area" localSheetId="1">【〇】下水道事業会計支出!$A$1:$X$71</definedName>
    <definedName name="_xlnm.Print_Area" localSheetId="4">'NF5652'!$A$1:$AR$31</definedName>
    <definedName name="_xlnm.Print_Area" localSheetId="3">'入力用 (ブランク)'!$A$1:$AQ$13</definedName>
    <definedName name="_xlnm.Print_Area" localSheetId="0">'入力用 (書き方例)'!$A$1:$AR$13</definedName>
    <definedName name="_xlnm.Print_Titles" localSheetId="1">【〇】下水道事業会計支出!$1:$1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66" i="2" l="1"/>
  <c r="R17" i="2"/>
  <c r="T16" i="2" l="1"/>
  <c r="R4" i="2" l="1"/>
  <c r="T4" i="2" l="1"/>
  <c r="T71" i="2"/>
  <c r="T70" i="2"/>
  <c r="T69" i="2"/>
  <c r="T68" i="2"/>
  <c r="T67" i="2"/>
  <c r="T66" i="2"/>
  <c r="T65" i="2"/>
  <c r="T64" i="2"/>
  <c r="T63" i="2"/>
  <c r="T62" i="2"/>
  <c r="T61" i="2"/>
  <c r="T60" i="2"/>
  <c r="T59" i="2"/>
  <c r="T58" i="2"/>
  <c r="T57" i="2"/>
  <c r="T56" i="2"/>
  <c r="T55" i="2"/>
  <c r="T54" i="2"/>
  <c r="T53" i="2"/>
  <c r="T52" i="2"/>
  <c r="T51" i="2"/>
  <c r="T50" i="2"/>
  <c r="T49" i="2"/>
  <c r="T48" i="2"/>
  <c r="T47" i="2"/>
  <c r="T46" i="2"/>
  <c r="T45" i="2"/>
  <c r="T44" i="2"/>
  <c r="T43" i="2"/>
  <c r="T42" i="2"/>
  <c r="T41" i="2"/>
  <c r="T40" i="2"/>
  <c r="T39" i="2"/>
  <c r="T38" i="2"/>
  <c r="T37" i="2"/>
  <c r="T36" i="2"/>
  <c r="T35" i="2"/>
  <c r="T34" i="2"/>
  <c r="T33" i="2"/>
  <c r="T32" i="2"/>
  <c r="T31" i="2"/>
  <c r="T30" i="2"/>
  <c r="T29" i="2"/>
  <c r="T28" i="2"/>
  <c r="T27" i="2"/>
  <c r="T26" i="2"/>
  <c r="T25" i="2"/>
  <c r="T24" i="2"/>
  <c r="T23" i="2"/>
  <c r="T22" i="2"/>
  <c r="T21" i="2"/>
  <c r="T20" i="2"/>
  <c r="T19" i="2"/>
  <c r="T18" i="2"/>
  <c r="T17" i="2"/>
  <c r="T15" i="2"/>
  <c r="T14" i="2"/>
  <c r="T13" i="2"/>
  <c r="T12" i="2"/>
  <c r="T11" i="2"/>
  <c r="T10" i="2"/>
  <c r="T9" i="2"/>
  <c r="T8" i="2"/>
  <c r="T7" i="2"/>
  <c r="T6" i="2"/>
  <c r="T5" i="2"/>
  <c r="T3" i="2"/>
  <c r="T2" i="2"/>
  <c r="S2" i="2"/>
  <c r="U4" i="2"/>
  <c r="U2" i="2" l="1"/>
  <c r="AC2" i="2"/>
  <c r="U71" i="2"/>
  <c r="U70" i="2"/>
  <c r="U69" i="2"/>
  <c r="U68" i="2"/>
  <c r="U67" i="2"/>
  <c r="U66" i="2"/>
  <c r="U65" i="2"/>
  <c r="U64" i="2"/>
  <c r="U63" i="2"/>
  <c r="U62" i="2"/>
  <c r="U61" i="2"/>
  <c r="U60" i="2"/>
  <c r="U59" i="2"/>
  <c r="U58" i="2"/>
  <c r="U57" i="2"/>
  <c r="U56" i="2"/>
  <c r="U55" i="2"/>
  <c r="U54" i="2"/>
  <c r="U53" i="2"/>
  <c r="U52" i="2"/>
  <c r="U51" i="2"/>
  <c r="U50" i="2"/>
  <c r="U49" i="2"/>
  <c r="U48" i="2"/>
  <c r="U47" i="2"/>
  <c r="U46" i="2"/>
  <c r="U45" i="2"/>
  <c r="U44" i="2"/>
  <c r="U43" i="2"/>
  <c r="U42" i="2"/>
  <c r="U41" i="2"/>
  <c r="U40" i="2"/>
  <c r="U39" i="2"/>
  <c r="U38" i="2"/>
  <c r="U37" i="2"/>
  <c r="U36" i="2"/>
  <c r="U35" i="2"/>
  <c r="U34" i="2"/>
  <c r="U33" i="2"/>
  <c r="U32" i="2"/>
  <c r="U31" i="2"/>
  <c r="U30" i="2"/>
  <c r="U29" i="2"/>
  <c r="U28" i="2"/>
  <c r="U27" i="2"/>
  <c r="U26" i="2"/>
  <c r="U25" i="2"/>
  <c r="U24" i="2"/>
  <c r="U23" i="2"/>
  <c r="U22" i="2"/>
  <c r="U21" i="2"/>
  <c r="U20" i="2"/>
  <c r="U19" i="2"/>
  <c r="U18" i="2"/>
  <c r="U17" i="2"/>
  <c r="U16" i="2"/>
  <c r="U15" i="2"/>
  <c r="U14" i="2"/>
  <c r="U13" i="2"/>
  <c r="U12" i="2"/>
  <c r="U11" i="2"/>
  <c r="U10" i="2"/>
  <c r="U9" i="2"/>
  <c r="U8" i="2"/>
  <c r="U7" i="2"/>
  <c r="U6" i="2"/>
  <c r="U5" i="2"/>
  <c r="U3" i="2"/>
  <c r="R16" i="2" l="1"/>
  <c r="O16" i="2"/>
  <c r="O4" i="2"/>
  <c r="O61" i="2"/>
  <c r="O3" i="2"/>
  <c r="O23" i="2"/>
  <c r="K55" i="2"/>
  <c r="AC58" i="2"/>
  <c r="R58" i="2"/>
  <c r="O58" i="2"/>
  <c r="AC47" i="2"/>
  <c r="O47" i="2"/>
  <c r="R47" i="2" l="1"/>
  <c r="AC19" i="2"/>
  <c r="O19" i="2"/>
  <c r="AC44" i="2"/>
  <c r="O44" i="2"/>
  <c r="R19" i="2" l="1"/>
  <c r="R44" i="2"/>
  <c r="R61" i="2"/>
  <c r="R23" i="2"/>
  <c r="AC50" i="2" l="1"/>
  <c r="O50" i="2"/>
  <c r="R50" i="2" s="1"/>
  <c r="O49" i="2"/>
  <c r="R49" i="2" s="1"/>
  <c r="AC48" i="2"/>
  <c r="O48" i="2"/>
  <c r="R48" i="2" s="1"/>
  <c r="O46" i="2"/>
  <c r="R46" i="2" s="1"/>
  <c r="P70" i="2" l="1"/>
  <c r="P65" i="2"/>
  <c r="P62" i="2"/>
  <c r="P60" i="2"/>
  <c r="P55" i="2"/>
  <c r="P3" i="2"/>
  <c r="P64" i="2" l="1"/>
  <c r="P2" i="2"/>
  <c r="AC68" i="2" l="1"/>
  <c r="AC69" i="2"/>
  <c r="AC71" i="2"/>
  <c r="S70" i="2" l="1"/>
  <c r="S65" i="2"/>
  <c r="S62" i="2"/>
  <c r="S60" i="2"/>
  <c r="S55" i="2"/>
  <c r="S3" i="2"/>
  <c r="Q70" i="2"/>
  <c r="AC70" i="2" s="1"/>
  <c r="Q65" i="2"/>
  <c r="Q62" i="2"/>
  <c r="Q60" i="2"/>
  <c r="Q55" i="2"/>
  <c r="Q3" i="2"/>
  <c r="S64" i="2" l="1"/>
  <c r="Q64" i="2"/>
  <c r="Q2" i="2"/>
  <c r="O71" i="2"/>
  <c r="N70" i="2"/>
  <c r="M70" i="2"/>
  <c r="L70" i="2"/>
  <c r="K70" i="2"/>
  <c r="O69" i="2"/>
  <c r="R69" i="2" s="1"/>
  <c r="O68" i="2"/>
  <c r="O67" i="2"/>
  <c r="R67" i="2" s="1"/>
  <c r="K65" i="2"/>
  <c r="K64" i="2" s="1"/>
  <c r="N65" i="2"/>
  <c r="M65" i="2"/>
  <c r="O63" i="2"/>
  <c r="N62" i="2"/>
  <c r="M62" i="2"/>
  <c r="L62" i="2"/>
  <c r="K62" i="2"/>
  <c r="N60" i="2"/>
  <c r="M60" i="2"/>
  <c r="L60" i="2"/>
  <c r="K60" i="2"/>
  <c r="O59" i="2"/>
  <c r="R59" i="2" s="1"/>
  <c r="O57" i="2"/>
  <c r="R57" i="2" s="1"/>
  <c r="O56" i="2"/>
  <c r="N55" i="2"/>
  <c r="M55" i="2"/>
  <c r="L55" i="2"/>
  <c r="O54" i="2"/>
  <c r="R54" i="2" s="1"/>
  <c r="O53" i="2"/>
  <c r="R53" i="2" s="1"/>
  <c r="O52" i="2"/>
  <c r="R52" i="2" s="1"/>
  <c r="O51" i="2"/>
  <c r="R51" i="2" s="1"/>
  <c r="O45" i="2"/>
  <c r="R45" i="2" s="1"/>
  <c r="O43" i="2"/>
  <c r="R43" i="2" s="1"/>
  <c r="O42" i="2"/>
  <c r="R42" i="2" s="1"/>
  <c r="O35" i="2"/>
  <c r="R35" i="2" s="1"/>
  <c r="O29" i="2"/>
  <c r="R29" i="2" s="1"/>
  <c r="K28" i="2"/>
  <c r="O28" i="2" s="1"/>
  <c r="R28" i="2" s="1"/>
  <c r="O27" i="2"/>
  <c r="R27" i="2" s="1"/>
  <c r="O26" i="2"/>
  <c r="R26" i="2" s="1"/>
  <c r="O25" i="2"/>
  <c r="R25" i="2" s="1"/>
  <c r="N3" i="2"/>
  <c r="O22" i="2"/>
  <c r="R22" i="2" s="1"/>
  <c r="O21" i="2"/>
  <c r="R21" i="2" s="1"/>
  <c r="O20" i="2"/>
  <c r="R20" i="2" s="1"/>
  <c r="O18" i="2"/>
  <c r="R18" i="2" s="1"/>
  <c r="O17" i="2"/>
  <c r="O15" i="2"/>
  <c r="R15" i="2" s="1"/>
  <c r="O14" i="2"/>
  <c r="R14" i="2" s="1"/>
  <c r="O13" i="2"/>
  <c r="R13" i="2" s="1"/>
  <c r="O10" i="2"/>
  <c r="O6" i="2"/>
  <c r="O5" i="2"/>
  <c r="M3" i="2"/>
  <c r="M64" i="2" l="1"/>
  <c r="R63" i="2"/>
  <c r="R62" i="2" s="1"/>
  <c r="R6" i="2"/>
  <c r="R56" i="2"/>
  <c r="R71" i="2"/>
  <c r="R70" i="2" s="1"/>
  <c r="R10" i="2"/>
  <c r="R68" i="2"/>
  <c r="K3" i="2"/>
  <c r="K2" i="2" s="1"/>
  <c r="N2" i="2"/>
  <c r="R55" i="2"/>
  <c r="O55" i="2"/>
  <c r="R5" i="2"/>
  <c r="O38" i="2"/>
  <c r="O60" i="2"/>
  <c r="R60" i="2"/>
  <c r="O31" i="2"/>
  <c r="R31" i="2" s="1"/>
  <c r="O36" i="2"/>
  <c r="O66" i="2"/>
  <c r="L65" i="2"/>
  <c r="L64" i="2" s="1"/>
  <c r="O9" i="2"/>
  <c r="R9" i="2" s="1"/>
  <c r="O40" i="2"/>
  <c r="O62" i="2"/>
  <c r="N64" i="2"/>
  <c r="O70" i="2"/>
  <c r="M2" i="2"/>
  <c r="O8" i="2"/>
  <c r="O11" i="2"/>
  <c r="O33" i="2"/>
  <c r="R33" i="2" s="1"/>
  <c r="O39" i="2"/>
  <c r="O41" i="2"/>
  <c r="R41" i="2" s="1"/>
  <c r="O7" i="2"/>
  <c r="O12" i="2"/>
  <c r="R12" i="2" s="1"/>
  <c r="O24" i="2"/>
  <c r="R24" i="2" s="1"/>
  <c r="O30" i="2"/>
  <c r="O32" i="2"/>
  <c r="O34" i="2"/>
  <c r="O37" i="2"/>
  <c r="R37" i="2" s="1"/>
  <c r="L3" i="2"/>
  <c r="L2" i="2" s="1"/>
  <c r="R39" i="2" l="1"/>
  <c r="R65" i="2"/>
  <c r="R64" i="2" s="1"/>
  <c r="R32" i="2"/>
  <c r="R7" i="2"/>
  <c r="R11" i="2"/>
  <c r="R40" i="2"/>
  <c r="R36" i="2"/>
  <c r="R38" i="2"/>
  <c r="R34" i="2"/>
  <c r="R30" i="2"/>
  <c r="R8" i="2"/>
  <c r="O65" i="2"/>
  <c r="AC63" i="2"/>
  <c r="AC3" i="2"/>
  <c r="AC4" i="2"/>
  <c r="AC5" i="2"/>
  <c r="AC6" i="2"/>
  <c r="AC7" i="2"/>
  <c r="AC8" i="2"/>
  <c r="AC9" i="2"/>
  <c r="AC10" i="2"/>
  <c r="AC11" i="2"/>
  <c r="AC12" i="2"/>
  <c r="AC13" i="2"/>
  <c r="AC14" i="2"/>
  <c r="AC15" i="2"/>
  <c r="AC16" i="2"/>
  <c r="AC17" i="2"/>
  <c r="AC18" i="2"/>
  <c r="AC20" i="2"/>
  <c r="AC21" i="2"/>
  <c r="AC22" i="2"/>
  <c r="AC23" i="2"/>
  <c r="AC24" i="2"/>
  <c r="AC25" i="2"/>
  <c r="AC26" i="2"/>
  <c r="AC27" i="2"/>
  <c r="AC28" i="2"/>
  <c r="AC29" i="2"/>
  <c r="AC30" i="2"/>
  <c r="AC31" i="2"/>
  <c r="AC32" i="2"/>
  <c r="AC33" i="2"/>
  <c r="AC34" i="2"/>
  <c r="AC35" i="2"/>
  <c r="AC36" i="2"/>
  <c r="AC37" i="2"/>
  <c r="AC38" i="2"/>
  <c r="AC39" i="2"/>
  <c r="AC40" i="2"/>
  <c r="AC41" i="2"/>
  <c r="AC42" i="2"/>
  <c r="AC43" i="2"/>
  <c r="AC45" i="2"/>
  <c r="AC46" i="2"/>
  <c r="AC49" i="2"/>
  <c r="AC51" i="2"/>
  <c r="AC52" i="2"/>
  <c r="AC53" i="2"/>
  <c r="AC54" i="2"/>
  <c r="AC55" i="2"/>
  <c r="AC56" i="2"/>
  <c r="AC57" i="2"/>
  <c r="AC59" i="2"/>
  <c r="AC60" i="2"/>
  <c r="AC61" i="2"/>
  <c r="AC62" i="2"/>
  <c r="AC64" i="2"/>
  <c r="AC65" i="2"/>
  <c r="AC66" i="2"/>
  <c r="AC67" i="2"/>
  <c r="O64" i="2" l="1"/>
  <c r="R3" i="2"/>
  <c r="R2" i="2" s="1"/>
  <c r="O2" i="2"/>
  <c r="AI159" i="4" l="1"/>
  <c r="AG159" i="4"/>
  <c r="V159" i="4"/>
  <c r="U159" i="4"/>
  <c r="AI158" i="4"/>
  <c r="AG158" i="4"/>
  <c r="V158" i="4"/>
  <c r="U158" i="4"/>
  <c r="AI157" i="4"/>
  <c r="AG157" i="4"/>
  <c r="V157" i="4"/>
  <c r="U157" i="4"/>
  <c r="AI156" i="4"/>
  <c r="AG156" i="4"/>
  <c r="V156" i="4"/>
  <c r="U156" i="4"/>
  <c r="AI155" i="4"/>
  <c r="AG155" i="4"/>
  <c r="V155" i="4"/>
  <c r="U155" i="4"/>
  <c r="AI154" i="4"/>
  <c r="AG154" i="4"/>
  <c r="V154" i="4"/>
  <c r="U154" i="4"/>
  <c r="AI153" i="4"/>
  <c r="AG153" i="4"/>
  <c r="V153" i="4"/>
  <c r="U153" i="4"/>
  <c r="AJ150" i="4"/>
  <c r="AH150" i="4"/>
  <c r="AG150" i="4"/>
  <c r="V150" i="4"/>
  <c r="U150" i="4"/>
  <c r="AJ149" i="4"/>
  <c r="AH149" i="4"/>
  <c r="AG149" i="4"/>
  <c r="V149" i="4"/>
  <c r="U149" i="4"/>
  <c r="AJ148" i="4"/>
  <c r="AH148" i="4"/>
  <c r="AG148" i="4"/>
  <c r="V148" i="4"/>
  <c r="U148" i="4"/>
  <c r="AJ147" i="4"/>
  <c r="AH147" i="4"/>
  <c r="AG147" i="4"/>
  <c r="V147" i="4"/>
  <c r="U147" i="4"/>
  <c r="AJ146" i="4"/>
  <c r="AH146" i="4"/>
  <c r="AG146" i="4"/>
  <c r="V146" i="4"/>
  <c r="U146" i="4"/>
  <c r="AJ145" i="4"/>
  <c r="AH145" i="4"/>
  <c r="AG145" i="4"/>
  <c r="V145" i="4"/>
  <c r="U145" i="4"/>
  <c r="AJ144" i="4"/>
  <c r="AH144" i="4"/>
  <c r="AG144" i="4"/>
  <c r="V144" i="4"/>
  <c r="U144" i="4"/>
  <c r="AJ143" i="4"/>
  <c r="AH143" i="4"/>
  <c r="AG143" i="4"/>
  <c r="V143" i="4"/>
  <c r="U143" i="4"/>
  <c r="AJ142" i="4"/>
  <c r="AH142" i="4"/>
  <c r="AG142" i="4"/>
  <c r="V142" i="4"/>
  <c r="U142" i="4"/>
  <c r="AJ141" i="4"/>
  <c r="AH141" i="4"/>
  <c r="AG141" i="4"/>
  <c r="V141" i="4"/>
  <c r="U141" i="4"/>
  <c r="AJ140" i="4"/>
  <c r="AH140" i="4"/>
  <c r="AG140" i="4"/>
  <c r="V140" i="4"/>
  <c r="U140" i="4"/>
  <c r="AJ139" i="4"/>
  <c r="AH139" i="4"/>
  <c r="AG139" i="4"/>
  <c r="V139" i="4"/>
  <c r="U139" i="4"/>
  <c r="AJ138" i="4"/>
  <c r="AH138" i="4"/>
  <c r="AG138" i="4"/>
  <c r="V138" i="4"/>
  <c r="U138" i="4"/>
  <c r="AJ137" i="4"/>
  <c r="AH137" i="4"/>
  <c r="AG137" i="4"/>
  <c r="V137" i="4"/>
  <c r="U137" i="4"/>
  <c r="AJ136" i="4"/>
  <c r="AH136" i="4"/>
  <c r="AG136" i="4"/>
  <c r="V136" i="4"/>
  <c r="U136" i="4"/>
  <c r="AJ135" i="4"/>
  <c r="AH135" i="4"/>
  <c r="AG135" i="4"/>
  <c r="V135" i="4"/>
  <c r="U135" i="4"/>
  <c r="AJ134" i="4"/>
  <c r="AH134" i="4"/>
  <c r="AG134" i="4"/>
  <c r="V134" i="4"/>
  <c r="U134" i="4"/>
  <c r="AJ133" i="4"/>
  <c r="AH133" i="4"/>
  <c r="AG133" i="4"/>
  <c r="V133" i="4"/>
  <c r="U133" i="4"/>
  <c r="AJ132" i="4"/>
  <c r="AH132" i="4"/>
  <c r="AG132" i="4"/>
  <c r="V132" i="4"/>
  <c r="U132" i="4"/>
  <c r="AJ131" i="4"/>
  <c r="AH131" i="4"/>
  <c r="AG131" i="4"/>
  <c r="V131" i="4"/>
  <c r="U131" i="4"/>
  <c r="AJ130" i="4"/>
  <c r="AH130" i="4"/>
  <c r="AG130" i="4"/>
  <c r="V130" i="4"/>
  <c r="U130" i="4"/>
  <c r="AJ129" i="4"/>
  <c r="AH129" i="4"/>
  <c r="AG129" i="4"/>
  <c r="V129" i="4"/>
  <c r="U129" i="4"/>
  <c r="AJ128" i="4"/>
  <c r="AH128" i="4"/>
  <c r="AG128" i="4"/>
  <c r="V128" i="4"/>
  <c r="U128" i="4"/>
  <c r="AJ127" i="4"/>
  <c r="AH127" i="4"/>
  <c r="AG127" i="4"/>
  <c r="V127" i="4"/>
  <c r="U127" i="4"/>
  <c r="AJ126" i="4"/>
  <c r="AH126" i="4"/>
  <c r="AG126" i="4"/>
  <c r="V126" i="4"/>
  <c r="U126" i="4"/>
  <c r="AJ125" i="4"/>
  <c r="AH125" i="4"/>
  <c r="AG125" i="4"/>
  <c r="V125" i="4"/>
  <c r="U125" i="4"/>
  <c r="AJ124" i="4"/>
  <c r="AH124" i="4"/>
  <c r="AG124" i="4"/>
  <c r="V124" i="4"/>
  <c r="U124" i="4"/>
  <c r="AJ123" i="4"/>
  <c r="AH123" i="4"/>
  <c r="AG123" i="4"/>
  <c r="V123" i="4"/>
  <c r="U123" i="4"/>
  <c r="AJ122" i="4"/>
  <c r="AH122" i="4"/>
  <c r="AG122" i="4"/>
  <c r="V122" i="4"/>
  <c r="U122" i="4"/>
  <c r="AJ121" i="4"/>
  <c r="AH121" i="4"/>
  <c r="AG121" i="4"/>
  <c r="V121" i="4"/>
  <c r="U121" i="4"/>
  <c r="AJ120" i="4"/>
  <c r="AH120" i="4"/>
  <c r="AG120" i="4"/>
  <c r="V120" i="4"/>
  <c r="U120" i="4"/>
  <c r="AJ119" i="4"/>
  <c r="AH119" i="4"/>
  <c r="AG119" i="4"/>
  <c r="V119" i="4"/>
  <c r="U119" i="4"/>
  <c r="AJ118" i="4"/>
  <c r="AH118" i="4"/>
  <c r="AG118" i="4"/>
  <c r="V118" i="4"/>
  <c r="U118" i="4"/>
  <c r="AJ117" i="4"/>
  <c r="AH117" i="4"/>
  <c r="AG117" i="4"/>
  <c r="V117" i="4"/>
  <c r="U117" i="4"/>
  <c r="AJ116" i="4"/>
  <c r="AH116" i="4"/>
  <c r="AG116" i="4"/>
  <c r="V116" i="4"/>
  <c r="U116" i="4"/>
  <c r="AJ115" i="4"/>
  <c r="AH115" i="4"/>
  <c r="AG115" i="4"/>
  <c r="V115" i="4"/>
  <c r="U115" i="4"/>
  <c r="AJ114" i="4"/>
  <c r="AH114" i="4"/>
  <c r="AG114" i="4"/>
  <c r="V114" i="4"/>
  <c r="U114" i="4"/>
  <c r="AJ113" i="4"/>
  <c r="AH113" i="4"/>
  <c r="AG113" i="4"/>
  <c r="V113" i="4"/>
  <c r="U113" i="4"/>
  <c r="AJ112" i="4"/>
  <c r="AH112" i="4"/>
  <c r="AG112" i="4"/>
  <c r="V112" i="4"/>
  <c r="U112" i="4"/>
  <c r="AJ111" i="4"/>
  <c r="AH111" i="4"/>
  <c r="AG111" i="4"/>
  <c r="V111" i="4"/>
  <c r="U111" i="4"/>
  <c r="AJ110" i="4"/>
  <c r="AH110" i="4"/>
  <c r="AG110" i="4"/>
  <c r="V110" i="4"/>
  <c r="U110" i="4"/>
  <c r="AJ109" i="4"/>
  <c r="AH109" i="4"/>
  <c r="AG109" i="4"/>
  <c r="V109" i="4"/>
  <c r="U109" i="4"/>
  <c r="AJ108" i="4"/>
  <c r="AH108" i="4"/>
  <c r="AG108" i="4"/>
  <c r="V108" i="4"/>
  <c r="U108" i="4"/>
  <c r="AJ107" i="4"/>
  <c r="AH107" i="4"/>
  <c r="AG107" i="4"/>
  <c r="V107" i="4"/>
  <c r="U107" i="4"/>
  <c r="AJ106" i="4"/>
  <c r="AH106" i="4"/>
  <c r="AG106" i="4"/>
  <c r="V106" i="4"/>
  <c r="U106" i="4"/>
  <c r="AJ105" i="4"/>
  <c r="AH105" i="4"/>
  <c r="AG105" i="4"/>
  <c r="V105" i="4"/>
  <c r="U105" i="4"/>
  <c r="AJ104" i="4"/>
  <c r="AH104" i="4"/>
  <c r="AG104" i="4"/>
  <c r="V104" i="4"/>
  <c r="U104" i="4"/>
  <c r="AJ103" i="4"/>
  <c r="AH103" i="4"/>
  <c r="AG103" i="4"/>
  <c r="V103" i="4"/>
  <c r="U103" i="4"/>
  <c r="AJ102" i="4"/>
  <c r="AH102" i="4"/>
  <c r="AG102" i="4"/>
  <c r="V102" i="4"/>
  <c r="U102" i="4"/>
  <c r="AJ101" i="4"/>
  <c r="AH101" i="4"/>
  <c r="AG101" i="4"/>
  <c r="V101" i="4"/>
  <c r="U101" i="4"/>
  <c r="AJ100" i="4"/>
  <c r="AH100" i="4"/>
  <c r="AG100" i="4"/>
  <c r="V100" i="4"/>
  <c r="U100" i="4"/>
  <c r="AJ99" i="4"/>
  <c r="AH99" i="4"/>
  <c r="AG99" i="4"/>
  <c r="V99" i="4"/>
  <c r="U99" i="4"/>
  <c r="AJ98" i="4"/>
  <c r="AH98" i="4"/>
  <c r="AG98" i="4"/>
  <c r="V98" i="4"/>
  <c r="U98" i="4"/>
  <c r="AJ97" i="4"/>
  <c r="AH97" i="4"/>
  <c r="AG97" i="4"/>
  <c r="V97" i="4"/>
  <c r="U97" i="4"/>
  <c r="AJ96" i="4"/>
  <c r="AH96" i="4"/>
  <c r="AG96" i="4"/>
  <c r="V96" i="4"/>
  <c r="U96" i="4"/>
  <c r="AJ95" i="4"/>
  <c r="AH95" i="4"/>
  <c r="AG95" i="4"/>
  <c r="V95" i="4"/>
  <c r="U95" i="4"/>
  <c r="AJ94" i="4"/>
  <c r="AH94" i="4"/>
  <c r="AG94" i="4"/>
  <c r="V94" i="4"/>
  <c r="U94" i="4"/>
  <c r="AJ93" i="4"/>
  <c r="AH93" i="4"/>
  <c r="AG93" i="4"/>
  <c r="V93" i="4"/>
  <c r="U93" i="4"/>
  <c r="AJ92" i="4"/>
  <c r="AH92" i="4"/>
  <c r="AG92" i="4"/>
  <c r="V92" i="4"/>
  <c r="U92" i="4"/>
  <c r="AJ91" i="4"/>
  <c r="AH91" i="4"/>
  <c r="AG91" i="4"/>
  <c r="V91" i="4"/>
  <c r="U91" i="4"/>
  <c r="AJ90" i="4"/>
  <c r="AH90" i="4"/>
  <c r="AG90" i="4"/>
  <c r="V90" i="4"/>
  <c r="U90" i="4"/>
  <c r="AJ89" i="4"/>
  <c r="AH89" i="4"/>
  <c r="AG89" i="4"/>
  <c r="V89" i="4"/>
  <c r="U89" i="4"/>
  <c r="AJ88" i="4"/>
  <c r="AH88" i="4"/>
  <c r="AG88" i="4"/>
  <c r="V88" i="4"/>
  <c r="U88" i="4"/>
  <c r="AJ87" i="4"/>
  <c r="AH87" i="4"/>
  <c r="AG87" i="4"/>
  <c r="V87" i="4"/>
  <c r="U87" i="4"/>
  <c r="AJ86" i="4"/>
  <c r="AH86" i="4"/>
  <c r="AG86" i="4"/>
  <c r="V86" i="4"/>
  <c r="U86" i="4"/>
  <c r="AJ85" i="4"/>
  <c r="AH85" i="4"/>
  <c r="AG85" i="4"/>
  <c r="V85" i="4"/>
  <c r="U85" i="4"/>
  <c r="AJ84" i="4"/>
  <c r="AH84" i="4"/>
  <c r="AG84" i="4"/>
  <c r="V84" i="4"/>
  <c r="U84" i="4"/>
  <c r="AJ83" i="4"/>
  <c r="AH83" i="4"/>
  <c r="AG83" i="4"/>
  <c r="V83" i="4"/>
  <c r="U83" i="4"/>
  <c r="AJ82" i="4"/>
  <c r="AH82" i="4"/>
  <c r="AG82" i="4"/>
  <c r="V82" i="4"/>
  <c r="U82" i="4"/>
  <c r="AJ81" i="4"/>
  <c r="AH81" i="4"/>
  <c r="AG81" i="4"/>
  <c r="V81" i="4"/>
  <c r="U81" i="4"/>
  <c r="AJ80" i="4"/>
  <c r="AH80" i="4"/>
  <c r="AG80" i="4"/>
  <c r="V80" i="4"/>
  <c r="U80" i="4"/>
  <c r="AJ79" i="4"/>
  <c r="AH79" i="4"/>
  <c r="AG79" i="4"/>
  <c r="V79" i="4"/>
  <c r="U79" i="4"/>
  <c r="AJ78" i="4"/>
  <c r="AH78" i="4"/>
  <c r="AG78" i="4"/>
  <c r="V78" i="4"/>
  <c r="U78" i="4"/>
  <c r="AJ77" i="4"/>
  <c r="AH77" i="4"/>
  <c r="AG77" i="4"/>
  <c r="V77" i="4"/>
  <c r="U77" i="4"/>
  <c r="AJ76" i="4"/>
  <c r="AH76" i="4"/>
  <c r="AG76" i="4"/>
  <c r="V76" i="4"/>
  <c r="U76" i="4"/>
  <c r="AJ75" i="4"/>
  <c r="AH75" i="4"/>
  <c r="AG75" i="4"/>
  <c r="V75" i="4"/>
  <c r="U75" i="4"/>
  <c r="AJ74" i="4"/>
  <c r="AH74" i="4"/>
  <c r="AG74" i="4"/>
  <c r="V74" i="4"/>
  <c r="U74" i="4"/>
  <c r="AJ73" i="4"/>
  <c r="AH73" i="4"/>
  <c r="AG73" i="4"/>
  <c r="V73" i="4"/>
  <c r="U73" i="4"/>
  <c r="AJ72" i="4"/>
  <c r="AH72" i="4"/>
  <c r="AG72" i="4"/>
  <c r="V72" i="4"/>
  <c r="U72" i="4"/>
  <c r="AJ71" i="4"/>
  <c r="AH71" i="4"/>
  <c r="AG71" i="4"/>
  <c r="V71" i="4"/>
  <c r="U71" i="4"/>
  <c r="AJ70" i="4"/>
  <c r="AH70" i="4"/>
  <c r="AG70" i="4"/>
  <c r="V70" i="4"/>
  <c r="U70" i="4"/>
  <c r="AJ69" i="4"/>
  <c r="AH69" i="4"/>
  <c r="AG69" i="4"/>
  <c r="V69" i="4"/>
  <c r="U69" i="4"/>
  <c r="AJ68" i="4"/>
  <c r="AH68" i="4"/>
  <c r="AG68" i="4"/>
  <c r="V68" i="4"/>
  <c r="U68" i="4"/>
  <c r="AJ67" i="4"/>
  <c r="AH67" i="4"/>
  <c r="AG67" i="4"/>
  <c r="V67" i="4"/>
  <c r="U67" i="4"/>
  <c r="AJ66" i="4"/>
  <c r="AH66" i="4"/>
  <c r="AG66" i="4"/>
  <c r="V66" i="4"/>
  <c r="U66" i="4"/>
  <c r="AJ65" i="4"/>
  <c r="AH65" i="4"/>
  <c r="AG65" i="4"/>
  <c r="V65" i="4"/>
  <c r="U65" i="4"/>
  <c r="AJ64" i="4"/>
  <c r="AH64" i="4"/>
  <c r="AG64" i="4"/>
  <c r="V64" i="4"/>
  <c r="U64" i="4"/>
  <c r="AJ63" i="4"/>
  <c r="AH63" i="4"/>
  <c r="AG63" i="4"/>
  <c r="V63" i="4"/>
  <c r="U63" i="4"/>
  <c r="AJ62" i="4"/>
  <c r="AH62" i="4"/>
  <c r="AG62" i="4"/>
  <c r="V62" i="4"/>
  <c r="U62" i="4"/>
  <c r="AJ61" i="4"/>
  <c r="AH61" i="4"/>
  <c r="AG61" i="4"/>
  <c r="V61" i="4"/>
  <c r="U61" i="4"/>
  <c r="AJ60" i="4"/>
  <c r="AH60" i="4"/>
  <c r="AG60" i="4"/>
  <c r="V60" i="4"/>
  <c r="U60" i="4"/>
  <c r="AJ59" i="4"/>
  <c r="AH59" i="4"/>
  <c r="AG59" i="4"/>
  <c r="V59" i="4"/>
  <c r="U59" i="4"/>
  <c r="AJ58" i="4"/>
  <c r="AH58" i="4"/>
  <c r="AG58" i="4"/>
  <c r="V58" i="4"/>
  <c r="U58" i="4"/>
  <c r="AJ57" i="4"/>
  <c r="AH57" i="4"/>
  <c r="AG57" i="4"/>
  <c r="V57" i="4"/>
  <c r="U57" i="4"/>
  <c r="AJ56" i="4"/>
  <c r="AH56" i="4"/>
  <c r="AG56" i="4"/>
  <c r="V56" i="4"/>
  <c r="U56" i="4"/>
  <c r="AJ55" i="4"/>
  <c r="AH55" i="4"/>
  <c r="AG55" i="4"/>
  <c r="V55" i="4"/>
  <c r="U55" i="4"/>
  <c r="AJ54" i="4"/>
  <c r="AH54" i="4"/>
  <c r="AG54" i="4"/>
  <c r="V54" i="4"/>
  <c r="U54" i="4"/>
  <c r="AJ53" i="4"/>
  <c r="AH53" i="4"/>
  <c r="AG53" i="4"/>
  <c r="V53" i="4"/>
  <c r="U53" i="4"/>
  <c r="AJ52" i="4"/>
  <c r="AH52" i="4"/>
  <c r="AG52" i="4"/>
  <c r="V52" i="4"/>
  <c r="U52" i="4"/>
  <c r="AJ51" i="4"/>
  <c r="AH51" i="4"/>
  <c r="AG51" i="4"/>
  <c r="V51" i="4"/>
  <c r="U51" i="4"/>
  <c r="AJ50" i="4"/>
  <c r="AH50" i="4"/>
  <c r="AG50" i="4"/>
  <c r="V50" i="4"/>
  <c r="U50" i="4"/>
  <c r="AJ49" i="4"/>
  <c r="AH49" i="4"/>
  <c r="AG49" i="4"/>
  <c r="V49" i="4"/>
  <c r="U49" i="4"/>
  <c r="AJ48" i="4"/>
  <c r="AH48" i="4"/>
  <c r="AG48" i="4"/>
  <c r="V48" i="4"/>
  <c r="U48" i="4"/>
  <c r="AJ47" i="4"/>
  <c r="AH47" i="4"/>
  <c r="AG47" i="4"/>
  <c r="V47" i="4"/>
  <c r="U47" i="4"/>
  <c r="AJ46" i="4"/>
  <c r="AH46" i="4"/>
  <c r="AG46" i="4"/>
  <c r="V46" i="4"/>
  <c r="U46" i="4"/>
  <c r="AJ45" i="4"/>
  <c r="AH45" i="4"/>
  <c r="AG45" i="4"/>
  <c r="V45" i="4"/>
  <c r="U45" i="4"/>
  <c r="AJ44" i="4"/>
  <c r="AH44" i="4"/>
  <c r="AG44" i="4"/>
  <c r="V44" i="4"/>
  <c r="U44" i="4"/>
  <c r="AJ43" i="4"/>
  <c r="AH43" i="4"/>
  <c r="AG43" i="4"/>
  <c r="V43" i="4"/>
  <c r="U43" i="4"/>
  <c r="AJ42" i="4"/>
  <c r="AH42" i="4"/>
  <c r="AG42" i="4"/>
  <c r="V42" i="4"/>
  <c r="U42" i="4"/>
  <c r="AJ41" i="4"/>
  <c r="AH41" i="4"/>
  <c r="AG41" i="4"/>
  <c r="V41" i="4"/>
  <c r="U41" i="4"/>
  <c r="AJ40" i="4"/>
  <c r="AH40" i="4"/>
  <c r="AG40" i="4"/>
  <c r="V40" i="4"/>
  <c r="U40" i="4"/>
  <c r="AJ39" i="4"/>
  <c r="AH39" i="4"/>
  <c r="AG39" i="4"/>
  <c r="V39" i="4"/>
  <c r="U39" i="4"/>
  <c r="AJ38" i="4"/>
  <c r="AH38" i="4"/>
  <c r="AG38" i="4"/>
  <c r="V38" i="4"/>
  <c r="U38" i="4"/>
  <c r="AJ37" i="4"/>
  <c r="AH37" i="4"/>
  <c r="AG37" i="4"/>
  <c r="V37" i="4"/>
  <c r="U37" i="4"/>
  <c r="AJ36" i="4"/>
  <c r="AH36" i="4"/>
  <c r="AG36" i="4"/>
  <c r="V36" i="4"/>
  <c r="U36" i="4"/>
  <c r="AJ35" i="4"/>
  <c r="AH35" i="4"/>
  <c r="AG35" i="4"/>
  <c r="V35" i="4"/>
  <c r="U35" i="4"/>
  <c r="AJ34" i="4"/>
  <c r="AH34" i="4"/>
  <c r="AG34" i="4"/>
  <c r="V34" i="4"/>
  <c r="U34" i="4"/>
  <c r="AJ33" i="4"/>
  <c r="AH33" i="4"/>
  <c r="AG33" i="4"/>
  <c r="V33" i="4"/>
  <c r="U33" i="4"/>
  <c r="AJ32" i="4"/>
  <c r="AH32" i="4"/>
  <c r="AG32" i="4"/>
  <c r="V32" i="4"/>
  <c r="U32" i="4"/>
  <c r="AJ31" i="4"/>
  <c r="AH31" i="4"/>
  <c r="AG31" i="4"/>
  <c r="V31" i="4"/>
  <c r="U31" i="4"/>
  <c r="AJ30" i="4"/>
  <c r="AH30" i="4"/>
  <c r="AG30" i="4"/>
  <c r="V30" i="4"/>
  <c r="U30" i="4"/>
  <c r="AJ29" i="4"/>
  <c r="AH29" i="4"/>
  <c r="AG29" i="4"/>
  <c r="V29" i="4"/>
  <c r="U29" i="4"/>
  <c r="AJ28" i="4"/>
  <c r="AH28" i="4"/>
  <c r="AG28" i="4"/>
  <c r="V28" i="4"/>
  <c r="U28" i="4"/>
  <c r="AJ27" i="4"/>
  <c r="AH27" i="4"/>
  <c r="AG27" i="4"/>
  <c r="V27" i="4"/>
  <c r="U27" i="4"/>
  <c r="AJ26" i="4"/>
  <c r="AH26" i="4"/>
  <c r="AG26" i="4"/>
  <c r="V26" i="4"/>
  <c r="U26" i="4"/>
  <c r="AJ25" i="4"/>
  <c r="AH25" i="4"/>
  <c r="AG25" i="4"/>
  <c r="V25" i="4"/>
  <c r="U25" i="4"/>
  <c r="AJ24" i="4"/>
  <c r="AH24" i="4"/>
  <c r="AG24" i="4"/>
  <c r="V24" i="4"/>
  <c r="U24" i="4"/>
  <c r="AJ23" i="4"/>
  <c r="AH23" i="4"/>
  <c r="AG23" i="4"/>
  <c r="V23" i="4"/>
  <c r="U23" i="4"/>
  <c r="AJ22" i="4"/>
  <c r="AH22" i="4"/>
  <c r="AG22" i="4"/>
  <c r="V22" i="4"/>
  <c r="U22" i="4"/>
  <c r="AJ21" i="4"/>
  <c r="AH21" i="4"/>
  <c r="AG21" i="4"/>
  <c r="V21" i="4"/>
  <c r="U21" i="4"/>
  <c r="AJ20" i="4"/>
  <c r="AH20" i="4"/>
  <c r="AG20" i="4"/>
  <c r="V20" i="4"/>
  <c r="U20" i="4"/>
  <c r="AJ19" i="4"/>
  <c r="AH19" i="4"/>
  <c r="AG19" i="4"/>
  <c r="V19" i="4"/>
  <c r="U19" i="4"/>
  <c r="AJ18" i="4"/>
  <c r="AH18" i="4"/>
  <c r="AG18" i="4"/>
  <c r="V18" i="4"/>
  <c r="U18" i="4"/>
  <c r="AJ17" i="4"/>
  <c r="AH17" i="4"/>
  <c r="AG17" i="4"/>
  <c r="V17" i="4"/>
  <c r="U17" i="4"/>
  <c r="AJ16" i="4"/>
  <c r="AH16" i="4"/>
  <c r="AG16" i="4"/>
  <c r="V16" i="4"/>
  <c r="U16" i="4"/>
  <c r="AJ15" i="4"/>
  <c r="AH15" i="4"/>
  <c r="AG15" i="4"/>
  <c r="V15" i="4"/>
  <c r="U15" i="4"/>
  <c r="AJ14" i="4"/>
  <c r="AH14" i="4"/>
  <c r="AG14" i="4"/>
  <c r="V14" i="4"/>
  <c r="U14" i="4"/>
  <c r="AJ13" i="4"/>
  <c r="AH13" i="4"/>
  <c r="AG13" i="4"/>
  <c r="V13" i="4"/>
  <c r="U13" i="4"/>
  <c r="AJ12" i="4"/>
  <c r="AH12" i="4"/>
  <c r="AG12" i="4"/>
  <c r="V12" i="4"/>
  <c r="U12" i="4"/>
  <c r="AJ11" i="4"/>
  <c r="AH11" i="4"/>
  <c r="AG11" i="4"/>
  <c r="V11" i="4"/>
  <c r="U11" i="4"/>
  <c r="AJ10" i="4"/>
  <c r="AH10" i="4"/>
  <c r="AG10" i="4"/>
  <c r="V10" i="4"/>
  <c r="U10" i="4"/>
  <c r="AJ9" i="4"/>
  <c r="AH9" i="4"/>
  <c r="AG9" i="4"/>
  <c r="V9" i="4"/>
  <c r="U9" i="4"/>
  <c r="AJ8" i="4"/>
  <c r="AH8" i="4"/>
  <c r="AG8" i="4"/>
  <c r="V8" i="4"/>
  <c r="U8" i="4"/>
  <c r="AJ7" i="4"/>
  <c r="AH7" i="4"/>
  <c r="AG7" i="4"/>
  <c r="V7" i="4"/>
  <c r="U7" i="4"/>
  <c r="AJ6" i="4"/>
  <c r="AH6" i="4"/>
  <c r="AG6" i="4"/>
  <c r="V6" i="4"/>
  <c r="U6" i="4"/>
  <c r="AJ5" i="4"/>
  <c r="AH5" i="4"/>
  <c r="AG5" i="4"/>
  <c r="V5" i="4"/>
  <c r="U5" i="4"/>
  <c r="AJ4" i="4"/>
  <c r="AH4" i="4"/>
  <c r="AG4" i="4"/>
  <c r="V4" i="4"/>
  <c r="U4" i="4"/>
  <c r="AK6" i="4" l="1"/>
  <c r="AK10" i="4"/>
  <c r="AK14" i="4"/>
  <c r="AK18" i="4"/>
  <c r="AK22" i="4"/>
  <c r="AK26" i="4"/>
  <c r="AK30" i="4"/>
  <c r="AK34" i="4"/>
  <c r="AK38" i="4"/>
  <c r="AK42" i="4"/>
  <c r="AK46" i="4"/>
  <c r="AK50" i="4"/>
  <c r="AK54" i="4"/>
  <c r="AK58" i="4"/>
  <c r="AK62" i="4"/>
  <c r="AK66" i="4"/>
  <c r="AK70" i="4"/>
  <c r="AK74" i="4"/>
  <c r="AK78" i="4"/>
  <c r="AK82" i="4"/>
  <c r="AK86" i="4"/>
  <c r="AK90" i="4"/>
  <c r="AK94" i="4"/>
  <c r="AK98" i="4"/>
  <c r="AK102" i="4"/>
  <c r="AK106" i="4"/>
  <c r="AK110" i="4"/>
  <c r="AK114" i="4"/>
  <c r="AK118" i="4"/>
  <c r="AK122" i="4"/>
  <c r="AK126" i="4"/>
  <c r="AK130" i="4"/>
  <c r="AK134" i="4"/>
  <c r="AK138" i="4"/>
  <c r="AK142" i="4"/>
  <c r="AK146" i="4"/>
  <c r="AK150" i="4"/>
  <c r="AJ153" i="4"/>
  <c r="AJ154" i="4"/>
  <c r="AJ155" i="4"/>
  <c r="AJ156" i="4"/>
  <c r="AJ157" i="4"/>
  <c r="AJ158" i="4"/>
  <c r="AJ159" i="4"/>
  <c r="AK7" i="4"/>
  <c r="AK15" i="4"/>
  <c r="AK23" i="4"/>
  <c r="AK31" i="4"/>
  <c r="AK39" i="4"/>
  <c r="AK47" i="4"/>
  <c r="AK55" i="4"/>
  <c r="AK63" i="4"/>
  <c r="AK71" i="4"/>
  <c r="AK75" i="4"/>
  <c r="AK83" i="4"/>
  <c r="AK91" i="4"/>
  <c r="AK95" i="4"/>
  <c r="AK103" i="4"/>
  <c r="AK107" i="4"/>
  <c r="AK111" i="4"/>
  <c r="AK115" i="4"/>
  <c r="AK119" i="4"/>
  <c r="AK123" i="4"/>
  <c r="AK127" i="4"/>
  <c r="AK131" i="4"/>
  <c r="AK135" i="4"/>
  <c r="AK139" i="4"/>
  <c r="AK143" i="4"/>
  <c r="AK147" i="4"/>
  <c r="AK4" i="4"/>
  <c r="AK8" i="4"/>
  <c r="AK12" i="4"/>
  <c r="AK16" i="4"/>
  <c r="AK20" i="4"/>
  <c r="AK24" i="4"/>
  <c r="AK28" i="4"/>
  <c r="AK32" i="4"/>
  <c r="AK36" i="4"/>
  <c r="AK40" i="4"/>
  <c r="AK44" i="4"/>
  <c r="AK48" i="4"/>
  <c r="AK52" i="4"/>
  <c r="AK56" i="4"/>
  <c r="AK60" i="4"/>
  <c r="AK64" i="4"/>
  <c r="AK68" i="4"/>
  <c r="AK72" i="4"/>
  <c r="AK76" i="4"/>
  <c r="AK80" i="4"/>
  <c r="AK84" i="4"/>
  <c r="AK88" i="4"/>
  <c r="AK92" i="4"/>
  <c r="AK96" i="4"/>
  <c r="AK100" i="4"/>
  <c r="AK104" i="4"/>
  <c r="AK108" i="4"/>
  <c r="AK112" i="4"/>
  <c r="AK116" i="4"/>
  <c r="AK120" i="4"/>
  <c r="AK124" i="4"/>
  <c r="AK128" i="4"/>
  <c r="AK132" i="4"/>
  <c r="AK136" i="4"/>
  <c r="AK140" i="4"/>
  <c r="AK144" i="4"/>
  <c r="AK148" i="4"/>
  <c r="AK9" i="4"/>
  <c r="AK17" i="4"/>
  <c r="AK25" i="4"/>
  <c r="AK33" i="4"/>
  <c r="AK41" i="4"/>
  <c r="AK49" i="4"/>
  <c r="AK57" i="4"/>
  <c r="AK65" i="4"/>
  <c r="AK73" i="4"/>
  <c r="AK81" i="4"/>
  <c r="AK89" i="4"/>
  <c r="AK97" i="4"/>
  <c r="AK105" i="4"/>
  <c r="AK109" i="4"/>
  <c r="AK113" i="4"/>
  <c r="AK117" i="4"/>
  <c r="AK121" i="4"/>
  <c r="AK125" i="4"/>
  <c r="AK129" i="4"/>
  <c r="AK133" i="4"/>
  <c r="AK137" i="4"/>
  <c r="AK141" i="4"/>
  <c r="AK145" i="4"/>
  <c r="AK149" i="4"/>
  <c r="AK79" i="4"/>
  <c r="AK87" i="4"/>
  <c r="AK5" i="4"/>
  <c r="AK13" i="4"/>
  <c r="AK21" i="4"/>
  <c r="AK29" i="4"/>
  <c r="AK37" i="4"/>
  <c r="AK45" i="4"/>
  <c r="AK53" i="4"/>
  <c r="AK61" i="4"/>
  <c r="AK69" i="4"/>
  <c r="AK77" i="4"/>
  <c r="AK85" i="4"/>
  <c r="AK93" i="4"/>
  <c r="AK101" i="4"/>
  <c r="AK11" i="4"/>
  <c r="AK19" i="4"/>
  <c r="AK27" i="4"/>
  <c r="AK35" i="4"/>
  <c r="AK43" i="4"/>
  <c r="AK51" i="4"/>
  <c r="AK59" i="4"/>
  <c r="AK67" i="4"/>
  <c r="AK99" i="4"/>
  <c r="U309" i="1" l="1"/>
  <c r="V309" i="1"/>
  <c r="U310" i="1"/>
  <c r="V310" i="1"/>
  <c r="U311" i="1"/>
  <c r="V311" i="1"/>
  <c r="U312" i="1"/>
  <c r="V312" i="1"/>
  <c r="U313" i="1"/>
  <c r="V313" i="1"/>
  <c r="U314" i="1"/>
  <c r="V314" i="1"/>
  <c r="U315" i="1"/>
  <c r="V315" i="1"/>
  <c r="U316" i="1"/>
  <c r="V316" i="1"/>
  <c r="U317" i="1"/>
  <c r="V317" i="1"/>
  <c r="U318" i="1"/>
  <c r="V318" i="1"/>
  <c r="U319" i="1"/>
  <c r="V319" i="1"/>
  <c r="U320" i="1"/>
  <c r="V320" i="1"/>
  <c r="U321" i="1"/>
  <c r="V321" i="1"/>
  <c r="U322" i="1"/>
  <c r="V322" i="1"/>
  <c r="U323" i="1"/>
  <c r="V323" i="1"/>
  <c r="U324" i="1"/>
  <c r="V324" i="1"/>
  <c r="U325" i="1"/>
  <c r="V325" i="1"/>
  <c r="U326" i="1"/>
  <c r="V326" i="1"/>
  <c r="U327" i="1"/>
  <c r="V327" i="1"/>
  <c r="U328" i="1"/>
  <c r="V328" i="1"/>
  <c r="AI328" i="1"/>
  <c r="AG328" i="1"/>
  <c r="AI327" i="1"/>
  <c r="AG327" i="1"/>
  <c r="AI326" i="1"/>
  <c r="AG326" i="1"/>
  <c r="AI325" i="1"/>
  <c r="AG325" i="1"/>
  <c r="AI324" i="1"/>
  <c r="AG324" i="1"/>
  <c r="AI323" i="1"/>
  <c r="AG323" i="1"/>
  <c r="AI322" i="1"/>
  <c r="AG322" i="1"/>
  <c r="AI321" i="1"/>
  <c r="AG321" i="1"/>
  <c r="AI320" i="1"/>
  <c r="AG320" i="1"/>
  <c r="AI319" i="1"/>
  <c r="AG319" i="1"/>
  <c r="AI318" i="1"/>
  <c r="AG318" i="1"/>
  <c r="AI317" i="1"/>
  <c r="AG317" i="1"/>
  <c r="AI316" i="1"/>
  <c r="AG316" i="1"/>
  <c r="AI315" i="1"/>
  <c r="AG315" i="1"/>
  <c r="AI314" i="1"/>
  <c r="AG314" i="1"/>
  <c r="AI313" i="1"/>
  <c r="AG313" i="1"/>
  <c r="AI312" i="1"/>
  <c r="AG312" i="1"/>
  <c r="AI311" i="1"/>
  <c r="AG311" i="1"/>
  <c r="AI310" i="1"/>
  <c r="AG310" i="1"/>
  <c r="AI309" i="1"/>
  <c r="AG309" i="1"/>
  <c r="AJ307" i="1"/>
  <c r="AH307" i="1"/>
  <c r="AG307" i="1"/>
  <c r="V307" i="1"/>
  <c r="U307" i="1"/>
  <c r="AJ306" i="1"/>
  <c r="AH306" i="1"/>
  <c r="AG306" i="1"/>
  <c r="V306" i="1"/>
  <c r="U306" i="1"/>
  <c r="AJ305" i="1"/>
  <c r="AH305" i="1"/>
  <c r="AG305" i="1"/>
  <c r="V305" i="1"/>
  <c r="U305" i="1"/>
  <c r="AJ304" i="1"/>
  <c r="AH304" i="1"/>
  <c r="AG304" i="1"/>
  <c r="V304" i="1"/>
  <c r="U304" i="1"/>
  <c r="AJ303" i="1"/>
  <c r="AH303" i="1"/>
  <c r="AG303" i="1"/>
  <c r="V303" i="1"/>
  <c r="U303" i="1"/>
  <c r="AJ302" i="1"/>
  <c r="AH302" i="1"/>
  <c r="AG302" i="1"/>
  <c r="V302" i="1"/>
  <c r="U302" i="1"/>
  <c r="AJ301" i="1"/>
  <c r="AH301" i="1"/>
  <c r="AG301" i="1"/>
  <c r="V301" i="1"/>
  <c r="U301" i="1"/>
  <c r="AJ300" i="1"/>
  <c r="AH300" i="1"/>
  <c r="AG300" i="1"/>
  <c r="V300" i="1"/>
  <c r="U300" i="1"/>
  <c r="AJ299" i="1"/>
  <c r="AH299" i="1"/>
  <c r="AG299" i="1"/>
  <c r="V299" i="1"/>
  <c r="U299" i="1"/>
  <c r="AJ298" i="1"/>
  <c r="AH298" i="1"/>
  <c r="AG298" i="1"/>
  <c r="V298" i="1"/>
  <c r="U298" i="1"/>
  <c r="AJ297" i="1"/>
  <c r="AH297" i="1"/>
  <c r="AG297" i="1"/>
  <c r="V297" i="1"/>
  <c r="U297" i="1"/>
  <c r="AJ296" i="1"/>
  <c r="AH296" i="1"/>
  <c r="AG296" i="1"/>
  <c r="V296" i="1"/>
  <c r="U296" i="1"/>
  <c r="AJ295" i="1"/>
  <c r="AH295" i="1"/>
  <c r="AG295" i="1"/>
  <c r="V295" i="1"/>
  <c r="U295" i="1"/>
  <c r="AJ294" i="1"/>
  <c r="AH294" i="1"/>
  <c r="AG294" i="1"/>
  <c r="V294" i="1"/>
  <c r="U294" i="1"/>
  <c r="AJ293" i="1"/>
  <c r="AH293" i="1"/>
  <c r="AG293" i="1"/>
  <c r="V293" i="1"/>
  <c r="U293" i="1"/>
  <c r="AJ292" i="1"/>
  <c r="AH292" i="1"/>
  <c r="AG292" i="1"/>
  <c r="V292" i="1"/>
  <c r="U292" i="1"/>
  <c r="AJ291" i="1"/>
  <c r="AH291" i="1"/>
  <c r="AG291" i="1"/>
  <c r="V291" i="1"/>
  <c r="U291" i="1"/>
  <c r="AJ290" i="1"/>
  <c r="AH290" i="1"/>
  <c r="AG290" i="1"/>
  <c r="V290" i="1"/>
  <c r="U290" i="1"/>
  <c r="AJ289" i="1"/>
  <c r="AH289" i="1"/>
  <c r="AG289" i="1"/>
  <c r="V289" i="1"/>
  <c r="U289" i="1"/>
  <c r="AJ288" i="1"/>
  <c r="AH288" i="1"/>
  <c r="AG288" i="1"/>
  <c r="V288" i="1"/>
  <c r="U288" i="1"/>
  <c r="AJ287" i="1"/>
  <c r="AH287" i="1"/>
  <c r="AG287" i="1"/>
  <c r="V287" i="1"/>
  <c r="U287" i="1"/>
  <c r="AJ286" i="1"/>
  <c r="AH286" i="1"/>
  <c r="AG286" i="1"/>
  <c r="V286" i="1"/>
  <c r="U286" i="1"/>
  <c r="AJ285" i="1"/>
  <c r="AH285" i="1"/>
  <c r="AG285" i="1"/>
  <c r="V285" i="1"/>
  <c r="U285" i="1"/>
  <c r="AJ284" i="1"/>
  <c r="AH284" i="1"/>
  <c r="AG284" i="1"/>
  <c r="V284" i="1"/>
  <c r="U284" i="1"/>
  <c r="AJ283" i="1"/>
  <c r="AH283" i="1"/>
  <c r="AG283" i="1"/>
  <c r="V283" i="1"/>
  <c r="U283" i="1"/>
  <c r="AJ282" i="1"/>
  <c r="AH282" i="1"/>
  <c r="AG282" i="1"/>
  <c r="V282" i="1"/>
  <c r="U282" i="1"/>
  <c r="AJ281" i="1"/>
  <c r="AH281" i="1"/>
  <c r="AG281" i="1"/>
  <c r="V281" i="1"/>
  <c r="U281" i="1"/>
  <c r="AJ280" i="1"/>
  <c r="AH280" i="1"/>
  <c r="AG280" i="1"/>
  <c r="V280" i="1"/>
  <c r="U280" i="1"/>
  <c r="AJ279" i="1"/>
  <c r="AH279" i="1"/>
  <c r="AG279" i="1"/>
  <c r="V279" i="1"/>
  <c r="U279" i="1"/>
  <c r="AJ278" i="1"/>
  <c r="AH278" i="1"/>
  <c r="AG278" i="1"/>
  <c r="V278" i="1"/>
  <c r="U278" i="1"/>
  <c r="AJ277" i="1"/>
  <c r="AH277" i="1"/>
  <c r="AG277" i="1"/>
  <c r="V277" i="1"/>
  <c r="U277" i="1"/>
  <c r="AJ276" i="1"/>
  <c r="AH276" i="1"/>
  <c r="AG276" i="1"/>
  <c r="V276" i="1"/>
  <c r="U276" i="1"/>
  <c r="AJ275" i="1"/>
  <c r="AH275" i="1"/>
  <c r="AG275" i="1"/>
  <c r="V275" i="1"/>
  <c r="U275" i="1"/>
  <c r="AJ274" i="1"/>
  <c r="AH274" i="1"/>
  <c r="AG274" i="1"/>
  <c r="V274" i="1"/>
  <c r="U274" i="1"/>
  <c r="AJ273" i="1"/>
  <c r="AH273" i="1"/>
  <c r="AG273" i="1"/>
  <c r="V273" i="1"/>
  <c r="U273" i="1"/>
  <c r="AJ272" i="1"/>
  <c r="AH272" i="1"/>
  <c r="AG272" i="1"/>
  <c r="V272" i="1"/>
  <c r="U272" i="1"/>
  <c r="AJ271" i="1"/>
  <c r="AH271" i="1"/>
  <c r="AG271" i="1"/>
  <c r="V271" i="1"/>
  <c r="U271" i="1"/>
  <c r="AJ270" i="1"/>
  <c r="AH270" i="1"/>
  <c r="AG270" i="1"/>
  <c r="V270" i="1"/>
  <c r="U270" i="1"/>
  <c r="AJ269" i="1"/>
  <c r="AH269" i="1"/>
  <c r="AG269" i="1"/>
  <c r="V269" i="1"/>
  <c r="U269" i="1"/>
  <c r="AJ268" i="1"/>
  <c r="AH268" i="1"/>
  <c r="AG268" i="1"/>
  <c r="V268" i="1"/>
  <c r="U268" i="1"/>
  <c r="AJ267" i="1"/>
  <c r="AH267" i="1"/>
  <c r="AG267" i="1"/>
  <c r="V267" i="1"/>
  <c r="U267" i="1"/>
  <c r="AJ266" i="1"/>
  <c r="AH266" i="1"/>
  <c r="AG266" i="1"/>
  <c r="V266" i="1"/>
  <c r="U266" i="1"/>
  <c r="AJ265" i="1"/>
  <c r="AH265" i="1"/>
  <c r="AG265" i="1"/>
  <c r="V265" i="1"/>
  <c r="U265" i="1"/>
  <c r="AJ264" i="1"/>
  <c r="AH264" i="1"/>
  <c r="AG264" i="1"/>
  <c r="V264" i="1"/>
  <c r="U264" i="1"/>
  <c r="AJ263" i="1"/>
  <c r="AH263" i="1"/>
  <c r="AG263" i="1"/>
  <c r="V263" i="1"/>
  <c r="U263" i="1"/>
  <c r="AJ262" i="1"/>
  <c r="AH262" i="1"/>
  <c r="AG262" i="1"/>
  <c r="V262" i="1"/>
  <c r="U262" i="1"/>
  <c r="AJ261" i="1"/>
  <c r="AH261" i="1"/>
  <c r="AG261" i="1"/>
  <c r="V261" i="1"/>
  <c r="U261" i="1"/>
  <c r="AJ260" i="1"/>
  <c r="AH260" i="1"/>
  <c r="AG260" i="1"/>
  <c r="V260" i="1"/>
  <c r="U260" i="1"/>
  <c r="AJ259" i="1"/>
  <c r="AH259" i="1"/>
  <c r="AG259" i="1"/>
  <c r="V259" i="1"/>
  <c r="U259" i="1"/>
  <c r="AJ258" i="1"/>
  <c r="AH258" i="1"/>
  <c r="AG258" i="1"/>
  <c r="V258" i="1"/>
  <c r="U258" i="1"/>
  <c r="AJ257" i="1"/>
  <c r="AH257" i="1"/>
  <c r="AG257" i="1"/>
  <c r="V257" i="1"/>
  <c r="U257" i="1"/>
  <c r="AJ256" i="1"/>
  <c r="AH256" i="1"/>
  <c r="AG256" i="1"/>
  <c r="V256" i="1"/>
  <c r="U256" i="1"/>
  <c r="AJ255" i="1"/>
  <c r="AH255" i="1"/>
  <c r="AG255" i="1"/>
  <c r="V255" i="1"/>
  <c r="U255" i="1"/>
  <c r="AJ254" i="1"/>
  <c r="AH254" i="1"/>
  <c r="AG254" i="1"/>
  <c r="V254" i="1"/>
  <c r="U254" i="1"/>
  <c r="AJ253" i="1"/>
  <c r="AH253" i="1"/>
  <c r="AG253" i="1"/>
  <c r="V253" i="1"/>
  <c r="U253" i="1"/>
  <c r="AJ252" i="1"/>
  <c r="AH252" i="1"/>
  <c r="AG252" i="1"/>
  <c r="V252" i="1"/>
  <c r="U252" i="1"/>
  <c r="AJ251" i="1"/>
  <c r="AH251" i="1"/>
  <c r="AG251" i="1"/>
  <c r="V251" i="1"/>
  <c r="U251" i="1"/>
  <c r="AJ250" i="1"/>
  <c r="AH250" i="1"/>
  <c r="AG250" i="1"/>
  <c r="V250" i="1"/>
  <c r="U250" i="1"/>
  <c r="AJ249" i="1"/>
  <c r="AH249" i="1"/>
  <c r="AG249" i="1"/>
  <c r="V249" i="1"/>
  <c r="U249" i="1"/>
  <c r="AJ248" i="1"/>
  <c r="AH248" i="1"/>
  <c r="AG248" i="1"/>
  <c r="V248" i="1"/>
  <c r="U248" i="1"/>
  <c r="AJ247" i="1"/>
  <c r="AH247" i="1"/>
  <c r="AG247" i="1"/>
  <c r="V247" i="1"/>
  <c r="U247" i="1"/>
  <c r="AJ246" i="1"/>
  <c r="AH246" i="1"/>
  <c r="AG246" i="1"/>
  <c r="V246" i="1"/>
  <c r="U246" i="1"/>
  <c r="AJ245" i="1"/>
  <c r="AH245" i="1"/>
  <c r="AG245" i="1"/>
  <c r="V245" i="1"/>
  <c r="U245" i="1"/>
  <c r="AJ244" i="1"/>
  <c r="AH244" i="1"/>
  <c r="AG244" i="1"/>
  <c r="V244" i="1"/>
  <c r="U244" i="1"/>
  <c r="AJ243" i="1"/>
  <c r="AH243" i="1"/>
  <c r="AG243" i="1"/>
  <c r="V243" i="1"/>
  <c r="U243" i="1"/>
  <c r="AJ242" i="1"/>
  <c r="AH242" i="1"/>
  <c r="AG242" i="1"/>
  <c r="V242" i="1"/>
  <c r="U242" i="1"/>
  <c r="AJ241" i="1"/>
  <c r="AH241" i="1"/>
  <c r="AG241" i="1"/>
  <c r="V241" i="1"/>
  <c r="U241" i="1"/>
  <c r="AJ240" i="1"/>
  <c r="AH240" i="1"/>
  <c r="AG240" i="1"/>
  <c r="V240" i="1"/>
  <c r="U240" i="1"/>
  <c r="AJ239" i="1"/>
  <c r="AH239" i="1"/>
  <c r="AG239" i="1"/>
  <c r="V239" i="1"/>
  <c r="U239" i="1"/>
  <c r="AJ238" i="1"/>
  <c r="AH238" i="1"/>
  <c r="AG238" i="1"/>
  <c r="V238" i="1"/>
  <c r="U238" i="1"/>
  <c r="AJ237" i="1"/>
  <c r="AH237" i="1"/>
  <c r="AG237" i="1"/>
  <c r="V237" i="1"/>
  <c r="U237" i="1"/>
  <c r="AJ236" i="1"/>
  <c r="AH236" i="1"/>
  <c r="AG236" i="1"/>
  <c r="V236" i="1"/>
  <c r="U236" i="1"/>
  <c r="AJ235" i="1"/>
  <c r="AH235" i="1"/>
  <c r="AG235" i="1"/>
  <c r="V235" i="1"/>
  <c r="U235" i="1"/>
  <c r="AJ234" i="1"/>
  <c r="AH234" i="1"/>
  <c r="AG234" i="1"/>
  <c r="V234" i="1"/>
  <c r="U234" i="1"/>
  <c r="AJ233" i="1"/>
  <c r="AH233" i="1"/>
  <c r="AG233" i="1"/>
  <c r="V233" i="1"/>
  <c r="U233" i="1"/>
  <c r="AJ232" i="1"/>
  <c r="AH232" i="1"/>
  <c r="AG232" i="1"/>
  <c r="V232" i="1"/>
  <c r="U232" i="1"/>
  <c r="AJ231" i="1"/>
  <c r="AH231" i="1"/>
  <c r="AG231" i="1"/>
  <c r="V231" i="1"/>
  <c r="U231" i="1"/>
  <c r="AJ230" i="1"/>
  <c r="AH230" i="1"/>
  <c r="AG230" i="1"/>
  <c r="V230" i="1"/>
  <c r="U230" i="1"/>
  <c r="AJ229" i="1"/>
  <c r="AH229" i="1"/>
  <c r="AG229" i="1"/>
  <c r="V229" i="1"/>
  <c r="U229" i="1"/>
  <c r="AJ228" i="1"/>
  <c r="AH228" i="1"/>
  <c r="AG228" i="1"/>
  <c r="V228" i="1"/>
  <c r="U228" i="1"/>
  <c r="AJ227" i="1"/>
  <c r="AH227" i="1"/>
  <c r="AG227" i="1"/>
  <c r="V227" i="1"/>
  <c r="U227" i="1"/>
  <c r="AJ226" i="1"/>
  <c r="AH226" i="1"/>
  <c r="AG226" i="1"/>
  <c r="V226" i="1"/>
  <c r="U226" i="1"/>
  <c r="AJ225" i="1"/>
  <c r="AH225" i="1"/>
  <c r="AG225" i="1"/>
  <c r="V225" i="1"/>
  <c r="U225" i="1"/>
  <c r="AJ224" i="1"/>
  <c r="AH224" i="1"/>
  <c r="AG224" i="1"/>
  <c r="V224" i="1"/>
  <c r="U224" i="1"/>
  <c r="AJ223" i="1"/>
  <c r="AH223" i="1"/>
  <c r="AG223" i="1"/>
  <c r="V223" i="1"/>
  <c r="U223" i="1"/>
  <c r="AJ222" i="1"/>
  <c r="AH222" i="1"/>
  <c r="AG222" i="1"/>
  <c r="V222" i="1"/>
  <c r="U222" i="1"/>
  <c r="AJ221" i="1"/>
  <c r="AH221" i="1"/>
  <c r="AG221" i="1"/>
  <c r="V221" i="1"/>
  <c r="U221" i="1"/>
  <c r="AJ220" i="1"/>
  <c r="AH220" i="1"/>
  <c r="AG220" i="1"/>
  <c r="V220" i="1"/>
  <c r="U220" i="1"/>
  <c r="AJ219" i="1"/>
  <c r="AH219" i="1"/>
  <c r="AG219" i="1"/>
  <c r="V219" i="1"/>
  <c r="U219" i="1"/>
  <c r="AJ218" i="1"/>
  <c r="AH218" i="1"/>
  <c r="AG218" i="1"/>
  <c r="V218" i="1"/>
  <c r="U218" i="1"/>
  <c r="AJ217" i="1"/>
  <c r="AH217" i="1"/>
  <c r="AG217" i="1"/>
  <c r="V217" i="1"/>
  <c r="U217" i="1"/>
  <c r="AJ216" i="1"/>
  <c r="AH216" i="1"/>
  <c r="AG216" i="1"/>
  <c r="V216" i="1"/>
  <c r="U216" i="1"/>
  <c r="AJ215" i="1"/>
  <c r="AH215" i="1"/>
  <c r="AG215" i="1"/>
  <c r="V215" i="1"/>
  <c r="U215" i="1"/>
  <c r="AJ214" i="1"/>
  <c r="AH214" i="1"/>
  <c r="AG214" i="1"/>
  <c r="V214" i="1"/>
  <c r="U214" i="1"/>
  <c r="AJ213" i="1"/>
  <c r="AH213" i="1"/>
  <c r="AG213" i="1"/>
  <c r="V213" i="1"/>
  <c r="U213" i="1"/>
  <c r="AJ212" i="1"/>
  <c r="AH212" i="1"/>
  <c r="AG212" i="1"/>
  <c r="V212" i="1"/>
  <c r="U212" i="1"/>
  <c r="AJ211" i="1"/>
  <c r="AH211" i="1"/>
  <c r="AG211" i="1"/>
  <c r="V211" i="1"/>
  <c r="U211" i="1"/>
  <c r="AJ210" i="1"/>
  <c r="AH210" i="1"/>
  <c r="AG210" i="1"/>
  <c r="V210" i="1"/>
  <c r="U210" i="1"/>
  <c r="AJ209" i="1"/>
  <c r="AH209" i="1"/>
  <c r="AG209" i="1"/>
  <c r="V209" i="1"/>
  <c r="U209" i="1"/>
  <c r="AJ208" i="1"/>
  <c r="AH208" i="1"/>
  <c r="AG208" i="1"/>
  <c r="V208" i="1"/>
  <c r="U208" i="1"/>
  <c r="AJ207" i="1"/>
  <c r="AH207" i="1"/>
  <c r="AG207" i="1"/>
  <c r="V207" i="1"/>
  <c r="U207" i="1"/>
  <c r="AJ206" i="1"/>
  <c r="AH206" i="1"/>
  <c r="AG206" i="1"/>
  <c r="V206" i="1"/>
  <c r="U206" i="1"/>
  <c r="AJ205" i="1"/>
  <c r="AH205" i="1"/>
  <c r="AG205" i="1"/>
  <c r="V205" i="1"/>
  <c r="U205" i="1"/>
  <c r="AJ204" i="1"/>
  <c r="AH204" i="1"/>
  <c r="AG204" i="1"/>
  <c r="V204" i="1"/>
  <c r="U204" i="1"/>
  <c r="AJ203" i="1"/>
  <c r="AH203" i="1"/>
  <c r="AG203" i="1"/>
  <c r="V203" i="1"/>
  <c r="U203" i="1"/>
  <c r="AJ202" i="1"/>
  <c r="AH202" i="1"/>
  <c r="AG202" i="1"/>
  <c r="V202" i="1"/>
  <c r="U202" i="1"/>
  <c r="AJ201" i="1"/>
  <c r="AH201" i="1"/>
  <c r="AG201" i="1"/>
  <c r="V201" i="1"/>
  <c r="U201" i="1"/>
  <c r="AJ200" i="1"/>
  <c r="AH200" i="1"/>
  <c r="AG200" i="1"/>
  <c r="V200" i="1"/>
  <c r="U200" i="1"/>
  <c r="AJ199" i="1"/>
  <c r="AH199" i="1"/>
  <c r="AG199" i="1"/>
  <c r="V199" i="1"/>
  <c r="U199" i="1"/>
  <c r="AJ198" i="1"/>
  <c r="AH198" i="1"/>
  <c r="AG198" i="1"/>
  <c r="V198" i="1"/>
  <c r="U198" i="1"/>
  <c r="AJ197" i="1"/>
  <c r="AH197" i="1"/>
  <c r="AG197" i="1"/>
  <c r="V197" i="1"/>
  <c r="U197" i="1"/>
  <c r="AJ196" i="1"/>
  <c r="AH196" i="1"/>
  <c r="AG196" i="1"/>
  <c r="V196" i="1"/>
  <c r="U196" i="1"/>
  <c r="AJ195" i="1"/>
  <c r="AH195" i="1"/>
  <c r="AG195" i="1"/>
  <c r="V195" i="1"/>
  <c r="U195" i="1"/>
  <c r="AJ194" i="1"/>
  <c r="AH194" i="1"/>
  <c r="AG194" i="1"/>
  <c r="V194" i="1"/>
  <c r="U194" i="1"/>
  <c r="AJ193" i="1"/>
  <c r="AH193" i="1"/>
  <c r="AG193" i="1"/>
  <c r="V193" i="1"/>
  <c r="U193" i="1"/>
  <c r="AJ192" i="1"/>
  <c r="AH192" i="1"/>
  <c r="AG192" i="1"/>
  <c r="V192" i="1"/>
  <c r="U192" i="1"/>
  <c r="AJ191" i="1"/>
  <c r="AH191" i="1"/>
  <c r="AG191" i="1"/>
  <c r="V191" i="1"/>
  <c r="U191" i="1"/>
  <c r="AJ190" i="1"/>
  <c r="AH190" i="1"/>
  <c r="AG190" i="1"/>
  <c r="V190" i="1"/>
  <c r="U190" i="1"/>
  <c r="AJ189" i="1"/>
  <c r="AH189" i="1"/>
  <c r="AG189" i="1"/>
  <c r="V189" i="1"/>
  <c r="U189" i="1"/>
  <c r="AJ188" i="1"/>
  <c r="AH188" i="1"/>
  <c r="AG188" i="1"/>
  <c r="V188" i="1"/>
  <c r="U188" i="1"/>
  <c r="AJ187" i="1"/>
  <c r="AH187" i="1"/>
  <c r="AG187" i="1"/>
  <c r="V187" i="1"/>
  <c r="U187" i="1"/>
  <c r="AJ186" i="1"/>
  <c r="AH186" i="1"/>
  <c r="AG186" i="1"/>
  <c r="V186" i="1"/>
  <c r="U186" i="1"/>
  <c r="AJ185" i="1"/>
  <c r="AH185" i="1"/>
  <c r="AG185" i="1"/>
  <c r="V185" i="1"/>
  <c r="U185" i="1"/>
  <c r="AJ184" i="1"/>
  <c r="AH184" i="1"/>
  <c r="AG184" i="1"/>
  <c r="V184" i="1"/>
  <c r="U184" i="1"/>
  <c r="AJ183" i="1"/>
  <c r="AH183" i="1"/>
  <c r="AG183" i="1"/>
  <c r="V183" i="1"/>
  <c r="U183" i="1"/>
  <c r="AJ182" i="1"/>
  <c r="AH182" i="1"/>
  <c r="AG182" i="1"/>
  <c r="V182" i="1"/>
  <c r="U182" i="1"/>
  <c r="AJ181" i="1"/>
  <c r="AH181" i="1"/>
  <c r="AG181" i="1"/>
  <c r="V181" i="1"/>
  <c r="U181" i="1"/>
  <c r="AJ180" i="1"/>
  <c r="AH180" i="1"/>
  <c r="AG180" i="1"/>
  <c r="V180" i="1"/>
  <c r="U180" i="1"/>
  <c r="AJ179" i="1"/>
  <c r="AH179" i="1"/>
  <c r="AG179" i="1"/>
  <c r="V179" i="1"/>
  <c r="U179" i="1"/>
  <c r="AJ178" i="1"/>
  <c r="AH178" i="1"/>
  <c r="AG178" i="1"/>
  <c r="V178" i="1"/>
  <c r="U178" i="1"/>
  <c r="AJ177" i="1"/>
  <c r="AH177" i="1"/>
  <c r="AG177" i="1"/>
  <c r="V177" i="1"/>
  <c r="U177" i="1"/>
  <c r="AJ176" i="1"/>
  <c r="AH176" i="1"/>
  <c r="AG176" i="1"/>
  <c r="V176" i="1"/>
  <c r="U176" i="1"/>
  <c r="AJ175" i="1"/>
  <c r="AH175" i="1"/>
  <c r="AG175" i="1"/>
  <c r="V175" i="1"/>
  <c r="U175" i="1"/>
  <c r="AJ174" i="1"/>
  <c r="AH174" i="1"/>
  <c r="AG174" i="1"/>
  <c r="V174" i="1"/>
  <c r="U174" i="1"/>
  <c r="AJ173" i="1"/>
  <c r="AH173" i="1"/>
  <c r="AG173" i="1"/>
  <c r="V173" i="1"/>
  <c r="U173" i="1"/>
  <c r="AJ172" i="1"/>
  <c r="AH172" i="1"/>
  <c r="AG172" i="1"/>
  <c r="V172" i="1"/>
  <c r="U172" i="1"/>
  <c r="AJ171" i="1"/>
  <c r="AH171" i="1"/>
  <c r="AG171" i="1"/>
  <c r="V171" i="1"/>
  <c r="U171" i="1"/>
  <c r="AJ170" i="1"/>
  <c r="AH170" i="1"/>
  <c r="AG170" i="1"/>
  <c r="V170" i="1"/>
  <c r="U170" i="1"/>
  <c r="AJ169" i="1"/>
  <c r="AH169" i="1"/>
  <c r="AG169" i="1"/>
  <c r="V169" i="1"/>
  <c r="U169" i="1"/>
  <c r="AJ168" i="1"/>
  <c r="AH168" i="1"/>
  <c r="AG168" i="1"/>
  <c r="V168" i="1"/>
  <c r="U168" i="1"/>
  <c r="AJ167" i="1"/>
  <c r="AH167" i="1"/>
  <c r="AG167" i="1"/>
  <c r="V167" i="1"/>
  <c r="U167" i="1"/>
  <c r="AJ166" i="1"/>
  <c r="AH166" i="1"/>
  <c r="AG166" i="1"/>
  <c r="V166" i="1"/>
  <c r="U166" i="1"/>
  <c r="AJ165" i="1"/>
  <c r="AH165" i="1"/>
  <c r="AG165" i="1"/>
  <c r="V165" i="1"/>
  <c r="U165" i="1"/>
  <c r="AJ164" i="1"/>
  <c r="AH164" i="1"/>
  <c r="AG164" i="1"/>
  <c r="V164" i="1"/>
  <c r="U164" i="1"/>
  <c r="AJ163" i="1"/>
  <c r="AH163" i="1"/>
  <c r="AG163" i="1"/>
  <c r="V163" i="1"/>
  <c r="U163" i="1"/>
  <c r="AJ162" i="1"/>
  <c r="AH162" i="1"/>
  <c r="AG162" i="1"/>
  <c r="V162" i="1"/>
  <c r="U162" i="1"/>
  <c r="AJ161" i="1"/>
  <c r="AH161" i="1"/>
  <c r="AG161" i="1"/>
  <c r="V161" i="1"/>
  <c r="U161" i="1"/>
  <c r="AJ160" i="1"/>
  <c r="AH160" i="1"/>
  <c r="AG160" i="1"/>
  <c r="V160" i="1"/>
  <c r="U160" i="1"/>
  <c r="AJ159" i="1"/>
  <c r="AH159" i="1"/>
  <c r="AG159" i="1"/>
  <c r="V159" i="1"/>
  <c r="U159" i="1"/>
  <c r="AJ158" i="1"/>
  <c r="AH158" i="1"/>
  <c r="AG158" i="1"/>
  <c r="V158" i="1"/>
  <c r="U158" i="1"/>
  <c r="AJ157" i="1"/>
  <c r="AH157" i="1"/>
  <c r="AG157" i="1"/>
  <c r="V157" i="1"/>
  <c r="U157" i="1"/>
  <c r="AJ156" i="1"/>
  <c r="AH156" i="1"/>
  <c r="AG156" i="1"/>
  <c r="V156" i="1"/>
  <c r="U156" i="1"/>
  <c r="AJ155" i="1"/>
  <c r="AH155" i="1"/>
  <c r="AG155" i="1"/>
  <c r="V155" i="1"/>
  <c r="U155" i="1"/>
  <c r="AJ154" i="1"/>
  <c r="AH154" i="1"/>
  <c r="AG154" i="1"/>
  <c r="V154" i="1"/>
  <c r="U154" i="1"/>
  <c r="AJ153" i="1"/>
  <c r="AH153" i="1"/>
  <c r="AG153" i="1"/>
  <c r="V153" i="1"/>
  <c r="U153" i="1"/>
  <c r="AJ152" i="1"/>
  <c r="AH152" i="1"/>
  <c r="AG152" i="1"/>
  <c r="V152" i="1"/>
  <c r="U152" i="1"/>
  <c r="AJ151" i="1"/>
  <c r="AH151" i="1"/>
  <c r="AG151" i="1"/>
  <c r="V151" i="1"/>
  <c r="U151" i="1"/>
  <c r="AJ150" i="1"/>
  <c r="AH150" i="1"/>
  <c r="AG150" i="1"/>
  <c r="V150" i="1"/>
  <c r="U150" i="1"/>
  <c r="AJ149" i="1"/>
  <c r="AH149" i="1"/>
  <c r="AG149" i="1"/>
  <c r="V149" i="1"/>
  <c r="U149" i="1"/>
  <c r="AJ148" i="1"/>
  <c r="AH148" i="1"/>
  <c r="AG148" i="1"/>
  <c r="V148" i="1"/>
  <c r="U148" i="1"/>
  <c r="AJ147" i="1"/>
  <c r="AH147" i="1"/>
  <c r="AG147" i="1"/>
  <c r="V147" i="1"/>
  <c r="U147" i="1"/>
  <c r="AJ146" i="1"/>
  <c r="AH146" i="1"/>
  <c r="AG146" i="1"/>
  <c r="V146" i="1"/>
  <c r="U146" i="1"/>
  <c r="AJ145" i="1"/>
  <c r="AH145" i="1"/>
  <c r="AG145" i="1"/>
  <c r="V145" i="1"/>
  <c r="U145" i="1"/>
  <c r="AJ144" i="1"/>
  <c r="AH144" i="1"/>
  <c r="AG144" i="1"/>
  <c r="V144" i="1"/>
  <c r="U144" i="1"/>
  <c r="AJ143" i="1"/>
  <c r="AH143" i="1"/>
  <c r="AG143" i="1"/>
  <c r="V143" i="1"/>
  <c r="U143" i="1"/>
  <c r="AJ142" i="1"/>
  <c r="AH142" i="1"/>
  <c r="AG142" i="1"/>
  <c r="V142" i="1"/>
  <c r="U142" i="1"/>
  <c r="AJ141" i="1"/>
  <c r="AH141" i="1"/>
  <c r="AG141" i="1"/>
  <c r="V141" i="1"/>
  <c r="U141" i="1"/>
  <c r="AJ140" i="1"/>
  <c r="AH140" i="1"/>
  <c r="AG140" i="1"/>
  <c r="V140" i="1"/>
  <c r="U140" i="1"/>
  <c r="AJ139" i="1"/>
  <c r="AH139" i="1"/>
  <c r="AG139" i="1"/>
  <c r="V139" i="1"/>
  <c r="U139" i="1"/>
  <c r="AJ138" i="1"/>
  <c r="AH138" i="1"/>
  <c r="AG138" i="1"/>
  <c r="V138" i="1"/>
  <c r="U138" i="1"/>
  <c r="AJ137" i="1"/>
  <c r="AH137" i="1"/>
  <c r="AG137" i="1"/>
  <c r="V137" i="1"/>
  <c r="U137" i="1"/>
  <c r="AJ136" i="1"/>
  <c r="AH136" i="1"/>
  <c r="AG136" i="1"/>
  <c r="V136" i="1"/>
  <c r="U136" i="1"/>
  <c r="AJ135" i="1"/>
  <c r="AH135" i="1"/>
  <c r="AG135" i="1"/>
  <c r="V135" i="1"/>
  <c r="U135" i="1"/>
  <c r="AJ134" i="1"/>
  <c r="AH134" i="1"/>
  <c r="AG134" i="1"/>
  <c r="V134" i="1"/>
  <c r="U134" i="1"/>
  <c r="AJ133" i="1"/>
  <c r="AH133" i="1"/>
  <c r="AG133" i="1"/>
  <c r="V133" i="1"/>
  <c r="U133" i="1"/>
  <c r="AJ132" i="1"/>
  <c r="AH132" i="1"/>
  <c r="AG132" i="1"/>
  <c r="V132" i="1"/>
  <c r="U132" i="1"/>
  <c r="AJ131" i="1"/>
  <c r="AH131" i="1"/>
  <c r="AG131" i="1"/>
  <c r="V131" i="1"/>
  <c r="U131" i="1"/>
  <c r="AJ130" i="1"/>
  <c r="AH130" i="1"/>
  <c r="AG130" i="1"/>
  <c r="V130" i="1"/>
  <c r="U130" i="1"/>
  <c r="AJ129" i="1"/>
  <c r="AH129" i="1"/>
  <c r="AG129" i="1"/>
  <c r="V129" i="1"/>
  <c r="U129" i="1"/>
  <c r="AJ128" i="1"/>
  <c r="AH128" i="1"/>
  <c r="AG128" i="1"/>
  <c r="V128" i="1"/>
  <c r="U128" i="1"/>
  <c r="AJ127" i="1"/>
  <c r="AH127" i="1"/>
  <c r="AG127" i="1"/>
  <c r="V127" i="1"/>
  <c r="U127" i="1"/>
  <c r="AJ126" i="1"/>
  <c r="AH126" i="1"/>
  <c r="AG126" i="1"/>
  <c r="V126" i="1"/>
  <c r="U126" i="1"/>
  <c r="AJ125" i="1"/>
  <c r="AH125" i="1"/>
  <c r="AG125" i="1"/>
  <c r="V125" i="1"/>
  <c r="U125" i="1"/>
  <c r="AJ124" i="1"/>
  <c r="AH124" i="1"/>
  <c r="AG124" i="1"/>
  <c r="V124" i="1"/>
  <c r="U124" i="1"/>
  <c r="AJ123" i="1"/>
  <c r="AH123" i="1"/>
  <c r="AG123" i="1"/>
  <c r="V123" i="1"/>
  <c r="U123" i="1"/>
  <c r="AJ122" i="1"/>
  <c r="AH122" i="1"/>
  <c r="AG122" i="1"/>
  <c r="V122" i="1"/>
  <c r="U122" i="1"/>
  <c r="AJ121" i="1"/>
  <c r="AH121" i="1"/>
  <c r="AG121" i="1"/>
  <c r="V121" i="1"/>
  <c r="U121" i="1"/>
  <c r="AJ120" i="1"/>
  <c r="AH120" i="1"/>
  <c r="AG120" i="1"/>
  <c r="V120" i="1"/>
  <c r="U120" i="1"/>
  <c r="AJ119" i="1"/>
  <c r="AH119" i="1"/>
  <c r="AG119" i="1"/>
  <c r="V119" i="1"/>
  <c r="U119" i="1"/>
  <c r="AJ118" i="1"/>
  <c r="AH118" i="1"/>
  <c r="AG118" i="1"/>
  <c r="V118" i="1"/>
  <c r="U118" i="1"/>
  <c r="AJ117" i="1"/>
  <c r="AH117" i="1"/>
  <c r="AG117" i="1"/>
  <c r="V117" i="1"/>
  <c r="U117" i="1"/>
  <c r="AJ116" i="1"/>
  <c r="AH116" i="1"/>
  <c r="AG116" i="1"/>
  <c r="V116" i="1"/>
  <c r="U116" i="1"/>
  <c r="AJ115" i="1"/>
  <c r="AH115" i="1"/>
  <c r="AG115" i="1"/>
  <c r="V115" i="1"/>
  <c r="U115" i="1"/>
  <c r="AJ114" i="1"/>
  <c r="AH114" i="1"/>
  <c r="AG114" i="1"/>
  <c r="V114" i="1"/>
  <c r="U114" i="1"/>
  <c r="AJ113" i="1"/>
  <c r="AH113" i="1"/>
  <c r="AG113" i="1"/>
  <c r="V113" i="1"/>
  <c r="U113" i="1"/>
  <c r="AJ112" i="1"/>
  <c r="AH112" i="1"/>
  <c r="AG112" i="1"/>
  <c r="V112" i="1"/>
  <c r="U112" i="1"/>
  <c r="AJ111" i="1"/>
  <c r="AH111" i="1"/>
  <c r="AG111" i="1"/>
  <c r="V111" i="1"/>
  <c r="U111" i="1"/>
  <c r="AJ110" i="1"/>
  <c r="AH110" i="1"/>
  <c r="AG110" i="1"/>
  <c r="V110" i="1"/>
  <c r="U110" i="1"/>
  <c r="AJ109" i="1"/>
  <c r="AH109" i="1"/>
  <c r="AG109" i="1"/>
  <c r="V109" i="1"/>
  <c r="U109" i="1"/>
  <c r="AJ108" i="1"/>
  <c r="AH108" i="1"/>
  <c r="AG108" i="1"/>
  <c r="V108" i="1"/>
  <c r="U108" i="1"/>
  <c r="AJ107" i="1"/>
  <c r="AH107" i="1"/>
  <c r="AG107" i="1"/>
  <c r="V107" i="1"/>
  <c r="U107" i="1"/>
  <c r="AJ106" i="1"/>
  <c r="AH106" i="1"/>
  <c r="AG106" i="1"/>
  <c r="V106" i="1"/>
  <c r="U106" i="1"/>
  <c r="AJ105" i="1"/>
  <c r="AH105" i="1"/>
  <c r="AG105" i="1"/>
  <c r="V105" i="1"/>
  <c r="U105" i="1"/>
  <c r="AJ104" i="1"/>
  <c r="AH104" i="1"/>
  <c r="AG104" i="1"/>
  <c r="V104" i="1"/>
  <c r="U104" i="1"/>
  <c r="AJ103" i="1"/>
  <c r="AH103" i="1"/>
  <c r="AG103" i="1"/>
  <c r="V103" i="1"/>
  <c r="U103" i="1"/>
  <c r="AJ102" i="1"/>
  <c r="AH102" i="1"/>
  <c r="AG102" i="1"/>
  <c r="V102" i="1"/>
  <c r="U102" i="1"/>
  <c r="AJ101" i="1"/>
  <c r="AH101" i="1"/>
  <c r="AG101" i="1"/>
  <c r="V101" i="1"/>
  <c r="U101" i="1"/>
  <c r="AJ100" i="1"/>
  <c r="AH100" i="1"/>
  <c r="AG100" i="1"/>
  <c r="V100" i="1"/>
  <c r="U100" i="1"/>
  <c r="AJ99" i="1"/>
  <c r="AH99" i="1"/>
  <c r="AG99" i="1"/>
  <c r="V99" i="1"/>
  <c r="U99" i="1"/>
  <c r="AJ98" i="1"/>
  <c r="AH98" i="1"/>
  <c r="AG98" i="1"/>
  <c r="V98" i="1"/>
  <c r="U98" i="1"/>
  <c r="AJ97" i="1"/>
  <c r="AH97" i="1"/>
  <c r="AG97" i="1"/>
  <c r="V97" i="1"/>
  <c r="U97" i="1"/>
  <c r="AJ96" i="1"/>
  <c r="AH96" i="1"/>
  <c r="AG96" i="1"/>
  <c r="V96" i="1"/>
  <c r="U96" i="1"/>
  <c r="AJ95" i="1"/>
  <c r="AH95" i="1"/>
  <c r="AG95" i="1"/>
  <c r="V95" i="1"/>
  <c r="U95" i="1"/>
  <c r="AJ94" i="1"/>
  <c r="AH94" i="1"/>
  <c r="AG94" i="1"/>
  <c r="V94" i="1"/>
  <c r="U94" i="1"/>
  <c r="AJ93" i="1"/>
  <c r="AH93" i="1"/>
  <c r="AG93" i="1"/>
  <c r="V93" i="1"/>
  <c r="U93" i="1"/>
  <c r="AJ92" i="1"/>
  <c r="AH92" i="1"/>
  <c r="AG92" i="1"/>
  <c r="V92" i="1"/>
  <c r="U92" i="1"/>
  <c r="AJ91" i="1"/>
  <c r="AH91" i="1"/>
  <c r="AG91" i="1"/>
  <c r="V91" i="1"/>
  <c r="U91" i="1"/>
  <c r="AJ90" i="1"/>
  <c r="AH90" i="1"/>
  <c r="AG90" i="1"/>
  <c r="V90" i="1"/>
  <c r="U90" i="1"/>
  <c r="AJ89" i="1"/>
  <c r="AH89" i="1"/>
  <c r="AG89" i="1"/>
  <c r="V89" i="1"/>
  <c r="U89" i="1"/>
  <c r="AJ88" i="1"/>
  <c r="AH88" i="1"/>
  <c r="AG88" i="1"/>
  <c r="V88" i="1"/>
  <c r="U88" i="1"/>
  <c r="AJ87" i="1"/>
  <c r="AH87" i="1"/>
  <c r="AG87" i="1"/>
  <c r="V87" i="1"/>
  <c r="U87" i="1"/>
  <c r="AJ86" i="1"/>
  <c r="AH86" i="1"/>
  <c r="AG86" i="1"/>
  <c r="V86" i="1"/>
  <c r="U86" i="1"/>
  <c r="AJ85" i="1"/>
  <c r="AH85" i="1"/>
  <c r="AG85" i="1"/>
  <c r="V85" i="1"/>
  <c r="U85" i="1"/>
  <c r="AJ84" i="1"/>
  <c r="AH84" i="1"/>
  <c r="AG84" i="1"/>
  <c r="V84" i="1"/>
  <c r="U84" i="1"/>
  <c r="AJ83" i="1"/>
  <c r="AH83" i="1"/>
  <c r="AG83" i="1"/>
  <c r="V83" i="1"/>
  <c r="U83" i="1"/>
  <c r="AJ82" i="1"/>
  <c r="AH82" i="1"/>
  <c r="AG82" i="1"/>
  <c r="V82" i="1"/>
  <c r="U82" i="1"/>
  <c r="AJ81" i="1"/>
  <c r="AH81" i="1"/>
  <c r="AG81" i="1"/>
  <c r="V81" i="1"/>
  <c r="U81" i="1"/>
  <c r="AJ80" i="1"/>
  <c r="AH80" i="1"/>
  <c r="AG80" i="1"/>
  <c r="V80" i="1"/>
  <c r="U80" i="1"/>
  <c r="AJ79" i="1"/>
  <c r="AH79" i="1"/>
  <c r="AG79" i="1"/>
  <c r="V79" i="1"/>
  <c r="U79" i="1"/>
  <c r="AJ78" i="1"/>
  <c r="AH78" i="1"/>
  <c r="AG78" i="1"/>
  <c r="V78" i="1"/>
  <c r="U78" i="1"/>
  <c r="AJ77" i="1"/>
  <c r="AH77" i="1"/>
  <c r="AG77" i="1"/>
  <c r="V77" i="1"/>
  <c r="U77" i="1"/>
  <c r="AJ76" i="1"/>
  <c r="AH76" i="1"/>
  <c r="AG76" i="1"/>
  <c r="V76" i="1"/>
  <c r="U76" i="1"/>
  <c r="AJ75" i="1"/>
  <c r="AH75" i="1"/>
  <c r="AG75" i="1"/>
  <c r="V75" i="1"/>
  <c r="U75" i="1"/>
  <c r="AJ74" i="1"/>
  <c r="AH74" i="1"/>
  <c r="AG74" i="1"/>
  <c r="V74" i="1"/>
  <c r="U74" i="1"/>
  <c r="AJ73" i="1"/>
  <c r="AH73" i="1"/>
  <c r="AG73" i="1"/>
  <c r="V73" i="1"/>
  <c r="U73" i="1"/>
  <c r="AJ72" i="1"/>
  <c r="AH72" i="1"/>
  <c r="AG72" i="1"/>
  <c r="V72" i="1"/>
  <c r="U72" i="1"/>
  <c r="AJ71" i="1"/>
  <c r="AH71" i="1"/>
  <c r="AG71" i="1"/>
  <c r="V71" i="1"/>
  <c r="U71" i="1"/>
  <c r="AJ70" i="1"/>
  <c r="AH70" i="1"/>
  <c r="AG70" i="1"/>
  <c r="V70" i="1"/>
  <c r="U70" i="1"/>
  <c r="AJ69" i="1"/>
  <c r="AH69" i="1"/>
  <c r="AG69" i="1"/>
  <c r="V69" i="1"/>
  <c r="U69" i="1"/>
  <c r="AJ68" i="1"/>
  <c r="AH68" i="1"/>
  <c r="AG68" i="1"/>
  <c r="V68" i="1"/>
  <c r="U68" i="1"/>
  <c r="AJ67" i="1"/>
  <c r="AH67" i="1"/>
  <c r="AG67" i="1"/>
  <c r="V67" i="1"/>
  <c r="U67" i="1"/>
  <c r="AJ66" i="1"/>
  <c r="AH66" i="1"/>
  <c r="AG66" i="1"/>
  <c r="V66" i="1"/>
  <c r="U66" i="1"/>
  <c r="AJ65" i="1"/>
  <c r="AH65" i="1"/>
  <c r="AG65" i="1"/>
  <c r="V65" i="1"/>
  <c r="U65" i="1"/>
  <c r="AJ64" i="1"/>
  <c r="AH64" i="1"/>
  <c r="AG64" i="1"/>
  <c r="V64" i="1"/>
  <c r="U64" i="1"/>
  <c r="AJ63" i="1"/>
  <c r="AH63" i="1"/>
  <c r="AG63" i="1"/>
  <c r="V63" i="1"/>
  <c r="U63" i="1"/>
  <c r="AJ62" i="1"/>
  <c r="AH62" i="1"/>
  <c r="AG62" i="1"/>
  <c r="V62" i="1"/>
  <c r="U62" i="1"/>
  <c r="AJ61" i="1"/>
  <c r="AH61" i="1"/>
  <c r="AG61" i="1"/>
  <c r="V61" i="1"/>
  <c r="U61" i="1"/>
  <c r="AJ60" i="1"/>
  <c r="AH60" i="1"/>
  <c r="AG60" i="1"/>
  <c r="V60" i="1"/>
  <c r="U60" i="1"/>
  <c r="AJ59" i="1"/>
  <c r="AH59" i="1"/>
  <c r="AG59" i="1"/>
  <c r="V59" i="1"/>
  <c r="U59" i="1"/>
  <c r="AJ58" i="1"/>
  <c r="AH58" i="1"/>
  <c r="AG58" i="1"/>
  <c r="V58" i="1"/>
  <c r="U58" i="1"/>
  <c r="AJ57" i="1"/>
  <c r="AH57" i="1"/>
  <c r="AG57" i="1"/>
  <c r="V57" i="1"/>
  <c r="U57" i="1"/>
  <c r="AJ56" i="1"/>
  <c r="AH56" i="1"/>
  <c r="AG56" i="1"/>
  <c r="V56" i="1"/>
  <c r="U56" i="1"/>
  <c r="AJ55" i="1"/>
  <c r="AH55" i="1"/>
  <c r="AG55" i="1"/>
  <c r="V55" i="1"/>
  <c r="U55" i="1"/>
  <c r="AJ54" i="1"/>
  <c r="AH54" i="1"/>
  <c r="AG54" i="1"/>
  <c r="V54" i="1"/>
  <c r="U54" i="1"/>
  <c r="AJ53" i="1"/>
  <c r="AH53" i="1"/>
  <c r="AG53" i="1"/>
  <c r="V53" i="1"/>
  <c r="U53" i="1"/>
  <c r="AJ52" i="1"/>
  <c r="AH52" i="1"/>
  <c r="AG52" i="1"/>
  <c r="V52" i="1"/>
  <c r="U52" i="1"/>
  <c r="AJ51" i="1"/>
  <c r="AH51" i="1"/>
  <c r="AG51" i="1"/>
  <c r="V51" i="1"/>
  <c r="U51" i="1"/>
  <c r="AJ50" i="1"/>
  <c r="AH50" i="1"/>
  <c r="AG50" i="1"/>
  <c r="V50" i="1"/>
  <c r="U50" i="1"/>
  <c r="AJ49" i="1"/>
  <c r="AH49" i="1"/>
  <c r="AG49" i="1"/>
  <c r="V49" i="1"/>
  <c r="U49" i="1"/>
  <c r="AJ48" i="1"/>
  <c r="AH48" i="1"/>
  <c r="AG48" i="1"/>
  <c r="V48" i="1"/>
  <c r="U48" i="1"/>
  <c r="AJ47" i="1"/>
  <c r="AH47" i="1"/>
  <c r="AG47" i="1"/>
  <c r="V47" i="1"/>
  <c r="U47" i="1"/>
  <c r="AJ46" i="1"/>
  <c r="AH46" i="1"/>
  <c r="AG46" i="1"/>
  <c r="V46" i="1"/>
  <c r="U46" i="1"/>
  <c r="AJ45" i="1"/>
  <c r="AH45" i="1"/>
  <c r="AG45" i="1"/>
  <c r="V45" i="1"/>
  <c r="U45" i="1"/>
  <c r="AJ44" i="1"/>
  <c r="AH44" i="1"/>
  <c r="AG44" i="1"/>
  <c r="V44" i="1"/>
  <c r="U44" i="1"/>
  <c r="AJ43" i="1"/>
  <c r="AH43" i="1"/>
  <c r="AG43" i="1"/>
  <c r="V43" i="1"/>
  <c r="U43" i="1"/>
  <c r="AJ42" i="1"/>
  <c r="AH42" i="1"/>
  <c r="AG42" i="1"/>
  <c r="V42" i="1"/>
  <c r="U42" i="1"/>
  <c r="AJ41" i="1"/>
  <c r="AH41" i="1"/>
  <c r="AG41" i="1"/>
  <c r="V41" i="1"/>
  <c r="U41" i="1"/>
  <c r="AJ40" i="1"/>
  <c r="AH40" i="1"/>
  <c r="AG40" i="1"/>
  <c r="V40" i="1"/>
  <c r="U40" i="1"/>
  <c r="AJ39" i="1"/>
  <c r="AH39" i="1"/>
  <c r="AG39" i="1"/>
  <c r="V39" i="1"/>
  <c r="U39" i="1"/>
  <c r="AJ38" i="1"/>
  <c r="AH38" i="1"/>
  <c r="AG38" i="1"/>
  <c r="V38" i="1"/>
  <c r="U38" i="1"/>
  <c r="AJ37" i="1"/>
  <c r="AH37" i="1"/>
  <c r="AG37" i="1"/>
  <c r="V37" i="1"/>
  <c r="U37" i="1"/>
  <c r="AJ36" i="1"/>
  <c r="AH36" i="1"/>
  <c r="AG36" i="1"/>
  <c r="V36" i="1"/>
  <c r="U36" i="1"/>
  <c r="AJ35" i="1"/>
  <c r="AH35" i="1"/>
  <c r="AG35" i="1"/>
  <c r="V35" i="1"/>
  <c r="U35" i="1"/>
  <c r="AJ34" i="1"/>
  <c r="AH34" i="1"/>
  <c r="AG34" i="1"/>
  <c r="V34" i="1"/>
  <c r="U34" i="1"/>
  <c r="AJ33" i="1"/>
  <c r="AH33" i="1"/>
  <c r="AG33" i="1"/>
  <c r="V33" i="1"/>
  <c r="U33" i="1"/>
  <c r="AJ32" i="1"/>
  <c r="AH32" i="1"/>
  <c r="AG32" i="1"/>
  <c r="V32" i="1"/>
  <c r="U32" i="1"/>
  <c r="AJ31" i="1"/>
  <c r="AH31" i="1"/>
  <c r="AG31" i="1"/>
  <c r="V31" i="1"/>
  <c r="U31" i="1"/>
  <c r="AJ30" i="1"/>
  <c r="AH30" i="1"/>
  <c r="AG30" i="1"/>
  <c r="V30" i="1"/>
  <c r="U30" i="1"/>
  <c r="AJ29" i="1"/>
  <c r="AH29" i="1"/>
  <c r="AG29" i="1"/>
  <c r="V29" i="1"/>
  <c r="U29" i="1"/>
  <c r="AJ28" i="1"/>
  <c r="AH28" i="1"/>
  <c r="AG28" i="1"/>
  <c r="V28" i="1"/>
  <c r="U28" i="1"/>
  <c r="AJ27" i="1"/>
  <c r="AH27" i="1"/>
  <c r="AG27" i="1"/>
  <c r="V27" i="1"/>
  <c r="U27" i="1"/>
  <c r="AJ26" i="1"/>
  <c r="AH26" i="1"/>
  <c r="AG26" i="1"/>
  <c r="V26" i="1"/>
  <c r="U26" i="1"/>
  <c r="AJ25" i="1"/>
  <c r="AH25" i="1"/>
  <c r="AG25" i="1"/>
  <c r="V25" i="1"/>
  <c r="U25" i="1"/>
  <c r="AJ24" i="1"/>
  <c r="AH24" i="1"/>
  <c r="AG24" i="1"/>
  <c r="V24" i="1"/>
  <c r="U24" i="1"/>
  <c r="AJ23" i="1"/>
  <c r="AH23" i="1"/>
  <c r="AG23" i="1"/>
  <c r="V23" i="1"/>
  <c r="U23" i="1"/>
  <c r="AJ22" i="1"/>
  <c r="AH22" i="1"/>
  <c r="AG22" i="1"/>
  <c r="V22" i="1"/>
  <c r="U22" i="1"/>
  <c r="AJ21" i="1"/>
  <c r="AH21" i="1"/>
  <c r="AG21" i="1"/>
  <c r="V21" i="1"/>
  <c r="U21" i="1"/>
  <c r="AJ20" i="1"/>
  <c r="AH20" i="1"/>
  <c r="AG20" i="1"/>
  <c r="V20" i="1"/>
  <c r="U20" i="1"/>
  <c r="AJ19" i="1"/>
  <c r="AH19" i="1"/>
  <c r="AG19" i="1"/>
  <c r="V19" i="1"/>
  <c r="U19" i="1"/>
  <c r="AJ18" i="1"/>
  <c r="AH18" i="1"/>
  <c r="AG18" i="1"/>
  <c r="V18" i="1"/>
  <c r="U18" i="1"/>
  <c r="AJ17" i="1"/>
  <c r="AH17" i="1"/>
  <c r="AG17" i="1"/>
  <c r="V17" i="1"/>
  <c r="U17" i="1"/>
  <c r="AJ16" i="1"/>
  <c r="AH16" i="1"/>
  <c r="AG16" i="1"/>
  <c r="V16" i="1"/>
  <c r="U16" i="1"/>
  <c r="AJ15" i="1"/>
  <c r="AH15" i="1"/>
  <c r="AG15" i="1"/>
  <c r="V15" i="1"/>
  <c r="U15" i="1"/>
  <c r="AJ14" i="1"/>
  <c r="AH14" i="1"/>
  <c r="AG14" i="1"/>
  <c r="V14" i="1"/>
  <c r="U14" i="1"/>
  <c r="AJ13" i="1"/>
  <c r="AH13" i="1"/>
  <c r="AG13" i="1"/>
  <c r="V13" i="1"/>
  <c r="U13" i="1"/>
  <c r="AJ12" i="1"/>
  <c r="AH12" i="1"/>
  <c r="AG12" i="1"/>
  <c r="V12" i="1"/>
  <c r="U12" i="1"/>
  <c r="AJ11" i="1"/>
  <c r="AH11" i="1"/>
  <c r="AG11" i="1"/>
  <c r="V11" i="1"/>
  <c r="U11" i="1"/>
  <c r="AJ10" i="1"/>
  <c r="AH10" i="1"/>
  <c r="AG10" i="1"/>
  <c r="V10" i="1"/>
  <c r="U10" i="1"/>
  <c r="AJ9" i="1"/>
  <c r="AH9" i="1"/>
  <c r="AG9" i="1"/>
  <c r="V9" i="1"/>
  <c r="U9" i="1"/>
  <c r="AJ8" i="1"/>
  <c r="AH8" i="1"/>
  <c r="AG8" i="1"/>
  <c r="V8" i="1"/>
  <c r="U8" i="1"/>
  <c r="AJ7" i="1"/>
  <c r="AH7" i="1"/>
  <c r="AG7" i="1"/>
  <c r="V7" i="1"/>
  <c r="U7" i="1"/>
  <c r="AJ6" i="1"/>
  <c r="AH6" i="1"/>
  <c r="AG6" i="1"/>
  <c r="V6" i="1"/>
  <c r="U6" i="1"/>
  <c r="AJ5" i="1"/>
  <c r="AH5" i="1"/>
  <c r="AG5" i="1"/>
  <c r="V5" i="1"/>
  <c r="U5" i="1"/>
  <c r="AJ4" i="1"/>
  <c r="AH4" i="1"/>
  <c r="AG4" i="1"/>
  <c r="V4" i="1"/>
  <c r="U4" i="1"/>
  <c r="AJ309" i="1" l="1"/>
  <c r="AJ311" i="1"/>
  <c r="AJ323" i="1"/>
  <c r="AJ325" i="1"/>
  <c r="AK264" i="1"/>
  <c r="AK268" i="1"/>
  <c r="AK272" i="1"/>
  <c r="AK292" i="1"/>
  <c r="AK296" i="1"/>
  <c r="AK300" i="1"/>
  <c r="AK304" i="1"/>
  <c r="AK100" i="1"/>
  <c r="AK108" i="1"/>
  <c r="AK276" i="1"/>
  <c r="AK280" i="1"/>
  <c r="AK284" i="1"/>
  <c r="AK288" i="1"/>
  <c r="AK116" i="1"/>
  <c r="AK124" i="1"/>
  <c r="AK132" i="1"/>
  <c r="AK140" i="1"/>
  <c r="AK144" i="1"/>
  <c r="AK148" i="1"/>
  <c r="AK152" i="1"/>
  <c r="AK156" i="1"/>
  <c r="AK160" i="1"/>
  <c r="AK164" i="1"/>
  <c r="AK168" i="1"/>
  <c r="AK172" i="1"/>
  <c r="AK176" i="1"/>
  <c r="AK180" i="1"/>
  <c r="AK184" i="1"/>
  <c r="AK188" i="1"/>
  <c r="AK192" i="1"/>
  <c r="AK196" i="1"/>
  <c r="AK200" i="1"/>
  <c r="AK204" i="1"/>
  <c r="AK208" i="1"/>
  <c r="AK212" i="1"/>
  <c r="AK216" i="1"/>
  <c r="AK220" i="1"/>
  <c r="AK224" i="1"/>
  <c r="AK228" i="1"/>
  <c r="AK232" i="1"/>
  <c r="AK236" i="1"/>
  <c r="AK240" i="1"/>
  <c r="AK244" i="1"/>
  <c r="AK248" i="1"/>
  <c r="AK252" i="1"/>
  <c r="AK256" i="1"/>
  <c r="AK260" i="1"/>
  <c r="AJ328" i="1"/>
  <c r="AJ320" i="1"/>
  <c r="AJ318" i="1"/>
  <c r="AJ316" i="1"/>
  <c r="AJ314" i="1"/>
  <c r="AJ312" i="1"/>
  <c r="AJ310" i="1"/>
  <c r="AJ321" i="1"/>
  <c r="AJ327" i="1"/>
  <c r="AJ324" i="1"/>
  <c r="AJ313" i="1"/>
  <c r="AJ315" i="1"/>
  <c r="AJ317" i="1"/>
  <c r="AJ319" i="1"/>
  <c r="AK9" i="1"/>
  <c r="AK17" i="1"/>
  <c r="AK21" i="1"/>
  <c r="AK25" i="1"/>
  <c r="AK29" i="1"/>
  <c r="AK33" i="1"/>
  <c r="AK37" i="1"/>
  <c r="AK41" i="1"/>
  <c r="AK45" i="1"/>
  <c r="AK61" i="1"/>
  <c r="AK69" i="1"/>
  <c r="AJ326" i="1"/>
  <c r="AK5" i="1"/>
  <c r="AK13" i="1"/>
  <c r="AK49" i="1"/>
  <c r="AK53" i="1"/>
  <c r="AK77" i="1"/>
  <c r="AK85" i="1"/>
  <c r="AK93" i="1"/>
  <c r="AJ322" i="1"/>
  <c r="AK179" i="1"/>
  <c r="AK187" i="1"/>
  <c r="AK195" i="1"/>
  <c r="AK203" i="1"/>
  <c r="AK211" i="1"/>
  <c r="AK219" i="1"/>
  <c r="AK227" i="1"/>
  <c r="AK235" i="1"/>
  <c r="AK251" i="1"/>
  <c r="AK259" i="1"/>
  <c r="AK267" i="1"/>
  <c r="AK243" i="1"/>
  <c r="AK6" i="1"/>
  <c r="AK18" i="1"/>
  <c r="AK22" i="1"/>
  <c r="AK26" i="1"/>
  <c r="AK30" i="1"/>
  <c r="AK34" i="1"/>
  <c r="AK42" i="1"/>
  <c r="AK50" i="1"/>
  <c r="AK58" i="1"/>
  <c r="AK62" i="1"/>
  <c r="AK66" i="1"/>
  <c r="AK70" i="1"/>
  <c r="AK74" i="1"/>
  <c r="AK86" i="1"/>
  <c r="AK94" i="1"/>
  <c r="AK97" i="1"/>
  <c r="AK101" i="1"/>
  <c r="AK125" i="1"/>
  <c r="AK129" i="1"/>
  <c r="AK145" i="1"/>
  <c r="AK153" i="1"/>
  <c r="AK161" i="1"/>
  <c r="AK169" i="1"/>
  <c r="AK273" i="1"/>
  <c r="AK281" i="1"/>
  <c r="AK289" i="1"/>
  <c r="AK297" i="1"/>
  <c r="AK305" i="1"/>
  <c r="AK10" i="1"/>
  <c r="AK14" i="1"/>
  <c r="AK38" i="1"/>
  <c r="AK46" i="1"/>
  <c r="AK54" i="1"/>
  <c r="AK78" i="1"/>
  <c r="AK82" i="1"/>
  <c r="AK90" i="1"/>
  <c r="AK105" i="1"/>
  <c r="AK109" i="1"/>
  <c r="AK113" i="1"/>
  <c r="AK117" i="1"/>
  <c r="AK121" i="1"/>
  <c r="AK133" i="1"/>
  <c r="AK137" i="1"/>
  <c r="AK7" i="1"/>
  <c r="AK11" i="1"/>
  <c r="AK15" i="1"/>
  <c r="AK19" i="1"/>
  <c r="AK23" i="1"/>
  <c r="AK27" i="1"/>
  <c r="AK31" i="1"/>
  <c r="AK35" i="1"/>
  <c r="AK39" i="1"/>
  <c r="AK43" i="1"/>
  <c r="AK47" i="1"/>
  <c r="AK51" i="1"/>
  <c r="AK59" i="1"/>
  <c r="AK67" i="1"/>
  <c r="AK75" i="1"/>
  <c r="AK83" i="1"/>
  <c r="AK91" i="1"/>
  <c r="AK98" i="1"/>
  <c r="AK106" i="1"/>
  <c r="AK114" i="1"/>
  <c r="AK122" i="1"/>
  <c r="AK130" i="1"/>
  <c r="AK138" i="1"/>
  <c r="AK142" i="1"/>
  <c r="AK174" i="1"/>
  <c r="AK275" i="1"/>
  <c r="AK283" i="1"/>
  <c r="AK291" i="1"/>
  <c r="AK299" i="1"/>
  <c r="AK307" i="1"/>
  <c r="AK209" i="1"/>
  <c r="AK225" i="1"/>
  <c r="AK233" i="1"/>
  <c r="AK241" i="1"/>
  <c r="AK249" i="1"/>
  <c r="AK257" i="1"/>
  <c r="AK265" i="1"/>
  <c r="AK146" i="1"/>
  <c r="AK150" i="1"/>
  <c r="AK154" i="1"/>
  <c r="AK158" i="1"/>
  <c r="AK162" i="1"/>
  <c r="AK166" i="1"/>
  <c r="AK170" i="1"/>
  <c r="AK177" i="1"/>
  <c r="AK185" i="1"/>
  <c r="AK193" i="1"/>
  <c r="AK201" i="1"/>
  <c r="AK217" i="1"/>
  <c r="AK4" i="1"/>
  <c r="AK8" i="1"/>
  <c r="AK12" i="1"/>
  <c r="AK16" i="1"/>
  <c r="AK20" i="1"/>
  <c r="AK24" i="1"/>
  <c r="AK28" i="1"/>
  <c r="AK32" i="1"/>
  <c r="AK36" i="1"/>
  <c r="AK40" i="1"/>
  <c r="AK44" i="1"/>
  <c r="AK48" i="1"/>
  <c r="AK52" i="1"/>
  <c r="AK56" i="1"/>
  <c r="AK60" i="1"/>
  <c r="AK64" i="1"/>
  <c r="AK68" i="1"/>
  <c r="AK72" i="1"/>
  <c r="AK76" i="1"/>
  <c r="AK80" i="1"/>
  <c r="AK84" i="1"/>
  <c r="AK88" i="1"/>
  <c r="AK92" i="1"/>
  <c r="AK96" i="1"/>
  <c r="AK99" i="1"/>
  <c r="AK103" i="1"/>
  <c r="AK107" i="1"/>
  <c r="AK111" i="1"/>
  <c r="AK115" i="1"/>
  <c r="AK119" i="1"/>
  <c r="AK123" i="1"/>
  <c r="AK127" i="1"/>
  <c r="AK131" i="1"/>
  <c r="AK135" i="1"/>
  <c r="AK139" i="1"/>
  <c r="AK147" i="1"/>
  <c r="AK155" i="1"/>
  <c r="AK163" i="1"/>
  <c r="AK171" i="1"/>
  <c r="AK178" i="1"/>
  <c r="AK182" i="1"/>
  <c r="AK186" i="1"/>
  <c r="AK190" i="1"/>
  <c r="AK194" i="1"/>
  <c r="AK198" i="1"/>
  <c r="AK202" i="1"/>
  <c r="AK206" i="1"/>
  <c r="AK210" i="1"/>
  <c r="AK214" i="1"/>
  <c r="AK218" i="1"/>
  <c r="AK222" i="1"/>
  <c r="AK226" i="1"/>
  <c r="AK230" i="1"/>
  <c r="AK234" i="1"/>
  <c r="AK238" i="1"/>
  <c r="AK242" i="1"/>
  <c r="AK246" i="1"/>
  <c r="AK250" i="1"/>
  <c r="AK254" i="1"/>
  <c r="AK258" i="1"/>
  <c r="AK262" i="1"/>
  <c r="AK266" i="1"/>
  <c r="AK270" i="1"/>
  <c r="AK274" i="1"/>
  <c r="AK278" i="1"/>
  <c r="AK282" i="1"/>
  <c r="AK286" i="1"/>
  <c r="AK290" i="1"/>
  <c r="AK294" i="1"/>
  <c r="AK298" i="1"/>
  <c r="AK302" i="1"/>
  <c r="AK306" i="1"/>
  <c r="AK57" i="1"/>
  <c r="AK65" i="1"/>
  <c r="AK73" i="1"/>
  <c r="AK89" i="1"/>
  <c r="AK120" i="1"/>
  <c r="AK128" i="1"/>
  <c r="AK81" i="1"/>
  <c r="AK104" i="1"/>
  <c r="AK112" i="1"/>
  <c r="AK136" i="1"/>
  <c r="AK55" i="1"/>
  <c r="AK63" i="1"/>
  <c r="AK71" i="1"/>
  <c r="AK79" i="1"/>
  <c r="AK87" i="1"/>
  <c r="AK95" i="1"/>
  <c r="AK102" i="1"/>
  <c r="AK110" i="1"/>
  <c r="AK118" i="1"/>
  <c r="AK126" i="1"/>
  <c r="AK134" i="1"/>
  <c r="AK143" i="1"/>
  <c r="AK151" i="1"/>
  <c r="AK159" i="1"/>
  <c r="AK167" i="1"/>
  <c r="AK175" i="1"/>
  <c r="AK183" i="1"/>
  <c r="AK191" i="1"/>
  <c r="AK199" i="1"/>
  <c r="AK207" i="1"/>
  <c r="AK215" i="1"/>
  <c r="AK223" i="1"/>
  <c r="AK231" i="1"/>
  <c r="AK239" i="1"/>
  <c r="AK247" i="1"/>
  <c r="AK255" i="1"/>
  <c r="AK263" i="1"/>
  <c r="AK271" i="1"/>
  <c r="AK279" i="1"/>
  <c r="AK287" i="1"/>
  <c r="AK295" i="1"/>
  <c r="AK303" i="1"/>
  <c r="AK141" i="1"/>
  <c r="AK149" i="1"/>
  <c r="AK157" i="1"/>
  <c r="AK165" i="1"/>
  <c r="AK173" i="1"/>
  <c r="AK181" i="1"/>
  <c r="AK189" i="1"/>
  <c r="AK197" i="1"/>
  <c r="AK205" i="1"/>
  <c r="AK213" i="1"/>
  <c r="AK221" i="1"/>
  <c r="AK229" i="1"/>
  <c r="AK237" i="1"/>
  <c r="AK245" i="1"/>
  <c r="AK253" i="1"/>
  <c r="AK261" i="1"/>
  <c r="AK269" i="1"/>
  <c r="AK277" i="1"/>
  <c r="AK285" i="1"/>
  <c r="AK293" i="1"/>
  <c r="AK30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O3" authorId="0" shapeId="0" xr:uid="{6FC61CB3-0E0C-4F60-80C3-9F03AC2A03C8}">
      <text>
        <r>
          <rPr>
            <sz val="9"/>
            <color indexed="81"/>
            <rFont val="MS P ゴシック"/>
            <family val="3"/>
            <charset val="128"/>
          </rPr>
          <t>事業を実施した(プロセス)結果、数字や記述で表される状態</t>
        </r>
      </text>
    </comment>
    <comment ref="AL4" authorId="0" shapeId="0" xr:uid="{82904D63-D612-45D4-8283-AAFEF1CA1A79}">
      <text>
        <r>
          <rPr>
            <b/>
            <sz val="9"/>
            <color indexed="81"/>
            <rFont val="BIZ UDゴシック"/>
            <family val="3"/>
            <charset val="128"/>
          </rPr>
          <t>予算要求書の事業概要を参考とし、事業の内容がわかるよう記載</t>
        </r>
      </text>
    </comment>
    <comment ref="AL5" authorId="0" shapeId="0" xr:uid="{447A97B2-F3FF-442E-B5EC-7B35C18AF04C}">
      <text>
        <r>
          <rPr>
            <b/>
            <sz val="9"/>
            <color indexed="81"/>
            <rFont val="BIZ UDゴシック"/>
            <family val="3"/>
            <charset val="128"/>
          </rPr>
          <t>個々の詳細を記載</t>
        </r>
        <r>
          <rPr>
            <sz val="9"/>
            <color indexed="81"/>
            <rFont val="MS P ゴシック"/>
            <family val="3"/>
            <charset val="128"/>
          </rPr>
          <t xml:space="preserve">
</t>
        </r>
      </text>
    </comment>
    <comment ref="AM5" authorId="0" shapeId="0" xr:uid="{42A80883-0AC8-4377-9AAA-28074DFE4500}">
      <text>
        <r>
          <rPr>
            <b/>
            <sz val="9"/>
            <color indexed="81"/>
            <rFont val="BIZ UDゴシック"/>
            <family val="3"/>
            <charset val="128"/>
          </rPr>
          <t>理由を簡潔に記載</t>
        </r>
        <r>
          <rPr>
            <sz val="9"/>
            <color indexed="81"/>
            <rFont val="MS P ゴシック"/>
            <family val="3"/>
            <charset val="128"/>
          </rPr>
          <t xml:space="preserve">
</t>
        </r>
      </text>
    </comment>
    <comment ref="AN5" authorId="0" shapeId="0" xr:uid="{6B304D43-0FD0-45F4-9AF8-1DE9A52ECB22}">
      <text>
        <r>
          <rPr>
            <b/>
            <sz val="9"/>
            <color indexed="81"/>
            <rFont val="BIZ UDゴシック"/>
            <family val="3"/>
            <charset val="128"/>
          </rPr>
          <t>例）前年度並み
※乖離している場合は、要因を簡潔に記載</t>
        </r>
      </text>
    </comment>
    <comment ref="AO5" authorId="0" shapeId="0" xr:uid="{BEF8A395-0373-470A-AB6A-F728308DF940}">
      <text>
        <r>
          <rPr>
            <b/>
            <sz val="9"/>
            <color indexed="81"/>
            <rFont val="BIZ UDゴシック"/>
            <family val="3"/>
            <charset val="128"/>
          </rPr>
          <t>◆アウトプットは成果に繋がるもので、数字で示す必要があるもの。
例）補助件数など
◆指標が複数考えられる場合は、１つ選択
◆数字で示すことが適さないものは、記載不要　ただし、町長から個別に訊く場合があります。</t>
        </r>
      </text>
    </comment>
    <comment ref="AQ5" authorId="0" shapeId="0" xr:uid="{321249CF-7D7D-426B-9516-49CA0BFC52E3}">
      <text>
        <r>
          <rPr>
            <b/>
            <sz val="9"/>
            <color indexed="81"/>
            <rFont val="BIZ UDゴシック"/>
            <family val="3"/>
            <charset val="128"/>
          </rPr>
          <t>数値のみ</t>
        </r>
      </text>
    </comment>
    <comment ref="AR5" authorId="0" shapeId="0" xr:uid="{63ED480A-00A0-42ED-91FD-A58BE4DA60E5}">
      <text>
        <r>
          <rPr>
            <b/>
            <sz val="9"/>
            <color indexed="81"/>
            <rFont val="BIZ UDゴシック"/>
            <family val="3"/>
            <charset val="128"/>
          </rPr>
          <t>例）人、件、回　など</t>
        </r>
      </text>
    </comment>
    <comment ref="AO152" authorId="0" shapeId="0" xr:uid="{C8419A9F-FE90-441F-ADEB-87F077B6213C}">
      <text>
        <r>
          <rPr>
            <sz val="9"/>
            <color indexed="81"/>
            <rFont val="MS P ゴシック"/>
            <family val="3"/>
            <charset val="128"/>
          </rPr>
          <t>事業を実施した(プロセス)結果、数字や記述で表される状態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N3" authorId="0" shapeId="0" xr:uid="{83CC0144-8DBA-41B9-83F6-37355CC7A59E}">
      <text>
        <r>
          <rPr>
            <sz val="9"/>
            <color indexed="81"/>
            <rFont val="MS P ゴシック"/>
            <family val="3"/>
            <charset val="128"/>
          </rPr>
          <t>事業を実施した(プロセス)結果、数字や記述で表される状態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O3" authorId="0" shapeId="0" xr:uid="{A873BABF-5DFD-442F-A955-94ED788F4337}">
      <text>
        <r>
          <rPr>
            <sz val="9"/>
            <color indexed="81"/>
            <rFont val="MS P ゴシック"/>
            <family val="3"/>
            <charset val="128"/>
          </rPr>
          <t>事業を実施した(プロセス)結果、数字や記述で表される状態</t>
        </r>
      </text>
    </comment>
  </commentList>
</comments>
</file>

<file path=xl/sharedStrings.xml><?xml version="1.0" encoding="utf-8"?>
<sst xmlns="http://schemas.openxmlformats.org/spreadsheetml/2006/main" count="5774" uniqueCount="710">
  <si>
    <t>(B)</t>
    <phoneticPr fontId="4"/>
  </si>
  <si>
    <t>(D)</t>
    <phoneticPr fontId="4"/>
  </si>
  <si>
    <t>(%)</t>
    <phoneticPr fontId="4"/>
  </si>
  <si>
    <t>(ﾎﾟｲﾝﾄ)</t>
    <phoneticPr fontId="4"/>
  </si>
  <si>
    <t>02</t>
  </si>
  <si>
    <t/>
  </si>
  <si>
    <t>総務費</t>
  </si>
  <si>
    <t>01</t>
  </si>
  <si>
    <t>総務管理費</t>
  </si>
  <si>
    <t>一般管理費</t>
  </si>
  <si>
    <t>002500000</t>
  </si>
  <si>
    <t>秘書事業</t>
  </si>
  <si>
    <t>政策推進課</t>
  </si>
  <si>
    <t>08</t>
  </si>
  <si>
    <t>旅費</t>
  </si>
  <si>
    <t>20</t>
  </si>
  <si>
    <t>0820 普通旅費</t>
  </si>
  <si>
    <t>021</t>
  </si>
  <si>
    <t>普通旅費</t>
  </si>
  <si>
    <t>09</t>
  </si>
  <si>
    <t>交際費</t>
  </si>
  <si>
    <t>10</t>
  </si>
  <si>
    <t>0910町交際費</t>
  </si>
  <si>
    <t>011</t>
  </si>
  <si>
    <t>町交際費</t>
  </si>
  <si>
    <t>需用費</t>
  </si>
  <si>
    <t>1010 消耗品費</t>
  </si>
  <si>
    <t>消耗品費</t>
  </si>
  <si>
    <t>30</t>
  </si>
  <si>
    <t>1030 食糧費</t>
  </si>
  <si>
    <t>031</t>
  </si>
  <si>
    <t>食糧費</t>
  </si>
  <si>
    <t>40</t>
  </si>
  <si>
    <t>1040 印刷製本費</t>
  </si>
  <si>
    <t>041</t>
  </si>
  <si>
    <t>印刷製本費</t>
  </si>
  <si>
    <t>11</t>
  </si>
  <si>
    <t>役務費</t>
  </si>
  <si>
    <t>1130 広告料</t>
  </si>
  <si>
    <t>広告料</t>
  </si>
  <si>
    <t>13</t>
  </si>
  <si>
    <t>使用料及び賃借料</t>
  </si>
  <si>
    <t>1310 有料道路通行料</t>
  </si>
  <si>
    <t>有料道路通行料</t>
  </si>
  <si>
    <t>1320 駐車場使用料</t>
  </si>
  <si>
    <t>駐車場使用料</t>
  </si>
  <si>
    <t>18</t>
  </si>
  <si>
    <t>負担金、補助及び交付金</t>
  </si>
  <si>
    <t>1810 負担金</t>
  </si>
  <si>
    <t>県町村会負担金</t>
  </si>
  <si>
    <t>文書広報費</t>
  </si>
  <si>
    <t>001000000</t>
  </si>
  <si>
    <t>広報事業</t>
  </si>
  <si>
    <t>広報印刷製本費</t>
  </si>
  <si>
    <t>1140 手数料</t>
  </si>
  <si>
    <t>手数料</t>
  </si>
  <si>
    <t>12</t>
  </si>
  <si>
    <t>委託料</t>
  </si>
  <si>
    <t>1230 業務委託料（その他）</t>
  </si>
  <si>
    <t>012</t>
  </si>
  <si>
    <t>公式ホームページ運用委託料</t>
  </si>
  <si>
    <t>015</t>
  </si>
  <si>
    <t>ＦＭ放送委託料</t>
  </si>
  <si>
    <t>003000000</t>
  </si>
  <si>
    <t>自治会活動支援事業</t>
  </si>
  <si>
    <t>1820 補助金</t>
  </si>
  <si>
    <t>自治会連合会補助金</t>
  </si>
  <si>
    <t>05</t>
  </si>
  <si>
    <t>企画費</t>
  </si>
  <si>
    <t>000100000</t>
  </si>
  <si>
    <t>企画管理事業</t>
  </si>
  <si>
    <t>報酬</t>
  </si>
  <si>
    <t>70</t>
  </si>
  <si>
    <t>0170 会計年度任用職員報酬</t>
  </si>
  <si>
    <t>071</t>
  </si>
  <si>
    <t>会計年度任用職員報酬</t>
  </si>
  <si>
    <t>0810 費用弁償</t>
  </si>
  <si>
    <t>費用弁償(会計年度任用職員)</t>
  </si>
  <si>
    <t>032</t>
  </si>
  <si>
    <t>真鶴桜ＤＮＡ鑑定委託料</t>
  </si>
  <si>
    <t>総合計画事業</t>
  </si>
  <si>
    <t>0130 非常勤特別職報酬</t>
  </si>
  <si>
    <t>001500000</t>
  </si>
  <si>
    <t>友好都市交流推進事業</t>
  </si>
  <si>
    <t>安曇野市宿泊施設利用助成事業補助金</t>
  </si>
  <si>
    <t>002000000</t>
  </si>
  <si>
    <t>地域連携事業</t>
  </si>
  <si>
    <t>湯河原町・真鶴町広域行政推進協議会負担金</t>
  </si>
  <si>
    <t>014</t>
  </si>
  <si>
    <t>情報化推進事業</t>
  </si>
  <si>
    <t>1110 通信運搬費</t>
  </si>
  <si>
    <t>通信運搬費</t>
  </si>
  <si>
    <t>037</t>
  </si>
  <si>
    <t>GIS運用委託料</t>
  </si>
  <si>
    <t>1370 電算システム借上料</t>
  </si>
  <si>
    <t>総合行政ネットワークシステム機器借上料</t>
  </si>
  <si>
    <t>072</t>
  </si>
  <si>
    <t>庁内ＯＡ化機器借上料</t>
  </si>
  <si>
    <t>17</t>
  </si>
  <si>
    <t>備品購入費</t>
  </si>
  <si>
    <t>1710 備品購入費</t>
  </si>
  <si>
    <t>003500000</t>
  </si>
  <si>
    <t>情報システム共同利用事業</t>
  </si>
  <si>
    <t>034</t>
  </si>
  <si>
    <t>神奈川県セキュリティクラウドサービス提供委託料</t>
  </si>
  <si>
    <t>1840 交付金</t>
  </si>
  <si>
    <t>004000000</t>
  </si>
  <si>
    <t>まちづくり推進事業基金積立事業</t>
  </si>
  <si>
    <t>24</t>
  </si>
  <si>
    <t>積立金</t>
  </si>
  <si>
    <t>2430 その他積立金</t>
  </si>
  <si>
    <t>まちづくり推進事業基金元金積立</t>
  </si>
  <si>
    <t>005000000</t>
  </si>
  <si>
    <t>過疎地域持続的発展事業</t>
  </si>
  <si>
    <t>全国過疎連盟負担金</t>
  </si>
  <si>
    <t>008000000</t>
  </si>
  <si>
    <t>男女共同参画推進事業</t>
  </si>
  <si>
    <t>07</t>
  </si>
  <si>
    <t>報償費</t>
  </si>
  <si>
    <t>0710 講師等謝礼</t>
  </si>
  <si>
    <t>男女共同参画講演会講師謝礼</t>
  </si>
  <si>
    <t>男女共同参画講演会共同開催負担金</t>
  </si>
  <si>
    <t>019</t>
  </si>
  <si>
    <t>020000000</t>
  </si>
  <si>
    <t>ウクライナ避難民支援事業</t>
  </si>
  <si>
    <t>共益費負担金</t>
  </si>
  <si>
    <t>ウクライナ避難民支援交付金</t>
  </si>
  <si>
    <t>60</t>
  </si>
  <si>
    <t>1060 修繕料</t>
  </si>
  <si>
    <t>061</t>
  </si>
  <si>
    <t>修繕料</t>
  </si>
  <si>
    <t>情報センター費</t>
  </si>
  <si>
    <t>情報センター真鶴運営事業</t>
  </si>
  <si>
    <t>1020 燃料費</t>
  </si>
  <si>
    <t>燃料費</t>
  </si>
  <si>
    <t>50</t>
  </si>
  <si>
    <t>1050 光熱水費</t>
  </si>
  <si>
    <t>051</t>
  </si>
  <si>
    <t>光熱水費</t>
  </si>
  <si>
    <t>調査手数料</t>
  </si>
  <si>
    <t>042</t>
  </si>
  <si>
    <t>64</t>
  </si>
  <si>
    <t>1164 火災保険料</t>
  </si>
  <si>
    <t>064</t>
  </si>
  <si>
    <t>火災保険料</t>
  </si>
  <si>
    <t>消防・防災設備保守点検委託料</t>
  </si>
  <si>
    <t>033</t>
  </si>
  <si>
    <t>警備保障委託料</t>
  </si>
  <si>
    <t>自家用電気工作物保安管理委託料</t>
  </si>
  <si>
    <t>035</t>
  </si>
  <si>
    <t>昇降機設備保守委託料</t>
  </si>
  <si>
    <t>036</t>
  </si>
  <si>
    <t>自動ドア保守点検委託料</t>
  </si>
  <si>
    <t>衛生・空調・換気設備保守管理委託料</t>
  </si>
  <si>
    <t>039</t>
  </si>
  <si>
    <t>清掃委託料</t>
  </si>
  <si>
    <t>040</t>
  </si>
  <si>
    <t>建築物・建築設備定期検査委託料</t>
  </si>
  <si>
    <t>機器等保守委託料</t>
  </si>
  <si>
    <t>1330 放送受信料</t>
  </si>
  <si>
    <t>1360 事務機器等借上料</t>
  </si>
  <si>
    <t>90</t>
  </si>
  <si>
    <t>1390 その他使用料及び賃借料</t>
  </si>
  <si>
    <t>092</t>
  </si>
  <si>
    <t>093</t>
  </si>
  <si>
    <t>電話交換機借上料</t>
  </si>
  <si>
    <t>094</t>
  </si>
  <si>
    <t>電柱共架料</t>
  </si>
  <si>
    <t>地方創生推進費</t>
  </si>
  <si>
    <t>地方創生推進事業</t>
  </si>
  <si>
    <t>013</t>
  </si>
  <si>
    <t>総合戦略推進会議委員謝礼</t>
  </si>
  <si>
    <t>地方創生職員普通旅費</t>
  </si>
  <si>
    <t>移住定住推進事業</t>
  </si>
  <si>
    <t>お試し暮らし体験事業消耗品費</t>
  </si>
  <si>
    <t>お試し暮らし体験事業燃料費</t>
  </si>
  <si>
    <t>お試し暮らし体験事業光熱水費</t>
  </si>
  <si>
    <t>お試し暮らし体験事業修繕料</t>
  </si>
  <si>
    <t>お試し暮らし体験事業通信運搬費</t>
  </si>
  <si>
    <t>空家利活用推進事業手数料</t>
  </si>
  <si>
    <t>ふるさと町民登録事業手数料</t>
  </si>
  <si>
    <t>お試し暮らし体験事業委託料</t>
  </si>
  <si>
    <t>空家利活用推進事業浄化槽清掃委託料</t>
  </si>
  <si>
    <t>お試し暮らし体験事業放送受信料</t>
  </si>
  <si>
    <t>091</t>
  </si>
  <si>
    <t>空家利活用推進事業借上料</t>
  </si>
  <si>
    <t>新型コロナウイルス感染症対応事業</t>
  </si>
  <si>
    <t>1220 業務委託料（ソフトウェア構築関係）</t>
  </si>
  <si>
    <t>ＧＩＳ導入整備委託料</t>
  </si>
  <si>
    <t>プレミアム付商品券発行委託事業</t>
  </si>
  <si>
    <t>商品券発行事業委託料</t>
  </si>
  <si>
    <t>博物館抗菌案内板製作委託料</t>
  </si>
  <si>
    <t>14</t>
  </si>
  <si>
    <t>工事請負費</t>
  </si>
  <si>
    <t>1410 工事請負費（新増改築）</t>
  </si>
  <si>
    <t>ケープ真鶴電気自動車用急速充電器設置工事</t>
  </si>
  <si>
    <t>町民センタートイレ改修工事</t>
  </si>
  <si>
    <t>ドローン技能講習負担金</t>
  </si>
  <si>
    <t>022</t>
  </si>
  <si>
    <t>学校給食等給付金</t>
  </si>
  <si>
    <t>023</t>
  </si>
  <si>
    <t>商工会補助金</t>
  </si>
  <si>
    <t>025</t>
  </si>
  <si>
    <t>公共交通応援給付金</t>
  </si>
  <si>
    <t>026</t>
  </si>
  <si>
    <t>民間保育所給食費給付金</t>
  </si>
  <si>
    <t>027</t>
  </si>
  <si>
    <t>町内交通券交付事業補助金</t>
  </si>
  <si>
    <t>028</t>
  </si>
  <si>
    <t>新生児子育て支援給付金</t>
  </si>
  <si>
    <t>029</t>
  </si>
  <si>
    <t>創業支援補助金</t>
  </si>
  <si>
    <t>030</t>
  </si>
  <si>
    <t>学生等支援交付金</t>
  </si>
  <si>
    <t>原油価格高騰対応事業者支援給付金</t>
  </si>
  <si>
    <t>観光協会補助金</t>
  </si>
  <si>
    <t>医療・介護・保育施設等物価高騰対策支援金</t>
  </si>
  <si>
    <t>プレミアム付商品券事業</t>
  </si>
  <si>
    <t>016</t>
  </si>
  <si>
    <t>指定ごみ袋配布交付金</t>
  </si>
  <si>
    <t>018</t>
  </si>
  <si>
    <t>中学生世帯支援交付金</t>
  </si>
  <si>
    <t>商品券発行事業交付金</t>
  </si>
  <si>
    <t>017</t>
  </si>
  <si>
    <t>子育て世帯支援交付金</t>
  </si>
  <si>
    <t>007000000</t>
  </si>
  <si>
    <t>公民協働推進事業</t>
  </si>
  <si>
    <t>デジタルプラットフォーム整備委託料</t>
  </si>
  <si>
    <t>公民協働推進事業補助金</t>
  </si>
  <si>
    <t>地域おこし協力隊推進事業</t>
  </si>
  <si>
    <t>地域おこし協力隊マネジメント業務委託料</t>
  </si>
  <si>
    <t>009000000</t>
  </si>
  <si>
    <t>広報魅力化推進事業</t>
  </si>
  <si>
    <t>公式ホームページ情報発信力強化委託料</t>
  </si>
  <si>
    <t>土木費</t>
  </si>
  <si>
    <t>04</t>
  </si>
  <si>
    <t>都市計画費</t>
  </si>
  <si>
    <t>都市計画総務費</t>
  </si>
  <si>
    <t>空家等対策推進事業</t>
  </si>
  <si>
    <t>空家等対策協議会委員謝礼</t>
  </si>
  <si>
    <t>空家等対策推進委託料</t>
  </si>
  <si>
    <t>空き家バンクポータルサイト負担金</t>
  </si>
  <si>
    <t>合　　　計</t>
  </si>
  <si>
    <t>町長室</t>
    <rPh sb="0" eb="3">
      <t>チョウチョウシツ</t>
    </rPh>
    <phoneticPr fontId="3"/>
  </si>
  <si>
    <t>総務防災課</t>
  </si>
  <si>
    <t>総務防災課</t>
    <rPh sb="0" eb="2">
      <t>ソウム</t>
    </rPh>
    <rPh sb="2" eb="5">
      <t>ボウサイカ</t>
    </rPh>
    <phoneticPr fontId="3"/>
  </si>
  <si>
    <t>統計調査費</t>
  </si>
  <si>
    <t>統計調査総務費</t>
  </si>
  <si>
    <t>統計調査事業</t>
  </si>
  <si>
    <t>0150 調査員報酬</t>
  </si>
  <si>
    <t>調査員報酬</t>
  </si>
  <si>
    <t>03</t>
  </si>
  <si>
    <t>職員手当等</t>
  </si>
  <si>
    <t>06</t>
  </si>
  <si>
    <t>0306 時間外手当</t>
  </si>
  <si>
    <t>006</t>
  </si>
  <si>
    <t>時間外勤務手当</t>
  </si>
  <si>
    <t>町長・副町長の業務遂行にあたって必要なスケジュール管理、経費管理、外部との調整に係る事務</t>
    <rPh sb="0" eb="2">
      <t>チョウチョウ</t>
    </rPh>
    <rPh sb="3" eb="6">
      <t>フクチョウチョウ</t>
    </rPh>
    <rPh sb="7" eb="9">
      <t>ギョウム</t>
    </rPh>
    <rPh sb="9" eb="11">
      <t>スイコウ</t>
    </rPh>
    <rPh sb="16" eb="18">
      <t>ヒツヨウ</t>
    </rPh>
    <rPh sb="25" eb="27">
      <t>カンリ</t>
    </rPh>
    <rPh sb="28" eb="30">
      <t>ケイヒ</t>
    </rPh>
    <rPh sb="30" eb="32">
      <t>カンリ</t>
    </rPh>
    <rPh sb="33" eb="35">
      <t>ガイブ</t>
    </rPh>
    <rPh sb="37" eb="39">
      <t>チョウセイ</t>
    </rPh>
    <rPh sb="40" eb="41">
      <t>カカ</t>
    </rPh>
    <rPh sb="42" eb="44">
      <t>ジム</t>
    </rPh>
    <phoneticPr fontId="3"/>
  </si>
  <si>
    <t>「広報真鶴」や町HPなどの媒体を活用し、町民の町政に対する関心を高め、町民と行政が力を合わせてまちづくりを推進するため、町民により的確に町政情報を提供する。また、町外に対して町の情報を発信し関係人口を増加させる。</t>
    <rPh sb="1" eb="3">
      <t>コウホウ</t>
    </rPh>
    <rPh sb="3" eb="5">
      <t>マナヅル</t>
    </rPh>
    <rPh sb="7" eb="8">
      <t>マチ</t>
    </rPh>
    <rPh sb="13" eb="15">
      <t>バイタイ</t>
    </rPh>
    <rPh sb="16" eb="18">
      <t>カツヨウ</t>
    </rPh>
    <rPh sb="20" eb="22">
      <t>チョウミン</t>
    </rPh>
    <rPh sb="23" eb="25">
      <t>チョウセイ</t>
    </rPh>
    <rPh sb="26" eb="27">
      <t>タイ</t>
    </rPh>
    <rPh sb="29" eb="31">
      <t>カンシン</t>
    </rPh>
    <rPh sb="32" eb="33">
      <t>タカ</t>
    </rPh>
    <rPh sb="35" eb="36">
      <t>マチ</t>
    </rPh>
    <rPh sb="36" eb="37">
      <t>タミ</t>
    </rPh>
    <rPh sb="38" eb="40">
      <t>ギョウセイ</t>
    </rPh>
    <rPh sb="41" eb="42">
      <t>チカラ</t>
    </rPh>
    <rPh sb="43" eb="44">
      <t>ア</t>
    </rPh>
    <rPh sb="53" eb="55">
      <t>スイシン</t>
    </rPh>
    <rPh sb="60" eb="62">
      <t>チョウミン</t>
    </rPh>
    <rPh sb="65" eb="67">
      <t>テキカク</t>
    </rPh>
    <rPh sb="68" eb="70">
      <t>チョウセイ</t>
    </rPh>
    <rPh sb="70" eb="72">
      <t>ジョウホウ</t>
    </rPh>
    <rPh sb="73" eb="75">
      <t>テイキョウ</t>
    </rPh>
    <rPh sb="81" eb="83">
      <t>チョウガイ</t>
    </rPh>
    <rPh sb="84" eb="85">
      <t>タイ</t>
    </rPh>
    <rPh sb="87" eb="88">
      <t>マチ</t>
    </rPh>
    <rPh sb="89" eb="91">
      <t>ジョウホウ</t>
    </rPh>
    <rPh sb="92" eb="94">
      <t>ハッシン</t>
    </rPh>
    <rPh sb="95" eb="97">
      <t>カンケイ</t>
    </rPh>
    <rPh sb="97" eb="99">
      <t>ジンコウ</t>
    </rPh>
    <rPh sb="100" eb="102">
      <t>ゾウカ</t>
    </rPh>
    <phoneticPr fontId="3"/>
  </si>
  <si>
    <t>防災・防犯など地域に資する活動を行っている自治会が、必要な事業を実施するための事業について、真鶴町自治会連合会と各地区自治会を支援する。</t>
    <rPh sb="0" eb="2">
      <t>ボウサイ</t>
    </rPh>
    <rPh sb="3" eb="5">
      <t>ボウハン</t>
    </rPh>
    <rPh sb="7" eb="9">
      <t>チイキ</t>
    </rPh>
    <rPh sb="10" eb="11">
      <t>シ</t>
    </rPh>
    <rPh sb="13" eb="15">
      <t>カツドウ</t>
    </rPh>
    <rPh sb="16" eb="17">
      <t>オコナ</t>
    </rPh>
    <rPh sb="21" eb="24">
      <t>ジチカイ</t>
    </rPh>
    <rPh sb="26" eb="28">
      <t>ヒツヨウ</t>
    </rPh>
    <rPh sb="29" eb="31">
      <t>ジギョウ</t>
    </rPh>
    <rPh sb="32" eb="34">
      <t>ジッシ</t>
    </rPh>
    <rPh sb="39" eb="41">
      <t>ジギョウ</t>
    </rPh>
    <rPh sb="46" eb="49">
      <t>マナヅルマチ</t>
    </rPh>
    <rPh sb="49" eb="52">
      <t>ジチカイ</t>
    </rPh>
    <rPh sb="52" eb="55">
      <t>レンゴウカイ</t>
    </rPh>
    <rPh sb="56" eb="57">
      <t>カク</t>
    </rPh>
    <rPh sb="57" eb="59">
      <t>チク</t>
    </rPh>
    <rPh sb="59" eb="62">
      <t>ジチカイ</t>
    </rPh>
    <rPh sb="63" eb="65">
      <t>シエン</t>
    </rPh>
    <phoneticPr fontId="3"/>
  </si>
  <si>
    <t>企画政策に係る管理経費</t>
    <rPh sb="0" eb="2">
      <t>キカク</t>
    </rPh>
    <rPh sb="2" eb="4">
      <t>セイサク</t>
    </rPh>
    <rPh sb="5" eb="6">
      <t>カカリ</t>
    </rPh>
    <rPh sb="7" eb="9">
      <t>カンリ</t>
    </rPh>
    <rPh sb="9" eb="11">
      <t>ケイヒ</t>
    </rPh>
    <phoneticPr fontId="3"/>
  </si>
  <si>
    <t>第５次真鶴町総合計画に基づき、町の将来像の実現及び町民サービスの向上を目指すとともに各種課題を解決するため、真鶴町総合計画審議会の運営に係る事業</t>
    <rPh sb="0" eb="1">
      <t>ダイ</t>
    </rPh>
    <rPh sb="2" eb="3">
      <t>ジ</t>
    </rPh>
    <rPh sb="3" eb="6">
      <t>マナヅルマチ</t>
    </rPh>
    <rPh sb="6" eb="8">
      <t>ソウゴウ</t>
    </rPh>
    <rPh sb="8" eb="10">
      <t>ケイカク</t>
    </rPh>
    <rPh sb="11" eb="12">
      <t>モト</t>
    </rPh>
    <rPh sb="15" eb="16">
      <t>マチ</t>
    </rPh>
    <rPh sb="17" eb="19">
      <t>ショウライ</t>
    </rPh>
    <rPh sb="19" eb="20">
      <t>ゾウ</t>
    </rPh>
    <rPh sb="21" eb="23">
      <t>ジツゲン</t>
    </rPh>
    <rPh sb="23" eb="24">
      <t>オヨ</t>
    </rPh>
    <rPh sb="25" eb="27">
      <t>チョウミン</t>
    </rPh>
    <rPh sb="32" eb="34">
      <t>コウジョウ</t>
    </rPh>
    <rPh sb="35" eb="37">
      <t>メザ</t>
    </rPh>
    <rPh sb="42" eb="44">
      <t>カクシュ</t>
    </rPh>
    <rPh sb="44" eb="46">
      <t>カダイ</t>
    </rPh>
    <rPh sb="47" eb="49">
      <t>カイケツ</t>
    </rPh>
    <rPh sb="54" eb="57">
      <t>マナヅルマチ</t>
    </rPh>
    <rPh sb="57" eb="59">
      <t>ソウゴウ</t>
    </rPh>
    <rPh sb="59" eb="61">
      <t>ケイカク</t>
    </rPh>
    <rPh sb="61" eb="64">
      <t>シンギカイ</t>
    </rPh>
    <rPh sb="65" eb="67">
      <t>ウンエイ</t>
    </rPh>
    <rPh sb="68" eb="69">
      <t>カカ</t>
    </rPh>
    <rPh sb="70" eb="72">
      <t>ジギョウ</t>
    </rPh>
    <phoneticPr fontId="3"/>
  </si>
  <si>
    <t>友好都市である長野県安曇野市との連携を強化し、行政だけでなく住民同志が相互交流できるよう、安曇野市内の指定宿泊施設を真鶴町民が利用する際に、宿泊費の助成を行う。また、都市交流をきっかけとした住民相互交流の醸成について、様々な方法を検討する。</t>
    <rPh sb="0" eb="4">
      <t>ユウコウトシ</t>
    </rPh>
    <rPh sb="7" eb="10">
      <t>ナガノケン</t>
    </rPh>
    <phoneticPr fontId="3"/>
  </si>
  <si>
    <t>地域の連携を図るため富士箱根伊豆交流圏市町村ネットワーク会議、神奈川県整備広域行政協議会、箱根ジオパーク推進協議会、湯河原町・真鶴町広域行政推進会議において広域の課題解決に取り組む。</t>
    <rPh sb="0" eb="2">
      <t>チイキ</t>
    </rPh>
    <rPh sb="3" eb="5">
      <t>レンケイ</t>
    </rPh>
    <rPh sb="6" eb="7">
      <t>ハカ</t>
    </rPh>
    <rPh sb="10" eb="12">
      <t>フジ</t>
    </rPh>
    <rPh sb="12" eb="14">
      <t>ハコネ</t>
    </rPh>
    <rPh sb="14" eb="16">
      <t>イズ</t>
    </rPh>
    <rPh sb="16" eb="19">
      <t>コウリュウケン</t>
    </rPh>
    <rPh sb="19" eb="22">
      <t>シチョウソン</t>
    </rPh>
    <rPh sb="28" eb="30">
      <t>カイギ</t>
    </rPh>
    <rPh sb="31" eb="35">
      <t>カナガワケン</t>
    </rPh>
    <rPh sb="35" eb="37">
      <t>セイビ</t>
    </rPh>
    <rPh sb="37" eb="39">
      <t>コウイキ</t>
    </rPh>
    <rPh sb="39" eb="41">
      <t>ギョウセイ</t>
    </rPh>
    <rPh sb="41" eb="44">
      <t>キョウギカイ</t>
    </rPh>
    <rPh sb="45" eb="47">
      <t>ハコネ</t>
    </rPh>
    <rPh sb="52" eb="54">
      <t>スイシン</t>
    </rPh>
    <rPh sb="54" eb="57">
      <t>キョウギカイ</t>
    </rPh>
    <rPh sb="58" eb="62">
      <t>ユガワラマチ</t>
    </rPh>
    <rPh sb="63" eb="66">
      <t>マナヅルマチ</t>
    </rPh>
    <rPh sb="66" eb="68">
      <t>コウイキ</t>
    </rPh>
    <rPh sb="68" eb="70">
      <t>ギョウセイ</t>
    </rPh>
    <rPh sb="70" eb="72">
      <t>スイシン</t>
    </rPh>
    <rPh sb="72" eb="74">
      <t>カイギ</t>
    </rPh>
    <rPh sb="78" eb="80">
      <t>コウイキ</t>
    </rPh>
    <rPh sb="81" eb="83">
      <t>カダイ</t>
    </rPh>
    <rPh sb="83" eb="85">
      <t>カイケツ</t>
    </rPh>
    <rPh sb="86" eb="87">
      <t>ト</t>
    </rPh>
    <rPh sb="88" eb="89">
      <t>ク</t>
    </rPh>
    <phoneticPr fontId="3"/>
  </si>
  <si>
    <t>箱根ジオパーク推進協議会負担金</t>
    <phoneticPr fontId="3"/>
  </si>
  <si>
    <t>神奈川県西部広域行政協議会負担金</t>
    <phoneticPr fontId="3"/>
  </si>
  <si>
    <t>ＭＥ－ＢＹＯサミット負担金</t>
    <phoneticPr fontId="3"/>
  </si>
  <si>
    <t>真鶴町が執行する事務の一部を電子計算装置による処理に移管させることにより、事務の正確性（計算誤り等人的過誤の削減等）や効率性（磁気的な索引により検索時間の低減等）の向上を実現し、さらにその結果として省力化（職務に配分する人員数削減等）、省資源化（ペーパーレス等）を実現することを目的とし実施する事業。</t>
    <rPh sb="0" eb="3">
      <t>マナヅルマチ</t>
    </rPh>
    <rPh sb="4" eb="6">
      <t>シッコウ</t>
    </rPh>
    <rPh sb="8" eb="10">
      <t>ジム</t>
    </rPh>
    <rPh sb="11" eb="13">
      <t>イチブ</t>
    </rPh>
    <rPh sb="14" eb="16">
      <t>デンシ</t>
    </rPh>
    <rPh sb="16" eb="18">
      <t>ケイサン</t>
    </rPh>
    <rPh sb="18" eb="20">
      <t>ソウチ</t>
    </rPh>
    <rPh sb="23" eb="25">
      <t>ショリ</t>
    </rPh>
    <rPh sb="26" eb="28">
      <t>イカン</t>
    </rPh>
    <rPh sb="37" eb="39">
      <t>ジム</t>
    </rPh>
    <rPh sb="40" eb="43">
      <t>セイカクセイ</t>
    </rPh>
    <rPh sb="44" eb="46">
      <t>ケイサン</t>
    </rPh>
    <rPh sb="46" eb="47">
      <t>アヤマ</t>
    </rPh>
    <rPh sb="48" eb="49">
      <t>トウ</t>
    </rPh>
    <rPh sb="49" eb="51">
      <t>ジンテキ</t>
    </rPh>
    <rPh sb="51" eb="53">
      <t>カゴ</t>
    </rPh>
    <rPh sb="54" eb="57">
      <t>サクゲントウ</t>
    </rPh>
    <rPh sb="59" eb="62">
      <t>コウリツセイ</t>
    </rPh>
    <phoneticPr fontId="3"/>
  </si>
  <si>
    <t>真鶴町が運用するシステムについて、効果的なシステムを導入するための調達・評価を他の自治体と共同にて実施し、かつスケールメリットを活かし、これらを低価格による導入を他団体と連携し、実施することを目的とする事業。</t>
    <rPh sb="0" eb="3">
      <t>マナヅルマチ</t>
    </rPh>
    <rPh sb="4" eb="6">
      <t>ウンヨウ</t>
    </rPh>
    <rPh sb="17" eb="20">
      <t>コウカテキ</t>
    </rPh>
    <rPh sb="26" eb="28">
      <t>ドウニュウ</t>
    </rPh>
    <rPh sb="33" eb="35">
      <t>チョウタツ</t>
    </rPh>
    <rPh sb="36" eb="38">
      <t>ヒョウカ</t>
    </rPh>
    <rPh sb="39" eb="40">
      <t>ホカ</t>
    </rPh>
    <rPh sb="41" eb="44">
      <t>ジチタイ</t>
    </rPh>
    <rPh sb="45" eb="47">
      <t>キョウドウ</t>
    </rPh>
    <rPh sb="49" eb="51">
      <t>ジッシ</t>
    </rPh>
    <rPh sb="64" eb="65">
      <t>イ</t>
    </rPh>
    <rPh sb="72" eb="75">
      <t>テイカカク</t>
    </rPh>
    <rPh sb="78" eb="80">
      <t>ドウニュウ</t>
    </rPh>
    <rPh sb="81" eb="82">
      <t>ホカ</t>
    </rPh>
    <rPh sb="82" eb="84">
      <t>ダンタイ</t>
    </rPh>
    <rPh sb="85" eb="87">
      <t>レンケイ</t>
    </rPh>
    <rPh sb="89" eb="91">
      <t>ジッシ</t>
    </rPh>
    <rPh sb="96" eb="98">
      <t>モクテキ</t>
    </rPh>
    <rPh sb="101" eb="103">
      <t>ジギョウ</t>
    </rPh>
    <phoneticPr fontId="3"/>
  </si>
  <si>
    <t>自ら考え自ら行う地域づくり事業の趣旨に沿い、地域における多様な歴史、伝統、文化、産業等を活用し、独創的、個性的な地域づくり事業を、町が自主的、主体的に推進する際に、必要な経費として積立を行う。まちづくり事業全般の財源へ充当する。</t>
    <rPh sb="0" eb="1">
      <t>ミズカ</t>
    </rPh>
    <rPh sb="2" eb="3">
      <t>カンガ</t>
    </rPh>
    <rPh sb="4" eb="5">
      <t>ミズカ</t>
    </rPh>
    <rPh sb="6" eb="7">
      <t>オコナ</t>
    </rPh>
    <rPh sb="8" eb="10">
      <t>チイキ</t>
    </rPh>
    <rPh sb="13" eb="15">
      <t>ジギョウ</t>
    </rPh>
    <rPh sb="16" eb="18">
      <t>シュシ</t>
    </rPh>
    <rPh sb="19" eb="20">
      <t>ソ</t>
    </rPh>
    <rPh sb="22" eb="24">
      <t>チイキ</t>
    </rPh>
    <rPh sb="28" eb="30">
      <t>タヨウ</t>
    </rPh>
    <rPh sb="31" eb="33">
      <t>レキシ</t>
    </rPh>
    <rPh sb="34" eb="36">
      <t>デントウ</t>
    </rPh>
    <rPh sb="37" eb="39">
      <t>ブンカ</t>
    </rPh>
    <rPh sb="40" eb="42">
      <t>サンギョウ</t>
    </rPh>
    <rPh sb="42" eb="43">
      <t>トウ</t>
    </rPh>
    <rPh sb="44" eb="46">
      <t>カツヨウ</t>
    </rPh>
    <rPh sb="48" eb="51">
      <t>ドクソウテキ</t>
    </rPh>
    <rPh sb="52" eb="55">
      <t>コセイテキ</t>
    </rPh>
    <rPh sb="56" eb="58">
      <t>チイキ</t>
    </rPh>
    <rPh sb="61" eb="63">
      <t>ジギョウ</t>
    </rPh>
    <rPh sb="65" eb="66">
      <t>マチ</t>
    </rPh>
    <rPh sb="67" eb="70">
      <t>ジシュテキ</t>
    </rPh>
    <rPh sb="71" eb="74">
      <t>シュタイテキ</t>
    </rPh>
    <rPh sb="75" eb="77">
      <t>スイシン</t>
    </rPh>
    <rPh sb="79" eb="80">
      <t>サイ</t>
    </rPh>
    <rPh sb="82" eb="84">
      <t>ヒツヨウ</t>
    </rPh>
    <rPh sb="85" eb="87">
      <t>ケイヒ</t>
    </rPh>
    <rPh sb="90" eb="92">
      <t>ツミタテ</t>
    </rPh>
    <rPh sb="93" eb="94">
      <t>オコナ</t>
    </rPh>
    <rPh sb="101" eb="103">
      <t>ジギョウ</t>
    </rPh>
    <rPh sb="103" eb="105">
      <t>ゼンパン</t>
    </rPh>
    <rPh sb="106" eb="108">
      <t>ザイゲン</t>
    </rPh>
    <rPh sb="109" eb="111">
      <t>ジュウトウ</t>
    </rPh>
    <phoneticPr fontId="3"/>
  </si>
  <si>
    <t>平成29年４月１日に過疎地域の指定を受け、過疎地域からの脱却に向け計画の策定・執行・進捗管理を行う</t>
    <rPh sb="0" eb="2">
      <t>ヘイセイ</t>
    </rPh>
    <rPh sb="4" eb="5">
      <t>ネン</t>
    </rPh>
    <rPh sb="6" eb="7">
      <t>ツキ</t>
    </rPh>
    <rPh sb="8" eb="9">
      <t>ヒ</t>
    </rPh>
    <rPh sb="10" eb="12">
      <t>カソ</t>
    </rPh>
    <rPh sb="12" eb="14">
      <t>チイキ</t>
    </rPh>
    <rPh sb="15" eb="17">
      <t>シテイ</t>
    </rPh>
    <rPh sb="18" eb="19">
      <t>ウ</t>
    </rPh>
    <rPh sb="21" eb="23">
      <t>カソ</t>
    </rPh>
    <rPh sb="23" eb="25">
      <t>チイキ</t>
    </rPh>
    <rPh sb="28" eb="30">
      <t>ダッキャク</t>
    </rPh>
    <rPh sb="31" eb="32">
      <t>ム</t>
    </rPh>
    <rPh sb="33" eb="35">
      <t>ケイカク</t>
    </rPh>
    <rPh sb="36" eb="38">
      <t>サクテイ</t>
    </rPh>
    <rPh sb="39" eb="41">
      <t>シッコウ</t>
    </rPh>
    <rPh sb="42" eb="44">
      <t>シンチョク</t>
    </rPh>
    <rPh sb="44" eb="46">
      <t>カンリ</t>
    </rPh>
    <rPh sb="47" eb="48">
      <t>オコナ</t>
    </rPh>
    <phoneticPr fontId="3"/>
  </si>
  <si>
    <t>男女が社会の対等な構成員として、自らの意思によって社会のあらゆる分野における活動に参画する機会が確保され、互いに人権を尊重し、性別に関わりなく個性と能力を発揮できる男女共同参画社会を実現するための事業</t>
    <rPh sb="0" eb="2">
      <t>ダンジョ</t>
    </rPh>
    <rPh sb="3" eb="5">
      <t>シャカイ</t>
    </rPh>
    <rPh sb="6" eb="8">
      <t>タイトウ</t>
    </rPh>
    <rPh sb="9" eb="12">
      <t>コウセイイン</t>
    </rPh>
    <rPh sb="16" eb="17">
      <t>ミズカ</t>
    </rPh>
    <rPh sb="19" eb="21">
      <t>イシ</t>
    </rPh>
    <rPh sb="25" eb="27">
      <t>シャカイ</t>
    </rPh>
    <rPh sb="32" eb="34">
      <t>ブンヤ</t>
    </rPh>
    <rPh sb="38" eb="40">
      <t>カツドウ</t>
    </rPh>
    <rPh sb="41" eb="43">
      <t>サンカク</t>
    </rPh>
    <rPh sb="45" eb="47">
      <t>キカイ</t>
    </rPh>
    <rPh sb="48" eb="50">
      <t>カクホ</t>
    </rPh>
    <rPh sb="53" eb="54">
      <t>タガ</t>
    </rPh>
    <rPh sb="56" eb="58">
      <t>ジンケン</t>
    </rPh>
    <rPh sb="59" eb="61">
      <t>ソンチョウ</t>
    </rPh>
    <rPh sb="63" eb="65">
      <t>セイベツ</t>
    </rPh>
    <rPh sb="66" eb="67">
      <t>カカ</t>
    </rPh>
    <rPh sb="71" eb="73">
      <t>コセイ</t>
    </rPh>
    <rPh sb="74" eb="76">
      <t>ノウリョク</t>
    </rPh>
    <rPh sb="77" eb="79">
      <t>ハッキ</t>
    </rPh>
    <rPh sb="82" eb="84">
      <t>ダンジョ</t>
    </rPh>
    <rPh sb="84" eb="86">
      <t>キョウドウ</t>
    </rPh>
    <rPh sb="86" eb="88">
      <t>サンカク</t>
    </rPh>
    <rPh sb="88" eb="90">
      <t>シャカイ</t>
    </rPh>
    <rPh sb="91" eb="93">
      <t>ジツゲン</t>
    </rPh>
    <rPh sb="98" eb="100">
      <t>ジギョウ</t>
    </rPh>
    <phoneticPr fontId="3"/>
  </si>
  <si>
    <t>ウクライナ避難民支援に係る経費</t>
    <rPh sb="5" eb="8">
      <t>ヒナンミン</t>
    </rPh>
    <rPh sb="8" eb="10">
      <t>シエン</t>
    </rPh>
    <rPh sb="11" eb="12">
      <t>カカ</t>
    </rPh>
    <rPh sb="13" eb="15">
      <t>ケイヒ</t>
    </rPh>
    <phoneticPr fontId="3"/>
  </si>
  <si>
    <t>真鶴地域情報センターとまなづる図書館の複合施設である情報センター真鶴の建造物の継続した運営を行うために必要な維持補修を行うとともに、地域の情報化を推進し、町民と町との間で情報の共有をより充実させ、もって町民生活の向上を図るための事業</t>
    <rPh sb="0" eb="2">
      <t>マナヅル</t>
    </rPh>
    <rPh sb="2" eb="4">
      <t>チイキ</t>
    </rPh>
    <rPh sb="4" eb="6">
      <t>ジョウホウ</t>
    </rPh>
    <rPh sb="15" eb="18">
      <t>トショカン</t>
    </rPh>
    <rPh sb="19" eb="21">
      <t>フクゴウ</t>
    </rPh>
    <rPh sb="21" eb="23">
      <t>シセツ</t>
    </rPh>
    <rPh sb="26" eb="28">
      <t>ジョウホウ</t>
    </rPh>
    <rPh sb="32" eb="34">
      <t>マナヅル</t>
    </rPh>
    <rPh sb="35" eb="38">
      <t>ケンゾウブツ</t>
    </rPh>
    <rPh sb="39" eb="41">
      <t>ケイゾク</t>
    </rPh>
    <rPh sb="43" eb="45">
      <t>ウンエイ</t>
    </rPh>
    <rPh sb="46" eb="47">
      <t>オコナ</t>
    </rPh>
    <rPh sb="51" eb="53">
      <t>ヒツヨウ</t>
    </rPh>
    <rPh sb="54" eb="56">
      <t>イジ</t>
    </rPh>
    <rPh sb="56" eb="58">
      <t>ホシュウ</t>
    </rPh>
    <rPh sb="59" eb="60">
      <t>オコナ</t>
    </rPh>
    <rPh sb="66" eb="68">
      <t>チイキ</t>
    </rPh>
    <rPh sb="69" eb="72">
      <t>ジョウホウカ</t>
    </rPh>
    <rPh sb="73" eb="75">
      <t>スイシン</t>
    </rPh>
    <rPh sb="77" eb="79">
      <t>チョウミン</t>
    </rPh>
    <rPh sb="80" eb="81">
      <t>マチ</t>
    </rPh>
    <rPh sb="83" eb="84">
      <t>アイダ</t>
    </rPh>
    <rPh sb="85" eb="87">
      <t>ジョウホウ</t>
    </rPh>
    <rPh sb="88" eb="90">
      <t>キョウユウ</t>
    </rPh>
    <rPh sb="93" eb="95">
      <t>ジュウジツ</t>
    </rPh>
    <rPh sb="101" eb="103">
      <t>チョウミン</t>
    </rPh>
    <rPh sb="103" eb="105">
      <t>セイカツ</t>
    </rPh>
    <rPh sb="106" eb="108">
      <t>コウジョウ</t>
    </rPh>
    <rPh sb="109" eb="110">
      <t>ハカ</t>
    </rPh>
    <rPh sb="114" eb="116">
      <t>ジギョウ</t>
    </rPh>
    <phoneticPr fontId="3"/>
  </si>
  <si>
    <t>地方創生推進事業に係る管理経費</t>
    <rPh sb="0" eb="2">
      <t>チホウ</t>
    </rPh>
    <rPh sb="2" eb="4">
      <t>ソウセイ</t>
    </rPh>
    <rPh sb="4" eb="6">
      <t>スイシン</t>
    </rPh>
    <rPh sb="6" eb="8">
      <t>ジギョウ</t>
    </rPh>
    <rPh sb="9" eb="10">
      <t>カカリ</t>
    </rPh>
    <rPh sb="11" eb="13">
      <t>カンリ</t>
    </rPh>
    <rPh sb="13" eb="15">
      <t>ケイヒ</t>
    </rPh>
    <phoneticPr fontId="3"/>
  </si>
  <si>
    <t>お試し暮らし体験施設「くらしかる真鶴」や創作拠点施設「みなとらぼ」を通じて町外からの移住者・起業者を増やす。</t>
    <rPh sb="1" eb="2">
      <t>タメ</t>
    </rPh>
    <rPh sb="3" eb="4">
      <t>ク</t>
    </rPh>
    <rPh sb="6" eb="8">
      <t>タイケン</t>
    </rPh>
    <rPh sb="8" eb="10">
      <t>シセツ</t>
    </rPh>
    <rPh sb="16" eb="18">
      <t>マナヅル</t>
    </rPh>
    <rPh sb="20" eb="22">
      <t>ソウサク</t>
    </rPh>
    <rPh sb="22" eb="24">
      <t>キョテン</t>
    </rPh>
    <rPh sb="24" eb="26">
      <t>シセツ</t>
    </rPh>
    <rPh sb="34" eb="35">
      <t>ツウ</t>
    </rPh>
    <rPh sb="37" eb="39">
      <t>チョウガイ</t>
    </rPh>
    <rPh sb="42" eb="45">
      <t>イジュウシャ</t>
    </rPh>
    <rPh sb="46" eb="48">
      <t>キギョウ</t>
    </rPh>
    <rPh sb="48" eb="49">
      <t>シャ</t>
    </rPh>
    <rPh sb="50" eb="51">
      <t>フ</t>
    </rPh>
    <phoneticPr fontId="3"/>
  </si>
  <si>
    <t>女性への暴力に対する緊急一時保護事業負担金</t>
    <phoneticPr fontId="3"/>
  </si>
  <si>
    <t>総合計画審議会委員報酬</t>
    <phoneticPr fontId="3"/>
  </si>
  <si>
    <t>県市町村電子自治体共同運営協議会負担金</t>
    <phoneticPr fontId="3"/>
  </si>
  <si>
    <t>地方公共団体情報システム機構負担金</t>
    <phoneticPr fontId="3"/>
  </si>
  <si>
    <t>神奈川県町村情報システム共同事業組合負担金</t>
    <phoneticPr fontId="3"/>
  </si>
  <si>
    <t>地方公共団体情報システム機構交付金</t>
    <phoneticPr fontId="3"/>
  </si>
  <si>
    <t>会計年度任用職員報酬</t>
    <phoneticPr fontId="3"/>
  </si>
  <si>
    <t>玄関マット等借上料</t>
    <phoneticPr fontId="3"/>
  </si>
  <si>
    <t>複写機使用料</t>
    <phoneticPr fontId="3"/>
  </si>
  <si>
    <t>放送受信料</t>
    <phoneticPr fontId="3"/>
  </si>
  <si>
    <t>①事業の主な概要</t>
    <rPh sb="1" eb="3">
      <t>ジギョウ</t>
    </rPh>
    <rPh sb="4" eb="5">
      <t>オモ</t>
    </rPh>
    <rPh sb="6" eb="8">
      <t>ガイヨウ</t>
    </rPh>
    <phoneticPr fontId="3"/>
  </si>
  <si>
    <t>町長就任により公用車使用を取りやめ公共交通機関での出張としたため増額補正したが、回数などが見込みより下回ったため</t>
    <rPh sb="0" eb="2">
      <t>チョウチョウ</t>
    </rPh>
    <rPh sb="2" eb="4">
      <t>シュウニン</t>
    </rPh>
    <rPh sb="7" eb="10">
      <t>コウヨウシャ</t>
    </rPh>
    <rPh sb="10" eb="12">
      <t>シヨウ</t>
    </rPh>
    <rPh sb="13" eb="14">
      <t>ト</t>
    </rPh>
    <rPh sb="17" eb="19">
      <t>コウキョウ</t>
    </rPh>
    <rPh sb="19" eb="21">
      <t>コウツウ</t>
    </rPh>
    <rPh sb="21" eb="23">
      <t>キカン</t>
    </rPh>
    <rPh sb="25" eb="27">
      <t>シュッチョウ</t>
    </rPh>
    <rPh sb="32" eb="34">
      <t>ゾウガク</t>
    </rPh>
    <rPh sb="34" eb="36">
      <t>ホセイ</t>
    </rPh>
    <rPh sb="40" eb="42">
      <t>カイスウ</t>
    </rPh>
    <rPh sb="45" eb="47">
      <t>ミコ</t>
    </rPh>
    <rPh sb="50" eb="52">
      <t>シタマワ</t>
    </rPh>
    <phoneticPr fontId="3"/>
  </si>
  <si>
    <t>真鶴町交際費の支出に関する基準に基づき支出する町長交際費</t>
    <rPh sb="0" eb="3">
      <t>マナヅルマチ</t>
    </rPh>
    <rPh sb="3" eb="6">
      <t>コウサイヒ</t>
    </rPh>
    <rPh sb="7" eb="9">
      <t>シシュツ</t>
    </rPh>
    <rPh sb="10" eb="11">
      <t>カン</t>
    </rPh>
    <rPh sb="13" eb="15">
      <t>キジュン</t>
    </rPh>
    <rPh sb="16" eb="17">
      <t>モト</t>
    </rPh>
    <rPh sb="19" eb="21">
      <t>シシュツ</t>
    </rPh>
    <rPh sb="23" eb="25">
      <t>チョウチョウ</t>
    </rPh>
    <rPh sb="25" eb="28">
      <t>コウサイヒ</t>
    </rPh>
    <phoneticPr fontId="3"/>
  </si>
  <si>
    <t>ほぼ前年度並み</t>
    <rPh sb="2" eb="5">
      <t>ゼンネンド</t>
    </rPh>
    <rPh sb="5" eb="6">
      <t>ナ</t>
    </rPh>
    <phoneticPr fontId="3"/>
  </si>
  <si>
    <t>要望活動時の名刺印刷に係る経費（印刷用紙）</t>
    <rPh sb="0" eb="2">
      <t>ヨウボウ</t>
    </rPh>
    <rPh sb="2" eb="5">
      <t>カツドウジ</t>
    </rPh>
    <rPh sb="6" eb="8">
      <t>メイシ</t>
    </rPh>
    <rPh sb="8" eb="10">
      <t>インサツ</t>
    </rPh>
    <rPh sb="11" eb="12">
      <t>カカ</t>
    </rPh>
    <rPh sb="13" eb="15">
      <t>ケイヒ</t>
    </rPh>
    <rPh sb="16" eb="18">
      <t>インサツ</t>
    </rPh>
    <rPh sb="18" eb="20">
      <t>ヨウシ</t>
    </rPh>
    <phoneticPr fontId="3"/>
  </si>
  <si>
    <t>前年度も未執行</t>
    <rPh sb="0" eb="3">
      <t>ゼンネンド</t>
    </rPh>
    <rPh sb="4" eb="7">
      <t>ミシッコウ</t>
    </rPh>
    <phoneticPr fontId="3"/>
  </si>
  <si>
    <t>貴船まつり懇親会及び来客等への手土産代</t>
    <rPh sb="0" eb="2">
      <t>キフネ</t>
    </rPh>
    <rPh sb="5" eb="8">
      <t>コンシンカイ</t>
    </rPh>
    <rPh sb="8" eb="9">
      <t>オヨ</t>
    </rPh>
    <rPh sb="10" eb="12">
      <t>ライキャク</t>
    </rPh>
    <rPh sb="12" eb="13">
      <t>トウ</t>
    </rPh>
    <rPh sb="15" eb="18">
      <t>テミヤゲ</t>
    </rPh>
    <rPh sb="18" eb="19">
      <t>ダイ</t>
    </rPh>
    <phoneticPr fontId="3"/>
  </si>
  <si>
    <t>町長・副町長の名刺印刷代</t>
    <rPh sb="0" eb="2">
      <t>チョウチョウ</t>
    </rPh>
    <rPh sb="3" eb="6">
      <t>フクチョウチョウ</t>
    </rPh>
    <rPh sb="7" eb="9">
      <t>メイシ</t>
    </rPh>
    <rPh sb="9" eb="12">
      <t>インサツダイ</t>
    </rPh>
    <phoneticPr fontId="3"/>
  </si>
  <si>
    <t>副町長の就任によりほぼ満額執行</t>
    <rPh sb="0" eb="3">
      <t>フクチョウチョウ</t>
    </rPh>
    <rPh sb="4" eb="6">
      <t>シュウニン</t>
    </rPh>
    <rPh sb="11" eb="13">
      <t>マンガク</t>
    </rPh>
    <rPh sb="13" eb="15">
      <t>シッコウ</t>
    </rPh>
    <phoneticPr fontId="3"/>
  </si>
  <si>
    <t>副町長不在のため町長分のみであったため</t>
    <rPh sb="0" eb="3">
      <t>フクチョウチョウ</t>
    </rPh>
    <rPh sb="3" eb="5">
      <t>フザイ</t>
    </rPh>
    <rPh sb="8" eb="10">
      <t>チョウチョウ</t>
    </rPh>
    <rPh sb="10" eb="11">
      <t>ブン</t>
    </rPh>
    <phoneticPr fontId="3"/>
  </si>
  <si>
    <t>湯河原新聞に掲載依頼している暑中見舞い及び年賀広告料</t>
    <rPh sb="0" eb="3">
      <t>ユガワラ</t>
    </rPh>
    <rPh sb="3" eb="5">
      <t>シンブン</t>
    </rPh>
    <rPh sb="6" eb="8">
      <t>ケイサイ</t>
    </rPh>
    <rPh sb="8" eb="10">
      <t>イライ</t>
    </rPh>
    <rPh sb="14" eb="16">
      <t>ショチュウ</t>
    </rPh>
    <rPh sb="16" eb="18">
      <t>ミマ</t>
    </rPh>
    <rPh sb="19" eb="20">
      <t>オヨ</t>
    </rPh>
    <rPh sb="21" eb="23">
      <t>ネンガ</t>
    </rPh>
    <rPh sb="23" eb="26">
      <t>コウコクリョウ</t>
    </rPh>
    <phoneticPr fontId="3"/>
  </si>
  <si>
    <t>湯河原新聞（年賀のみ）及び神静民報広告掲載を追加したため</t>
    <rPh sb="0" eb="3">
      <t>ユガワラ</t>
    </rPh>
    <rPh sb="3" eb="5">
      <t>シンブン</t>
    </rPh>
    <rPh sb="6" eb="8">
      <t>ネンガ</t>
    </rPh>
    <rPh sb="11" eb="12">
      <t>オヨ</t>
    </rPh>
    <rPh sb="13" eb="14">
      <t>カミ</t>
    </rPh>
    <rPh sb="15" eb="17">
      <t>ミンポウ</t>
    </rPh>
    <rPh sb="17" eb="19">
      <t>コウコク</t>
    </rPh>
    <rPh sb="19" eb="21">
      <t>ケイサイ</t>
    </rPh>
    <rPh sb="22" eb="24">
      <t>ツイカ</t>
    </rPh>
    <phoneticPr fontId="3"/>
  </si>
  <si>
    <t>R6年度は未執行のため</t>
    <rPh sb="2" eb="4">
      <t>ネンド</t>
    </rPh>
    <rPh sb="5" eb="8">
      <t>ミシッコウ</t>
    </rPh>
    <phoneticPr fontId="3"/>
  </si>
  <si>
    <t xml:space="preserve">町長公務に係る有料道路通行料
</t>
    <rPh sb="0" eb="2">
      <t>チョウチョウ</t>
    </rPh>
    <rPh sb="2" eb="4">
      <t>コウム</t>
    </rPh>
    <rPh sb="5" eb="6">
      <t>カカ</t>
    </rPh>
    <rPh sb="7" eb="9">
      <t>ユウリョウ</t>
    </rPh>
    <rPh sb="9" eb="11">
      <t>ドウロ</t>
    </rPh>
    <rPh sb="11" eb="14">
      <t>ツウコウリョウ</t>
    </rPh>
    <phoneticPr fontId="3"/>
  </si>
  <si>
    <t>町長就任により公用車使用をやめ、公共交通機関を利用することによる減</t>
    <rPh sb="0" eb="2">
      <t>チョウチョウ</t>
    </rPh>
    <rPh sb="2" eb="4">
      <t>シュウニン</t>
    </rPh>
    <rPh sb="7" eb="10">
      <t>コウヨウシャ</t>
    </rPh>
    <rPh sb="10" eb="12">
      <t>シヨウ</t>
    </rPh>
    <rPh sb="16" eb="18">
      <t>コウキョウ</t>
    </rPh>
    <rPh sb="18" eb="20">
      <t>コウツウ</t>
    </rPh>
    <rPh sb="20" eb="22">
      <t>キカン</t>
    </rPh>
    <rPh sb="23" eb="25">
      <t>リヨウ</t>
    </rPh>
    <rPh sb="32" eb="33">
      <t>ゲン</t>
    </rPh>
    <phoneticPr fontId="3"/>
  </si>
  <si>
    <t>町長公務に係る駐車場使用料</t>
    <rPh sb="0" eb="2">
      <t>チョウチョウ</t>
    </rPh>
    <rPh sb="2" eb="4">
      <t>コウム</t>
    </rPh>
    <rPh sb="5" eb="6">
      <t>カカ</t>
    </rPh>
    <rPh sb="7" eb="10">
      <t>チュウシャジョウ</t>
    </rPh>
    <rPh sb="10" eb="13">
      <t>シヨウリョウ</t>
    </rPh>
    <phoneticPr fontId="3"/>
  </si>
  <si>
    <t>県町村会、地域活性化センターへの負担金</t>
    <rPh sb="0" eb="1">
      <t>ケン</t>
    </rPh>
    <rPh sb="1" eb="4">
      <t>チョウソンカイ</t>
    </rPh>
    <rPh sb="5" eb="7">
      <t>チイキ</t>
    </rPh>
    <rPh sb="7" eb="10">
      <t>カッセイカ</t>
    </rPh>
    <rPh sb="16" eb="19">
      <t>フタンキン</t>
    </rPh>
    <phoneticPr fontId="3"/>
  </si>
  <si>
    <t>ほぼ前年同額</t>
    <rPh sb="2" eb="4">
      <t>ゼンネン</t>
    </rPh>
    <rPh sb="4" eb="6">
      <t>ドウガク</t>
    </rPh>
    <phoneticPr fontId="3"/>
  </si>
  <si>
    <t>広報広聴連絡会や広報広聴主管課長会議の際の旅費</t>
    <rPh sb="0" eb="2">
      <t>コウホウ</t>
    </rPh>
    <rPh sb="2" eb="4">
      <t>コウチョウ</t>
    </rPh>
    <rPh sb="4" eb="7">
      <t>レンラクカイ</t>
    </rPh>
    <rPh sb="8" eb="10">
      <t>コウホウ</t>
    </rPh>
    <rPh sb="10" eb="12">
      <t>コウチョウ</t>
    </rPh>
    <rPh sb="12" eb="14">
      <t>シュカン</t>
    </rPh>
    <rPh sb="14" eb="16">
      <t>カチョウ</t>
    </rPh>
    <rPh sb="16" eb="18">
      <t>カイギ</t>
    </rPh>
    <rPh sb="19" eb="20">
      <t>サイ</t>
    </rPh>
    <rPh sb="21" eb="23">
      <t>リョヒ</t>
    </rPh>
    <phoneticPr fontId="3"/>
  </si>
  <si>
    <t>ほぼ満額執行</t>
    <rPh sb="2" eb="4">
      <t>マンガク</t>
    </rPh>
    <rPh sb="4" eb="6">
      <t>シッコウ</t>
    </rPh>
    <phoneticPr fontId="3"/>
  </si>
  <si>
    <t>R6はほぼオンライン会議であったため</t>
    <rPh sb="10" eb="12">
      <t>カイギ</t>
    </rPh>
    <phoneticPr fontId="3"/>
  </si>
  <si>
    <t>地方競馬冠レース（岩牡蠣）必要経費</t>
    <rPh sb="0" eb="2">
      <t>チホウ</t>
    </rPh>
    <rPh sb="2" eb="4">
      <t>ケイバ</t>
    </rPh>
    <rPh sb="4" eb="5">
      <t>カンムリ</t>
    </rPh>
    <rPh sb="9" eb="10">
      <t>イワ</t>
    </rPh>
    <rPh sb="10" eb="12">
      <t>ガキ</t>
    </rPh>
    <rPh sb="13" eb="15">
      <t>ヒツヨウ</t>
    </rPh>
    <rPh sb="15" eb="17">
      <t>ケイヒ</t>
    </rPh>
    <phoneticPr fontId="3"/>
  </si>
  <si>
    <t>未執行のため</t>
    <rPh sb="0" eb="3">
      <t>ミシッコウ</t>
    </rPh>
    <phoneticPr fontId="3"/>
  </si>
  <si>
    <t xml:space="preserve">広報真鶴発行委託料（毎月3,500部）
</t>
    <rPh sb="0" eb="2">
      <t>コウホウ</t>
    </rPh>
    <rPh sb="2" eb="4">
      <t>マナヅル</t>
    </rPh>
    <rPh sb="4" eb="6">
      <t>ハッコウ</t>
    </rPh>
    <rPh sb="6" eb="9">
      <t>イタクリョウ</t>
    </rPh>
    <rPh sb="10" eb="12">
      <t>マイツキ</t>
    </rPh>
    <rPh sb="17" eb="18">
      <t>ブ</t>
    </rPh>
    <phoneticPr fontId="3"/>
  </si>
  <si>
    <t>入札による減額補正、不用額は執行残</t>
    <rPh sb="0" eb="2">
      <t>ニュウサツ</t>
    </rPh>
    <rPh sb="5" eb="9">
      <t>ゲンガクホセイ</t>
    </rPh>
    <rPh sb="10" eb="13">
      <t>フヨウガク</t>
    </rPh>
    <rPh sb="14" eb="17">
      <t>シッコウザン</t>
    </rPh>
    <phoneticPr fontId="3"/>
  </si>
  <si>
    <t>物価高騰によるページ単価の増</t>
    <rPh sb="0" eb="2">
      <t>ブッカ</t>
    </rPh>
    <rPh sb="2" eb="4">
      <t>コウトウ</t>
    </rPh>
    <rPh sb="10" eb="12">
      <t>タンカ</t>
    </rPh>
    <rPh sb="13" eb="14">
      <t>ゾウ</t>
    </rPh>
    <phoneticPr fontId="3"/>
  </si>
  <si>
    <t>納付書納付手数料が未発生のため</t>
    <rPh sb="0" eb="3">
      <t>ノウフショ</t>
    </rPh>
    <rPh sb="3" eb="5">
      <t>ノウフ</t>
    </rPh>
    <rPh sb="5" eb="8">
      <t>テスウリョウ</t>
    </rPh>
    <rPh sb="9" eb="12">
      <t>ミハッセイ</t>
    </rPh>
    <phoneticPr fontId="3"/>
  </si>
  <si>
    <t>R5.11より2000部→1950部としたための差額（＠8.5円）</t>
    <rPh sb="11" eb="12">
      <t>ブ</t>
    </rPh>
    <rPh sb="17" eb="18">
      <t>ブ</t>
    </rPh>
    <rPh sb="24" eb="26">
      <t>サガク</t>
    </rPh>
    <rPh sb="31" eb="32">
      <t>エン</t>
    </rPh>
    <phoneticPr fontId="3"/>
  </si>
  <si>
    <t>町HPの運用に係る委託料</t>
    <rPh sb="0" eb="1">
      <t>マチ</t>
    </rPh>
    <rPh sb="4" eb="6">
      <t>ウンヨウ</t>
    </rPh>
    <rPh sb="7" eb="8">
      <t>カカ</t>
    </rPh>
    <rPh sb="9" eb="12">
      <t>イタクリョウ</t>
    </rPh>
    <phoneticPr fontId="3"/>
  </si>
  <si>
    <t>満額執行</t>
    <rPh sb="0" eb="2">
      <t>マンガク</t>
    </rPh>
    <rPh sb="2" eb="4">
      <t>シッコウ</t>
    </rPh>
    <phoneticPr fontId="3"/>
  </si>
  <si>
    <t>前年同額</t>
    <rPh sb="0" eb="2">
      <t>ゼンネン</t>
    </rPh>
    <rPh sb="2" eb="4">
      <t>ドウガク</t>
    </rPh>
    <phoneticPr fontId="3"/>
  </si>
  <si>
    <t>FM熱海・湯河原　コミュニティラジオ放送委託事業</t>
    <rPh sb="2" eb="4">
      <t>アタミ</t>
    </rPh>
    <rPh sb="5" eb="8">
      <t>ユガワラ</t>
    </rPh>
    <rPh sb="18" eb="20">
      <t>ホウソウ</t>
    </rPh>
    <rPh sb="20" eb="22">
      <t>イタク</t>
    </rPh>
    <rPh sb="22" eb="24">
      <t>ジギョウ</t>
    </rPh>
    <phoneticPr fontId="3"/>
  </si>
  <si>
    <t>R5　委託廃止</t>
    <rPh sb="3" eb="5">
      <t>イタク</t>
    </rPh>
    <rPh sb="5" eb="7">
      <t>ハイシ</t>
    </rPh>
    <phoneticPr fontId="3"/>
  </si>
  <si>
    <t>真鶴町自治会運営活動助成金（９自治会、１連合会）、自治会連合会活動促進補助金</t>
    <rPh sb="0" eb="3">
      <t>マナヅルマチ</t>
    </rPh>
    <rPh sb="3" eb="6">
      <t>ジチカイ</t>
    </rPh>
    <rPh sb="6" eb="8">
      <t>ウンエイ</t>
    </rPh>
    <rPh sb="8" eb="10">
      <t>カツドウ</t>
    </rPh>
    <rPh sb="10" eb="13">
      <t>ジョセイキン</t>
    </rPh>
    <rPh sb="15" eb="18">
      <t>ジチカイ</t>
    </rPh>
    <rPh sb="20" eb="23">
      <t>レンゴウカイ</t>
    </rPh>
    <rPh sb="25" eb="28">
      <t>ジチカイ</t>
    </rPh>
    <rPh sb="28" eb="31">
      <t>レンゴウカイ</t>
    </rPh>
    <rPh sb="31" eb="33">
      <t>カツドウ</t>
    </rPh>
    <rPh sb="33" eb="35">
      <t>ソクシン</t>
    </rPh>
    <rPh sb="35" eb="38">
      <t>ホジョキン</t>
    </rPh>
    <phoneticPr fontId="3"/>
  </si>
  <si>
    <t>前年度同額</t>
    <rPh sb="0" eb="3">
      <t>ゼンネンド</t>
    </rPh>
    <rPh sb="3" eb="5">
      <t>ドウガク</t>
    </rPh>
    <phoneticPr fontId="3"/>
  </si>
  <si>
    <t>前年度同額</t>
    <rPh sb="0" eb="2">
      <t>ゼンネン</t>
    </rPh>
    <rPh sb="2" eb="3">
      <t>ド</t>
    </rPh>
    <rPh sb="3" eb="5">
      <t>ドウガク</t>
    </rPh>
    <phoneticPr fontId="3"/>
  </si>
  <si>
    <t>業務定量化及び業務分析・マニュアル作成業務を依頼</t>
    <phoneticPr fontId="3"/>
  </si>
  <si>
    <t>ほぼ満額執行</t>
    <phoneticPr fontId="3"/>
  </si>
  <si>
    <t>会計年度任用職員に係る費用弁償（通勤手当）</t>
    <rPh sb="0" eb="4">
      <t>カイケイネンド</t>
    </rPh>
    <rPh sb="4" eb="8">
      <t>ニンヨウショクイン</t>
    </rPh>
    <rPh sb="9" eb="10">
      <t>カカ</t>
    </rPh>
    <rPh sb="11" eb="13">
      <t>ヒヨウ</t>
    </rPh>
    <rPh sb="13" eb="15">
      <t>ベンショウ</t>
    </rPh>
    <rPh sb="16" eb="18">
      <t>ツウキン</t>
    </rPh>
    <rPh sb="18" eb="20">
      <t>テアテ</t>
    </rPh>
    <phoneticPr fontId="3"/>
  </si>
  <si>
    <t>予算（103日）→実績（92日）のため</t>
    <rPh sb="0" eb="2">
      <t>ヨサン</t>
    </rPh>
    <rPh sb="6" eb="7">
      <t>ヒ</t>
    </rPh>
    <rPh sb="9" eb="11">
      <t>ジッセキ</t>
    </rPh>
    <rPh sb="14" eb="15">
      <t>ヒ</t>
    </rPh>
    <phoneticPr fontId="3"/>
  </si>
  <si>
    <t>職員旅費</t>
    <rPh sb="0" eb="2">
      <t>ショクイン</t>
    </rPh>
    <rPh sb="2" eb="4">
      <t>リョヒ</t>
    </rPh>
    <phoneticPr fontId="3"/>
  </si>
  <si>
    <t>オンライン会議が主であったため</t>
    <rPh sb="5" eb="7">
      <t>カイギ</t>
    </rPh>
    <rPh sb="8" eb="9">
      <t>シュ</t>
    </rPh>
    <phoneticPr fontId="3"/>
  </si>
  <si>
    <t>町民利用証の印刷製本代（＠15.8円×4,000枚）</t>
    <rPh sb="0" eb="2">
      <t>チョウミン</t>
    </rPh>
    <rPh sb="2" eb="5">
      <t>リヨウショウ</t>
    </rPh>
    <rPh sb="6" eb="8">
      <t>インサツ</t>
    </rPh>
    <rPh sb="8" eb="10">
      <t>セイホン</t>
    </rPh>
    <rPh sb="10" eb="11">
      <t>ダイ</t>
    </rPh>
    <rPh sb="17" eb="18">
      <t>エン</t>
    </rPh>
    <rPh sb="24" eb="25">
      <t>マイ</t>
    </rPh>
    <phoneticPr fontId="3"/>
  </si>
  <si>
    <t>予算どおり執行</t>
    <rPh sb="0" eb="2">
      <t>ヨサン</t>
    </rPh>
    <rPh sb="5" eb="7">
      <t>シッコウ</t>
    </rPh>
    <phoneticPr fontId="3"/>
  </si>
  <si>
    <t>真鶴桜のDNA鑑定委託料</t>
    <rPh sb="0" eb="2">
      <t>マナヅル</t>
    </rPh>
    <rPh sb="2" eb="3">
      <t>サクラ</t>
    </rPh>
    <rPh sb="7" eb="9">
      <t>カンテイ</t>
    </rPh>
    <rPh sb="9" eb="12">
      <t>イタクリョウ</t>
    </rPh>
    <phoneticPr fontId="3"/>
  </si>
  <si>
    <t>2回開催中欠席委員がいたため（＠4,000円×６名）</t>
    <rPh sb="1" eb="2">
      <t>カイ</t>
    </rPh>
    <rPh sb="2" eb="4">
      <t>カイサイ</t>
    </rPh>
    <rPh sb="4" eb="5">
      <t>チュウ</t>
    </rPh>
    <rPh sb="5" eb="7">
      <t>ケッセキ</t>
    </rPh>
    <rPh sb="7" eb="9">
      <t>イイン</t>
    </rPh>
    <rPh sb="21" eb="22">
      <t>エン</t>
    </rPh>
    <rPh sb="24" eb="25">
      <t>ナ</t>
    </rPh>
    <phoneticPr fontId="3"/>
  </si>
  <si>
    <t>安曇野市宿泊施設利用助成事業補助金</t>
    <rPh sb="0" eb="4">
      <t>アズミノシ</t>
    </rPh>
    <rPh sb="4" eb="6">
      <t>シュクハク</t>
    </rPh>
    <rPh sb="6" eb="8">
      <t>シセツ</t>
    </rPh>
    <rPh sb="8" eb="10">
      <t>リヨウ</t>
    </rPh>
    <rPh sb="10" eb="12">
      <t>ジョセイ</t>
    </rPh>
    <rPh sb="12" eb="14">
      <t>ジギョウ</t>
    </rPh>
    <rPh sb="14" eb="17">
      <t>ホジョキン</t>
    </rPh>
    <phoneticPr fontId="3"/>
  </si>
  <si>
    <t>１組５名利用（＠3,000円×5名）</t>
    <rPh sb="1" eb="2">
      <t>クミ</t>
    </rPh>
    <rPh sb="3" eb="4">
      <t>ナ</t>
    </rPh>
    <rPh sb="4" eb="6">
      <t>リヨウ</t>
    </rPh>
    <rPh sb="13" eb="14">
      <t>エン</t>
    </rPh>
    <rPh sb="16" eb="17">
      <t>ナ</t>
    </rPh>
    <phoneticPr fontId="3"/>
  </si>
  <si>
    <t>湯河原町・真鶴町広域行政推進協議会負担金</t>
    <rPh sb="0" eb="3">
      <t>ユガワラ</t>
    </rPh>
    <rPh sb="3" eb="4">
      <t>マチ</t>
    </rPh>
    <rPh sb="5" eb="8">
      <t>マナヅルマチ</t>
    </rPh>
    <rPh sb="8" eb="10">
      <t>コウイキ</t>
    </rPh>
    <rPh sb="10" eb="12">
      <t>ギョウセイ</t>
    </rPh>
    <rPh sb="12" eb="14">
      <t>スイシン</t>
    </rPh>
    <rPh sb="14" eb="17">
      <t>キョウギカイ</t>
    </rPh>
    <rPh sb="17" eb="20">
      <t>フタンキン</t>
    </rPh>
    <phoneticPr fontId="3"/>
  </si>
  <si>
    <t>予算通り執行</t>
    <rPh sb="0" eb="3">
      <t>ヨサンドオ</t>
    </rPh>
    <rPh sb="4" eb="6">
      <t>シッコウ</t>
    </rPh>
    <phoneticPr fontId="3"/>
  </si>
  <si>
    <t>箱根ジオパーク推進協議会負担金</t>
    <rPh sb="0" eb="2">
      <t>ハコネ</t>
    </rPh>
    <rPh sb="7" eb="9">
      <t>スイシン</t>
    </rPh>
    <rPh sb="9" eb="12">
      <t>キョウギカイ</t>
    </rPh>
    <rPh sb="12" eb="15">
      <t>フタンキン</t>
    </rPh>
    <phoneticPr fontId="3"/>
  </si>
  <si>
    <t>ＭＥ－ＢＹＯサミット負担金</t>
    <rPh sb="10" eb="13">
      <t>フタンキン</t>
    </rPh>
    <phoneticPr fontId="3"/>
  </si>
  <si>
    <t>真鶴町は普及啓発事業について事業未実施のため負担なし</t>
    <rPh sb="0" eb="3">
      <t>マナヅルマチ</t>
    </rPh>
    <rPh sb="4" eb="8">
      <t>フキュウケイハツ</t>
    </rPh>
    <rPh sb="8" eb="10">
      <t>ジギョウ</t>
    </rPh>
    <rPh sb="14" eb="16">
      <t>ジギョウ</t>
    </rPh>
    <rPh sb="16" eb="17">
      <t>ミ</t>
    </rPh>
    <rPh sb="17" eb="19">
      <t>ジッシ</t>
    </rPh>
    <rPh sb="22" eb="24">
      <t>フタン</t>
    </rPh>
    <phoneticPr fontId="3"/>
  </si>
  <si>
    <t>広報折込手数料（毎月2,000部）、納付書納付手数料</t>
    <rPh sb="0" eb="2">
      <t>コウホウ</t>
    </rPh>
    <rPh sb="2" eb="4">
      <t>オリコミ</t>
    </rPh>
    <rPh sb="4" eb="7">
      <t>テスウリョウ</t>
    </rPh>
    <rPh sb="8" eb="10">
      <t>マイツキ</t>
    </rPh>
    <rPh sb="15" eb="16">
      <t>ブ</t>
    </rPh>
    <rPh sb="18" eb="21">
      <t>ノウフショ</t>
    </rPh>
    <rPh sb="21" eb="23">
      <t>ノウフ</t>
    </rPh>
    <rPh sb="23" eb="26">
      <t>テスウリョウ</t>
    </rPh>
    <phoneticPr fontId="3"/>
  </si>
  <si>
    <t>総合計画審議会委員報酬（定員14名　公募2名、町教委1名、農委１名、町の区域内の公共団体の関係者6名、学識経験者4名）</t>
    <rPh sb="12" eb="14">
      <t>テイイン</t>
    </rPh>
    <rPh sb="16" eb="17">
      <t>ナ</t>
    </rPh>
    <rPh sb="18" eb="20">
      <t>コウボ</t>
    </rPh>
    <rPh sb="21" eb="22">
      <t>ナ</t>
    </rPh>
    <rPh sb="23" eb="24">
      <t>マチ</t>
    </rPh>
    <phoneticPr fontId="3"/>
  </si>
  <si>
    <t>神奈川県西部広域行政協議会負担金</t>
    <rPh sb="0" eb="3">
      <t>カナガワ</t>
    </rPh>
    <rPh sb="3" eb="6">
      <t>ケンセイブ</t>
    </rPh>
    <rPh sb="6" eb="8">
      <t>コウイキ</t>
    </rPh>
    <rPh sb="8" eb="10">
      <t>ギョウセイ</t>
    </rPh>
    <rPh sb="10" eb="13">
      <t>キョウギカイ</t>
    </rPh>
    <rPh sb="13" eb="16">
      <t>フタンキン</t>
    </rPh>
    <phoneticPr fontId="3"/>
  </si>
  <si>
    <t>LGWAN系・番号利用事務系ネットワーク消耗品、トナー代など</t>
    <rPh sb="5" eb="6">
      <t>ケイ</t>
    </rPh>
    <rPh sb="7" eb="9">
      <t>バンゴウ</t>
    </rPh>
    <rPh sb="9" eb="11">
      <t>リヨウ</t>
    </rPh>
    <rPh sb="11" eb="14">
      <t>ジムケイ</t>
    </rPh>
    <rPh sb="20" eb="23">
      <t>ショウモウヒン</t>
    </rPh>
    <rPh sb="27" eb="28">
      <t>ダイ</t>
    </rPh>
    <phoneticPr fontId="3"/>
  </si>
  <si>
    <t>ほぼ予算通り執行</t>
    <rPh sb="2" eb="5">
      <t>ヨサンドオ</t>
    </rPh>
    <rPh sb="6" eb="8">
      <t>シッコウ</t>
    </rPh>
    <phoneticPr fontId="3"/>
  </si>
  <si>
    <t>改ざん防止用紙用紙（住民票・印鑑証明・税証明・介護保険資格情報連絡）</t>
    <rPh sb="0" eb="1">
      <t>カイ</t>
    </rPh>
    <rPh sb="3" eb="5">
      <t>ボウシ</t>
    </rPh>
    <rPh sb="5" eb="7">
      <t>ヨウシ</t>
    </rPh>
    <rPh sb="7" eb="9">
      <t>ヨウシ</t>
    </rPh>
    <rPh sb="10" eb="13">
      <t>ジュウミンヒョウ</t>
    </rPh>
    <rPh sb="14" eb="18">
      <t>インカンショウメイ</t>
    </rPh>
    <rPh sb="19" eb="20">
      <t>ゼイ</t>
    </rPh>
    <rPh sb="20" eb="22">
      <t>ショウメイ</t>
    </rPh>
    <rPh sb="23" eb="25">
      <t>カイゴ</t>
    </rPh>
    <rPh sb="25" eb="27">
      <t>ホケン</t>
    </rPh>
    <rPh sb="27" eb="29">
      <t>シカク</t>
    </rPh>
    <rPh sb="29" eb="31">
      <t>ジョウホウ</t>
    </rPh>
    <rPh sb="31" eb="33">
      <t>レンラク</t>
    </rPh>
    <phoneticPr fontId="3"/>
  </si>
  <si>
    <t>前年度は在庫があったため未執行</t>
    <rPh sb="0" eb="2">
      <t>ゼンネン</t>
    </rPh>
    <rPh sb="2" eb="3">
      <t>ド</t>
    </rPh>
    <rPh sb="4" eb="6">
      <t>ザイコ</t>
    </rPh>
    <rPh sb="12" eb="15">
      <t>ミシッコウ</t>
    </rPh>
    <phoneticPr fontId="3"/>
  </si>
  <si>
    <t>HP及びメールサービスホスティング料</t>
    <rPh sb="2" eb="3">
      <t>オヨ</t>
    </rPh>
    <rPh sb="17" eb="18">
      <t>リョウ</t>
    </rPh>
    <phoneticPr fontId="3"/>
  </si>
  <si>
    <t>町長就任によるDX推進方法の再構築のため、モバイルパソコン、町内Wi-Fi整備引き込み関連予算等が未執行のため</t>
    <rPh sb="0" eb="2">
      <t>チョウチョウ</t>
    </rPh>
    <rPh sb="2" eb="4">
      <t>シュウニン</t>
    </rPh>
    <rPh sb="9" eb="11">
      <t>スイシン</t>
    </rPh>
    <rPh sb="11" eb="13">
      <t>ホウホウ</t>
    </rPh>
    <rPh sb="14" eb="17">
      <t>サイコウチク</t>
    </rPh>
    <rPh sb="30" eb="32">
      <t>チョウナイ</t>
    </rPh>
    <rPh sb="37" eb="39">
      <t>セイビ</t>
    </rPh>
    <rPh sb="39" eb="40">
      <t>ヒ</t>
    </rPh>
    <rPh sb="41" eb="42">
      <t>コ</t>
    </rPh>
    <rPh sb="43" eb="45">
      <t>カンレン</t>
    </rPh>
    <rPh sb="45" eb="47">
      <t>ヨサン</t>
    </rPh>
    <rPh sb="47" eb="48">
      <t>トウ</t>
    </rPh>
    <rPh sb="49" eb="52">
      <t>ミシッコウ</t>
    </rPh>
    <phoneticPr fontId="3"/>
  </si>
  <si>
    <t>他の通信運搬費についてはほぼ前年同様</t>
    <rPh sb="0" eb="1">
      <t>タ</t>
    </rPh>
    <rPh sb="2" eb="4">
      <t>ツウシン</t>
    </rPh>
    <rPh sb="4" eb="7">
      <t>ウンパンヒ</t>
    </rPh>
    <rPh sb="14" eb="16">
      <t>ゼンネン</t>
    </rPh>
    <rPh sb="16" eb="18">
      <t>ドウヨウ</t>
    </rPh>
    <phoneticPr fontId="3"/>
  </si>
  <si>
    <t>SKYSEA（資産管理システム）ライセンス料</t>
    <rPh sb="7" eb="9">
      <t>シサン</t>
    </rPh>
    <rPh sb="9" eb="11">
      <t>カンリ</t>
    </rPh>
    <rPh sb="21" eb="22">
      <t>リョウ</t>
    </rPh>
    <phoneticPr fontId="3"/>
  </si>
  <si>
    <t>予算どおり執行</t>
    <rPh sb="0" eb="2">
      <t>ヨサン</t>
    </rPh>
    <rPh sb="5" eb="7">
      <t>シッコウ</t>
    </rPh>
    <phoneticPr fontId="3"/>
  </si>
  <si>
    <t>前年同額</t>
    <rPh sb="0" eb="2">
      <t>ゼンネン</t>
    </rPh>
    <rPh sb="2" eb="4">
      <t>ドウガク</t>
    </rPh>
    <phoneticPr fontId="3"/>
  </si>
  <si>
    <t>総合行政ネットワーク機器借上（長期継続契約　LGWANメール運用の庁内メールサーバーR3.2～R8.1）、LGWAN接続用ルータ借上（R1.1～R6.3末）</t>
    <rPh sb="0" eb="2">
      <t>ソウゴウ</t>
    </rPh>
    <rPh sb="2" eb="4">
      <t>ギョウセイ</t>
    </rPh>
    <rPh sb="10" eb="12">
      <t>キキ</t>
    </rPh>
    <rPh sb="12" eb="14">
      <t>カリア</t>
    </rPh>
    <rPh sb="15" eb="17">
      <t>チョウキ</t>
    </rPh>
    <rPh sb="17" eb="19">
      <t>ケイゾク</t>
    </rPh>
    <rPh sb="19" eb="21">
      <t>ケイヤク</t>
    </rPh>
    <rPh sb="30" eb="32">
      <t>ウンヨウ</t>
    </rPh>
    <rPh sb="33" eb="35">
      <t>チョウナイ</t>
    </rPh>
    <rPh sb="58" eb="60">
      <t>セツゾク</t>
    </rPh>
    <rPh sb="60" eb="61">
      <t>ヨウ</t>
    </rPh>
    <rPh sb="64" eb="65">
      <t>シャク</t>
    </rPh>
    <rPh sb="65" eb="66">
      <t>ジョウ</t>
    </rPh>
    <rPh sb="76" eb="77">
      <t>マツ</t>
    </rPh>
    <phoneticPr fontId="3"/>
  </si>
  <si>
    <t>上記理由による差額</t>
    <rPh sb="0" eb="2">
      <t>ジョウキ</t>
    </rPh>
    <rPh sb="2" eb="4">
      <t>リユウ</t>
    </rPh>
    <rPh sb="7" eb="9">
      <t>サガク</t>
    </rPh>
    <phoneticPr fontId="3"/>
  </si>
  <si>
    <t>OA機器借上料　H30年度パソコン50台、プリンタ50台（R5.6まで）→再リース（R6.6まで）、R2年度ノートパソコン50台（R7.10まで）</t>
    <rPh sb="2" eb="4">
      <t>キキ</t>
    </rPh>
    <rPh sb="11" eb="13">
      <t>ネンド</t>
    </rPh>
    <rPh sb="19" eb="20">
      <t>ダイ</t>
    </rPh>
    <rPh sb="27" eb="28">
      <t>ダイ</t>
    </rPh>
    <rPh sb="37" eb="38">
      <t>サイ</t>
    </rPh>
    <rPh sb="52" eb="54">
      <t>ネンド</t>
    </rPh>
    <rPh sb="63" eb="64">
      <t>ダイ</t>
    </rPh>
    <phoneticPr fontId="3"/>
  </si>
  <si>
    <t>R5.6までの月額の積算誤り（消費税込みのものに消費税をかけていたため）</t>
    <rPh sb="7" eb="9">
      <t>ツキガク</t>
    </rPh>
    <rPh sb="10" eb="12">
      <t>セキサン</t>
    </rPh>
    <rPh sb="12" eb="13">
      <t>アヤマ</t>
    </rPh>
    <rPh sb="15" eb="18">
      <t>ショウヒゼイ</t>
    </rPh>
    <rPh sb="18" eb="19">
      <t>コ</t>
    </rPh>
    <rPh sb="24" eb="27">
      <t>ショウヒゼイ</t>
    </rPh>
    <phoneticPr fontId="3"/>
  </si>
  <si>
    <t>モバイルパソコン購入事業（副町長及び課長　13台）</t>
    <rPh sb="8" eb="10">
      <t>コウニュウ</t>
    </rPh>
    <rPh sb="10" eb="12">
      <t>ジギョウ</t>
    </rPh>
    <rPh sb="13" eb="16">
      <t>フクチョウチョウ</t>
    </rPh>
    <rPh sb="16" eb="17">
      <t>オヨ</t>
    </rPh>
    <rPh sb="18" eb="20">
      <t>カチョウ</t>
    </rPh>
    <rPh sb="23" eb="24">
      <t>ダイ</t>
    </rPh>
    <phoneticPr fontId="3"/>
  </si>
  <si>
    <t>町長就任によるDX推進方法の再構築（スマホ支給）のため、購入を見送ったため</t>
    <rPh sb="0" eb="2">
      <t>チョウチョウ</t>
    </rPh>
    <rPh sb="2" eb="4">
      <t>シュウニン</t>
    </rPh>
    <rPh sb="9" eb="11">
      <t>スイシン</t>
    </rPh>
    <rPh sb="11" eb="13">
      <t>ホウホウ</t>
    </rPh>
    <rPh sb="14" eb="15">
      <t>サイ</t>
    </rPh>
    <rPh sb="15" eb="17">
      <t>コウチク</t>
    </rPh>
    <rPh sb="21" eb="23">
      <t>シキュウ</t>
    </rPh>
    <rPh sb="28" eb="30">
      <t>コウニュウ</t>
    </rPh>
    <rPh sb="31" eb="33">
      <t>ミオク</t>
    </rPh>
    <phoneticPr fontId="3"/>
  </si>
  <si>
    <t>神奈川県セキュリティクラウドサービス使用料</t>
    <rPh sb="0" eb="4">
      <t>カナガワケン</t>
    </rPh>
    <rPh sb="18" eb="21">
      <t>シヨウリョウ</t>
    </rPh>
    <phoneticPr fontId="3"/>
  </si>
  <si>
    <t>神奈川県セキュリティクラウドサービス提供委託料</t>
    <rPh sb="0" eb="4">
      <t>カナガワケン</t>
    </rPh>
    <rPh sb="18" eb="20">
      <t>テイキョウ</t>
    </rPh>
    <rPh sb="20" eb="23">
      <t>イタクリョウ</t>
    </rPh>
    <phoneticPr fontId="3"/>
  </si>
  <si>
    <t>通信運搬費に移行</t>
    <rPh sb="0" eb="2">
      <t>ツウシン</t>
    </rPh>
    <rPh sb="2" eb="5">
      <t>ウンパンヒ</t>
    </rPh>
    <rPh sb="6" eb="8">
      <t>イコウ</t>
    </rPh>
    <phoneticPr fontId="3"/>
  </si>
  <si>
    <t>まちづくり推進事業基金元金積立</t>
    <rPh sb="5" eb="7">
      <t>スイシン</t>
    </rPh>
    <rPh sb="7" eb="9">
      <t>ジギョウ</t>
    </rPh>
    <rPh sb="9" eb="11">
      <t>キキン</t>
    </rPh>
    <rPh sb="11" eb="13">
      <t>ガンキン</t>
    </rPh>
    <rPh sb="13" eb="15">
      <t>ツミタテ</t>
    </rPh>
    <phoneticPr fontId="3"/>
  </si>
  <si>
    <t>寄付額０のため未積立</t>
    <rPh sb="0" eb="3">
      <t>キフガク</t>
    </rPh>
    <rPh sb="7" eb="9">
      <t>ミツ</t>
    </rPh>
    <rPh sb="9" eb="10">
      <t>タ</t>
    </rPh>
    <phoneticPr fontId="3"/>
  </si>
  <si>
    <t>全国過疎連盟負担金</t>
    <rPh sb="0" eb="2">
      <t>ゼンコク</t>
    </rPh>
    <rPh sb="2" eb="4">
      <t>カソ</t>
    </rPh>
    <rPh sb="4" eb="6">
      <t>レンメイ</t>
    </rPh>
    <rPh sb="6" eb="9">
      <t>フタンキン</t>
    </rPh>
    <phoneticPr fontId="3"/>
  </si>
  <si>
    <t>同左の算定によるもののため</t>
    <rPh sb="0" eb="1">
      <t>ドウ</t>
    </rPh>
    <rPh sb="1" eb="2">
      <t>ヒダリ</t>
    </rPh>
    <rPh sb="3" eb="5">
      <t>サンテイ</t>
    </rPh>
    <phoneticPr fontId="3"/>
  </si>
  <si>
    <t>男女共同参画講演会講師謝礼</t>
    <rPh sb="0" eb="2">
      <t>ダンジョ</t>
    </rPh>
    <rPh sb="2" eb="4">
      <t>キョウドウ</t>
    </rPh>
    <rPh sb="4" eb="6">
      <t>サンカク</t>
    </rPh>
    <rPh sb="6" eb="9">
      <t>コウエンカイ</t>
    </rPh>
    <rPh sb="9" eb="11">
      <t>コウシ</t>
    </rPh>
    <rPh sb="11" eb="13">
      <t>シャレイ</t>
    </rPh>
    <phoneticPr fontId="3"/>
  </si>
  <si>
    <t>予算通り執行</t>
    <rPh sb="0" eb="2">
      <t>ヨサン</t>
    </rPh>
    <rPh sb="2" eb="3">
      <t>ドオ</t>
    </rPh>
    <rPh sb="4" eb="6">
      <t>シッコウ</t>
    </rPh>
    <phoneticPr fontId="3"/>
  </si>
  <si>
    <t>男女共同参画講演会共同開催負担金</t>
    <rPh sb="0" eb="2">
      <t>ダンジョ</t>
    </rPh>
    <rPh sb="2" eb="4">
      <t>キョウドウ</t>
    </rPh>
    <rPh sb="4" eb="6">
      <t>サンカク</t>
    </rPh>
    <rPh sb="6" eb="9">
      <t>コウエンカイ</t>
    </rPh>
    <rPh sb="9" eb="11">
      <t>キョウドウ</t>
    </rPh>
    <rPh sb="11" eb="13">
      <t>カイサイ</t>
    </rPh>
    <rPh sb="13" eb="16">
      <t>フタンキン</t>
    </rPh>
    <phoneticPr fontId="3"/>
  </si>
  <si>
    <t>女性への暴力に対する緊急一時保護事業負担金</t>
    <rPh sb="0" eb="2">
      <t>ジョセイ</t>
    </rPh>
    <rPh sb="4" eb="6">
      <t>ボウリョク</t>
    </rPh>
    <rPh sb="7" eb="8">
      <t>タイ</t>
    </rPh>
    <rPh sb="10" eb="12">
      <t>キンキュウ</t>
    </rPh>
    <rPh sb="12" eb="14">
      <t>イチジ</t>
    </rPh>
    <rPh sb="14" eb="16">
      <t>ホゴ</t>
    </rPh>
    <rPh sb="16" eb="18">
      <t>ジギョウ</t>
    </rPh>
    <rPh sb="18" eb="21">
      <t>フタンキン</t>
    </rPh>
    <phoneticPr fontId="3"/>
  </si>
  <si>
    <t>該当なしのため未執行</t>
    <rPh sb="0" eb="2">
      <t>ガイトウ</t>
    </rPh>
    <rPh sb="7" eb="10">
      <t>ミシッコウ</t>
    </rPh>
    <phoneticPr fontId="3"/>
  </si>
  <si>
    <t>支払いに不足が生じたため交付金より流用して実施</t>
    <rPh sb="0" eb="2">
      <t>シハラ</t>
    </rPh>
    <rPh sb="4" eb="6">
      <t>フソク</t>
    </rPh>
    <rPh sb="7" eb="8">
      <t>ショウ</t>
    </rPh>
    <rPh sb="12" eb="15">
      <t>コウフキン</t>
    </rPh>
    <rPh sb="17" eb="19">
      <t>リュウヨウ</t>
    </rPh>
    <rPh sb="21" eb="23">
      <t>ジッシ</t>
    </rPh>
    <phoneticPr fontId="3"/>
  </si>
  <si>
    <t>ウクライナ避難民支援交付金</t>
    <rPh sb="5" eb="8">
      <t>ヒナンミン</t>
    </rPh>
    <rPh sb="8" eb="10">
      <t>シエン</t>
    </rPh>
    <rPh sb="10" eb="13">
      <t>コウフキン</t>
    </rPh>
    <phoneticPr fontId="3"/>
  </si>
  <si>
    <t>当初は町独自の支援を措置したが、２組目の避難民が日本財団の支援が受けられた。しかし日常の生活支援のため＠100,000円×４名の支援を実施した。</t>
    <rPh sb="17" eb="19">
      <t>クミメ</t>
    </rPh>
    <rPh sb="20" eb="23">
      <t>ヒナンミン</t>
    </rPh>
    <rPh sb="24" eb="26">
      <t>ニホン</t>
    </rPh>
    <rPh sb="26" eb="28">
      <t>ザイダン</t>
    </rPh>
    <rPh sb="29" eb="31">
      <t>シエン</t>
    </rPh>
    <rPh sb="32" eb="33">
      <t>ウ</t>
    </rPh>
    <rPh sb="41" eb="43">
      <t>ニチジョウ</t>
    </rPh>
    <rPh sb="44" eb="46">
      <t>セイカツ</t>
    </rPh>
    <rPh sb="46" eb="48">
      <t>シエン</t>
    </rPh>
    <rPh sb="59" eb="60">
      <t>エン</t>
    </rPh>
    <rPh sb="62" eb="63">
      <t>ナ</t>
    </rPh>
    <rPh sb="64" eb="66">
      <t>シエン</t>
    </rPh>
    <rPh sb="67" eb="69">
      <t>ジッシ</t>
    </rPh>
    <phoneticPr fontId="3"/>
  </si>
  <si>
    <t>避難民受け入れのための町営住宅（ハウスクリーニング代）</t>
    <rPh sb="0" eb="3">
      <t>ヒナンミン</t>
    </rPh>
    <rPh sb="3" eb="4">
      <t>ウ</t>
    </rPh>
    <rPh sb="5" eb="6">
      <t>イ</t>
    </rPh>
    <rPh sb="11" eb="13">
      <t>チョウエイ</t>
    </rPh>
    <rPh sb="13" eb="15">
      <t>ジュウタク</t>
    </rPh>
    <rPh sb="25" eb="26">
      <t>ダイ</t>
    </rPh>
    <phoneticPr fontId="3"/>
  </si>
  <si>
    <t>R5は未実施</t>
    <rPh sb="3" eb="6">
      <t>ミジッシ</t>
    </rPh>
    <phoneticPr fontId="3"/>
  </si>
  <si>
    <t>避難民受け入れのための家財運搬費</t>
    <rPh sb="0" eb="3">
      <t>ヒナンミン</t>
    </rPh>
    <rPh sb="3" eb="4">
      <t>ウ</t>
    </rPh>
    <rPh sb="5" eb="6">
      <t>イ</t>
    </rPh>
    <rPh sb="11" eb="13">
      <t>カザイ</t>
    </rPh>
    <rPh sb="13" eb="16">
      <t>ウンパンヒ</t>
    </rPh>
    <phoneticPr fontId="3"/>
  </si>
  <si>
    <t>R4に実施</t>
    <rPh sb="3" eb="5">
      <t>ジッシ</t>
    </rPh>
    <phoneticPr fontId="3"/>
  </si>
  <si>
    <t>R4の１組目は日本財団の支援が受けられたため実施していない</t>
    <rPh sb="4" eb="6">
      <t>クミメ</t>
    </rPh>
    <rPh sb="7" eb="9">
      <t>ニホン</t>
    </rPh>
    <rPh sb="9" eb="11">
      <t>ザイダン</t>
    </rPh>
    <rPh sb="12" eb="14">
      <t>シエン</t>
    </rPh>
    <rPh sb="15" eb="16">
      <t>ウ</t>
    </rPh>
    <rPh sb="22" eb="24">
      <t>ジッシ</t>
    </rPh>
    <phoneticPr fontId="3"/>
  </si>
  <si>
    <t>R5.１より入居のため</t>
    <rPh sb="6" eb="8">
      <t>ニュウキョ</t>
    </rPh>
    <phoneticPr fontId="3"/>
  </si>
  <si>
    <t>R4年度は１件（10,000円）の寄付があったため</t>
    <rPh sb="2" eb="4">
      <t>ネンド</t>
    </rPh>
    <rPh sb="6" eb="7">
      <t>ケン</t>
    </rPh>
    <rPh sb="14" eb="15">
      <t>エン</t>
    </rPh>
    <rPh sb="17" eb="19">
      <t>キフ</t>
    </rPh>
    <phoneticPr fontId="3"/>
  </si>
  <si>
    <t>R4はコロナ禍により出張回数が少なかったこと、また全ての出張に公用車を活用していたため。</t>
    <rPh sb="6" eb="7">
      <t>ワザワイ</t>
    </rPh>
    <rPh sb="10" eb="12">
      <t>シュッチョウ</t>
    </rPh>
    <rPh sb="12" eb="14">
      <t>カイスウ</t>
    </rPh>
    <rPh sb="15" eb="16">
      <t>スク</t>
    </rPh>
    <rPh sb="25" eb="26">
      <t>スベ</t>
    </rPh>
    <rPh sb="28" eb="30">
      <t>シュッチョウ</t>
    </rPh>
    <rPh sb="31" eb="34">
      <t>コウヨウシャ</t>
    </rPh>
    <rPh sb="35" eb="37">
      <t>カツヨウ</t>
    </rPh>
    <phoneticPr fontId="3"/>
  </si>
  <si>
    <t>R4は実施したが、R5は未執行</t>
    <rPh sb="3" eb="5">
      <t>ジッシ</t>
    </rPh>
    <rPh sb="12" eb="15">
      <t>ミシッコウ</t>
    </rPh>
    <phoneticPr fontId="3"/>
  </si>
  <si>
    <t>R4には委託していたため</t>
    <rPh sb="4" eb="6">
      <t>イタク</t>
    </rPh>
    <phoneticPr fontId="3"/>
  </si>
  <si>
    <t>R4は6月からの採用であったため</t>
    <phoneticPr fontId="3"/>
  </si>
  <si>
    <t>R4は6月からの採用であったため</t>
    <rPh sb="4" eb="5">
      <t>ツキ</t>
    </rPh>
    <rPh sb="8" eb="10">
      <t>サイヨウ</t>
    </rPh>
    <phoneticPr fontId="3"/>
  </si>
  <si>
    <t>R4に比べ対面会議などが増加したため</t>
    <rPh sb="3" eb="4">
      <t>クラ</t>
    </rPh>
    <rPh sb="5" eb="7">
      <t>タイメン</t>
    </rPh>
    <rPh sb="7" eb="9">
      <t>カイギ</t>
    </rPh>
    <rPh sb="12" eb="14">
      <t>ゾウカ</t>
    </rPh>
    <phoneticPr fontId="3"/>
  </si>
  <si>
    <t>在庫数に応じて執行するため（次回はR8年度）</t>
    <rPh sb="0" eb="2">
      <t>ザイコ</t>
    </rPh>
    <rPh sb="2" eb="3">
      <t>スウ</t>
    </rPh>
    <rPh sb="4" eb="5">
      <t>オウ</t>
    </rPh>
    <rPh sb="7" eb="9">
      <t>シッコウ</t>
    </rPh>
    <rPh sb="14" eb="16">
      <t>ジカイ</t>
    </rPh>
    <rPh sb="19" eb="21">
      <t>ネンド</t>
    </rPh>
    <phoneticPr fontId="3"/>
  </si>
  <si>
    <t>R5.3月議会において一般質問された真鶴桜（貴船神社）の同定作業のためのDNA鑑定によるもの</t>
    <rPh sb="4" eb="5">
      <t>ツキ</t>
    </rPh>
    <rPh sb="5" eb="7">
      <t>ギカイ</t>
    </rPh>
    <rPh sb="11" eb="15">
      <t>イッパンシツモン</t>
    </rPh>
    <rPh sb="18" eb="20">
      <t>マナヅル</t>
    </rPh>
    <rPh sb="20" eb="21">
      <t>サクラ</t>
    </rPh>
    <rPh sb="22" eb="24">
      <t>キフネ</t>
    </rPh>
    <rPh sb="24" eb="26">
      <t>ジンジャ</t>
    </rPh>
    <rPh sb="28" eb="30">
      <t>ドウテイ</t>
    </rPh>
    <rPh sb="30" eb="32">
      <t>サギョウ</t>
    </rPh>
    <rPh sb="39" eb="41">
      <t>カンテイ</t>
    </rPh>
    <phoneticPr fontId="3"/>
  </si>
  <si>
    <t>同様に2回開催であったが欠席委員の数の相違によるもの</t>
    <rPh sb="0" eb="2">
      <t>ドウヨウ</t>
    </rPh>
    <rPh sb="4" eb="5">
      <t>カイ</t>
    </rPh>
    <rPh sb="5" eb="7">
      <t>カイサイ</t>
    </rPh>
    <rPh sb="12" eb="14">
      <t>ケッセキ</t>
    </rPh>
    <rPh sb="14" eb="16">
      <t>イイン</t>
    </rPh>
    <rPh sb="17" eb="18">
      <t>カズ</t>
    </rPh>
    <rPh sb="19" eb="21">
      <t>ソウイ</t>
    </rPh>
    <phoneticPr fontId="3"/>
  </si>
  <si>
    <t>R4は１組2名の利用であったため</t>
    <rPh sb="4" eb="5">
      <t>クミ</t>
    </rPh>
    <rPh sb="6" eb="7">
      <t>ナ</t>
    </rPh>
    <rPh sb="8" eb="10">
      <t>リヨウ</t>
    </rPh>
    <phoneticPr fontId="3"/>
  </si>
  <si>
    <t>R4年度は事業実施のため</t>
    <rPh sb="2" eb="4">
      <t>ネンド</t>
    </rPh>
    <rPh sb="3" eb="4">
      <t>ド</t>
    </rPh>
    <rPh sb="5" eb="7">
      <t>ジギョウ</t>
    </rPh>
    <rPh sb="7" eb="9">
      <t>ジッシ</t>
    </rPh>
    <phoneticPr fontId="3"/>
  </si>
  <si>
    <t>R4年度はオンライン会議有償ライセンス更新手数料（29,480円）があったため</t>
    <rPh sb="2" eb="4">
      <t>ネンド</t>
    </rPh>
    <rPh sb="10" eb="12">
      <t>カイギ</t>
    </rPh>
    <rPh sb="12" eb="14">
      <t>ユウショウ</t>
    </rPh>
    <rPh sb="19" eb="21">
      <t>コウシン</t>
    </rPh>
    <rPh sb="21" eb="24">
      <t>テスウリョウ</t>
    </rPh>
    <rPh sb="31" eb="32">
      <t>エン</t>
    </rPh>
    <phoneticPr fontId="3"/>
  </si>
  <si>
    <t>R4はH30年度のリースが12月分のところ、R5は3月分であったため</t>
    <rPh sb="6" eb="8">
      <t>ネンド</t>
    </rPh>
    <rPh sb="15" eb="16">
      <t>ツキ</t>
    </rPh>
    <rPh sb="16" eb="17">
      <t>ブン</t>
    </rPh>
    <rPh sb="26" eb="27">
      <t>ツキ</t>
    </rPh>
    <rPh sb="27" eb="28">
      <t>ブン</t>
    </rPh>
    <phoneticPr fontId="3"/>
  </si>
  <si>
    <t>R5新規事業のため</t>
    <rPh sb="2" eb="4">
      <t>シンキ</t>
    </rPh>
    <rPh sb="4" eb="6">
      <t>ジギョウ</t>
    </rPh>
    <phoneticPr fontId="3"/>
  </si>
  <si>
    <t>R4は提供委託ということで委託料に計上していたため皆増（R4との差額は初期費用など）</t>
    <rPh sb="3" eb="5">
      <t>テイキョウ</t>
    </rPh>
    <rPh sb="5" eb="7">
      <t>イタク</t>
    </rPh>
    <rPh sb="13" eb="16">
      <t>イタクリョウ</t>
    </rPh>
    <rPh sb="17" eb="19">
      <t>ケイジョウ</t>
    </rPh>
    <rPh sb="25" eb="27">
      <t>ミナゾウ</t>
    </rPh>
    <rPh sb="32" eb="34">
      <t>サガク</t>
    </rPh>
    <rPh sb="35" eb="37">
      <t>ショキ</t>
    </rPh>
    <rPh sb="37" eb="39">
      <t>ヒヨウ</t>
    </rPh>
    <phoneticPr fontId="3"/>
  </si>
  <si>
    <t>R5は通信運搬費に計上のため皆減</t>
    <rPh sb="3" eb="5">
      <t>ツウシン</t>
    </rPh>
    <rPh sb="5" eb="8">
      <t>ウンパンヒ</t>
    </rPh>
    <rPh sb="9" eb="11">
      <t>ケイジョウ</t>
    </rPh>
    <rPh sb="14" eb="15">
      <t>ミナ</t>
    </rPh>
    <rPh sb="15" eb="16">
      <t>ゲン</t>
    </rPh>
    <phoneticPr fontId="3"/>
  </si>
  <si>
    <t>R4年度は湯河原町が事務局であったため</t>
    <rPh sb="2" eb="4">
      <t>ネンド</t>
    </rPh>
    <rPh sb="5" eb="9">
      <t>ユガワラマチ</t>
    </rPh>
    <rPh sb="10" eb="13">
      <t>ジムキョク</t>
    </rPh>
    <phoneticPr fontId="3"/>
  </si>
  <si>
    <t>R4年度も未執行</t>
    <rPh sb="2" eb="4">
      <t>ネンド</t>
    </rPh>
    <rPh sb="5" eb="8">
      <t>ミシッコウ</t>
    </rPh>
    <phoneticPr fontId="3"/>
  </si>
  <si>
    <t>NHK放送受信料</t>
    <phoneticPr fontId="3"/>
  </si>
  <si>
    <t>総合戦略推進会議委員謝礼</t>
    <rPh sb="0" eb="2">
      <t>ソウゴウ</t>
    </rPh>
    <rPh sb="2" eb="4">
      <t>センリャク</t>
    </rPh>
    <rPh sb="4" eb="6">
      <t>スイシン</t>
    </rPh>
    <rPh sb="6" eb="8">
      <t>カイギ</t>
    </rPh>
    <rPh sb="8" eb="10">
      <t>イイン</t>
    </rPh>
    <rPh sb="10" eb="12">
      <t>シャレイ</t>
    </rPh>
    <phoneticPr fontId="3"/>
  </si>
  <si>
    <t>町村会負担金算定額が減額（△1,000円）のため</t>
    <rPh sb="0" eb="3">
      <t>チョウソンカイ</t>
    </rPh>
    <rPh sb="3" eb="6">
      <t>フタンキン</t>
    </rPh>
    <rPh sb="6" eb="8">
      <t>サンテイ</t>
    </rPh>
    <rPh sb="8" eb="9">
      <t>ガク</t>
    </rPh>
    <rPh sb="10" eb="12">
      <t>ゲンガク</t>
    </rPh>
    <rPh sb="19" eb="20">
      <t>エン</t>
    </rPh>
    <phoneticPr fontId="3"/>
  </si>
  <si>
    <t>ほぼ予算通り執行（＠2.6円×30,000枚）</t>
    <rPh sb="2" eb="5">
      <t>ヨサンドオ</t>
    </rPh>
    <rPh sb="6" eb="8">
      <t>シッコウ</t>
    </rPh>
    <rPh sb="13" eb="14">
      <t>エン</t>
    </rPh>
    <rPh sb="21" eb="22">
      <t>マイ</t>
    </rPh>
    <phoneticPr fontId="3"/>
  </si>
  <si>
    <t>1月請求分より△990円となったため（990×3＝2,970円+予算差額600円＝3,570円）</t>
    <rPh sb="1" eb="2">
      <t>ツキ</t>
    </rPh>
    <rPh sb="2" eb="5">
      <t>セイキュウブン</t>
    </rPh>
    <rPh sb="11" eb="12">
      <t>エン</t>
    </rPh>
    <rPh sb="30" eb="31">
      <t>エン</t>
    </rPh>
    <rPh sb="32" eb="34">
      <t>ヨサン</t>
    </rPh>
    <rPh sb="34" eb="36">
      <t>サガク</t>
    </rPh>
    <rPh sb="39" eb="40">
      <t>エン</t>
    </rPh>
    <rPh sb="46" eb="47">
      <t>エン</t>
    </rPh>
    <phoneticPr fontId="3"/>
  </si>
  <si>
    <t>算出方法は均等割（40,000）と過疎債割であるための差額</t>
    <rPh sb="0" eb="2">
      <t>サンシュツ</t>
    </rPh>
    <rPh sb="2" eb="4">
      <t>ホウホウ</t>
    </rPh>
    <rPh sb="5" eb="8">
      <t>キントウワ</t>
    </rPh>
    <rPh sb="17" eb="20">
      <t>カソサイ</t>
    </rPh>
    <rPh sb="20" eb="21">
      <t>ワリ</t>
    </rPh>
    <rPh sb="27" eb="29">
      <t>サガク</t>
    </rPh>
    <phoneticPr fontId="3"/>
  </si>
  <si>
    <t>2回開催したが、当初メディア関連で１名委嘱を想定していたが未実施のため△15,000円×2回分残</t>
    <rPh sb="1" eb="2">
      <t>カイ</t>
    </rPh>
    <rPh sb="2" eb="4">
      <t>カイサイ</t>
    </rPh>
    <rPh sb="8" eb="10">
      <t>トウショ</t>
    </rPh>
    <rPh sb="14" eb="16">
      <t>カンレン</t>
    </rPh>
    <rPh sb="18" eb="19">
      <t>ナ</t>
    </rPh>
    <rPh sb="19" eb="21">
      <t>イショク</t>
    </rPh>
    <rPh sb="22" eb="24">
      <t>ソウテイ</t>
    </rPh>
    <rPh sb="29" eb="32">
      <t>ミジッシ</t>
    </rPh>
    <rPh sb="42" eb="43">
      <t>エン</t>
    </rPh>
    <rPh sb="45" eb="46">
      <t>カイ</t>
    </rPh>
    <rPh sb="46" eb="47">
      <t>ブン</t>
    </rPh>
    <rPh sb="47" eb="48">
      <t>ザン</t>
    </rPh>
    <phoneticPr fontId="3"/>
  </si>
  <si>
    <t>GIS運用委託料（R4年度に導入した統合型GIS及び公開型GIS運用委託料、同時接続フリー、ユーザー情報更新（1回）、データ年次更新（1回）、ヘルプデスク開設、サポートサイト利用の運用委託料）</t>
    <rPh sb="3" eb="5">
      <t>ウンヨウ</t>
    </rPh>
    <rPh sb="5" eb="8">
      <t>イタクリョウ</t>
    </rPh>
    <rPh sb="11" eb="13">
      <t>ネンド</t>
    </rPh>
    <rPh sb="14" eb="16">
      <t>ドウニュウ</t>
    </rPh>
    <rPh sb="18" eb="21">
      <t>トウゴウガタ</t>
    </rPh>
    <rPh sb="24" eb="25">
      <t>オヨ</t>
    </rPh>
    <rPh sb="26" eb="29">
      <t>コウカイガタ</t>
    </rPh>
    <rPh sb="32" eb="34">
      <t>ウンヨウ</t>
    </rPh>
    <rPh sb="34" eb="37">
      <t>イタクリョウ</t>
    </rPh>
    <rPh sb="38" eb="40">
      <t>ドウジ</t>
    </rPh>
    <rPh sb="40" eb="42">
      <t>セツゾク</t>
    </rPh>
    <rPh sb="50" eb="52">
      <t>ジョウホウ</t>
    </rPh>
    <rPh sb="52" eb="54">
      <t>コウシン</t>
    </rPh>
    <rPh sb="56" eb="57">
      <t>カイ</t>
    </rPh>
    <rPh sb="62" eb="64">
      <t>ネンジ</t>
    </rPh>
    <rPh sb="64" eb="66">
      <t>コウシン</t>
    </rPh>
    <rPh sb="68" eb="69">
      <t>カイ</t>
    </rPh>
    <rPh sb="77" eb="79">
      <t>カイセツ</t>
    </rPh>
    <rPh sb="87" eb="89">
      <t>リヨウ</t>
    </rPh>
    <rPh sb="90" eb="92">
      <t>ウンヨウ</t>
    </rPh>
    <rPh sb="92" eb="95">
      <t>イタクリョウ</t>
    </rPh>
    <phoneticPr fontId="3"/>
  </si>
  <si>
    <t>特別職（町長・副町長）の出張旅費</t>
    <rPh sb="0" eb="3">
      <t>トクベツショク</t>
    </rPh>
    <rPh sb="4" eb="6">
      <t>チョウチョウ</t>
    </rPh>
    <rPh sb="7" eb="10">
      <t>フクチョウチョウ</t>
    </rPh>
    <rPh sb="12" eb="14">
      <t>シュッチョウ</t>
    </rPh>
    <rPh sb="14" eb="16">
      <t>リョヒ</t>
    </rPh>
    <phoneticPr fontId="3"/>
  </si>
  <si>
    <t>③R4支出済額との比較</t>
    <rPh sb="3" eb="5">
      <t>シシュツ</t>
    </rPh>
    <rPh sb="5" eb="6">
      <t>スミ</t>
    </rPh>
    <rPh sb="6" eb="7">
      <t>ガク</t>
    </rPh>
    <rPh sb="9" eb="11">
      <t>ヒカク</t>
    </rPh>
    <phoneticPr fontId="3"/>
  </si>
  <si>
    <t>②R5不用額理由</t>
    <rPh sb="3" eb="6">
      <t>フヨウガク</t>
    </rPh>
    <rPh sb="6" eb="8">
      <t>リユウ</t>
    </rPh>
    <phoneticPr fontId="3"/>
  </si>
  <si>
    <t>冠婚葬祭などの緊急時対応のため多めに予算計上していたため</t>
    <rPh sb="0" eb="4">
      <t>カンコンソウサイ</t>
    </rPh>
    <rPh sb="7" eb="10">
      <t>キンキュウジ</t>
    </rPh>
    <rPh sb="10" eb="12">
      <t>タイオウ</t>
    </rPh>
    <rPh sb="15" eb="16">
      <t>オオ</t>
    </rPh>
    <rPh sb="18" eb="20">
      <t>ヨサン</t>
    </rPh>
    <rPh sb="20" eb="22">
      <t>ケイジョウ</t>
    </rPh>
    <phoneticPr fontId="3"/>
  </si>
  <si>
    <t>評価理由</t>
    <rPh sb="0" eb="2">
      <t>ヒョウカ</t>
    </rPh>
    <rPh sb="2" eb="4">
      <t>リユウ</t>
    </rPh>
    <phoneticPr fontId="3"/>
  </si>
  <si>
    <t>スケジュール重複件数0件</t>
    <rPh sb="6" eb="8">
      <t>チョウフク</t>
    </rPh>
    <rPh sb="8" eb="10">
      <t>ケンスウ</t>
    </rPh>
    <rPh sb="11" eb="12">
      <t>ケン</t>
    </rPh>
    <phoneticPr fontId="3"/>
  </si>
  <si>
    <t>目標指標（KPI）</t>
    <rPh sb="0" eb="2">
      <t>モクヒョウ</t>
    </rPh>
    <rPh sb="2" eb="4">
      <t>シヒョウ</t>
    </rPh>
    <phoneticPr fontId="3"/>
  </si>
  <si>
    <t>実積</t>
    <rPh sb="0" eb="2">
      <t>ジッセキ</t>
    </rPh>
    <phoneticPr fontId="3"/>
  </si>
  <si>
    <t>５段階評価
（課長）</t>
    <rPh sb="1" eb="3">
      <t>ダンカイ</t>
    </rPh>
    <rPh sb="3" eb="5">
      <t>ヒョウカ</t>
    </rPh>
    <rPh sb="7" eb="9">
      <t>カチョウ</t>
    </rPh>
    <phoneticPr fontId="3"/>
  </si>
  <si>
    <t>５段階評価
（町長）</t>
    <rPh sb="1" eb="3">
      <t>ダンカイ</t>
    </rPh>
    <rPh sb="3" eb="5">
      <t>ヒョウカ</t>
    </rPh>
    <rPh sb="7" eb="9">
      <t>チョウチョウ</t>
    </rPh>
    <phoneticPr fontId="3"/>
  </si>
  <si>
    <t>懇親会（△500）は未執行であったため補正減（△450）したが、町長就任後業者打合せ時の食糧費支出が増加したため</t>
    <rPh sb="0" eb="3">
      <t>コンシンカイ</t>
    </rPh>
    <rPh sb="10" eb="13">
      <t>ミシッコウ</t>
    </rPh>
    <rPh sb="19" eb="21">
      <t>ホセイ</t>
    </rPh>
    <rPh sb="21" eb="22">
      <t>ゲン</t>
    </rPh>
    <rPh sb="32" eb="34">
      <t>チョウチョウ</t>
    </rPh>
    <rPh sb="34" eb="36">
      <t>シュウニン</t>
    </rPh>
    <rPh sb="36" eb="37">
      <t>ゴ</t>
    </rPh>
    <rPh sb="37" eb="39">
      <t>ギョウシャ</t>
    </rPh>
    <rPh sb="39" eb="41">
      <t>ウチアワ</t>
    </rPh>
    <rPh sb="42" eb="43">
      <t>ジ</t>
    </rPh>
    <rPh sb="44" eb="47">
      <t>ショクリョウヒ</t>
    </rPh>
    <rPh sb="47" eb="49">
      <t>シシュツ</t>
    </rPh>
    <rPh sb="50" eb="52">
      <t>ゾウカ</t>
    </rPh>
    <phoneticPr fontId="3"/>
  </si>
  <si>
    <t>Output
単位</t>
    <rPh sb="7" eb="9">
      <t>タンイ</t>
    </rPh>
    <phoneticPr fontId="3"/>
  </si>
  <si>
    <t>Output
実績</t>
    <rPh sb="7" eb="9">
      <t>ジッセキ</t>
    </rPh>
    <phoneticPr fontId="3"/>
  </si>
  <si>
    <t>Output
予測</t>
    <rPh sb="7" eb="9">
      <t>ヨソク</t>
    </rPh>
    <phoneticPr fontId="3"/>
  </si>
  <si>
    <t>Output
指標名</t>
    <rPh sb="7" eb="10">
      <t>シヒョウメイ</t>
    </rPh>
    <phoneticPr fontId="3"/>
  </si>
  <si>
    <t>今回はつかわない。事業評価のときにつかうか検討</t>
    <rPh sb="0" eb="2">
      <t>コンカイ</t>
    </rPh>
    <rPh sb="9" eb="13">
      <t>ジギョウヒョウカ</t>
    </rPh>
    <rPh sb="21" eb="23">
      <t>ケントウ</t>
    </rPh>
    <phoneticPr fontId="3"/>
  </si>
  <si>
    <t>R5所属</t>
    <rPh sb="2" eb="3">
      <t>ショ</t>
    </rPh>
    <rPh sb="3" eb="4">
      <t>ゾク</t>
    </rPh>
    <phoneticPr fontId="4"/>
  </si>
  <si>
    <t>R6所属</t>
    <rPh sb="2" eb="3">
      <t>ショ</t>
    </rPh>
    <rPh sb="3" eb="4">
      <t>ゾク</t>
    </rPh>
    <phoneticPr fontId="4"/>
  </si>
  <si>
    <t>款</t>
    <rPh sb="0" eb="1">
      <t>カン</t>
    </rPh>
    <phoneticPr fontId="4"/>
  </si>
  <si>
    <t>項</t>
    <phoneticPr fontId="3"/>
  </si>
  <si>
    <t>目</t>
    <phoneticPr fontId="3"/>
  </si>
  <si>
    <t>名称</t>
    <rPh sb="0" eb="2">
      <t>メイショウ</t>
    </rPh>
    <phoneticPr fontId="3"/>
  </si>
  <si>
    <t>R5当初予算額</t>
    <rPh sb="2" eb="4">
      <t>トウショ</t>
    </rPh>
    <rPh sb="4" eb="6">
      <t>ヨサン</t>
    </rPh>
    <rPh sb="6" eb="7">
      <t>ガク</t>
    </rPh>
    <phoneticPr fontId="4"/>
  </si>
  <si>
    <t>R5補正予算額</t>
    <rPh sb="2" eb="4">
      <t>ホセイ</t>
    </rPh>
    <rPh sb="4" eb="6">
      <t>ヨサン</t>
    </rPh>
    <rPh sb="6" eb="7">
      <t>ガク</t>
    </rPh>
    <phoneticPr fontId="4"/>
  </si>
  <si>
    <t>R5継続費及び
繰越事業費
繰越額</t>
    <phoneticPr fontId="4"/>
  </si>
  <si>
    <t>R5予備費支出
及び
流用増減</t>
    <rPh sb="2" eb="5">
      <t>ヨビヒ</t>
    </rPh>
    <rPh sb="5" eb="7">
      <t>シシュツ</t>
    </rPh>
    <rPh sb="8" eb="9">
      <t>オヨ</t>
    </rPh>
    <rPh sb="11" eb="13">
      <t>リュウヨウ</t>
    </rPh>
    <rPh sb="13" eb="15">
      <t>ゾウゲン</t>
    </rPh>
    <phoneticPr fontId="4"/>
  </si>
  <si>
    <t>R5計</t>
    <rPh sb="2" eb="3">
      <t>ケイ</t>
    </rPh>
    <phoneticPr fontId="4"/>
  </si>
  <si>
    <t>R5不用額</t>
    <phoneticPr fontId="4"/>
  </si>
  <si>
    <t>節</t>
    <rPh sb="0" eb="1">
      <t>セツ</t>
    </rPh>
    <phoneticPr fontId="3"/>
  </si>
  <si>
    <t>細節</t>
    <rPh sb="0" eb="2">
      <t>サイセツ</t>
    </rPh>
    <phoneticPr fontId="3"/>
  </si>
  <si>
    <t>細々節</t>
    <rPh sb="0" eb="3">
      <t>サイサイセツ</t>
    </rPh>
    <phoneticPr fontId="3"/>
  </si>
  <si>
    <t>令和５年度　決算概要資料</t>
    <rPh sb="0" eb="2">
      <t>レイワ</t>
    </rPh>
    <rPh sb="3" eb="5">
      <t>ネンド</t>
    </rPh>
    <rPh sb="6" eb="8">
      <t>ケッサン</t>
    </rPh>
    <rPh sb="8" eb="10">
      <t>ガイヨウ</t>
    </rPh>
    <rPh sb="10" eb="12">
      <t>シリョウ</t>
    </rPh>
    <phoneticPr fontId="3"/>
  </si>
  <si>
    <t>一般会計</t>
    <phoneticPr fontId="3"/>
  </si>
  <si>
    <t>事業番号</t>
    <rPh sb="0" eb="2">
      <t>ジギョウ</t>
    </rPh>
    <rPh sb="2" eb="4">
      <t>バンゴウ</t>
    </rPh>
    <phoneticPr fontId="3"/>
  </si>
  <si>
    <t>出張回数</t>
    <rPh sb="0" eb="2">
      <t>シュッチョウ</t>
    </rPh>
    <rPh sb="2" eb="4">
      <t>カイスウ</t>
    </rPh>
    <phoneticPr fontId="3"/>
  </si>
  <si>
    <t>回</t>
    <rPh sb="0" eb="1">
      <t>カイ</t>
    </rPh>
    <phoneticPr fontId="3"/>
  </si>
  <si>
    <t>名刺印刷枚数</t>
    <rPh sb="0" eb="2">
      <t>メイシ</t>
    </rPh>
    <rPh sb="2" eb="4">
      <t>インサツ</t>
    </rPh>
    <rPh sb="4" eb="6">
      <t>マイスウ</t>
    </rPh>
    <phoneticPr fontId="3"/>
  </si>
  <si>
    <t>枚</t>
    <rPh sb="0" eb="1">
      <t>マイ</t>
    </rPh>
    <phoneticPr fontId="3"/>
  </si>
  <si>
    <t>貴船まつり懇親会
手土産代</t>
    <rPh sb="0" eb="2">
      <t>キフネ</t>
    </rPh>
    <rPh sb="5" eb="8">
      <t>コンシンカイ</t>
    </rPh>
    <rPh sb="9" eb="12">
      <t>テミヤゲ</t>
    </rPh>
    <rPh sb="12" eb="13">
      <t>ダイ</t>
    </rPh>
    <phoneticPr fontId="3"/>
  </si>
  <si>
    <t>1
150,000</t>
    <phoneticPr fontId="3"/>
  </si>
  <si>
    <t>0
108,861</t>
    <phoneticPr fontId="3"/>
  </si>
  <si>
    <t>回
円</t>
    <rPh sb="0" eb="1">
      <t>カイ</t>
    </rPh>
    <rPh sb="2" eb="3">
      <t>エン</t>
    </rPh>
    <phoneticPr fontId="3"/>
  </si>
  <si>
    <t>広告掲載</t>
    <rPh sb="0" eb="4">
      <t>コウコクケイサイ</t>
    </rPh>
    <phoneticPr fontId="3"/>
  </si>
  <si>
    <t>コロナ禍明けにより出張公務は増加したが、左記理由による減</t>
    <rPh sb="3" eb="4">
      <t>ワザワイ</t>
    </rPh>
    <rPh sb="4" eb="5">
      <t>ア</t>
    </rPh>
    <rPh sb="9" eb="11">
      <t>シュッチョウ</t>
    </rPh>
    <rPh sb="11" eb="13">
      <t>コウム</t>
    </rPh>
    <rPh sb="14" eb="16">
      <t>ゾウカ</t>
    </rPh>
    <rPh sb="20" eb="21">
      <t>ヒダリ</t>
    </rPh>
    <rPh sb="22" eb="24">
      <t>リユウ</t>
    </rPh>
    <rPh sb="27" eb="28">
      <t>ゲン</t>
    </rPh>
    <phoneticPr fontId="3"/>
  </si>
  <si>
    <t>共益費負担金（町営住宅住宅管理組合費＠6,900円）</t>
    <rPh sb="0" eb="3">
      <t>キョウエキヒ</t>
    </rPh>
    <rPh sb="3" eb="6">
      <t>フタンキン</t>
    </rPh>
    <rPh sb="7" eb="9">
      <t>チョウエイ</t>
    </rPh>
    <rPh sb="9" eb="11">
      <t>ジュウタク</t>
    </rPh>
    <rPh sb="11" eb="13">
      <t>ジュウタク</t>
    </rPh>
    <rPh sb="13" eb="15">
      <t>カンリ</t>
    </rPh>
    <rPh sb="15" eb="18">
      <t>クミアイヒ</t>
    </rPh>
    <rPh sb="24" eb="25">
      <t>エン</t>
    </rPh>
    <phoneticPr fontId="3"/>
  </si>
  <si>
    <t>R5支出済額</t>
    <phoneticPr fontId="4"/>
  </si>
  <si>
    <t>R4支出済額</t>
    <phoneticPr fontId="4"/>
  </si>
  <si>
    <t>支出済額
（R5-R4）</t>
    <phoneticPr fontId="3"/>
  </si>
  <si>
    <t>モバイルパソコン購入</t>
    <rPh sb="8" eb="10">
      <t>コウニュウ</t>
    </rPh>
    <phoneticPr fontId="3"/>
  </si>
  <si>
    <t>台</t>
    <rPh sb="0" eb="1">
      <t>ダイ</t>
    </rPh>
    <phoneticPr fontId="3"/>
  </si>
  <si>
    <t>改ざん防止用紙購入</t>
    <rPh sb="0" eb="1">
      <t>カイ</t>
    </rPh>
    <rPh sb="3" eb="7">
      <t>ボウシヨウシ</t>
    </rPh>
    <rPh sb="7" eb="9">
      <t>コウニュウ</t>
    </rPh>
    <phoneticPr fontId="3"/>
  </si>
  <si>
    <t>①事業概要</t>
    <rPh sb="1" eb="3">
      <t>ジギョウ</t>
    </rPh>
    <rPh sb="3" eb="5">
      <t>ガイヨウ</t>
    </rPh>
    <phoneticPr fontId="3"/>
  </si>
  <si>
    <t>会計課</t>
  </si>
  <si>
    <t>参加人数</t>
    <rPh sb="0" eb="4">
      <t>サンカニンズウ</t>
    </rPh>
    <phoneticPr fontId="3"/>
  </si>
  <si>
    <t>人</t>
    <rPh sb="0" eb="1">
      <t>ニン</t>
    </rPh>
    <phoneticPr fontId="3"/>
  </si>
  <si>
    <t>事業番号</t>
    <rPh sb="0" eb="4">
      <t>ジギョウバンゴウ</t>
    </rPh>
    <phoneticPr fontId="3"/>
  </si>
  <si>
    <t>支出負担行為額</t>
    <phoneticPr fontId="3"/>
  </si>
  <si>
    <t>支出命令額</t>
    <phoneticPr fontId="3"/>
  </si>
  <si>
    <t>翌年度繰越額</t>
    <phoneticPr fontId="3"/>
  </si>
  <si>
    <t>支出歩合 (%)</t>
    <phoneticPr fontId="3"/>
  </si>
  <si>
    <t>R4支出済額
の構成比
(%)</t>
    <phoneticPr fontId="4"/>
  </si>
  <si>
    <t>R4当初予算額</t>
    <phoneticPr fontId="3"/>
  </si>
  <si>
    <t>R4補正予算額</t>
    <phoneticPr fontId="3"/>
  </si>
  <si>
    <t>R4継続費及び
繰越事業費
繰越額</t>
    <phoneticPr fontId="3"/>
  </si>
  <si>
    <t>R4予備費支出
及び
流用増減</t>
    <phoneticPr fontId="3"/>
  </si>
  <si>
    <t>R4計</t>
    <rPh sb="2" eb="3">
      <t>ケイ</t>
    </rPh>
    <phoneticPr fontId="3"/>
  </si>
  <si>
    <t>R4
支出負担行為額</t>
    <phoneticPr fontId="3"/>
  </si>
  <si>
    <r>
      <t>R4</t>
    </r>
    <r>
      <rPr>
        <b/>
        <sz val="9"/>
        <color theme="1"/>
        <rFont val="Yu Gothic UI"/>
        <family val="3"/>
        <charset val="128"/>
      </rPr>
      <t xml:space="preserve">
支出命令額</t>
    </r>
    <phoneticPr fontId="3"/>
  </si>
  <si>
    <t>R4
翌年度繰越額</t>
    <phoneticPr fontId="3"/>
  </si>
  <si>
    <t>R4
支出歩合
     (%)</t>
    <phoneticPr fontId="3"/>
  </si>
  <si>
    <t>R4支出済額
の構成比
     (%)</t>
    <phoneticPr fontId="4"/>
  </si>
  <si>
    <t>増減率
(%)</t>
    <rPh sb="0" eb="3">
      <t>ゾウゲンリツ</t>
    </rPh>
    <phoneticPr fontId="4"/>
  </si>
  <si>
    <t>構成比
(ﾎﾟｲﾝﾄ)</t>
    <phoneticPr fontId="4"/>
  </si>
  <si>
    <t>R4
不用額</t>
    <phoneticPr fontId="3"/>
  </si>
  <si>
    <t>ID</t>
    <phoneticPr fontId="3"/>
  </si>
  <si>
    <t>年度</t>
    <rPh sb="0" eb="2">
      <t>ネンド</t>
    </rPh>
    <phoneticPr fontId="3"/>
  </si>
  <si>
    <t>会計</t>
    <rPh sb="0" eb="2">
      <t>カイケイ</t>
    </rPh>
    <phoneticPr fontId="3"/>
  </si>
  <si>
    <t>歳入/歳出</t>
    <rPh sb="0" eb="2">
      <t>サイニュウ</t>
    </rPh>
    <rPh sb="3" eb="5">
      <t>サイシュツ</t>
    </rPh>
    <phoneticPr fontId="3"/>
  </si>
  <si>
    <t>大ID</t>
    <rPh sb="0" eb="1">
      <t>ダイ</t>
    </rPh>
    <phoneticPr fontId="3"/>
  </si>
  <si>
    <t>会計詳細</t>
    <rPh sb="0" eb="2">
      <t>カイケイ</t>
    </rPh>
    <rPh sb="2" eb="4">
      <t>ショウサイ</t>
    </rPh>
    <phoneticPr fontId="3"/>
  </si>
  <si>
    <t>中ID</t>
    <rPh sb="0" eb="1">
      <t>チュウ</t>
    </rPh>
    <phoneticPr fontId="3"/>
  </si>
  <si>
    <t>2023年度</t>
    <rPh sb="4" eb="6">
      <t>ネンド</t>
    </rPh>
    <phoneticPr fontId="3"/>
  </si>
  <si>
    <t>一般会計</t>
    <rPh sb="0" eb="4">
      <t>イッパンカイケイ</t>
    </rPh>
    <phoneticPr fontId="3"/>
  </si>
  <si>
    <t>歳入</t>
    <rPh sb="0" eb="2">
      <t>サイニュウ</t>
    </rPh>
    <phoneticPr fontId="3"/>
  </si>
  <si>
    <t>歳出</t>
    <rPh sb="0" eb="2">
      <t>サイシュツ</t>
    </rPh>
    <phoneticPr fontId="3"/>
  </si>
  <si>
    <t>特別会計</t>
    <rPh sb="0" eb="4">
      <t>トクベツカイケイ</t>
    </rPh>
    <phoneticPr fontId="3"/>
  </si>
  <si>
    <t>国保事業</t>
    <rPh sb="0" eb="2">
      <t>コクホ</t>
    </rPh>
    <rPh sb="2" eb="4">
      <t>ジギョウ</t>
    </rPh>
    <phoneticPr fontId="3"/>
  </si>
  <si>
    <t>国保施設</t>
    <rPh sb="0" eb="2">
      <t>コクホ</t>
    </rPh>
    <rPh sb="2" eb="4">
      <t>シセツ</t>
    </rPh>
    <phoneticPr fontId="3"/>
  </si>
  <si>
    <t>介護</t>
    <rPh sb="0" eb="2">
      <t>カイゴ</t>
    </rPh>
    <phoneticPr fontId="3"/>
  </si>
  <si>
    <t>介護サービス</t>
    <rPh sb="0" eb="2">
      <t>カイゴ</t>
    </rPh>
    <phoneticPr fontId="3"/>
  </si>
  <si>
    <t>後期</t>
    <rPh sb="0" eb="2">
      <t>コウキ</t>
    </rPh>
    <phoneticPr fontId="3"/>
  </si>
  <si>
    <t>魚座・ケープ</t>
    <rPh sb="0" eb="2">
      <t>サカナザ</t>
    </rPh>
    <phoneticPr fontId="3"/>
  </si>
  <si>
    <t>企業会計</t>
    <rPh sb="0" eb="4">
      <t>キギョウカイケイ</t>
    </rPh>
    <phoneticPr fontId="3"/>
  </si>
  <si>
    <t>231*******~</t>
    <phoneticPr fontId="3"/>
  </si>
  <si>
    <t>232*******~</t>
    <phoneticPr fontId="3"/>
  </si>
  <si>
    <t>233*******~</t>
    <phoneticPr fontId="3"/>
  </si>
  <si>
    <t>2331******</t>
    <phoneticPr fontId="3"/>
  </si>
  <si>
    <t>2332******</t>
    <phoneticPr fontId="3"/>
  </si>
  <si>
    <t>2333******</t>
    <phoneticPr fontId="3"/>
  </si>
  <si>
    <t>2334******</t>
    <phoneticPr fontId="3"/>
  </si>
  <si>
    <t>2335******</t>
    <phoneticPr fontId="3"/>
  </si>
  <si>
    <t>2336******</t>
    <phoneticPr fontId="3"/>
  </si>
  <si>
    <t>234*******~</t>
    <phoneticPr fontId="3"/>
  </si>
  <si>
    <t>235*******~</t>
    <phoneticPr fontId="3"/>
  </si>
  <si>
    <t>236*******~</t>
    <phoneticPr fontId="3"/>
  </si>
  <si>
    <t>統合ID</t>
    <rPh sb="0" eb="2">
      <t>トウゴウ</t>
    </rPh>
    <phoneticPr fontId="3"/>
  </si>
  <si>
    <t>所属2024</t>
    <rPh sb="0" eb="1">
      <t>ショ</t>
    </rPh>
    <rPh sb="1" eb="2">
      <t>ゾク</t>
    </rPh>
    <phoneticPr fontId="4"/>
  </si>
  <si>
    <t>1_事業概要</t>
    <rPh sb="2" eb="4">
      <t>ジギョウ</t>
    </rPh>
    <rPh sb="4" eb="6">
      <t>ガイヨウ</t>
    </rPh>
    <phoneticPr fontId="3"/>
  </si>
  <si>
    <t>2_不用額理由</t>
    <rPh sb="2" eb="5">
      <t>フヨウガク</t>
    </rPh>
    <rPh sb="5" eb="7">
      <t>リユウ</t>
    </rPh>
    <phoneticPr fontId="3"/>
  </si>
  <si>
    <t>R4継続費及び繰越事業費繰越額</t>
    <phoneticPr fontId="3"/>
  </si>
  <si>
    <t>R4予備費支出及び流用増減</t>
    <phoneticPr fontId="3"/>
  </si>
  <si>
    <t>R4支出負担行為額</t>
    <phoneticPr fontId="3"/>
  </si>
  <si>
    <t>R4支出命令額</t>
    <phoneticPr fontId="3"/>
  </si>
  <si>
    <t>R4翌年度繰越額</t>
    <phoneticPr fontId="3"/>
  </si>
  <si>
    <t>R4不用額</t>
    <phoneticPr fontId="3"/>
  </si>
  <si>
    <t>R4支出歩合%</t>
    <phoneticPr fontId="3"/>
  </si>
  <si>
    <t>支出歩合%</t>
    <phoneticPr fontId="3"/>
  </si>
  <si>
    <t>R4支出済額の構成比%</t>
    <phoneticPr fontId="4"/>
  </si>
  <si>
    <t>増減率%</t>
    <rPh sb="0" eb="2">
      <t>ゾウゲン</t>
    </rPh>
    <phoneticPr fontId="4"/>
  </si>
  <si>
    <t>構成比</t>
    <phoneticPr fontId="4"/>
  </si>
  <si>
    <t>Output指標名</t>
    <rPh sb="6" eb="9">
      <t>シヒョウメイ</t>
    </rPh>
    <phoneticPr fontId="3"/>
  </si>
  <si>
    <t>Output予測</t>
    <rPh sb="6" eb="8">
      <t>ヨソク</t>
    </rPh>
    <phoneticPr fontId="3"/>
  </si>
  <si>
    <t>Output実績</t>
    <rPh sb="6" eb="8">
      <t>ジッセキ</t>
    </rPh>
    <phoneticPr fontId="3"/>
  </si>
  <si>
    <t>Output単位</t>
    <rPh sb="6" eb="8">
      <t>タンイ</t>
    </rPh>
    <phoneticPr fontId="3"/>
  </si>
  <si>
    <t>R4支出済額の構成比(%)</t>
  </si>
  <si>
    <t>単位支出額</t>
    <rPh sb="0" eb="5">
      <t>タンイシシュツガク</t>
    </rPh>
    <phoneticPr fontId="3"/>
  </si>
  <si>
    <t>上下水道課</t>
  </si>
  <si>
    <t>営業費用</t>
  </si>
  <si>
    <t>001</t>
  </si>
  <si>
    <t>002</t>
  </si>
  <si>
    <t>003</t>
  </si>
  <si>
    <t>004</t>
  </si>
  <si>
    <t>007</t>
  </si>
  <si>
    <t>008</t>
  </si>
  <si>
    <t>給料（総係費）</t>
  </si>
  <si>
    <t>法定福利費（総係費）</t>
  </si>
  <si>
    <t>旅費（総係費）</t>
  </si>
  <si>
    <t>009</t>
  </si>
  <si>
    <t>備消耗品費（総係費）</t>
  </si>
  <si>
    <t>手数料（総係費）</t>
  </si>
  <si>
    <t>建物減価償却費（減価償却費）</t>
  </si>
  <si>
    <t>構築物減価償却費（減価償却費）</t>
  </si>
  <si>
    <t>機械及び装置減価償却費（減価償却費）</t>
  </si>
  <si>
    <t>営業外費用</t>
  </si>
  <si>
    <t>特別損失</t>
  </si>
  <si>
    <t>予備費（予備費）</t>
  </si>
  <si>
    <t>資本的支出</t>
  </si>
  <si>
    <t>建設改良費</t>
  </si>
  <si>
    <t>元金償還金（企業債償還金）</t>
  </si>
  <si>
    <t>下水道事業費用</t>
  </si>
  <si>
    <t>給料（管渠費）</t>
  </si>
  <si>
    <t>住居手当（管渠費－職員手当等）</t>
  </si>
  <si>
    <t>時間外手当（管渠費－職員手当等）</t>
  </si>
  <si>
    <t>期末手当（管渠費－職員手当等）</t>
  </si>
  <si>
    <t>勤勉手当（管渠費－職員手当等）</t>
  </si>
  <si>
    <t>005</t>
  </si>
  <si>
    <t>退職手当等（管渠費－職員手当等）</t>
  </si>
  <si>
    <t>賞与引当金繰入額（管渠費－賞与等引当金繰入額）</t>
  </si>
  <si>
    <t>法定福利費引当金繰入額（管渠費－賞与等引当金繰入額）</t>
  </si>
  <si>
    <t>法定福利費（管渠費）</t>
  </si>
  <si>
    <t>旅費（管渠費）</t>
  </si>
  <si>
    <t>備消耗品費（管渠費）</t>
  </si>
  <si>
    <t>印刷製本費（管渠費）</t>
  </si>
  <si>
    <t>修繕費（管渠費）</t>
  </si>
  <si>
    <t>010</t>
  </si>
  <si>
    <t>賃借料（管渠費）</t>
  </si>
  <si>
    <t>備消耗品費（ポンプ場費）</t>
  </si>
  <si>
    <t>燃料費（ポンプ場費）</t>
  </si>
  <si>
    <t>光熱水費（ポンプ場費）</t>
  </si>
  <si>
    <t>動力費（ポンプ場費）</t>
  </si>
  <si>
    <t>修繕費（ポンプ場費）</t>
  </si>
  <si>
    <t>通信運搬費（ポンプ場費）</t>
  </si>
  <si>
    <t>賃借料（ポンプ場費）</t>
  </si>
  <si>
    <t>保険料（ポンプ場費）</t>
  </si>
  <si>
    <t>湯河原・真鶴広域公共下水処理負担金（ポンプ場費－負担金）</t>
  </si>
  <si>
    <t>扶養手当（総係費－職員手当等）</t>
  </si>
  <si>
    <t>管理職手当（総係費－職員手当等）</t>
  </si>
  <si>
    <t>住居手当（総係費－職員手当等）</t>
  </si>
  <si>
    <t>通勤手当（総係費－職員手当等）</t>
  </si>
  <si>
    <t>時間外手当（総係費－職員手当等）</t>
  </si>
  <si>
    <t>期末手当（総係費－職員手当等）</t>
  </si>
  <si>
    <t>勤勉手当（総係費－職員手当等）</t>
  </si>
  <si>
    <t>退職手当等（総係費－職員手当等）</t>
  </si>
  <si>
    <t>賞与引当金繰入額（総係費－賞与等引当金繰入額）</t>
  </si>
  <si>
    <t>法定福利費引当金繰入額（総係費－賞与等引当金繰入額）</t>
  </si>
  <si>
    <t>施設利用権減価償却費（減価償却費）</t>
  </si>
  <si>
    <t>企業債利息（支払利子）</t>
  </si>
  <si>
    <t>一時借入金利息（支払利子）</t>
  </si>
  <si>
    <t>その他雑支出（雑支出）</t>
  </si>
  <si>
    <t>予備費（下水道事業会計）</t>
  </si>
  <si>
    <t>賃借料（下水道設備工事費）</t>
  </si>
  <si>
    <t>広域公共下水道建設事業費負担金（下水道設備工事費－負担金）</t>
  </si>
  <si>
    <t>工事請負費（下水道設備工事費）</t>
  </si>
  <si>
    <t>技術職員　１名分</t>
  </si>
  <si>
    <t>真鶴中継ポンプ場電話料</t>
  </si>
  <si>
    <t>管理職　１名分</t>
  </si>
  <si>
    <t>事務職員　１名分</t>
  </si>
  <si>
    <t>事務職員　２名分</t>
  </si>
  <si>
    <t>真鶴中継ポンプ場建設工事費減価償却費</t>
  </si>
  <si>
    <t>管路施設・ポンプ場施設減価償却費</t>
  </si>
  <si>
    <t>管路施設・ポンプ場施設に係る機械及び電気設備減価償却費</t>
  </si>
  <si>
    <t>施設利用権（湯河原町への建設負担金）減価償却費</t>
  </si>
  <si>
    <t>自家用発電機用燃料費</t>
    <rPh sb="0" eb="6">
      <t>ジカヨウハツデンキ</t>
    </rPh>
    <rPh sb="6" eb="7">
      <t>ヨウ</t>
    </rPh>
    <rPh sb="7" eb="10">
      <t>ネンリョウヒ</t>
    </rPh>
    <phoneticPr fontId="3"/>
  </si>
  <si>
    <t>委託料（管渠費）</t>
    <rPh sb="0" eb="3">
      <t>イタクリョウ</t>
    </rPh>
    <phoneticPr fontId="3"/>
  </si>
  <si>
    <t>委託料（ポンプ場費）</t>
    <rPh sb="0" eb="3">
      <t>イタクリョウ</t>
    </rPh>
    <rPh sb="7" eb="8">
      <t>ジョウ</t>
    </rPh>
    <phoneticPr fontId="3"/>
  </si>
  <si>
    <t>委託料（総係費）</t>
    <rPh sb="0" eb="2">
      <t>イタク</t>
    </rPh>
    <phoneticPr fontId="3"/>
  </si>
  <si>
    <t>事業執行のため起債した企業債の利子償還金</t>
    <rPh sb="11" eb="13">
      <t>キギョウ</t>
    </rPh>
    <phoneticPr fontId="3"/>
  </si>
  <si>
    <t>その他特別損失（その他特別損失）</t>
    <rPh sb="3" eb="7">
      <t>トクベツソンシツ</t>
    </rPh>
    <rPh sb="10" eb="15">
      <t>タトクベツソンシツ</t>
    </rPh>
    <phoneticPr fontId="3"/>
  </si>
  <si>
    <t>湯河原町真鶴町広域公共下水道建設事業費負担金</t>
    <phoneticPr fontId="3"/>
  </si>
  <si>
    <t>事業執行のため起債した企業債の元金償還金</t>
    <rPh sb="11" eb="13">
      <t>キギョウ</t>
    </rPh>
    <phoneticPr fontId="3"/>
  </si>
  <si>
    <t xml:space="preserve">書籍購入代 </t>
    <phoneticPr fontId="3"/>
  </si>
  <si>
    <t>真鶴中継ポンプ場に係る消耗品代</t>
    <rPh sb="9" eb="10">
      <t>カカ</t>
    </rPh>
    <phoneticPr fontId="3"/>
  </si>
  <si>
    <t>真鶴中継ポンプ場水道使用料</t>
    <phoneticPr fontId="3"/>
  </si>
  <si>
    <t xml:space="preserve">下水道賠償責任保険料、建物災害共済基金分担金 </t>
    <rPh sb="9" eb="10">
      <t>リョウ</t>
    </rPh>
    <phoneticPr fontId="3"/>
  </si>
  <si>
    <t>県庁等への出張旅費</t>
    <phoneticPr fontId="3"/>
  </si>
  <si>
    <t>書籍購入代</t>
    <phoneticPr fontId="3"/>
  </si>
  <si>
    <t>小切手発行手数料</t>
    <phoneticPr fontId="3"/>
  </si>
  <si>
    <t>賃借料（総係費）</t>
    <rPh sb="0" eb="2">
      <t>チンシャク</t>
    </rPh>
    <rPh sb="2" eb="3">
      <t>リョウ</t>
    </rPh>
    <phoneticPr fontId="3"/>
  </si>
  <si>
    <t>負担金（総係費）</t>
    <rPh sb="0" eb="2">
      <t>フタン</t>
    </rPh>
    <rPh sb="2" eb="3">
      <t>キン</t>
    </rPh>
    <phoneticPr fontId="3"/>
  </si>
  <si>
    <t>その他引当金繰入額（総係費）</t>
    <rPh sb="2" eb="3">
      <t>タ</t>
    </rPh>
    <rPh sb="3" eb="6">
      <t>ヒキアテキン</t>
    </rPh>
    <rPh sb="6" eb="9">
      <t>クリイレガク</t>
    </rPh>
    <rPh sb="10" eb="13">
      <t>ソウガカリヒ</t>
    </rPh>
    <phoneticPr fontId="3"/>
  </si>
  <si>
    <t>上下水道課</t>
    <phoneticPr fontId="3"/>
  </si>
  <si>
    <t>湯河原町へ送水した汚水処理負担金</t>
    <rPh sb="0" eb="4">
      <t>ユガワラマチ</t>
    </rPh>
    <rPh sb="5" eb="7">
      <t>ソウスイ</t>
    </rPh>
    <rPh sb="9" eb="11">
      <t>オスイ</t>
    </rPh>
    <phoneticPr fontId="3"/>
  </si>
  <si>
    <t>委託料（下水道設備工事費）</t>
    <phoneticPr fontId="3"/>
  </si>
  <si>
    <t>企業債償還金</t>
    <rPh sb="3" eb="6">
      <t>ショウカンキン</t>
    </rPh>
    <phoneticPr fontId="3"/>
  </si>
  <si>
    <t>予算現額2024</t>
    <rPh sb="0" eb="4">
      <t>ヨサンゲンガク</t>
    </rPh>
    <phoneticPr fontId="4"/>
  </si>
  <si>
    <t>執行済額2024</t>
    <rPh sb="0" eb="2">
      <t>シッコウ</t>
    </rPh>
    <phoneticPr fontId="4"/>
  </si>
  <si>
    <t>支出済額2024</t>
  </si>
  <si>
    <t>不用額2024</t>
  </si>
  <si>
    <t>執行率2024</t>
    <rPh sb="0" eb="3">
      <t>シッコウリツ</t>
    </rPh>
    <phoneticPr fontId="3"/>
  </si>
  <si>
    <t>当初予算額2024</t>
    <rPh sb="0" eb="2">
      <t>トウショ</t>
    </rPh>
    <rPh sb="2" eb="4">
      <t>ヨサン</t>
    </rPh>
    <rPh sb="4" eb="5">
      <t>ガク</t>
    </rPh>
    <phoneticPr fontId="4"/>
  </si>
  <si>
    <t>補正予算額2024</t>
    <rPh sb="0" eb="2">
      <t>ホセイ</t>
    </rPh>
    <rPh sb="2" eb="4">
      <t>ヨサン</t>
    </rPh>
    <rPh sb="4" eb="5">
      <t>ガク</t>
    </rPh>
    <phoneticPr fontId="4"/>
  </si>
  <si>
    <t>継続費繰越事業費繰越額2024</t>
  </si>
  <si>
    <t>予備費支出流用増減2024</t>
    <rPh sb="0" eb="3">
      <t>ヨビヒ</t>
    </rPh>
    <rPh sb="3" eb="5">
      <t>シシュツ</t>
    </rPh>
    <rPh sb="5" eb="7">
      <t>リュウヨウ</t>
    </rPh>
    <rPh sb="7" eb="9">
      <t>ゾウゲン</t>
    </rPh>
    <phoneticPr fontId="4"/>
  </si>
  <si>
    <t>印刷製本費（総係費）</t>
    <rPh sb="0" eb="2">
      <t>インサツ</t>
    </rPh>
    <rPh sb="2" eb="4">
      <t>セイホン</t>
    </rPh>
    <rPh sb="4" eb="5">
      <t>ヒ</t>
    </rPh>
    <phoneticPr fontId="3"/>
  </si>
  <si>
    <t>011</t>
    <phoneticPr fontId="3"/>
  </si>
  <si>
    <t>補償金（管渠費）</t>
    <rPh sb="0" eb="3">
      <t>ホショウキン</t>
    </rPh>
    <phoneticPr fontId="3"/>
  </si>
  <si>
    <t>013</t>
    <phoneticPr fontId="3"/>
  </si>
  <si>
    <t>通信運搬費（総係費）</t>
    <rPh sb="0" eb="2">
      <t>ツウシン</t>
    </rPh>
    <rPh sb="2" eb="4">
      <t>ウンパン</t>
    </rPh>
    <rPh sb="4" eb="5">
      <t>ヒ</t>
    </rPh>
    <phoneticPr fontId="3"/>
  </si>
  <si>
    <t>真鶴中継ポンプ場改築実施設計業務委託</t>
    <rPh sb="0" eb="2">
      <t>マナヅル</t>
    </rPh>
    <rPh sb="2" eb="4">
      <t>チュウケイ</t>
    </rPh>
    <rPh sb="7" eb="8">
      <t>ジョウ</t>
    </rPh>
    <rPh sb="8" eb="10">
      <t>カイチク</t>
    </rPh>
    <rPh sb="10" eb="12">
      <t>ジッシ</t>
    </rPh>
    <rPh sb="12" eb="14">
      <t>セッケイ</t>
    </rPh>
    <rPh sb="14" eb="16">
      <t>ギョウム</t>
    </rPh>
    <rPh sb="16" eb="18">
      <t>イタク</t>
    </rPh>
    <phoneticPr fontId="3"/>
  </si>
  <si>
    <t>雨水管路修繕工事に係る施工箇所近辺の敷地使用料</t>
    <rPh sb="4" eb="6">
      <t>シュウゼン</t>
    </rPh>
    <rPh sb="9" eb="10">
      <t>カカ</t>
    </rPh>
    <rPh sb="11" eb="13">
      <t>セコウ</t>
    </rPh>
    <rPh sb="13" eb="15">
      <t>カショ</t>
    </rPh>
    <rPh sb="15" eb="17">
      <t>キンペン</t>
    </rPh>
    <rPh sb="18" eb="20">
      <t>シキチ</t>
    </rPh>
    <rPh sb="20" eb="23">
      <t>シヨウリョウ</t>
    </rPh>
    <phoneticPr fontId="3"/>
  </si>
  <si>
    <t>雨水管路修繕工事、公共ます設置工事</t>
    <rPh sb="0" eb="4">
      <t>ウスイカンロ</t>
    </rPh>
    <rPh sb="4" eb="6">
      <t>シュウゼン</t>
    </rPh>
    <rPh sb="6" eb="8">
      <t>コウジ</t>
    </rPh>
    <rPh sb="9" eb="11">
      <t>コウキョウ</t>
    </rPh>
    <rPh sb="13" eb="15">
      <t>セッチ</t>
    </rPh>
    <rPh sb="15" eb="17">
      <t>コウジ</t>
    </rPh>
    <phoneticPr fontId="3"/>
  </si>
  <si>
    <t>03</t>
    <phoneticPr fontId="3"/>
  </si>
  <si>
    <t>消費税</t>
    <rPh sb="0" eb="3">
      <t>ショウヒゼイ</t>
    </rPh>
    <phoneticPr fontId="3"/>
  </si>
  <si>
    <t>令和６年度納付消費税</t>
    <rPh sb="0" eb="2">
      <t>レイワ</t>
    </rPh>
    <rPh sb="3" eb="5">
      <t>ネンド</t>
    </rPh>
    <rPh sb="5" eb="7">
      <t>ノウフ</t>
    </rPh>
    <rPh sb="7" eb="10">
      <t>ショウヒゼイ</t>
    </rPh>
    <phoneticPr fontId="3"/>
  </si>
  <si>
    <t>公営企業会計予算書の印刷を行わなくなったことによる皆減</t>
    <rPh sb="10" eb="12">
      <t>インサツ</t>
    </rPh>
    <rPh sb="13" eb="14">
      <t>オコナ</t>
    </rPh>
    <rPh sb="25" eb="27">
      <t>カイゲン</t>
    </rPh>
    <phoneticPr fontId="3"/>
  </si>
  <si>
    <t>管渠費 補償金へ充用　434,676円</t>
    <rPh sb="0" eb="2">
      <t>カンキョ</t>
    </rPh>
    <rPh sb="4" eb="7">
      <t>ホショウキン</t>
    </rPh>
    <phoneticPr fontId="3"/>
  </si>
  <si>
    <t>執行済額前年差</t>
    <rPh sb="0" eb="2">
      <t>シッコウ</t>
    </rPh>
    <rPh sb="4" eb="7">
      <t>ゼンネンサ</t>
    </rPh>
    <phoneticPr fontId="3"/>
  </si>
  <si>
    <t>3_執行済額前年比</t>
    <rPh sb="2" eb="4">
      <t>シッコウ</t>
    </rPh>
    <rPh sb="4" eb="5">
      <t>スミ</t>
    </rPh>
    <rPh sb="5" eb="6">
      <t>ガク</t>
    </rPh>
    <rPh sb="6" eb="9">
      <t>ゼンネンヒ</t>
    </rPh>
    <phoneticPr fontId="3"/>
  </si>
  <si>
    <t>執行済額2023</t>
    <rPh sb="0" eb="2">
      <t>シッコウ</t>
    </rPh>
    <phoneticPr fontId="4"/>
  </si>
  <si>
    <t>賞与等支給対象職員が不在であったことによる不用額</t>
    <rPh sb="2" eb="3">
      <t>トウ</t>
    </rPh>
    <rPh sb="21" eb="24">
      <t>フヨウガク</t>
    </rPh>
    <phoneticPr fontId="3"/>
  </si>
  <si>
    <t>（令和７年度への繰越事業費21,994,910円）</t>
    <rPh sb="1" eb="3">
      <t>レイワ</t>
    </rPh>
    <rPh sb="4" eb="6">
      <t>ネンド</t>
    </rPh>
    <rPh sb="8" eb="10">
      <t>クリコシ</t>
    </rPh>
    <rPh sb="10" eb="13">
      <t>ジギョウヒ</t>
    </rPh>
    <rPh sb="23" eb="24">
      <t>エン</t>
    </rPh>
    <phoneticPr fontId="3"/>
  </si>
  <si>
    <t>道路陥没に伴う被災者への補償</t>
    <rPh sb="0" eb="4">
      <t>ドウロカンボツ</t>
    </rPh>
    <rPh sb="5" eb="6">
      <t>トモナ</t>
    </rPh>
    <rPh sb="7" eb="10">
      <t>ヒサイシャ</t>
    </rPh>
    <rPh sb="12" eb="14">
      <t>ホショウ</t>
    </rPh>
    <phoneticPr fontId="3"/>
  </si>
  <si>
    <t>使用電力量の増</t>
    <rPh sb="0" eb="5">
      <t>シヨウデンリョクリョウ</t>
    </rPh>
    <rPh sb="6" eb="7">
      <t>ゾウ</t>
    </rPh>
    <phoneticPr fontId="3"/>
  </si>
  <si>
    <t>設計積算システム保守委託、下水道台帳システム保守委託</t>
    <rPh sb="0" eb="2">
      <t>セッケイ</t>
    </rPh>
    <rPh sb="2" eb="4">
      <t>セキサン</t>
    </rPh>
    <rPh sb="8" eb="10">
      <t>ホシュ</t>
    </rPh>
    <rPh sb="10" eb="12">
      <t>イタク</t>
    </rPh>
    <rPh sb="13" eb="18">
      <t>ゲスイドウダイチョウ</t>
    </rPh>
    <rPh sb="22" eb="24">
      <t>ホシュ</t>
    </rPh>
    <rPh sb="24" eb="26">
      <t>イタク</t>
    </rPh>
    <phoneticPr fontId="3"/>
  </si>
  <si>
    <t>雨水管路修繕工事</t>
    <rPh sb="0" eb="4">
      <t>ウスイカンロ</t>
    </rPh>
    <rPh sb="4" eb="6">
      <t>シュウゼン</t>
    </rPh>
    <rPh sb="6" eb="8">
      <t>コウジ</t>
    </rPh>
    <phoneticPr fontId="3"/>
  </si>
  <si>
    <t>設計積算システム賃貸借事業、雨水管路修繕工事に伴う土地借上料</t>
    <rPh sb="14" eb="18">
      <t>ウスイカンロ</t>
    </rPh>
    <rPh sb="18" eb="22">
      <t>シュウゼンコウジ</t>
    </rPh>
    <rPh sb="23" eb="24">
      <t>トモナ</t>
    </rPh>
    <rPh sb="25" eb="27">
      <t>トチ</t>
    </rPh>
    <rPh sb="27" eb="29">
      <t>カリア</t>
    </rPh>
    <rPh sb="29" eb="30">
      <t>リョウ</t>
    </rPh>
    <phoneticPr fontId="3"/>
  </si>
  <si>
    <t>稼働実績がなかったことによる不用額</t>
    <rPh sb="0" eb="4">
      <t>カドウジッセキ</t>
    </rPh>
    <rPh sb="14" eb="17">
      <t>フヨウガク</t>
    </rPh>
    <phoneticPr fontId="3"/>
  </si>
  <si>
    <t>真鶴中継ポンプ場維持管理業務委託、水質検査業務委託、自家用電気工作物保安管理委託業務委託</t>
    <rPh sb="0" eb="4">
      <t>マナヅルチュウケイ</t>
    </rPh>
    <rPh sb="7" eb="8">
      <t>ジョウ</t>
    </rPh>
    <rPh sb="8" eb="12">
      <t>イジカンリ</t>
    </rPh>
    <rPh sb="12" eb="14">
      <t>ギョウム</t>
    </rPh>
    <rPh sb="14" eb="16">
      <t>イタク</t>
    </rPh>
    <rPh sb="17" eb="21">
      <t>スイシツケンサ</t>
    </rPh>
    <rPh sb="21" eb="23">
      <t>ギョウム</t>
    </rPh>
    <rPh sb="23" eb="25">
      <t>イタク</t>
    </rPh>
    <rPh sb="26" eb="34">
      <t>ジカヨウデンキコウサクブツ</t>
    </rPh>
    <rPh sb="34" eb="38">
      <t>ホアンカンリ</t>
    </rPh>
    <rPh sb="38" eb="40">
      <t>イタク</t>
    </rPh>
    <rPh sb="40" eb="42">
      <t>ギョウム</t>
    </rPh>
    <rPh sb="42" eb="44">
      <t>イタク</t>
    </rPh>
    <phoneticPr fontId="3"/>
  </si>
  <si>
    <t>真鶴中継ポンプ場及び横捲マンホールポンプの電気料</t>
    <rPh sb="8" eb="9">
      <t>オヨ</t>
    </rPh>
    <phoneticPr fontId="3"/>
  </si>
  <si>
    <t>管理職　１名分、事務職員　２名分</t>
    <phoneticPr fontId="3"/>
  </si>
  <si>
    <t>管理職　１名分、事務職員　１名分（県派遣職員）</t>
    <phoneticPr fontId="3"/>
  </si>
  <si>
    <t>令書印刷代、下水道アンケート印刷代</t>
    <rPh sb="0" eb="2">
      <t>レイショ</t>
    </rPh>
    <rPh sb="2" eb="5">
      <t>インサツダイ</t>
    </rPh>
    <rPh sb="6" eb="9">
      <t>ゲスイドウ</t>
    </rPh>
    <rPh sb="14" eb="17">
      <t>インサツダイ</t>
    </rPh>
    <phoneticPr fontId="3"/>
  </si>
  <si>
    <t>下水道使用料徴収事務等、下水道事業公営企業会計システム保守、下水道事業公営企業会計支援業務委託</t>
    <rPh sb="30" eb="33">
      <t>ゲスイドウ</t>
    </rPh>
    <rPh sb="33" eb="35">
      <t>ジギョウ</t>
    </rPh>
    <rPh sb="35" eb="37">
      <t>コウエイ</t>
    </rPh>
    <rPh sb="39" eb="41">
      <t>カイケイ</t>
    </rPh>
    <rPh sb="41" eb="45">
      <t>シエンギョウム</t>
    </rPh>
    <rPh sb="45" eb="47">
      <t>イタク</t>
    </rPh>
    <phoneticPr fontId="3"/>
  </si>
  <si>
    <t>後納郵便料（通常分、下水道アンケート分）</t>
    <rPh sb="0" eb="2">
      <t>コウノウ</t>
    </rPh>
    <rPh sb="2" eb="5">
      <t>ユウビンリョウ</t>
    </rPh>
    <rPh sb="6" eb="9">
      <t>ツウジョウフン</t>
    </rPh>
    <rPh sb="10" eb="13">
      <t>ゲスイドウ</t>
    </rPh>
    <rPh sb="18" eb="19">
      <t>フン</t>
    </rPh>
    <phoneticPr fontId="3"/>
  </si>
  <si>
    <t>全国町村下水道推進協議会神奈川県支部、日本下水道協会並びに神奈川県下水道協会会費及び県派遣職員給与等負担金</t>
    <rPh sb="26" eb="27">
      <t>ナラ</t>
    </rPh>
    <rPh sb="38" eb="40">
      <t>カイヒ</t>
    </rPh>
    <rPh sb="40" eb="41">
      <t>オヨ</t>
    </rPh>
    <phoneticPr fontId="3"/>
  </si>
  <si>
    <t>一時的な資金不足に対応するための一時借入金の借入に係る支払利息</t>
    <phoneticPr fontId="3"/>
  </si>
  <si>
    <t>令和５年度一般会計繰入金精算金（充当残額）</t>
    <rPh sb="12" eb="14">
      <t>セイサン</t>
    </rPh>
    <rPh sb="14" eb="15">
      <t>キン</t>
    </rPh>
    <phoneticPr fontId="3"/>
  </si>
  <si>
    <t>真鶴中継ポンプ場緊急修繕費及び脱臭用活性炭交換修繕工事</t>
    <rPh sb="0" eb="4">
      <t>マナヅルチュウケイ</t>
    </rPh>
    <rPh sb="7" eb="8">
      <t>ジョウ</t>
    </rPh>
    <rPh sb="8" eb="13">
      <t>キンキュウシュウゼンヒ</t>
    </rPh>
    <rPh sb="13" eb="14">
      <t>オヨ</t>
    </rPh>
    <rPh sb="15" eb="18">
      <t>ダッシュウヨウ</t>
    </rPh>
    <rPh sb="18" eb="21">
      <t>カッセイタン</t>
    </rPh>
    <rPh sb="21" eb="23">
      <t>コウカン</t>
    </rPh>
    <rPh sb="23" eb="27">
      <t>シュウゼンコウジ</t>
    </rPh>
    <phoneticPr fontId="3"/>
  </si>
  <si>
    <t>緊急修繕がなかったことによる不用額</t>
    <rPh sb="0" eb="2">
      <t>キンキュウ</t>
    </rPh>
    <rPh sb="2" eb="4">
      <t>シュウゼン</t>
    </rPh>
    <rPh sb="14" eb="16">
      <t>フヨウ</t>
    </rPh>
    <rPh sb="16" eb="17">
      <t>ガク</t>
    </rPh>
    <phoneticPr fontId="3"/>
  </si>
  <si>
    <t>真鶴町下水道施設監視システム情報配信サービス利用料、災害時等の可搬式発電機等賃借料</t>
    <rPh sb="24" eb="25">
      <t>リョウ</t>
    </rPh>
    <rPh sb="26" eb="30">
      <t>サイガイジトウ</t>
    </rPh>
    <rPh sb="31" eb="34">
      <t>カハンシキ</t>
    </rPh>
    <rPh sb="34" eb="37">
      <t>ハツデンキ</t>
    </rPh>
    <rPh sb="37" eb="38">
      <t>トウ</t>
    </rPh>
    <rPh sb="38" eb="41">
      <t>チンシャクリョウ</t>
    </rPh>
    <phoneticPr fontId="3"/>
  </si>
  <si>
    <t>可搬式発電機等を要する災害がなかったことによる不用額</t>
    <rPh sb="0" eb="2">
      <t>カハン</t>
    </rPh>
    <rPh sb="2" eb="3">
      <t>シキ</t>
    </rPh>
    <rPh sb="3" eb="6">
      <t>ハツデンキ</t>
    </rPh>
    <rPh sb="6" eb="7">
      <t>トウ</t>
    </rPh>
    <rPh sb="8" eb="9">
      <t>ヨウ</t>
    </rPh>
    <rPh sb="11" eb="13">
      <t>サイガイ</t>
    </rPh>
    <rPh sb="23" eb="26">
      <t>フヨウガク</t>
    </rPh>
    <phoneticPr fontId="3"/>
  </si>
  <si>
    <t>時間外勤務実績の減による不用額</t>
    <rPh sb="0" eb="3">
      <t>ジカンソト</t>
    </rPh>
    <rPh sb="3" eb="5">
      <t>キンム</t>
    </rPh>
    <rPh sb="5" eb="7">
      <t>ジッセキ</t>
    </rPh>
    <rPh sb="8" eb="9">
      <t>ゲン</t>
    </rPh>
    <rPh sb="12" eb="15">
      <t>フヨウガク</t>
    </rPh>
    <phoneticPr fontId="3"/>
  </si>
  <si>
    <t>時間外勤務実績の減</t>
    <rPh sb="0" eb="3">
      <t>ジカンソト</t>
    </rPh>
    <rPh sb="3" eb="5">
      <t>キンム</t>
    </rPh>
    <rPh sb="5" eb="7">
      <t>ジッセキ</t>
    </rPh>
    <rPh sb="8" eb="9">
      <t>ゲン</t>
    </rPh>
    <phoneticPr fontId="3"/>
  </si>
  <si>
    <t>支給対象職員の減による減</t>
    <rPh sb="0" eb="4">
      <t>シキュウタイショウ</t>
    </rPh>
    <rPh sb="4" eb="6">
      <t>ショクイン</t>
    </rPh>
    <rPh sb="7" eb="8">
      <t>ゲン</t>
    </rPh>
    <rPh sb="11" eb="12">
      <t>ゲン</t>
    </rPh>
    <phoneticPr fontId="3"/>
  </si>
  <si>
    <t>借入利率の減による不用額</t>
    <rPh sb="0" eb="2">
      <t>カリイレ</t>
    </rPh>
    <rPh sb="2" eb="4">
      <t>リリツ</t>
    </rPh>
    <rPh sb="5" eb="6">
      <t>ゲン</t>
    </rPh>
    <rPh sb="9" eb="12">
      <t>フヨウガク</t>
    </rPh>
    <phoneticPr fontId="3"/>
  </si>
  <si>
    <t>充当残額が生じず、精算金も生じなかったことによる不用額</t>
    <rPh sb="0" eb="4">
      <t>ジュウトウザンガク</t>
    </rPh>
    <rPh sb="5" eb="6">
      <t>ショウ</t>
    </rPh>
    <rPh sb="9" eb="12">
      <t>セイサンキン</t>
    </rPh>
    <rPh sb="13" eb="14">
      <t>ショウ</t>
    </rPh>
    <rPh sb="24" eb="27">
      <t>フヨウガク</t>
    </rPh>
    <phoneticPr fontId="3"/>
  </si>
  <si>
    <t>雨水管路の修繕は原状復旧であり、資本的支出に整理すべきではないため、期中に収益的支出に振り替えたこと等による不用額</t>
    <rPh sb="0" eb="4">
      <t>ウスイカンロ</t>
    </rPh>
    <rPh sb="5" eb="7">
      <t>シュウゼン</t>
    </rPh>
    <rPh sb="8" eb="10">
      <t>ゲンジョウ</t>
    </rPh>
    <rPh sb="10" eb="12">
      <t>フッキュウ</t>
    </rPh>
    <rPh sb="16" eb="19">
      <t>シホンテキ</t>
    </rPh>
    <rPh sb="19" eb="21">
      <t>シシュツ</t>
    </rPh>
    <rPh sb="22" eb="24">
      <t>セイリ</t>
    </rPh>
    <rPh sb="34" eb="36">
      <t>キチュウ</t>
    </rPh>
    <rPh sb="37" eb="40">
      <t>シュウエキテキ</t>
    </rPh>
    <rPh sb="40" eb="42">
      <t>シシュツ</t>
    </rPh>
    <rPh sb="43" eb="44">
      <t>フ</t>
    </rPh>
    <rPh sb="45" eb="46">
      <t>カ</t>
    </rPh>
    <rPh sb="50" eb="51">
      <t>トウ</t>
    </rPh>
    <rPh sb="54" eb="57">
      <t>フヨウガク</t>
    </rPh>
    <phoneticPr fontId="3"/>
  </si>
  <si>
    <t>（令和７年度への繰越事業費5,500,000円）</t>
    <rPh sb="1" eb="3">
      <t>レイワ</t>
    </rPh>
    <rPh sb="4" eb="6">
      <t>ネンド</t>
    </rPh>
    <rPh sb="8" eb="10">
      <t>クリコシ</t>
    </rPh>
    <rPh sb="10" eb="13">
      <t>ジギョウヒ</t>
    </rPh>
    <rPh sb="22" eb="23">
      <t>エン</t>
    </rPh>
    <phoneticPr fontId="3"/>
  </si>
  <si>
    <t>賞与等支給対象職員が不在であったことによる皆減</t>
    <rPh sb="2" eb="3">
      <t>トウ</t>
    </rPh>
    <rPh sb="21" eb="23">
      <t>カイゲン</t>
    </rPh>
    <phoneticPr fontId="3"/>
  </si>
  <si>
    <t>公共下水道事業計画変更業務委託の皆減による減</t>
    <rPh sb="0" eb="5">
      <t>コウキョウゲスイドウ</t>
    </rPh>
    <rPh sb="5" eb="9">
      <t>ジギョウケイカク</t>
    </rPh>
    <rPh sb="9" eb="11">
      <t>ヘンコウ</t>
    </rPh>
    <rPh sb="11" eb="13">
      <t>ギョウム</t>
    </rPh>
    <rPh sb="13" eb="15">
      <t>イタク</t>
    </rPh>
    <rPh sb="16" eb="18">
      <t>カイゲン</t>
    </rPh>
    <rPh sb="21" eb="22">
      <t>ゲン</t>
    </rPh>
    <phoneticPr fontId="3"/>
  </si>
  <si>
    <t>工事費の増（横捲MP圧送管修繕→雨水管路修繕）</t>
    <rPh sb="0" eb="3">
      <t>コウジヒ</t>
    </rPh>
    <rPh sb="4" eb="5">
      <t>ゾウ</t>
    </rPh>
    <rPh sb="6" eb="7">
      <t>ヨコ</t>
    </rPh>
    <rPh sb="7" eb="8">
      <t>マク</t>
    </rPh>
    <rPh sb="10" eb="13">
      <t>アッソウカン</t>
    </rPh>
    <rPh sb="13" eb="15">
      <t>シュウゼン</t>
    </rPh>
    <rPh sb="16" eb="18">
      <t>ウスイ</t>
    </rPh>
    <rPh sb="18" eb="20">
      <t>カンロ</t>
    </rPh>
    <rPh sb="20" eb="22">
      <t>シュウゼン</t>
    </rPh>
    <phoneticPr fontId="3"/>
  </si>
  <si>
    <t>労務単価の増による増</t>
    <rPh sb="0" eb="4">
      <t>ロウムタンカ</t>
    </rPh>
    <rPh sb="5" eb="6">
      <t>ゾウ</t>
    </rPh>
    <rPh sb="9" eb="10">
      <t>ゾウ</t>
    </rPh>
    <phoneticPr fontId="3"/>
  </si>
  <si>
    <t>道路陥没に伴う被災者への補償の皆増</t>
    <rPh sb="0" eb="4">
      <t>ドウロカンボツ</t>
    </rPh>
    <rPh sb="5" eb="6">
      <t>トモナ</t>
    </rPh>
    <rPh sb="7" eb="10">
      <t>ヒサイシャ</t>
    </rPh>
    <rPh sb="12" eb="14">
      <t>ホショウ</t>
    </rPh>
    <rPh sb="15" eb="16">
      <t>ミナ</t>
    </rPh>
    <rPh sb="16" eb="17">
      <t>ゾウ</t>
    </rPh>
    <phoneticPr fontId="3"/>
  </si>
  <si>
    <t>真鶴中継ポンプ場脱臭用活性炭交換修繕工事の皆増</t>
    <rPh sb="0" eb="2">
      <t>マナヅル</t>
    </rPh>
    <rPh sb="2" eb="4">
      <t>チュウケイ</t>
    </rPh>
    <rPh sb="7" eb="8">
      <t>ジョウ</t>
    </rPh>
    <rPh sb="8" eb="11">
      <t>ダッシュウヨウ</t>
    </rPh>
    <rPh sb="11" eb="14">
      <t>カッセイタン</t>
    </rPh>
    <rPh sb="14" eb="16">
      <t>コウカン</t>
    </rPh>
    <rPh sb="16" eb="18">
      <t>シュウゼン</t>
    </rPh>
    <rPh sb="18" eb="20">
      <t>コウジ</t>
    </rPh>
    <rPh sb="21" eb="22">
      <t>ミナ</t>
    </rPh>
    <rPh sb="22" eb="23">
      <t>ゾウ</t>
    </rPh>
    <phoneticPr fontId="3"/>
  </si>
  <si>
    <t>令和５年度の下水処理に要する予定経費の増による増</t>
    <rPh sb="0" eb="2">
      <t>レイワ</t>
    </rPh>
    <rPh sb="3" eb="5">
      <t>ネンド</t>
    </rPh>
    <rPh sb="6" eb="8">
      <t>ゲスイ</t>
    </rPh>
    <rPh sb="8" eb="10">
      <t>ショリ</t>
    </rPh>
    <rPh sb="11" eb="12">
      <t>ヨウ</t>
    </rPh>
    <rPh sb="14" eb="16">
      <t>ヨテイ</t>
    </rPh>
    <rPh sb="16" eb="18">
      <t>ケイヒ</t>
    </rPh>
    <rPh sb="19" eb="20">
      <t>ゾウ</t>
    </rPh>
    <rPh sb="23" eb="24">
      <t>ゾウ</t>
    </rPh>
    <phoneticPr fontId="3"/>
  </si>
  <si>
    <t>給与費等執行体制（支給対象）の変更による減</t>
    <rPh sb="0" eb="2">
      <t>キュウヨ</t>
    </rPh>
    <rPh sb="2" eb="3">
      <t>ヒ</t>
    </rPh>
    <rPh sb="3" eb="4">
      <t>トウ</t>
    </rPh>
    <rPh sb="4" eb="6">
      <t>シッコウ</t>
    </rPh>
    <rPh sb="6" eb="8">
      <t>タイセイ</t>
    </rPh>
    <rPh sb="9" eb="11">
      <t>シキュウ</t>
    </rPh>
    <rPh sb="11" eb="13">
      <t>タイショウ</t>
    </rPh>
    <rPh sb="15" eb="17">
      <t>ヘンコウ</t>
    </rPh>
    <rPh sb="20" eb="21">
      <t>ゲン</t>
    </rPh>
    <phoneticPr fontId="3"/>
  </si>
  <si>
    <t>算定方法の精査による減</t>
    <rPh sb="0" eb="4">
      <t>サンテイホウホウ</t>
    </rPh>
    <rPh sb="5" eb="7">
      <t>セイサ</t>
    </rPh>
    <rPh sb="10" eb="11">
      <t>ゲン</t>
    </rPh>
    <phoneticPr fontId="3"/>
  </si>
  <si>
    <t>公営企業会計支援業務委託について、地方公営企業法適用２年目となり、予算・決算業務についても仕様に含めたことによる増</t>
    <rPh sb="0" eb="2">
      <t>コウエイ</t>
    </rPh>
    <rPh sb="2" eb="4">
      <t>キギョウ</t>
    </rPh>
    <rPh sb="4" eb="6">
      <t>カイケイ</t>
    </rPh>
    <rPh sb="6" eb="8">
      <t>シエン</t>
    </rPh>
    <rPh sb="8" eb="10">
      <t>ギョウム</t>
    </rPh>
    <rPh sb="10" eb="12">
      <t>イタク</t>
    </rPh>
    <rPh sb="17" eb="21">
      <t>チホウコウエイ</t>
    </rPh>
    <rPh sb="21" eb="24">
      <t>キギョウホウ</t>
    </rPh>
    <rPh sb="24" eb="26">
      <t>テキヨウ</t>
    </rPh>
    <rPh sb="27" eb="29">
      <t>ネンメ</t>
    </rPh>
    <rPh sb="33" eb="35">
      <t>ヨサン</t>
    </rPh>
    <rPh sb="36" eb="38">
      <t>ケッサン</t>
    </rPh>
    <rPh sb="38" eb="40">
      <t>ギョウム</t>
    </rPh>
    <rPh sb="45" eb="47">
      <t>シヨウ</t>
    </rPh>
    <rPh sb="48" eb="49">
      <t>フク</t>
    </rPh>
    <rPh sb="56" eb="57">
      <t>ゾウ</t>
    </rPh>
    <phoneticPr fontId="3"/>
  </si>
  <si>
    <t>給与費等執行体制（支給対象）の変更により水道事業への負担金が皆減となったことによる減</t>
    <rPh sb="0" eb="2">
      <t>キュウヨ</t>
    </rPh>
    <rPh sb="2" eb="3">
      <t>ヒ</t>
    </rPh>
    <rPh sb="3" eb="4">
      <t>トウ</t>
    </rPh>
    <rPh sb="4" eb="6">
      <t>シッコウ</t>
    </rPh>
    <rPh sb="6" eb="8">
      <t>タイセイ</t>
    </rPh>
    <rPh sb="9" eb="11">
      <t>シキュウ</t>
    </rPh>
    <rPh sb="11" eb="13">
      <t>タイショウ</t>
    </rPh>
    <rPh sb="15" eb="17">
      <t>ヘンコウ</t>
    </rPh>
    <rPh sb="20" eb="22">
      <t>スイドウ</t>
    </rPh>
    <rPh sb="22" eb="24">
      <t>ジギョウ</t>
    </rPh>
    <rPh sb="26" eb="29">
      <t>フタンキン</t>
    </rPh>
    <rPh sb="30" eb="32">
      <t>カイゲン</t>
    </rPh>
    <rPh sb="41" eb="42">
      <t>ゲン</t>
    </rPh>
    <phoneticPr fontId="3"/>
  </si>
  <si>
    <t>償却対象資産の減による減</t>
    <rPh sb="0" eb="4">
      <t>ショウキャクタイショウ</t>
    </rPh>
    <rPh sb="4" eb="6">
      <t>シサン</t>
    </rPh>
    <rPh sb="7" eb="8">
      <t>ゲン</t>
    </rPh>
    <rPh sb="11" eb="12">
      <t>ゲン</t>
    </rPh>
    <phoneticPr fontId="3"/>
  </si>
  <si>
    <t>償却対象資産の増による増</t>
    <rPh sb="0" eb="4">
      <t>ショウキャクタイショウ</t>
    </rPh>
    <rPh sb="4" eb="6">
      <t>シサン</t>
    </rPh>
    <rPh sb="7" eb="8">
      <t>ゾウ</t>
    </rPh>
    <rPh sb="11" eb="12">
      <t>ゾウ</t>
    </rPh>
    <phoneticPr fontId="3"/>
  </si>
  <si>
    <t>充当残額が生じず、精算金も生じなかったことによる皆減</t>
    <rPh sb="0" eb="4">
      <t>ジュウトウザンガク</t>
    </rPh>
    <rPh sb="5" eb="6">
      <t>ショウ</t>
    </rPh>
    <rPh sb="9" eb="12">
      <t>セイサンキン</t>
    </rPh>
    <rPh sb="13" eb="14">
      <t>ショウ</t>
    </rPh>
    <rPh sb="24" eb="26">
      <t>カイゲン</t>
    </rPh>
    <phoneticPr fontId="3"/>
  </si>
  <si>
    <t>令和６年度分消費税が納付となったことによる皆増</t>
    <rPh sb="0" eb="2">
      <t>レイワ</t>
    </rPh>
    <rPh sb="3" eb="5">
      <t>ネンド</t>
    </rPh>
    <rPh sb="5" eb="6">
      <t>フン</t>
    </rPh>
    <rPh sb="6" eb="9">
      <t>ショウヒゼイ</t>
    </rPh>
    <rPh sb="10" eb="12">
      <t>ノウフ</t>
    </rPh>
    <rPh sb="21" eb="22">
      <t>ミナ</t>
    </rPh>
    <rPh sb="22" eb="23">
      <t>ゾウ</t>
    </rPh>
    <phoneticPr fontId="4"/>
  </si>
  <si>
    <t>地方公営企業法適用２年目となったことによる法適用前賞与等引当金繰入額等の皆減</t>
    <rPh sb="0" eb="9">
      <t>チホウコウエイキギョウホウテキヨウ</t>
    </rPh>
    <rPh sb="10" eb="12">
      <t>ネンメ</t>
    </rPh>
    <rPh sb="21" eb="24">
      <t>ホウテキヨウ</t>
    </rPh>
    <rPh sb="24" eb="25">
      <t>マエ</t>
    </rPh>
    <rPh sb="25" eb="27">
      <t>ショウヨ</t>
    </rPh>
    <rPh sb="27" eb="28">
      <t>トウ</t>
    </rPh>
    <rPh sb="28" eb="31">
      <t>ヒキアテキン</t>
    </rPh>
    <rPh sb="31" eb="33">
      <t>クリイレ</t>
    </rPh>
    <rPh sb="33" eb="35">
      <t>ガクトウ</t>
    </rPh>
    <rPh sb="36" eb="38">
      <t>カイゲン</t>
    </rPh>
    <phoneticPr fontId="3"/>
  </si>
  <si>
    <t>建設負担金対象事業の減</t>
    <rPh sb="0" eb="2">
      <t>ケンセツ</t>
    </rPh>
    <rPh sb="2" eb="5">
      <t>フタンキン</t>
    </rPh>
    <rPh sb="5" eb="7">
      <t>タイショウ</t>
    </rPh>
    <rPh sb="7" eb="9">
      <t>ジギョウ</t>
    </rPh>
    <rPh sb="10" eb="11">
      <t>ゲン</t>
    </rPh>
    <phoneticPr fontId="3"/>
  </si>
  <si>
    <t>高利率銘柄の償還終了による減</t>
    <rPh sb="0" eb="3">
      <t>コウリリツ</t>
    </rPh>
    <rPh sb="3" eb="5">
      <t>メイガラ</t>
    </rPh>
    <rPh sb="6" eb="8">
      <t>ショウカン</t>
    </rPh>
    <rPh sb="8" eb="10">
      <t>シュウリョウ</t>
    </rPh>
    <rPh sb="13" eb="14">
      <t>ゲン</t>
    </rPh>
    <phoneticPr fontId="3"/>
  </si>
  <si>
    <t>次年度６月期末勤勉手当の支給に向けた引当金の繰入４か月分（R6.12～R7.3） 技術職員　１名分</t>
    <phoneticPr fontId="3"/>
  </si>
  <si>
    <t>次年度６月期末勤勉手当に係る法定福利費の負担に向けた引当金の繰入４か月分（R6.12～R7.3） 技術職員　１名分</t>
    <phoneticPr fontId="3"/>
  </si>
  <si>
    <t>次年度６月期末勤勉手当の支給に向けた引当金の繰入４か月分（R6.12～R7.3） 管理職　１名分、事務職員　２名分</t>
    <phoneticPr fontId="3"/>
  </si>
  <si>
    <t>次年度６月期末勤勉手当に係る法定福利費の負担に向けた引当金の繰入４か月分（R6.12～R7.3） 管理職　１名分、事務職員　２名分</t>
    <phoneticPr fontId="3"/>
  </si>
  <si>
    <t>補償対象経費の減による不用額</t>
    <rPh sb="0" eb="2">
      <t>ホショウ</t>
    </rPh>
    <rPh sb="2" eb="4">
      <t>タイショウ</t>
    </rPh>
    <rPh sb="4" eb="6">
      <t>ケイヒ</t>
    </rPh>
    <rPh sb="7" eb="8">
      <t>ゲン</t>
    </rPh>
    <rPh sb="11" eb="14">
      <t>フヨウガク</t>
    </rPh>
    <phoneticPr fontId="3"/>
  </si>
  <si>
    <t>使用見込電力量の減による不用額</t>
    <rPh sb="0" eb="2">
      <t>シヨウ</t>
    </rPh>
    <rPh sb="2" eb="4">
      <t>ミコ</t>
    </rPh>
    <rPh sb="4" eb="7">
      <t>デンリョクリョウ</t>
    </rPh>
    <rPh sb="8" eb="9">
      <t>ゲン</t>
    </rPh>
    <rPh sb="12" eb="15">
      <t>フヨウガク</t>
    </rPh>
    <phoneticPr fontId="3"/>
  </si>
  <si>
    <t>湯河原町の実施した建設事業費が当初見込額を下回ったことに伴う建設負担金の不用額</t>
    <rPh sb="36" eb="39">
      <t>フヨウガク</t>
    </rPh>
    <phoneticPr fontId="3"/>
  </si>
  <si>
    <t>起債発行件数の増による増</t>
    <rPh sb="0" eb="2">
      <t>キサイ</t>
    </rPh>
    <rPh sb="2" eb="4">
      <t>ハッコウ</t>
    </rPh>
    <rPh sb="4" eb="6">
      <t>ケンスウ</t>
    </rPh>
    <rPh sb="7" eb="8">
      <t>ゾウ</t>
    </rPh>
    <rPh sb="11" eb="12">
      <t>ゾウ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</si>
</sst>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quot;#,###"/>
    <numFmt numFmtId="177" formatCode="#,##0;&quot;△&quot;#,##0"/>
    <numFmt numFmtId="178" formatCode="#,##0.0;&quot;△ &quot;#,##0.0"/>
    <numFmt numFmtId="179" formatCode="#,##0_ "/>
    <numFmt numFmtId="180" formatCode="0_);[Red]\(0\)"/>
    <numFmt numFmtId="181" formatCode="0.0%"/>
    <numFmt numFmtId="182" formatCode="#,##0;&quot;△ &quot;#,##0"/>
  </numFmts>
  <fonts count="27">
    <font>
      <sz val="11"/>
      <color theme="1"/>
      <name val="ＭＳ Ｐゴシック"/>
      <family val="2"/>
      <charset val="128"/>
      <scheme val="minor"/>
    </font>
    <font>
      <sz val="12"/>
      <color theme="1"/>
      <name val="ＭＳ 明朝"/>
      <family val="2"/>
      <charset val="128"/>
    </font>
    <font>
      <sz val="14"/>
      <color theme="1"/>
      <name val="ＭＳ 明朝"/>
      <family val="1"/>
      <charset val="128"/>
    </font>
    <font>
      <sz val="6"/>
      <name val="ＭＳ Ｐゴシック"/>
      <family val="2"/>
      <charset val="128"/>
      <scheme val="minor"/>
    </font>
    <font>
      <sz val="6"/>
      <name val="ＭＳ 明朝"/>
      <family val="2"/>
      <charset val="128"/>
    </font>
    <font>
      <sz val="9"/>
      <color theme="1"/>
      <name val="ＭＳ 明朝"/>
      <family val="1"/>
      <charset val="128"/>
    </font>
    <font>
      <sz val="12"/>
      <color theme="1"/>
      <name val="ＭＳ 明朝"/>
      <family val="1"/>
      <charset val="128"/>
    </font>
    <font>
      <sz val="14"/>
      <color theme="1"/>
      <name val="ＭＳ ゴシック"/>
      <family val="3"/>
      <charset val="128"/>
    </font>
    <font>
      <sz val="9"/>
      <color theme="1"/>
      <name val="ＭＳ ゴシック"/>
      <family val="3"/>
      <charset val="128"/>
    </font>
    <font>
      <sz val="16"/>
      <color theme="1"/>
      <name val="ＭＳ ゴシック"/>
      <family val="3"/>
      <charset val="128"/>
    </font>
    <font>
      <sz val="14"/>
      <color theme="1"/>
      <name val="HGP創英角ｺﾞｼｯｸUB"/>
      <family val="3"/>
      <charset val="128"/>
    </font>
    <font>
      <sz val="9"/>
      <color indexed="81"/>
      <name val="MS P ゴシック"/>
      <family val="3"/>
      <charset val="128"/>
    </font>
    <font>
      <sz val="16"/>
      <color theme="1"/>
      <name val="ＭＳ 明朝"/>
      <family val="1"/>
      <charset val="128"/>
    </font>
    <font>
      <b/>
      <sz val="9"/>
      <color indexed="81"/>
      <name val="BIZ UDゴシック"/>
      <family val="3"/>
      <charset val="128"/>
    </font>
    <font>
      <sz val="9"/>
      <color rgb="FFFF0000"/>
      <name val="BIZ UDゴシック"/>
      <family val="3"/>
      <charset val="128"/>
    </font>
    <font>
      <sz val="14"/>
      <color theme="1"/>
      <name val="BIZ UDゴシック"/>
      <family val="3"/>
      <charset val="128"/>
    </font>
    <font>
      <sz val="9"/>
      <color theme="1"/>
      <name val="BIZ UDゴシック"/>
      <family val="3"/>
      <charset val="128"/>
    </font>
    <font>
      <sz val="16"/>
      <color theme="1"/>
      <name val="BIZ UDゴシック"/>
      <family val="3"/>
      <charset val="128"/>
    </font>
    <font>
      <sz val="12"/>
      <color theme="1"/>
      <name val="BIZ UDゴシック"/>
      <family val="3"/>
      <charset val="128"/>
    </font>
    <font>
      <sz val="11"/>
      <color theme="1"/>
      <name val="ＭＳ Ｐゴシック"/>
      <family val="2"/>
      <charset val="128"/>
      <scheme val="minor"/>
    </font>
    <font>
      <sz val="9"/>
      <color theme="1"/>
      <name val="Yu Gothic UI"/>
      <family val="3"/>
      <charset val="128"/>
    </font>
    <font>
      <b/>
      <sz val="9"/>
      <color theme="1"/>
      <name val="Yu Gothic UI"/>
      <family val="3"/>
      <charset val="128"/>
    </font>
    <font>
      <sz val="10"/>
      <color theme="1"/>
      <name val="Yu Gothic UI"/>
      <family val="3"/>
      <charset val="128"/>
    </font>
    <font>
      <sz val="8"/>
      <name val="BIZ UDゴシック"/>
      <family val="3"/>
      <charset val="128"/>
    </font>
    <font>
      <sz val="8"/>
      <color rgb="FF0070C0"/>
      <name val="BIZ UDゴシック"/>
      <family val="3"/>
      <charset val="128"/>
    </font>
    <font>
      <sz val="9"/>
      <color rgb="FF0070C0"/>
      <name val="BIZ UDゴシック"/>
      <family val="3"/>
      <charset val="128"/>
    </font>
    <font>
      <sz val="6"/>
      <color rgb="FF0070C0"/>
      <name val="BIZ UDゴシック"/>
      <family val="3"/>
      <charset val="128"/>
    </font>
  </fonts>
  <fills count="18">
    <fill>
      <patternFill patternType="none"/>
    </fill>
    <fill>
      <patternFill patternType="gray125"/>
    </fill>
    <fill>
      <patternFill patternType="solid">
        <fgColor rgb="FF00B0F0"/>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3" tint="0.39997558519241921"/>
        <bgColor indexed="64"/>
      </patternFill>
    </fill>
    <fill>
      <patternFill patternType="solid">
        <fgColor theme="6" tint="0.39997558519241921"/>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6"/>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rgb="FFFFFF00"/>
        <bgColor indexed="64"/>
      </patternFill>
    </fill>
    <fill>
      <patternFill patternType="solid">
        <fgColor rgb="FFFCE4D6"/>
        <bgColor indexed="64"/>
      </patternFill>
    </fill>
  </fills>
  <borders count="98">
    <border>
      <left/>
      <right/>
      <top/>
      <bottom/>
      <diagonal/>
    </border>
    <border>
      <left/>
      <right/>
      <top style="hair">
        <color auto="1"/>
      </top>
      <bottom style="hair">
        <color auto="1"/>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right/>
      <top style="hair">
        <color auto="1"/>
      </top>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right/>
      <top style="medium">
        <color indexed="64"/>
      </top>
      <bottom/>
      <diagonal/>
    </border>
    <border>
      <left style="medium">
        <color indexed="64"/>
      </left>
      <right style="hair">
        <color indexed="64"/>
      </right>
      <top/>
      <bottom style="hair">
        <color indexed="64"/>
      </bottom>
      <diagonal/>
    </border>
    <border>
      <left style="hair">
        <color indexed="64"/>
      </left>
      <right/>
      <top/>
      <bottom/>
      <diagonal/>
    </border>
    <border>
      <left/>
      <right style="hair">
        <color indexed="64"/>
      </right>
      <top style="hair">
        <color indexed="64"/>
      </top>
      <bottom/>
      <diagonal/>
    </border>
    <border>
      <left/>
      <right style="hair">
        <color indexed="64"/>
      </right>
      <top style="medium">
        <color indexed="64"/>
      </top>
      <bottom style="hair">
        <color indexed="64"/>
      </bottom>
      <diagonal/>
    </border>
    <border>
      <left/>
      <right style="hair">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medium">
        <color indexed="64"/>
      </left>
      <right style="hair">
        <color indexed="64"/>
      </right>
      <top/>
      <bottom/>
      <diagonal/>
    </border>
    <border>
      <left style="hair">
        <color indexed="64"/>
      </left>
      <right/>
      <top style="hair">
        <color indexed="64"/>
      </top>
      <bottom/>
      <diagonal/>
    </border>
    <border>
      <left/>
      <right style="thin">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style="medium">
        <color indexed="64"/>
      </left>
      <right style="medium">
        <color indexed="64"/>
      </right>
      <top style="medium">
        <color indexed="64"/>
      </top>
      <bottom style="medium">
        <color indexed="64"/>
      </bottom>
      <diagonal style="medium">
        <color indexed="64"/>
      </diagonal>
    </border>
    <border diagonalUp="1">
      <left style="medium">
        <color indexed="64"/>
      </left>
      <right style="medium">
        <color indexed="64"/>
      </right>
      <top style="medium">
        <color indexed="64"/>
      </top>
      <bottom/>
      <diagonal style="medium">
        <color indexed="64"/>
      </diagonal>
    </border>
    <border diagonalUp="1">
      <left style="medium">
        <color indexed="64"/>
      </left>
      <right style="medium">
        <color indexed="64"/>
      </right>
      <top/>
      <bottom/>
      <diagonal style="medium">
        <color indexed="64"/>
      </diagonal>
    </border>
    <border>
      <left style="thin">
        <color indexed="64"/>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medium">
        <color theme="8"/>
      </left>
      <right style="medium">
        <color theme="8"/>
      </right>
      <top style="medium">
        <color theme="8"/>
      </top>
      <bottom style="medium">
        <color theme="8"/>
      </bottom>
      <diagonal/>
    </border>
    <border>
      <left/>
      <right/>
      <top style="thin">
        <color indexed="64"/>
      </top>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top style="medium">
        <color theme="8"/>
      </top>
      <bottom style="medium">
        <color theme="8"/>
      </bottom>
      <diagonal/>
    </border>
    <border>
      <left/>
      <right/>
      <top style="thin">
        <color indexed="64"/>
      </top>
      <bottom style="hair">
        <color indexed="64"/>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38" fontId="19" fillId="0" borderId="0" applyFont="0" applyFill="0" applyBorder="0" applyAlignment="0" applyProtection="0">
      <alignment vertical="center"/>
    </xf>
    <xf numFmtId="9" fontId="19" fillId="0" borderId="0" applyFont="0" applyFill="0" applyBorder="0" applyAlignment="0" applyProtection="0">
      <alignment vertical="center"/>
    </xf>
  </cellStyleXfs>
  <cellXfs count="384">
    <xf numFmtId="0" fontId="0" fillId="0" borderId="0" xfId="0">
      <alignment vertical="center"/>
    </xf>
    <xf numFmtId="0" fontId="2" fillId="0" borderId="0" xfId="1" applyFont="1">
      <alignment vertical="center"/>
    </xf>
    <xf numFmtId="0" fontId="5" fillId="0" borderId="0" xfId="1" applyFont="1">
      <alignment vertical="center"/>
    </xf>
    <xf numFmtId="0" fontId="5" fillId="0" borderId="0" xfId="1" applyFont="1" applyAlignment="1">
      <alignment horizontal="center" vertical="center"/>
    </xf>
    <xf numFmtId="178" fontId="5" fillId="0" borderId="40" xfId="2" applyNumberFormat="1" applyFont="1" applyBorder="1">
      <alignment vertical="center"/>
    </xf>
    <xf numFmtId="178" fontId="5" fillId="0" borderId="38" xfId="2" applyNumberFormat="1" applyFont="1" applyBorder="1">
      <alignment vertical="center"/>
    </xf>
    <xf numFmtId="0" fontId="5" fillId="0" borderId="47" xfId="1" applyFont="1" applyBorder="1">
      <alignment vertical="center"/>
    </xf>
    <xf numFmtId="178" fontId="5" fillId="3" borderId="15" xfId="2" applyNumberFormat="1" applyFont="1" applyFill="1" applyBorder="1">
      <alignment vertical="center"/>
    </xf>
    <xf numFmtId="178" fontId="5" fillId="3" borderId="17" xfId="2" applyNumberFormat="1" applyFont="1" applyFill="1" applyBorder="1">
      <alignment vertical="center"/>
    </xf>
    <xf numFmtId="0" fontId="5" fillId="3" borderId="31" xfId="1" applyFont="1" applyFill="1" applyBorder="1">
      <alignment vertical="center"/>
    </xf>
    <xf numFmtId="178" fontId="5" fillId="3" borderId="9" xfId="2" applyNumberFormat="1" applyFont="1" applyFill="1" applyBorder="1">
      <alignment vertical="center"/>
    </xf>
    <xf numFmtId="178" fontId="5" fillId="3" borderId="10" xfId="2" applyNumberFormat="1" applyFont="1" applyFill="1" applyBorder="1">
      <alignment vertical="center"/>
    </xf>
    <xf numFmtId="0" fontId="5" fillId="3" borderId="0" xfId="1" applyFont="1" applyFill="1">
      <alignment vertical="center"/>
    </xf>
    <xf numFmtId="178" fontId="5" fillId="2" borderId="10" xfId="2" applyNumberFormat="1" applyFont="1" applyFill="1" applyBorder="1">
      <alignment vertical="center"/>
    </xf>
    <xf numFmtId="0" fontId="5" fillId="2" borderId="0" xfId="1" applyFont="1" applyFill="1">
      <alignment vertical="center"/>
    </xf>
    <xf numFmtId="178" fontId="5" fillId="4" borderId="10" xfId="2" applyNumberFormat="1" applyFont="1" applyFill="1" applyBorder="1">
      <alignment vertical="center"/>
    </xf>
    <xf numFmtId="0" fontId="5" fillId="4" borderId="0" xfId="1" applyFont="1" applyFill="1">
      <alignment vertical="center"/>
    </xf>
    <xf numFmtId="178" fontId="5" fillId="4" borderId="17" xfId="2" applyNumberFormat="1" applyFont="1" applyFill="1" applyBorder="1">
      <alignment vertical="center"/>
    </xf>
    <xf numFmtId="0" fontId="5" fillId="4" borderId="31" xfId="1" applyFont="1" applyFill="1" applyBorder="1">
      <alignment vertical="center"/>
    </xf>
    <xf numFmtId="178" fontId="5" fillId="0" borderId="48" xfId="2" applyNumberFormat="1" applyFont="1" applyBorder="1">
      <alignment vertical="center"/>
    </xf>
    <xf numFmtId="178" fontId="5" fillId="5" borderId="10" xfId="2" applyNumberFormat="1" applyFont="1" applyFill="1" applyBorder="1">
      <alignment vertical="center"/>
    </xf>
    <xf numFmtId="0" fontId="5" fillId="5" borderId="0" xfId="1" applyFont="1" applyFill="1">
      <alignment vertical="center"/>
    </xf>
    <xf numFmtId="178" fontId="5" fillId="5" borderId="4" xfId="2" applyNumberFormat="1" applyFont="1" applyFill="1" applyBorder="1">
      <alignment vertical="center"/>
    </xf>
    <xf numFmtId="178" fontId="5" fillId="5" borderId="23" xfId="2" applyNumberFormat="1" applyFont="1" applyFill="1" applyBorder="1">
      <alignment vertical="center"/>
    </xf>
    <xf numFmtId="0" fontId="5" fillId="5" borderId="47" xfId="1" applyFont="1" applyFill="1" applyBorder="1">
      <alignment vertical="center"/>
    </xf>
    <xf numFmtId="178" fontId="5" fillId="3" borderId="40" xfId="2" applyNumberFormat="1" applyFont="1" applyFill="1" applyBorder="1">
      <alignment vertical="center"/>
    </xf>
    <xf numFmtId="178" fontId="5" fillId="3" borderId="38" xfId="2" applyNumberFormat="1" applyFont="1" applyFill="1" applyBorder="1">
      <alignment vertical="center"/>
    </xf>
    <xf numFmtId="178" fontId="5" fillId="2" borderId="40" xfId="2" applyNumberFormat="1" applyFont="1" applyFill="1" applyBorder="1">
      <alignment vertical="center"/>
    </xf>
    <xf numFmtId="178" fontId="5" fillId="2" borderId="38" xfId="2" applyNumberFormat="1" applyFont="1" applyFill="1" applyBorder="1">
      <alignment vertical="center"/>
    </xf>
    <xf numFmtId="178" fontId="5" fillId="4" borderId="40" xfId="2" applyNumberFormat="1" applyFont="1" applyFill="1" applyBorder="1">
      <alignment vertical="center"/>
    </xf>
    <xf numFmtId="178" fontId="5" fillId="4" borderId="38" xfId="2" applyNumberFormat="1" applyFont="1" applyFill="1" applyBorder="1">
      <alignment vertical="center"/>
    </xf>
    <xf numFmtId="0" fontId="5" fillId="0" borderId="6" xfId="1" applyFont="1" applyBorder="1" applyAlignment="1">
      <alignment horizontal="center" vertical="center"/>
    </xf>
    <xf numFmtId="0" fontId="5" fillId="0" borderId="0" xfId="1" applyFont="1" applyAlignment="1">
      <alignment vertical="center" wrapText="1"/>
    </xf>
    <xf numFmtId="0" fontId="5" fillId="0" borderId="47" xfId="1" applyFont="1" applyBorder="1" applyAlignment="1">
      <alignment vertical="center" wrapText="1"/>
    </xf>
    <xf numFmtId="0" fontId="5" fillId="0" borderId="0" xfId="1" applyFont="1" applyAlignment="1">
      <alignment horizontal="left" vertical="center" wrapText="1"/>
    </xf>
    <xf numFmtId="0" fontId="5" fillId="0" borderId="0" xfId="1" applyFont="1" applyAlignment="1">
      <alignment horizontal="left" vertical="center"/>
    </xf>
    <xf numFmtId="0" fontId="2" fillId="0" borderId="45" xfId="1" applyFont="1" applyBorder="1" applyAlignment="1">
      <alignment horizontal="center" vertical="center"/>
    </xf>
    <xf numFmtId="0" fontId="5" fillId="0" borderId="45" xfId="1" applyFont="1" applyBorder="1">
      <alignment vertical="center"/>
    </xf>
    <xf numFmtId="0" fontId="2" fillId="0" borderId="0" xfId="1" applyFont="1" applyAlignment="1">
      <alignment horizontal="center" vertical="center" wrapText="1"/>
    </xf>
    <xf numFmtId="0" fontId="5" fillId="0" borderId="47" xfId="1" applyFont="1" applyBorder="1" applyAlignment="1">
      <alignment horizontal="center" vertical="center"/>
    </xf>
    <xf numFmtId="0" fontId="5" fillId="0" borderId="45" xfId="1" applyFont="1" applyBorder="1" applyAlignment="1">
      <alignment horizontal="center" vertical="center" wrapText="1"/>
    </xf>
    <xf numFmtId="0" fontId="5" fillId="0" borderId="0" xfId="1" applyFont="1" applyAlignment="1">
      <alignment horizontal="center" vertical="center" wrapText="1"/>
    </xf>
    <xf numFmtId="0" fontId="5" fillId="0" borderId="33" xfId="1" applyFont="1" applyBorder="1" applyAlignment="1">
      <alignment horizontal="center" vertical="center" wrapText="1"/>
    </xf>
    <xf numFmtId="0" fontId="5" fillId="0" borderId="7" xfId="1" applyFont="1" applyBorder="1" applyAlignment="1">
      <alignment horizontal="center" vertical="center"/>
    </xf>
    <xf numFmtId="0" fontId="5" fillId="0" borderId="6" xfId="1" applyFont="1" applyBorder="1" applyAlignment="1">
      <alignment horizontal="center" vertical="center" wrapText="1"/>
    </xf>
    <xf numFmtId="49" fontId="5" fillId="0" borderId="14" xfId="1" applyNumberFormat="1" applyFont="1" applyBorder="1" applyAlignment="1">
      <alignment horizontal="center" vertical="center"/>
    </xf>
    <xf numFmtId="49" fontId="5" fillId="0" borderId="15" xfId="1" applyNumberFormat="1" applyFont="1" applyBorder="1" applyAlignment="1">
      <alignment horizontal="center" vertical="center"/>
    </xf>
    <xf numFmtId="176" fontId="5" fillId="0" borderId="18" xfId="2" applyNumberFormat="1" applyFont="1" applyFill="1" applyBorder="1">
      <alignment vertical="center"/>
    </xf>
    <xf numFmtId="176" fontId="5" fillId="0" borderId="15" xfId="2" applyNumberFormat="1" applyFont="1" applyFill="1" applyBorder="1">
      <alignment vertical="center"/>
    </xf>
    <xf numFmtId="178" fontId="5" fillId="0" borderId="15" xfId="2" applyNumberFormat="1" applyFont="1" applyFill="1" applyBorder="1">
      <alignment vertical="center"/>
    </xf>
    <xf numFmtId="178" fontId="5" fillId="0" borderId="27" xfId="2" applyNumberFormat="1" applyFont="1" applyFill="1" applyBorder="1">
      <alignment vertical="center"/>
    </xf>
    <xf numFmtId="176" fontId="5" fillId="0" borderId="14" xfId="2" applyNumberFormat="1" applyFont="1" applyFill="1" applyBorder="1">
      <alignment vertical="center"/>
    </xf>
    <xf numFmtId="176" fontId="5" fillId="0" borderId="35" xfId="2" applyNumberFormat="1" applyFont="1" applyFill="1" applyBorder="1">
      <alignment vertical="center"/>
    </xf>
    <xf numFmtId="178" fontId="5" fillId="0" borderId="35" xfId="2" applyNumberFormat="1" applyFont="1" applyFill="1" applyBorder="1">
      <alignment vertical="center"/>
    </xf>
    <xf numFmtId="178" fontId="5" fillId="0" borderId="17" xfId="2" applyNumberFormat="1" applyFont="1" applyFill="1" applyBorder="1">
      <alignment vertical="center"/>
    </xf>
    <xf numFmtId="177" fontId="5" fillId="0" borderId="18" xfId="2" applyNumberFormat="1" applyFont="1" applyFill="1" applyBorder="1">
      <alignment vertical="center"/>
    </xf>
    <xf numFmtId="49" fontId="5" fillId="0" borderId="19" xfId="1" applyNumberFormat="1" applyFont="1" applyBorder="1" applyAlignment="1">
      <alignment horizontal="center" vertical="center"/>
    </xf>
    <xf numFmtId="49" fontId="5" fillId="0" borderId="9" xfId="1" applyNumberFormat="1" applyFont="1" applyBorder="1" applyAlignment="1">
      <alignment horizontal="center" vertical="center"/>
    </xf>
    <xf numFmtId="176" fontId="5" fillId="0" borderId="8" xfId="2" applyNumberFormat="1" applyFont="1" applyFill="1" applyBorder="1">
      <alignment vertical="center"/>
    </xf>
    <xf numFmtId="176" fontId="5" fillId="0" borderId="9" xfId="2" applyNumberFormat="1" applyFont="1" applyFill="1" applyBorder="1">
      <alignment vertical="center"/>
    </xf>
    <xf numFmtId="178" fontId="5" fillId="0" borderId="9" xfId="2" applyNumberFormat="1" applyFont="1" applyFill="1" applyBorder="1">
      <alignment vertical="center"/>
    </xf>
    <xf numFmtId="178" fontId="5" fillId="0" borderId="26" xfId="2" applyNumberFormat="1" applyFont="1" applyFill="1" applyBorder="1">
      <alignment vertical="center"/>
    </xf>
    <xf numFmtId="176" fontId="5" fillId="0" borderId="19" xfId="2" applyNumberFormat="1" applyFont="1" applyFill="1" applyBorder="1">
      <alignment vertical="center"/>
    </xf>
    <xf numFmtId="176" fontId="5" fillId="0" borderId="2" xfId="2" applyNumberFormat="1" applyFont="1" applyFill="1" applyBorder="1">
      <alignment vertical="center"/>
    </xf>
    <xf numFmtId="178" fontId="5" fillId="0" borderId="2" xfId="2" applyNumberFormat="1" applyFont="1" applyFill="1" applyBorder="1">
      <alignment vertical="center"/>
    </xf>
    <xf numFmtId="178" fontId="5" fillId="0" borderId="10" xfId="2" applyNumberFormat="1" applyFont="1" applyFill="1" applyBorder="1">
      <alignment vertical="center"/>
    </xf>
    <xf numFmtId="177" fontId="5" fillId="0" borderId="8" xfId="2" applyNumberFormat="1" applyFont="1" applyFill="1" applyBorder="1">
      <alignment vertical="center"/>
    </xf>
    <xf numFmtId="49" fontId="5" fillId="0" borderId="20" xfId="1" applyNumberFormat="1" applyFont="1" applyBorder="1" applyAlignment="1">
      <alignment horizontal="center" vertical="center"/>
    </xf>
    <xf numFmtId="49" fontId="5" fillId="0" borderId="21" xfId="1" applyNumberFormat="1" applyFont="1" applyBorder="1" applyAlignment="1">
      <alignment horizontal="center" vertical="center"/>
    </xf>
    <xf numFmtId="176" fontId="5" fillId="0" borderId="24" xfId="2" applyNumberFormat="1" applyFont="1" applyFill="1" applyBorder="1">
      <alignment vertical="center"/>
    </xf>
    <xf numFmtId="176" fontId="5" fillId="0" borderId="21" xfId="2" applyNumberFormat="1" applyFont="1" applyFill="1" applyBorder="1">
      <alignment vertical="center"/>
    </xf>
    <xf numFmtId="178" fontId="5" fillId="0" borderId="21" xfId="2" applyNumberFormat="1" applyFont="1" applyFill="1" applyBorder="1">
      <alignment vertical="center"/>
    </xf>
    <xf numFmtId="176" fontId="5" fillId="0" borderId="20" xfId="2" applyNumberFormat="1" applyFont="1" applyFill="1" applyBorder="1">
      <alignment vertical="center"/>
    </xf>
    <xf numFmtId="176" fontId="5" fillId="0" borderId="36" xfId="2" applyNumberFormat="1" applyFont="1" applyFill="1" applyBorder="1">
      <alignment vertical="center"/>
    </xf>
    <xf numFmtId="178" fontId="5" fillId="0" borderId="23" xfId="2" applyNumberFormat="1" applyFont="1" applyFill="1" applyBorder="1">
      <alignment vertical="center"/>
    </xf>
    <xf numFmtId="177" fontId="5" fillId="0" borderId="24" xfId="2" applyNumberFormat="1" applyFont="1" applyFill="1" applyBorder="1">
      <alignment vertical="center"/>
    </xf>
    <xf numFmtId="49" fontId="5" fillId="0" borderId="32" xfId="1" applyNumberFormat="1" applyFont="1" applyBorder="1" applyAlignment="1">
      <alignment horizontal="center" vertical="center"/>
    </xf>
    <xf numFmtId="49" fontId="5" fillId="0" borderId="13" xfId="1" applyNumberFormat="1" applyFont="1" applyBorder="1" applyAlignment="1">
      <alignment horizontal="center" vertical="center"/>
    </xf>
    <xf numFmtId="176" fontId="5" fillId="0" borderId="1" xfId="2" applyNumberFormat="1" applyFont="1" applyFill="1" applyBorder="1">
      <alignment vertical="center"/>
    </xf>
    <xf numFmtId="176" fontId="5" fillId="0" borderId="3" xfId="2" applyNumberFormat="1" applyFont="1" applyFill="1" applyBorder="1">
      <alignment vertical="center"/>
    </xf>
    <xf numFmtId="49" fontId="5" fillId="0" borderId="29" xfId="1" applyNumberFormat="1" applyFont="1" applyBorder="1" applyAlignment="1">
      <alignment horizontal="center" vertical="center"/>
    </xf>
    <xf numFmtId="49" fontId="5" fillId="0" borderId="30" xfId="1" applyNumberFormat="1" applyFont="1" applyBorder="1" applyAlignment="1">
      <alignment horizontal="center" vertical="center"/>
    </xf>
    <xf numFmtId="176" fontId="5" fillId="0" borderId="34" xfId="2" applyNumberFormat="1" applyFont="1" applyFill="1" applyBorder="1">
      <alignment vertical="center"/>
    </xf>
    <xf numFmtId="178" fontId="5" fillId="0" borderId="3" xfId="2" applyNumberFormat="1" applyFont="1" applyFill="1" applyBorder="1">
      <alignment vertical="center"/>
    </xf>
    <xf numFmtId="178" fontId="5" fillId="0" borderId="4" xfId="2" applyNumberFormat="1" applyFont="1" applyFill="1" applyBorder="1">
      <alignment vertical="center"/>
    </xf>
    <xf numFmtId="176" fontId="5" fillId="0" borderId="5" xfId="2" applyNumberFormat="1" applyFont="1" applyFill="1" applyBorder="1">
      <alignment vertical="center"/>
    </xf>
    <xf numFmtId="176" fontId="5" fillId="0" borderId="12" xfId="2" applyNumberFormat="1" applyFont="1" applyFill="1" applyBorder="1">
      <alignment vertical="center"/>
    </xf>
    <xf numFmtId="176" fontId="5" fillId="0" borderId="16" xfId="2" applyNumberFormat="1" applyFont="1" applyFill="1" applyBorder="1">
      <alignment vertical="center"/>
    </xf>
    <xf numFmtId="176" fontId="5" fillId="0" borderId="22" xfId="2" applyNumberFormat="1" applyFont="1" applyFill="1" applyBorder="1">
      <alignment vertical="center"/>
    </xf>
    <xf numFmtId="49" fontId="5" fillId="0" borderId="28" xfId="1" applyNumberFormat="1" applyFont="1" applyBorder="1" applyAlignment="1">
      <alignment horizontal="center" vertical="center"/>
    </xf>
    <xf numFmtId="49" fontId="5" fillId="0" borderId="3" xfId="1" applyNumberFormat="1" applyFont="1" applyBorder="1" applyAlignment="1">
      <alignment horizontal="center" vertical="center"/>
    </xf>
    <xf numFmtId="178" fontId="5" fillId="0" borderId="34" xfId="2" applyNumberFormat="1" applyFont="1" applyFill="1" applyBorder="1">
      <alignment vertical="center"/>
    </xf>
    <xf numFmtId="177" fontId="5" fillId="0" borderId="5" xfId="2" applyNumberFormat="1" applyFont="1" applyFill="1" applyBorder="1">
      <alignment vertical="center"/>
    </xf>
    <xf numFmtId="49" fontId="5" fillId="0" borderId="37" xfId="1" applyNumberFormat="1" applyFont="1" applyBorder="1" applyAlignment="1">
      <alignment horizontal="center" vertical="center"/>
    </xf>
    <xf numFmtId="49" fontId="5" fillId="0" borderId="38" xfId="1" applyNumberFormat="1" applyFont="1" applyBorder="1" applyAlignment="1">
      <alignment horizontal="center" vertical="center"/>
    </xf>
    <xf numFmtId="176" fontId="5" fillId="0" borderId="41" xfId="2" applyNumberFormat="1" applyFont="1" applyFill="1" applyBorder="1">
      <alignment vertical="center"/>
    </xf>
    <xf numFmtId="176" fontId="5" fillId="0" borderId="38" xfId="2" applyNumberFormat="1" applyFont="1" applyFill="1" applyBorder="1">
      <alignment vertical="center"/>
    </xf>
    <xf numFmtId="176" fontId="5" fillId="0" borderId="39" xfId="2" applyNumberFormat="1" applyFont="1" applyFill="1" applyBorder="1">
      <alignment vertical="center"/>
    </xf>
    <xf numFmtId="178" fontId="5" fillId="0" borderId="38" xfId="2" applyNumberFormat="1" applyFont="1" applyFill="1" applyBorder="1">
      <alignment vertical="center"/>
    </xf>
    <xf numFmtId="178" fontId="5" fillId="0" borderId="40" xfId="2" applyNumberFormat="1" applyFont="1" applyFill="1" applyBorder="1">
      <alignment vertical="center"/>
    </xf>
    <xf numFmtId="176" fontId="5" fillId="0" borderId="43" xfId="2" applyNumberFormat="1" applyFont="1" applyFill="1" applyBorder="1">
      <alignment vertical="center"/>
    </xf>
    <xf numFmtId="178" fontId="5" fillId="0" borderId="39" xfId="2" applyNumberFormat="1" applyFont="1" applyFill="1" applyBorder="1">
      <alignment vertical="center"/>
    </xf>
    <xf numFmtId="177" fontId="5" fillId="0" borderId="41" xfId="2" applyNumberFormat="1" applyFont="1" applyFill="1" applyBorder="1">
      <alignment vertical="center"/>
    </xf>
    <xf numFmtId="49" fontId="5" fillId="0" borderId="55" xfId="1" applyNumberFormat="1" applyFont="1" applyBorder="1" applyAlignment="1">
      <alignment horizontal="center" vertical="center"/>
    </xf>
    <xf numFmtId="49" fontId="5" fillId="0" borderId="50" xfId="1" applyNumberFormat="1" applyFont="1" applyBorder="1" applyAlignment="1">
      <alignment horizontal="center" vertical="center"/>
    </xf>
    <xf numFmtId="176" fontId="5" fillId="0" borderId="49" xfId="2" applyNumberFormat="1" applyFont="1" applyFill="1" applyBorder="1">
      <alignment vertical="center"/>
    </xf>
    <xf numFmtId="176" fontId="5" fillId="0" borderId="50" xfId="2" applyNumberFormat="1" applyFont="1" applyFill="1" applyBorder="1">
      <alignment vertical="center"/>
    </xf>
    <xf numFmtId="178" fontId="5" fillId="0" borderId="48" xfId="2" applyNumberFormat="1" applyFont="1" applyFill="1" applyBorder="1">
      <alignment vertical="center"/>
    </xf>
    <xf numFmtId="177" fontId="5" fillId="0" borderId="49" xfId="2" applyNumberFormat="1" applyFont="1" applyFill="1" applyBorder="1">
      <alignment vertical="center"/>
    </xf>
    <xf numFmtId="49" fontId="5" fillId="0" borderId="52" xfId="1" applyNumberFormat="1" applyFont="1" applyBorder="1" applyAlignment="1">
      <alignment horizontal="center" vertical="center"/>
    </xf>
    <xf numFmtId="49" fontId="5" fillId="0" borderId="6" xfId="1" applyNumberFormat="1" applyFont="1" applyBorder="1" applyAlignment="1">
      <alignment horizontal="center" vertical="center"/>
    </xf>
    <xf numFmtId="176" fontId="5" fillId="0" borderId="37" xfId="2" applyNumberFormat="1" applyFont="1" applyFill="1" applyBorder="1">
      <alignment vertical="center"/>
    </xf>
    <xf numFmtId="178" fontId="5" fillId="0" borderId="50" xfId="2" applyNumberFormat="1" applyFont="1" applyFill="1" applyBorder="1">
      <alignment vertical="center"/>
    </xf>
    <xf numFmtId="176" fontId="5" fillId="0" borderId="51" xfId="2" applyNumberFormat="1" applyFont="1" applyFill="1" applyBorder="1">
      <alignment vertical="center"/>
    </xf>
    <xf numFmtId="176" fontId="5" fillId="0" borderId="47" xfId="2" applyNumberFormat="1" applyFont="1" applyFill="1" applyBorder="1">
      <alignment vertical="center"/>
    </xf>
    <xf numFmtId="177" fontId="5" fillId="0" borderId="62" xfId="2" applyNumberFormat="1" applyFont="1" applyFill="1" applyBorder="1">
      <alignment vertical="center"/>
    </xf>
    <xf numFmtId="0" fontId="5" fillId="0" borderId="43" xfId="1" applyFont="1" applyBorder="1" applyAlignment="1">
      <alignment horizontal="center" vertical="center"/>
    </xf>
    <xf numFmtId="176" fontId="5" fillId="0" borderId="28" xfId="2" applyNumberFormat="1" applyFont="1" applyFill="1" applyBorder="1">
      <alignment vertical="center"/>
    </xf>
    <xf numFmtId="49" fontId="5" fillId="0" borderId="25" xfId="1" applyNumberFormat="1" applyFont="1" applyBorder="1" applyAlignment="1">
      <alignment horizontal="center" vertical="center"/>
    </xf>
    <xf numFmtId="49" fontId="5" fillId="0" borderId="26" xfId="1" applyNumberFormat="1" applyFont="1" applyBorder="1" applyAlignment="1">
      <alignment horizontal="center" vertical="center"/>
    </xf>
    <xf numFmtId="49" fontId="5" fillId="0" borderId="53" xfId="1" applyNumberFormat="1" applyFont="1" applyBorder="1" applyAlignment="1">
      <alignment horizontal="center" vertical="center"/>
    </xf>
    <xf numFmtId="176" fontId="5" fillId="0" borderId="55" xfId="2" applyNumberFormat="1" applyFont="1" applyFill="1" applyBorder="1">
      <alignment vertical="center"/>
    </xf>
    <xf numFmtId="0" fontId="5" fillId="0" borderId="16" xfId="1" applyFont="1" applyBorder="1" applyAlignment="1">
      <alignment vertical="center" wrapText="1"/>
    </xf>
    <xf numFmtId="0" fontId="5" fillId="0" borderId="17" xfId="1" applyFont="1" applyBorder="1" applyAlignment="1">
      <alignment horizontal="center" vertical="center" wrapText="1"/>
    </xf>
    <xf numFmtId="0" fontId="5" fillId="0" borderId="1" xfId="1" applyFont="1" applyBorder="1" applyAlignment="1">
      <alignment vertical="center" wrapText="1"/>
    </xf>
    <xf numFmtId="0" fontId="5" fillId="0" borderId="10" xfId="1" applyFont="1" applyBorder="1" applyAlignment="1">
      <alignment horizontal="center" vertical="center" wrapText="1"/>
    </xf>
    <xf numFmtId="0" fontId="5" fillId="0" borderId="22" xfId="1" applyFont="1" applyBorder="1" applyAlignment="1">
      <alignment vertical="center" wrapText="1"/>
    </xf>
    <xf numFmtId="0" fontId="5" fillId="0" borderId="23" xfId="1" applyFont="1" applyBorder="1" applyAlignment="1">
      <alignment horizontal="center" vertical="center" wrapText="1"/>
    </xf>
    <xf numFmtId="0" fontId="5" fillId="0" borderId="12" xfId="1" applyFont="1" applyBorder="1" applyAlignment="1">
      <alignment vertical="center" wrapText="1"/>
    </xf>
    <xf numFmtId="0" fontId="5" fillId="0" borderId="4" xfId="1" applyFont="1" applyBorder="1" applyAlignment="1">
      <alignment horizontal="center" vertical="center" wrapText="1"/>
    </xf>
    <xf numFmtId="0" fontId="5" fillId="0" borderId="43" xfId="1" applyFont="1" applyBorder="1" applyAlignment="1">
      <alignment vertical="center" wrapText="1"/>
    </xf>
    <xf numFmtId="0" fontId="5" fillId="0" borderId="40" xfId="1" applyFont="1" applyBorder="1" applyAlignment="1">
      <alignment horizontal="center" vertical="center" wrapText="1"/>
    </xf>
    <xf numFmtId="0" fontId="5" fillId="0" borderId="43" xfId="1" applyFont="1" applyBorder="1" applyAlignment="1">
      <alignment horizontal="center" vertical="center" wrapText="1"/>
    </xf>
    <xf numFmtId="0" fontId="5" fillId="0" borderId="17" xfId="1" applyFont="1" applyBorder="1" applyAlignment="1">
      <alignment vertical="center" wrapText="1"/>
    </xf>
    <xf numFmtId="0" fontId="5" fillId="0" borderId="10" xfId="1" applyFont="1" applyBorder="1" applyAlignment="1">
      <alignment vertical="center" wrapText="1"/>
    </xf>
    <xf numFmtId="0" fontId="5" fillId="0" borderId="4" xfId="1" applyFont="1" applyBorder="1" applyAlignment="1">
      <alignment vertical="center" wrapText="1"/>
    </xf>
    <xf numFmtId="0" fontId="5" fillId="0" borderId="23" xfId="1" applyFont="1" applyBorder="1" applyAlignment="1">
      <alignment vertical="center" wrapText="1"/>
    </xf>
    <xf numFmtId="0" fontId="7" fillId="0" borderId="0" xfId="1" applyFont="1">
      <alignment vertical="center"/>
    </xf>
    <xf numFmtId="0" fontId="8" fillId="0" borderId="0" xfId="1" applyFont="1">
      <alignment vertical="center"/>
    </xf>
    <xf numFmtId="0" fontId="9" fillId="0" borderId="56" xfId="1" applyFont="1" applyBorder="1" applyAlignment="1">
      <alignment horizontal="center" vertical="center" wrapText="1"/>
    </xf>
    <xf numFmtId="0" fontId="7" fillId="0" borderId="56" xfId="1" applyFont="1" applyBorder="1" applyAlignment="1">
      <alignment horizontal="center" vertical="center" wrapText="1"/>
    </xf>
    <xf numFmtId="0" fontId="8" fillId="6" borderId="56" xfId="1" applyFont="1" applyFill="1" applyBorder="1">
      <alignment vertical="center"/>
    </xf>
    <xf numFmtId="0" fontId="8" fillId="6" borderId="57" xfId="1" applyFont="1" applyFill="1" applyBorder="1">
      <alignment vertical="center"/>
    </xf>
    <xf numFmtId="0" fontId="8" fillId="0" borderId="11" xfId="1" applyFont="1" applyBorder="1" applyAlignment="1">
      <alignment vertical="center" wrapText="1"/>
    </xf>
    <xf numFmtId="0" fontId="8" fillId="6" borderId="11" xfId="1" applyFont="1" applyFill="1" applyBorder="1" applyAlignment="1">
      <alignment vertical="center" wrapText="1"/>
    </xf>
    <xf numFmtId="0" fontId="8" fillId="0" borderId="59" xfId="1" applyFont="1" applyBorder="1">
      <alignment vertical="center"/>
    </xf>
    <xf numFmtId="0" fontId="8" fillId="0" borderId="11" xfId="1" applyFont="1" applyBorder="1" applyAlignment="1">
      <alignment horizontal="left" vertical="center" wrapText="1"/>
    </xf>
    <xf numFmtId="0" fontId="8" fillId="0" borderId="11" xfId="1" applyFont="1" applyBorder="1">
      <alignment vertical="center"/>
    </xf>
    <xf numFmtId="0" fontId="8" fillId="0" borderId="59" xfId="1" applyFont="1" applyBorder="1" applyAlignment="1">
      <alignment horizontal="center" vertical="center"/>
    </xf>
    <xf numFmtId="0" fontId="5" fillId="7" borderId="0" xfId="1" applyFont="1" applyFill="1">
      <alignment vertical="center"/>
    </xf>
    <xf numFmtId="0" fontId="2" fillId="7" borderId="66" xfId="1" applyFont="1" applyFill="1" applyBorder="1" applyAlignment="1">
      <alignment horizontal="center" vertical="center"/>
    </xf>
    <xf numFmtId="0" fontId="2" fillId="7" borderId="56" xfId="1" applyFont="1" applyFill="1" applyBorder="1" applyAlignment="1">
      <alignment horizontal="center" vertical="center"/>
    </xf>
    <xf numFmtId="0" fontId="2" fillId="7" borderId="56" xfId="1" applyFont="1" applyFill="1" applyBorder="1" applyAlignment="1">
      <alignment horizontal="center" vertical="center" wrapText="1"/>
    </xf>
    <xf numFmtId="0" fontId="5" fillId="7" borderId="66" xfId="1" applyFont="1" applyFill="1" applyBorder="1">
      <alignment vertical="center"/>
    </xf>
    <xf numFmtId="0" fontId="5" fillId="7" borderId="56" xfId="1" applyFont="1" applyFill="1" applyBorder="1">
      <alignment vertical="center"/>
    </xf>
    <xf numFmtId="0" fontId="5" fillId="7" borderId="64" xfId="1" applyFont="1" applyFill="1" applyBorder="1">
      <alignment vertical="center"/>
    </xf>
    <xf numFmtId="0" fontId="5" fillId="7" borderId="57" xfId="1" applyFont="1" applyFill="1" applyBorder="1">
      <alignment vertical="center"/>
    </xf>
    <xf numFmtId="0" fontId="5" fillId="7" borderId="65" xfId="1" applyFont="1" applyFill="1" applyBorder="1">
      <alignment vertical="center"/>
    </xf>
    <xf numFmtId="0" fontId="5" fillId="7" borderId="58" xfId="1" applyFont="1" applyFill="1" applyBorder="1">
      <alignment vertical="center"/>
    </xf>
    <xf numFmtId="0" fontId="5" fillId="7" borderId="67" xfId="1" applyFont="1" applyFill="1" applyBorder="1">
      <alignment vertical="center"/>
    </xf>
    <xf numFmtId="0" fontId="5" fillId="7" borderId="11" xfId="1" applyFont="1" applyFill="1" applyBorder="1">
      <alignment vertical="center"/>
    </xf>
    <xf numFmtId="0" fontId="5" fillId="7" borderId="47" xfId="1" applyFont="1" applyFill="1" applyBorder="1">
      <alignment vertical="center"/>
    </xf>
    <xf numFmtId="0" fontId="8" fillId="6" borderId="11" xfId="1" applyFont="1" applyFill="1" applyBorder="1">
      <alignment vertical="center"/>
    </xf>
    <xf numFmtId="178" fontId="5" fillId="0" borderId="53" xfId="2" applyNumberFormat="1" applyFont="1" applyFill="1" applyBorder="1">
      <alignment vertical="center"/>
    </xf>
    <xf numFmtId="178" fontId="5" fillId="3" borderId="3" xfId="2" applyNumberFormat="1" applyFont="1" applyFill="1" applyBorder="1">
      <alignment vertical="center"/>
    </xf>
    <xf numFmtId="178" fontId="5" fillId="3" borderId="4" xfId="2" applyNumberFormat="1" applyFont="1" applyFill="1" applyBorder="1">
      <alignment vertical="center"/>
    </xf>
    <xf numFmtId="178" fontId="5" fillId="0" borderId="63" xfId="2" applyNumberFormat="1" applyFont="1" applyFill="1" applyBorder="1">
      <alignment vertical="center"/>
    </xf>
    <xf numFmtId="0" fontId="8" fillId="0" borderId="11" xfId="1" applyFont="1" applyBorder="1" applyAlignment="1">
      <alignment horizontal="right" vertical="center" wrapText="1"/>
    </xf>
    <xf numFmtId="0" fontId="8" fillId="0" borderId="11" xfId="1" applyFont="1" applyBorder="1" applyAlignment="1">
      <alignment horizontal="center" vertical="center"/>
    </xf>
    <xf numFmtId="0" fontId="8" fillId="8" borderId="11" xfId="1" applyFont="1" applyFill="1" applyBorder="1" applyAlignment="1">
      <alignment vertical="center" wrapText="1"/>
    </xf>
    <xf numFmtId="0" fontId="8" fillId="8" borderId="11" xfId="1" applyFont="1" applyFill="1" applyBorder="1" applyAlignment="1">
      <alignment horizontal="left" vertical="center" wrapText="1"/>
    </xf>
    <xf numFmtId="0" fontId="8" fillId="8" borderId="11" xfId="1" applyFont="1" applyFill="1" applyBorder="1">
      <alignment vertical="center"/>
    </xf>
    <xf numFmtId="0" fontId="5" fillId="0" borderId="68" xfId="1" applyFont="1" applyBorder="1" applyAlignment="1">
      <alignment horizontal="center" vertical="center" wrapText="1"/>
    </xf>
    <xf numFmtId="178" fontId="5" fillId="2" borderId="39" xfId="2" applyNumberFormat="1" applyFont="1" applyFill="1" applyBorder="1">
      <alignment vertical="center"/>
    </xf>
    <xf numFmtId="0" fontId="8" fillId="0" borderId="43" xfId="1" applyFont="1" applyBorder="1">
      <alignment vertical="center"/>
    </xf>
    <xf numFmtId="0" fontId="8" fillId="0" borderId="67" xfId="1" applyFont="1" applyBorder="1">
      <alignment vertical="center"/>
    </xf>
    <xf numFmtId="0" fontId="5" fillId="0" borderId="40" xfId="1" applyFont="1" applyBorder="1" applyAlignment="1">
      <alignment vertical="center" wrapText="1"/>
    </xf>
    <xf numFmtId="0" fontId="5" fillId="0" borderId="67" xfId="1" applyFont="1" applyBorder="1" applyAlignment="1">
      <alignment vertical="center" wrapText="1"/>
    </xf>
    <xf numFmtId="0" fontId="5" fillId="0" borderId="69" xfId="1" applyFont="1" applyBorder="1" applyAlignment="1">
      <alignment vertical="center" wrapText="1"/>
    </xf>
    <xf numFmtId="49" fontId="5" fillId="0" borderId="63" xfId="1" applyNumberFormat="1" applyFont="1" applyBorder="1" applyAlignment="1">
      <alignment horizontal="center" vertical="center"/>
    </xf>
    <xf numFmtId="0" fontId="5" fillId="0" borderId="71" xfId="1" applyFont="1" applyBorder="1" applyAlignment="1">
      <alignment horizontal="center" vertical="center" wrapText="1"/>
    </xf>
    <xf numFmtId="0" fontId="5" fillId="0" borderId="72" xfId="1" applyFont="1" applyBorder="1" applyAlignment="1">
      <alignment horizontal="center" vertical="center" wrapText="1"/>
    </xf>
    <xf numFmtId="0" fontId="5" fillId="0" borderId="72" xfId="1" applyFont="1" applyBorder="1" applyAlignment="1">
      <alignment horizontal="center" vertical="center"/>
    </xf>
    <xf numFmtId="0" fontId="12" fillId="0" borderId="72" xfId="1" applyFont="1" applyBorder="1" applyAlignment="1">
      <alignment horizontal="center" vertical="center" wrapText="1"/>
    </xf>
    <xf numFmtId="0" fontId="2" fillId="0" borderId="72" xfId="1" applyFont="1" applyBorder="1" applyAlignment="1">
      <alignment horizontal="center" vertical="center" wrapText="1"/>
    </xf>
    <xf numFmtId="0" fontId="2" fillId="0" borderId="73" xfId="1" applyFont="1" applyBorder="1" applyAlignment="1">
      <alignment horizontal="center" vertical="center" wrapText="1"/>
    </xf>
    <xf numFmtId="0" fontId="5" fillId="0" borderId="70" xfId="1" applyFont="1" applyBorder="1" applyAlignment="1">
      <alignment horizontal="center" vertical="center"/>
    </xf>
    <xf numFmtId="0" fontId="5" fillId="0" borderId="1" xfId="1" applyFont="1" applyBorder="1">
      <alignment vertical="center"/>
    </xf>
    <xf numFmtId="49" fontId="5" fillId="0" borderId="1" xfId="1" applyNumberFormat="1" applyFont="1" applyBorder="1" applyAlignment="1">
      <alignment horizontal="center" vertical="center"/>
    </xf>
    <xf numFmtId="0" fontId="5" fillId="0" borderId="1" xfId="1" applyFont="1" applyBorder="1" applyAlignment="1">
      <alignment horizontal="center" vertical="center" wrapText="1"/>
    </xf>
    <xf numFmtId="178" fontId="5" fillId="0" borderId="1" xfId="2" applyNumberFormat="1" applyFont="1" applyFill="1" applyBorder="1">
      <alignment vertical="center"/>
    </xf>
    <xf numFmtId="177" fontId="5" fillId="0" borderId="1" xfId="2" applyNumberFormat="1" applyFont="1" applyFill="1" applyBorder="1">
      <alignment vertical="center"/>
    </xf>
    <xf numFmtId="49" fontId="5" fillId="9" borderId="1" xfId="1" applyNumberFormat="1" applyFont="1" applyFill="1" applyBorder="1" applyAlignment="1">
      <alignment horizontal="center" vertical="center"/>
    </xf>
    <xf numFmtId="0" fontId="5" fillId="9" borderId="1" xfId="1" applyFont="1" applyFill="1" applyBorder="1" applyAlignment="1">
      <alignment vertical="center" wrapText="1"/>
    </xf>
    <xf numFmtId="0" fontId="5" fillId="9" borderId="1" xfId="1" applyFont="1" applyFill="1" applyBorder="1" applyAlignment="1">
      <alignment horizontal="center" vertical="center" wrapText="1"/>
    </xf>
    <xf numFmtId="176" fontId="5" fillId="9" borderId="1" xfId="2" applyNumberFormat="1" applyFont="1" applyFill="1" applyBorder="1">
      <alignment vertical="center"/>
    </xf>
    <xf numFmtId="177" fontId="5" fillId="9" borderId="1" xfId="2" applyNumberFormat="1" applyFont="1" applyFill="1" applyBorder="1">
      <alignment vertical="center"/>
    </xf>
    <xf numFmtId="178" fontId="5" fillId="2" borderId="1" xfId="2" applyNumberFormat="1" applyFont="1" applyFill="1" applyBorder="1">
      <alignment vertical="center"/>
    </xf>
    <xf numFmtId="178" fontId="5" fillId="0" borderId="1" xfId="2" applyNumberFormat="1" applyFont="1" applyBorder="1">
      <alignment vertical="center"/>
    </xf>
    <xf numFmtId="0" fontId="5" fillId="0" borderId="1" xfId="1" applyFont="1" applyBorder="1" applyAlignment="1">
      <alignment horizontal="right" vertical="center" wrapText="1"/>
    </xf>
    <xf numFmtId="0" fontId="5" fillId="0" borderId="1" xfId="1" applyFont="1" applyBorder="1" applyAlignment="1">
      <alignment horizontal="left" vertical="center"/>
    </xf>
    <xf numFmtId="0" fontId="5" fillId="0" borderId="1" xfId="1" applyFont="1" applyBorder="1" applyAlignment="1">
      <alignment horizontal="center" vertical="center"/>
    </xf>
    <xf numFmtId="178" fontId="5" fillId="5" borderId="1" xfId="2" applyNumberFormat="1" applyFont="1" applyFill="1" applyBorder="1">
      <alignment vertical="center"/>
    </xf>
    <xf numFmtId="0" fontId="5" fillId="5" borderId="1" xfId="1" applyFont="1" applyFill="1" applyBorder="1">
      <alignment vertical="center"/>
    </xf>
    <xf numFmtId="0" fontId="5" fillId="0" borderId="12" xfId="1" applyFont="1" applyBorder="1">
      <alignment vertical="center"/>
    </xf>
    <xf numFmtId="49" fontId="5" fillId="0" borderId="74" xfId="1" applyNumberFormat="1" applyFont="1" applyBorder="1" applyAlignment="1">
      <alignment horizontal="center" vertical="center"/>
    </xf>
    <xf numFmtId="49" fontId="5" fillId="9" borderId="74" xfId="1" applyNumberFormat="1" applyFont="1" applyFill="1" applyBorder="1" applyAlignment="1">
      <alignment horizontal="center" vertical="center"/>
    </xf>
    <xf numFmtId="178" fontId="5" fillId="9" borderId="1" xfId="2" applyNumberFormat="1" applyFont="1" applyFill="1" applyBorder="1">
      <alignment vertical="center"/>
    </xf>
    <xf numFmtId="0" fontId="5" fillId="2" borderId="1" xfId="1" applyFont="1" applyFill="1" applyBorder="1">
      <alignment vertical="center"/>
    </xf>
    <xf numFmtId="176" fontId="5" fillId="0" borderId="77" xfId="2" applyNumberFormat="1" applyFont="1" applyFill="1" applyBorder="1">
      <alignment vertical="center"/>
    </xf>
    <xf numFmtId="178" fontId="5" fillId="0" borderId="77" xfId="2" applyNumberFormat="1" applyFont="1" applyFill="1" applyBorder="1">
      <alignment vertical="center"/>
    </xf>
    <xf numFmtId="177" fontId="5" fillId="0" borderId="77" xfId="2" applyNumberFormat="1" applyFont="1" applyFill="1" applyBorder="1">
      <alignment vertical="center"/>
    </xf>
    <xf numFmtId="178" fontId="5" fillId="0" borderId="77" xfId="2" applyNumberFormat="1" applyFont="1" applyBorder="1">
      <alignment vertical="center"/>
    </xf>
    <xf numFmtId="0" fontId="5" fillId="0" borderId="77" xfId="1" applyFont="1" applyBorder="1">
      <alignment vertical="center"/>
    </xf>
    <xf numFmtId="0" fontId="5" fillId="10" borderId="1" xfId="1" applyFont="1" applyFill="1" applyBorder="1" applyAlignment="1">
      <alignment vertical="center" wrapText="1"/>
    </xf>
    <xf numFmtId="0" fontId="14" fillId="11" borderId="82" xfId="1" applyFont="1" applyFill="1" applyBorder="1" applyAlignment="1">
      <alignment vertical="center" wrapText="1"/>
    </xf>
    <xf numFmtId="0" fontId="15" fillId="0" borderId="0" xfId="1" applyFont="1">
      <alignment vertical="center"/>
    </xf>
    <xf numFmtId="0" fontId="16" fillId="0" borderId="0" xfId="1" applyFont="1">
      <alignment vertical="center"/>
    </xf>
    <xf numFmtId="0" fontId="17" fillId="0" borderId="80" xfId="1" applyFont="1" applyBorder="1" applyAlignment="1">
      <alignment horizontal="center" vertical="center" wrapText="1"/>
    </xf>
    <xf numFmtId="0" fontId="17" fillId="0" borderId="72" xfId="1" applyFont="1" applyBorder="1" applyAlignment="1">
      <alignment horizontal="center" vertical="center" wrapText="1"/>
    </xf>
    <xf numFmtId="0" fontId="15" fillId="0" borderId="72" xfId="1" applyFont="1" applyBorder="1" applyAlignment="1">
      <alignment horizontal="center" vertical="center" wrapText="1"/>
    </xf>
    <xf numFmtId="0" fontId="15" fillId="0" borderId="73" xfId="1" applyFont="1" applyBorder="1" applyAlignment="1">
      <alignment horizontal="center" vertical="center" wrapText="1"/>
    </xf>
    <xf numFmtId="0" fontId="14" fillId="11" borderId="81" xfId="1" applyFont="1" applyFill="1" applyBorder="1" applyAlignment="1">
      <alignment vertical="center" wrapText="1"/>
    </xf>
    <xf numFmtId="0" fontId="16" fillId="10" borderId="12" xfId="1" applyFont="1" applyFill="1" applyBorder="1" applyAlignment="1">
      <alignment vertical="center" wrapText="1"/>
    </xf>
    <xf numFmtId="0" fontId="14" fillId="11" borderId="83" xfId="1" applyFont="1" applyFill="1" applyBorder="1" applyAlignment="1">
      <alignment vertical="center" wrapText="1"/>
    </xf>
    <xf numFmtId="0" fontId="16" fillId="0" borderId="1" xfId="1" applyFont="1" applyBorder="1" applyAlignment="1">
      <alignment vertical="center" wrapText="1"/>
    </xf>
    <xf numFmtId="0" fontId="16" fillId="0" borderId="70" xfId="1" applyFont="1" applyBorder="1" applyAlignment="1">
      <alignment vertical="center" wrapText="1"/>
    </xf>
    <xf numFmtId="0" fontId="16" fillId="0" borderId="70" xfId="1" applyFont="1" applyBorder="1">
      <alignment vertical="center"/>
    </xf>
    <xf numFmtId="0" fontId="16" fillId="0" borderId="1" xfId="1" applyFont="1" applyBorder="1">
      <alignment vertical="center"/>
    </xf>
    <xf numFmtId="0" fontId="16" fillId="0" borderId="1" xfId="1" applyFont="1" applyBorder="1" applyAlignment="1">
      <alignment horizontal="right" vertical="center" wrapText="1"/>
    </xf>
    <xf numFmtId="0" fontId="16" fillId="8" borderId="1" xfId="1" applyFont="1" applyFill="1" applyBorder="1" applyAlignment="1">
      <alignment vertical="center" wrapText="1"/>
    </xf>
    <xf numFmtId="0" fontId="16" fillId="0" borderId="1" xfId="1" applyFont="1" applyBorder="1" applyAlignment="1">
      <alignment horizontal="left" vertical="center" wrapText="1"/>
    </xf>
    <xf numFmtId="0" fontId="16" fillId="0" borderId="1" xfId="1" applyFont="1" applyBorder="1" applyAlignment="1">
      <alignment horizontal="left" vertical="center"/>
    </xf>
    <xf numFmtId="0" fontId="16" fillId="8" borderId="1" xfId="1" applyFont="1" applyFill="1" applyBorder="1" applyAlignment="1">
      <alignment horizontal="left" vertical="center" wrapText="1"/>
    </xf>
    <xf numFmtId="0" fontId="16" fillId="8" borderId="1" xfId="1" applyFont="1" applyFill="1" applyBorder="1">
      <alignment vertical="center"/>
    </xf>
    <xf numFmtId="0" fontId="16" fillId="0" borderId="1" xfId="1" applyFont="1" applyBorder="1" applyAlignment="1">
      <alignment horizontal="center" vertical="center"/>
    </xf>
    <xf numFmtId="0" fontId="16" fillId="5" borderId="1" xfId="1" applyFont="1" applyFill="1" applyBorder="1">
      <alignment vertical="center"/>
    </xf>
    <xf numFmtId="0" fontId="16" fillId="0" borderId="12" xfId="1" applyFont="1" applyBorder="1">
      <alignment vertical="center"/>
    </xf>
    <xf numFmtId="0" fontId="16" fillId="8" borderId="75" xfId="1" applyFont="1" applyFill="1" applyBorder="1">
      <alignment vertical="center"/>
    </xf>
    <xf numFmtId="0" fontId="16" fillId="0" borderId="75" xfId="1" applyFont="1" applyBorder="1" applyAlignment="1">
      <alignment horizontal="center" vertical="center"/>
    </xf>
    <xf numFmtId="0" fontId="16" fillId="0" borderId="77" xfId="1" applyFont="1" applyBorder="1">
      <alignment vertical="center"/>
    </xf>
    <xf numFmtId="0" fontId="16" fillId="0" borderId="78" xfId="1" applyFont="1" applyBorder="1">
      <alignment vertical="center"/>
    </xf>
    <xf numFmtId="0" fontId="16" fillId="0" borderId="0" xfId="1" applyFont="1" applyAlignment="1">
      <alignment horizontal="center" vertical="center"/>
    </xf>
    <xf numFmtId="0" fontId="16" fillId="0" borderId="0" xfId="1" applyFont="1" applyAlignment="1">
      <alignment vertical="center" wrapText="1"/>
    </xf>
    <xf numFmtId="0" fontId="16" fillId="0" borderId="71" xfId="1" applyFont="1" applyBorder="1" applyAlignment="1">
      <alignment horizontal="center" vertical="center" wrapText="1"/>
    </xf>
    <xf numFmtId="0" fontId="16" fillId="0" borderId="72" xfId="1" applyFont="1" applyBorder="1" applyAlignment="1">
      <alignment horizontal="center" vertical="center" wrapText="1"/>
    </xf>
    <xf numFmtId="0" fontId="16" fillId="0" borderId="72" xfId="1" applyFont="1" applyBorder="1" applyAlignment="1">
      <alignment horizontal="center" vertical="center"/>
    </xf>
    <xf numFmtId="49" fontId="16" fillId="9" borderId="1" xfId="1" applyNumberFormat="1" applyFont="1" applyFill="1" applyBorder="1" applyAlignment="1">
      <alignment horizontal="center" vertical="center"/>
    </xf>
    <xf numFmtId="0" fontId="16" fillId="9" borderId="1" xfId="1" applyFont="1" applyFill="1" applyBorder="1" applyAlignment="1">
      <alignment vertical="center" wrapText="1"/>
    </xf>
    <xf numFmtId="0" fontId="16" fillId="9" borderId="1" xfId="1" applyFont="1" applyFill="1" applyBorder="1" applyAlignment="1">
      <alignment horizontal="center" vertical="center" wrapText="1"/>
    </xf>
    <xf numFmtId="176" fontId="16" fillId="9" borderId="1" xfId="2" applyNumberFormat="1" applyFont="1" applyFill="1" applyBorder="1">
      <alignment vertical="center"/>
    </xf>
    <xf numFmtId="176" fontId="16" fillId="0" borderId="1" xfId="2" applyNumberFormat="1" applyFont="1" applyFill="1" applyBorder="1">
      <alignment vertical="center"/>
    </xf>
    <xf numFmtId="178" fontId="16" fillId="0" borderId="1" xfId="2" applyNumberFormat="1" applyFont="1" applyFill="1" applyBorder="1">
      <alignment vertical="center"/>
    </xf>
    <xf numFmtId="177" fontId="16" fillId="9" borderId="1" xfId="2" applyNumberFormat="1" applyFont="1" applyFill="1" applyBorder="1">
      <alignment vertical="center"/>
    </xf>
    <xf numFmtId="178" fontId="16" fillId="2" borderId="1" xfId="2" applyNumberFormat="1" applyFont="1" applyFill="1" applyBorder="1">
      <alignment vertical="center"/>
    </xf>
    <xf numFmtId="49" fontId="16" fillId="0" borderId="1" xfId="1" applyNumberFormat="1" applyFont="1" applyBorder="1" applyAlignment="1">
      <alignment horizontal="center" vertical="center"/>
    </xf>
    <xf numFmtId="0" fontId="16" fillId="0" borderId="1" xfId="1" applyFont="1" applyBorder="1" applyAlignment="1">
      <alignment horizontal="center" vertical="center" wrapText="1"/>
    </xf>
    <xf numFmtId="177" fontId="16" fillId="0" borderId="1" xfId="2" applyNumberFormat="1" applyFont="1" applyFill="1" applyBorder="1">
      <alignment vertical="center"/>
    </xf>
    <xf numFmtId="178" fontId="16" fillId="0" borderId="1" xfId="2" applyNumberFormat="1" applyFont="1" applyBorder="1">
      <alignment vertical="center"/>
    </xf>
    <xf numFmtId="49" fontId="16" fillId="5" borderId="1" xfId="1" applyNumberFormat="1" applyFont="1" applyFill="1" applyBorder="1" applyAlignment="1">
      <alignment horizontal="center" vertical="center"/>
    </xf>
    <xf numFmtId="0" fontId="16" fillId="5" borderId="1" xfId="1" applyFont="1" applyFill="1" applyBorder="1" applyAlignment="1">
      <alignment vertical="center" wrapText="1"/>
    </xf>
    <xf numFmtId="0" fontId="16" fillId="5" borderId="1" xfId="1" applyFont="1" applyFill="1" applyBorder="1" applyAlignment="1">
      <alignment horizontal="center" vertical="center" wrapText="1"/>
    </xf>
    <xf numFmtId="176" fontId="16" fillId="5" borderId="1" xfId="2" applyNumberFormat="1" applyFont="1" applyFill="1" applyBorder="1">
      <alignment vertical="center"/>
    </xf>
    <xf numFmtId="178" fontId="16" fillId="5" borderId="1" xfId="2" applyNumberFormat="1" applyFont="1" applyFill="1" applyBorder="1">
      <alignment vertical="center"/>
    </xf>
    <xf numFmtId="177" fontId="16" fillId="5" borderId="1" xfId="2" applyNumberFormat="1" applyFont="1" applyFill="1" applyBorder="1">
      <alignment vertical="center"/>
    </xf>
    <xf numFmtId="0" fontId="16" fillId="0" borderId="12" xfId="1" applyFont="1" applyBorder="1" applyAlignment="1">
      <alignment horizontal="center" vertical="center"/>
    </xf>
    <xf numFmtId="176" fontId="16" fillId="0" borderId="12" xfId="2" applyNumberFormat="1" applyFont="1" applyFill="1" applyBorder="1">
      <alignment vertical="center"/>
    </xf>
    <xf numFmtId="178" fontId="16" fillId="0" borderId="12" xfId="2" applyNumberFormat="1" applyFont="1" applyFill="1" applyBorder="1">
      <alignment vertical="center"/>
    </xf>
    <xf numFmtId="177" fontId="16" fillId="0" borderId="12" xfId="2" applyNumberFormat="1" applyFont="1" applyFill="1" applyBorder="1">
      <alignment vertical="center"/>
    </xf>
    <xf numFmtId="178" fontId="16" fillId="0" borderId="12" xfId="2" applyNumberFormat="1" applyFont="1" applyBorder="1">
      <alignment vertical="center"/>
    </xf>
    <xf numFmtId="0" fontId="14" fillId="11" borderId="84" xfId="1" applyFont="1" applyFill="1" applyBorder="1" applyAlignment="1">
      <alignment vertical="center" wrapText="1"/>
    </xf>
    <xf numFmtId="0" fontId="16" fillId="12" borderId="79" xfId="1" applyFont="1" applyFill="1" applyBorder="1" applyAlignment="1">
      <alignment vertical="center" wrapText="1"/>
    </xf>
    <xf numFmtId="0" fontId="16" fillId="12" borderId="85" xfId="1" applyFont="1" applyFill="1" applyBorder="1" applyAlignment="1">
      <alignment vertical="center" wrapText="1"/>
    </xf>
    <xf numFmtId="0" fontId="20" fillId="10" borderId="86" xfId="1" applyFont="1" applyFill="1" applyBorder="1" applyAlignment="1">
      <alignment horizontal="center" vertical="center" wrapText="1"/>
    </xf>
    <xf numFmtId="38" fontId="20" fillId="0" borderId="86" xfId="3" applyFont="1" applyBorder="1" applyAlignment="1">
      <alignment horizontal="center" vertical="center" wrapText="1"/>
    </xf>
    <xf numFmtId="38" fontId="20" fillId="10" borderId="86" xfId="3" applyFont="1" applyFill="1" applyBorder="1" applyAlignment="1">
      <alignment horizontal="center" vertical="center" wrapText="1"/>
    </xf>
    <xf numFmtId="38" fontId="20" fillId="10" borderId="86" xfId="3" applyFont="1" applyFill="1" applyBorder="1" applyAlignment="1">
      <alignment horizontal="center" vertical="center"/>
    </xf>
    <xf numFmtId="0" fontId="22" fillId="0" borderId="0" xfId="0" applyFont="1">
      <alignment vertical="center"/>
    </xf>
    <xf numFmtId="0" fontId="22" fillId="5" borderId="71" xfId="0" applyFont="1" applyFill="1" applyBorder="1">
      <alignment vertical="center"/>
    </xf>
    <xf numFmtId="0" fontId="22" fillId="5" borderId="72" xfId="0" applyFont="1" applyFill="1" applyBorder="1">
      <alignment vertical="center"/>
    </xf>
    <xf numFmtId="0" fontId="22" fillId="5" borderId="73" xfId="0" applyFont="1" applyFill="1" applyBorder="1">
      <alignment vertical="center"/>
    </xf>
    <xf numFmtId="0" fontId="22" fillId="5" borderId="88" xfId="0" applyFont="1" applyFill="1" applyBorder="1">
      <alignment vertical="center"/>
    </xf>
    <xf numFmtId="0" fontId="22" fillId="5" borderId="89" xfId="0" applyFont="1" applyFill="1" applyBorder="1">
      <alignment vertical="center"/>
    </xf>
    <xf numFmtId="0" fontId="22" fillId="5" borderId="0" xfId="0" applyFont="1" applyFill="1">
      <alignment vertical="center"/>
    </xf>
    <xf numFmtId="0" fontId="22" fillId="5" borderId="87" xfId="0" applyFont="1" applyFill="1" applyBorder="1">
      <alignment vertical="center"/>
    </xf>
    <xf numFmtId="0" fontId="22" fillId="5" borderId="90" xfId="0" applyFont="1" applyFill="1" applyBorder="1">
      <alignment vertical="center"/>
    </xf>
    <xf numFmtId="0" fontId="22" fillId="5" borderId="91" xfId="0" applyFont="1" applyFill="1" applyBorder="1">
      <alignment vertical="center"/>
    </xf>
    <xf numFmtId="0" fontId="22" fillId="5" borderId="92" xfId="0" applyFont="1" applyFill="1" applyBorder="1">
      <alignment vertical="center"/>
    </xf>
    <xf numFmtId="0" fontId="22" fillId="5" borderId="93" xfId="0" applyFont="1" applyFill="1" applyBorder="1">
      <alignment vertical="center"/>
    </xf>
    <xf numFmtId="0" fontId="22" fillId="13" borderId="89" xfId="0" applyFont="1" applyFill="1" applyBorder="1">
      <alignment vertical="center"/>
    </xf>
    <xf numFmtId="0" fontId="22" fillId="5" borderId="94" xfId="0" applyFont="1" applyFill="1" applyBorder="1">
      <alignment vertical="center"/>
    </xf>
    <xf numFmtId="0" fontId="22" fillId="5" borderId="80" xfId="0" applyFont="1" applyFill="1" applyBorder="1">
      <alignment vertical="center"/>
    </xf>
    <xf numFmtId="0" fontId="22" fillId="5" borderId="95" xfId="0" applyFont="1" applyFill="1" applyBorder="1">
      <alignment vertical="center"/>
    </xf>
    <xf numFmtId="0" fontId="22" fillId="5" borderId="96" xfId="0" applyFont="1" applyFill="1" applyBorder="1">
      <alignment vertical="center"/>
    </xf>
    <xf numFmtId="0" fontId="22" fillId="13" borderId="91" xfId="0" applyFont="1" applyFill="1" applyBorder="1">
      <alignment vertical="center"/>
    </xf>
    <xf numFmtId="0" fontId="22" fillId="13" borderId="92" xfId="0" applyFont="1" applyFill="1" applyBorder="1">
      <alignment vertical="center"/>
    </xf>
    <xf numFmtId="0" fontId="22" fillId="13" borderId="93" xfId="0" applyFont="1" applyFill="1" applyBorder="1">
      <alignment vertical="center"/>
    </xf>
    <xf numFmtId="0" fontId="23" fillId="0" borderId="0" xfId="1" applyFont="1" applyAlignment="1">
      <alignment vertical="center" shrinkToFit="1"/>
    </xf>
    <xf numFmtId="0" fontId="23" fillId="0" borderId="0" xfId="1" applyFont="1" applyAlignment="1">
      <alignment horizontal="right" vertical="center" shrinkToFit="1"/>
    </xf>
    <xf numFmtId="0" fontId="23" fillId="0" borderId="0" xfId="1" applyFont="1" applyAlignment="1">
      <alignment horizontal="left" vertical="center" shrinkToFit="1"/>
    </xf>
    <xf numFmtId="0" fontId="23" fillId="14" borderId="88" xfId="1" applyFont="1" applyFill="1" applyBorder="1" applyAlignment="1">
      <alignment horizontal="center" vertical="center" shrinkToFit="1"/>
    </xf>
    <xf numFmtId="38" fontId="23" fillId="14" borderId="88" xfId="3" applyFont="1" applyFill="1" applyBorder="1" applyAlignment="1">
      <alignment horizontal="center" vertical="center" shrinkToFit="1"/>
    </xf>
    <xf numFmtId="0" fontId="23" fillId="0" borderId="0" xfId="1" applyFont="1" applyAlignment="1">
      <alignment horizontal="center" vertical="center" shrinkToFit="1"/>
    </xf>
    <xf numFmtId="180" fontId="23" fillId="0" borderId="0" xfId="1" quotePrefix="1" applyNumberFormat="1" applyFont="1" applyAlignment="1">
      <alignment horizontal="right" vertical="center" shrinkToFit="1"/>
    </xf>
    <xf numFmtId="49" fontId="23" fillId="0" borderId="0" xfId="1" applyNumberFormat="1" applyFont="1" applyAlignment="1">
      <alignment horizontal="right" vertical="center" shrinkToFit="1"/>
    </xf>
    <xf numFmtId="176" fontId="23" fillId="0" borderId="0" xfId="2" applyNumberFormat="1" applyFont="1" applyFill="1" applyBorder="1" applyAlignment="1">
      <alignment horizontal="right" vertical="center" shrinkToFit="1"/>
    </xf>
    <xf numFmtId="177" fontId="23" fillId="0" borderId="0" xfId="2" applyNumberFormat="1" applyFont="1" applyFill="1" applyBorder="1" applyAlignment="1">
      <alignment horizontal="right" vertical="center" shrinkToFit="1"/>
    </xf>
    <xf numFmtId="181" fontId="23" fillId="0" borderId="0" xfId="4" applyNumberFormat="1" applyFont="1" applyFill="1" applyBorder="1" applyAlignment="1">
      <alignment horizontal="right" vertical="center" shrinkToFit="1"/>
    </xf>
    <xf numFmtId="176" fontId="23" fillId="0" borderId="0" xfId="2" applyNumberFormat="1" applyFont="1" applyFill="1" applyBorder="1" applyAlignment="1">
      <alignment vertical="center" shrinkToFit="1"/>
    </xf>
    <xf numFmtId="178" fontId="23" fillId="0" borderId="0" xfId="2" applyNumberFormat="1" applyFont="1" applyFill="1" applyBorder="1" applyAlignment="1">
      <alignment vertical="center" shrinkToFit="1"/>
    </xf>
    <xf numFmtId="38" fontId="23" fillId="0" borderId="0" xfId="3" applyFont="1" applyFill="1" applyBorder="1" applyAlignment="1">
      <alignment horizontal="right" vertical="center" shrinkToFit="1"/>
    </xf>
    <xf numFmtId="38" fontId="23" fillId="0" borderId="0" xfId="3" applyFont="1" applyFill="1" applyBorder="1" applyAlignment="1">
      <alignment vertical="center" shrinkToFit="1"/>
    </xf>
    <xf numFmtId="3" fontId="23" fillId="0" borderId="0" xfId="1" applyNumberFormat="1" applyFont="1" applyAlignment="1">
      <alignment horizontal="right" vertical="center" shrinkToFit="1"/>
    </xf>
    <xf numFmtId="1" fontId="23" fillId="0" borderId="0" xfId="1" applyNumberFormat="1" applyFont="1" applyAlignment="1">
      <alignment horizontal="right" vertical="center" shrinkToFit="1"/>
    </xf>
    <xf numFmtId="177" fontId="23" fillId="0" borderId="0" xfId="2" applyNumberFormat="1" applyFont="1" applyFill="1" applyBorder="1" applyAlignment="1">
      <alignment vertical="center" shrinkToFit="1"/>
    </xf>
    <xf numFmtId="179" fontId="23" fillId="0" borderId="0" xfId="1" applyNumberFormat="1" applyFont="1" applyAlignment="1">
      <alignment horizontal="right" vertical="center" shrinkToFit="1"/>
    </xf>
    <xf numFmtId="0" fontId="23" fillId="0" borderId="0" xfId="0" applyFont="1" applyAlignment="1">
      <alignment horizontal="right" vertical="center" shrinkToFit="1"/>
    </xf>
    <xf numFmtId="180" fontId="23" fillId="0" borderId="97" xfId="1" quotePrefix="1" applyNumberFormat="1" applyFont="1" applyBorder="1" applyAlignment="1">
      <alignment horizontal="right" vertical="center" shrinkToFit="1"/>
    </xf>
    <xf numFmtId="49" fontId="23" fillId="0" borderId="97" xfId="1" applyNumberFormat="1" applyFont="1" applyBorder="1" applyAlignment="1">
      <alignment horizontal="right" vertical="center" shrinkToFit="1"/>
    </xf>
    <xf numFmtId="0" fontId="23" fillId="0" borderId="97" xfId="1" applyFont="1" applyBorder="1" applyAlignment="1">
      <alignment horizontal="left" vertical="center" shrinkToFit="1"/>
    </xf>
    <xf numFmtId="0" fontId="23" fillId="0" borderId="97" xfId="1" applyFont="1" applyBorder="1" applyAlignment="1">
      <alignment horizontal="right" vertical="center" shrinkToFit="1"/>
    </xf>
    <xf numFmtId="176" fontId="23" fillId="0" borderId="97" xfId="2" applyNumberFormat="1" applyFont="1" applyFill="1" applyBorder="1" applyAlignment="1">
      <alignment vertical="center" shrinkToFit="1"/>
    </xf>
    <xf numFmtId="178" fontId="23" fillId="0" borderId="97" xfId="2" applyNumberFormat="1" applyFont="1" applyFill="1" applyBorder="1" applyAlignment="1">
      <alignment vertical="center" shrinkToFit="1"/>
    </xf>
    <xf numFmtId="38" fontId="23" fillId="0" borderId="97" xfId="3" applyFont="1" applyFill="1" applyBorder="1" applyAlignment="1">
      <alignment vertical="center" shrinkToFit="1"/>
    </xf>
    <xf numFmtId="0" fontId="23" fillId="0" borderId="97" xfId="1" applyFont="1" applyBorder="1" applyAlignment="1">
      <alignment vertical="center" shrinkToFit="1"/>
    </xf>
    <xf numFmtId="49" fontId="23" fillId="9" borderId="97" xfId="1" applyNumberFormat="1" applyFont="1" applyFill="1" applyBorder="1" applyAlignment="1">
      <alignment horizontal="right" vertical="center" shrinkToFit="1"/>
    </xf>
    <xf numFmtId="0" fontId="23" fillId="9" borderId="97" xfId="1" applyFont="1" applyFill="1" applyBorder="1" applyAlignment="1">
      <alignment horizontal="left" vertical="center" shrinkToFit="1"/>
    </xf>
    <xf numFmtId="181" fontId="23" fillId="9" borderId="97" xfId="4" applyNumberFormat="1" applyFont="1" applyFill="1" applyBorder="1" applyAlignment="1">
      <alignment horizontal="right" vertical="center" shrinkToFit="1"/>
    </xf>
    <xf numFmtId="0" fontId="23" fillId="15" borderId="97" xfId="1" applyFont="1" applyFill="1" applyBorder="1" applyAlignment="1">
      <alignment horizontal="right" vertical="center" shrinkToFit="1"/>
    </xf>
    <xf numFmtId="0" fontId="23" fillId="9" borderId="97" xfId="1" applyFont="1" applyFill="1" applyBorder="1" applyAlignment="1">
      <alignment horizontal="right" vertical="center" shrinkToFit="1"/>
    </xf>
    <xf numFmtId="0" fontId="23" fillId="16" borderId="88" xfId="1" applyFont="1" applyFill="1" applyBorder="1" applyAlignment="1">
      <alignment horizontal="center" vertical="center" shrinkToFit="1"/>
    </xf>
    <xf numFmtId="181" fontId="23" fillId="17" borderId="97" xfId="4" applyNumberFormat="1" applyFont="1" applyFill="1" applyBorder="1" applyAlignment="1">
      <alignment horizontal="right" vertical="center" shrinkToFit="1"/>
    </xf>
    <xf numFmtId="0" fontId="23" fillId="0" borderId="71" xfId="1" applyFont="1" applyBorder="1" applyAlignment="1">
      <alignment horizontal="left" vertical="center" shrinkToFit="1"/>
    </xf>
    <xf numFmtId="0" fontId="23" fillId="9" borderId="71" xfId="1" applyFont="1" applyFill="1" applyBorder="1" applyAlignment="1">
      <alignment horizontal="left" vertical="center" shrinkToFit="1"/>
    </xf>
    <xf numFmtId="182" fontId="25" fillId="0" borderId="97" xfId="3" applyNumberFormat="1" applyFont="1" applyFill="1" applyBorder="1" applyAlignment="1">
      <alignment vertical="center"/>
    </xf>
    <xf numFmtId="49" fontId="23" fillId="0" borderId="97" xfId="1" applyNumberFormat="1" applyFont="1" applyBorder="1" applyAlignment="1">
      <alignment horizontal="left" vertical="center" shrinkToFit="1"/>
    </xf>
    <xf numFmtId="182" fontId="23" fillId="9" borderId="97" xfId="2" applyNumberFormat="1" applyFont="1" applyFill="1" applyBorder="1" applyAlignment="1">
      <alignment horizontal="right" vertical="center" shrinkToFit="1"/>
    </xf>
    <xf numFmtId="182" fontId="23" fillId="9" borderId="97" xfId="3" applyNumberFormat="1" applyFont="1" applyFill="1" applyBorder="1" applyAlignment="1">
      <alignment horizontal="right" vertical="center" shrinkToFit="1"/>
    </xf>
    <xf numFmtId="182" fontId="23" fillId="17" borderId="97" xfId="2" applyNumberFormat="1" applyFont="1" applyFill="1" applyBorder="1" applyAlignment="1">
      <alignment horizontal="right" vertical="center" shrinkToFit="1"/>
    </xf>
    <xf numFmtId="182" fontId="24" fillId="0" borderId="97" xfId="3" applyNumberFormat="1" applyFont="1" applyFill="1" applyBorder="1" applyAlignment="1">
      <alignment horizontal="right" vertical="center" shrinkToFit="1"/>
    </xf>
    <xf numFmtId="182" fontId="23" fillId="0" borderId="97" xfId="3" applyNumberFormat="1" applyFont="1" applyFill="1" applyBorder="1" applyAlignment="1">
      <alignment horizontal="right" vertical="center" shrinkToFit="1"/>
    </xf>
    <xf numFmtId="182" fontId="23" fillId="17" borderId="73" xfId="3" applyNumberFormat="1" applyFont="1" applyFill="1" applyBorder="1" applyAlignment="1">
      <alignment horizontal="right" vertical="center" shrinkToFit="1"/>
    </xf>
    <xf numFmtId="182" fontId="23" fillId="17" borderId="97" xfId="3" applyNumberFormat="1" applyFont="1" applyFill="1" applyBorder="1" applyAlignment="1">
      <alignment horizontal="right" vertical="center" shrinkToFit="1"/>
    </xf>
    <xf numFmtId="182" fontId="23" fillId="17" borderId="73" xfId="2" applyNumberFormat="1" applyFont="1" applyFill="1" applyBorder="1" applyAlignment="1">
      <alignment horizontal="right" vertical="center" shrinkToFit="1"/>
    </xf>
    <xf numFmtId="182" fontId="24" fillId="0" borderId="97" xfId="2" applyNumberFormat="1" applyFont="1" applyFill="1" applyBorder="1" applyAlignment="1">
      <alignment horizontal="right" vertical="center" shrinkToFit="1"/>
    </xf>
    <xf numFmtId="182" fontId="23" fillId="9" borderId="73" xfId="3" applyNumberFormat="1" applyFont="1" applyFill="1" applyBorder="1" applyAlignment="1">
      <alignment horizontal="right" vertical="center" shrinkToFit="1"/>
    </xf>
    <xf numFmtId="0" fontId="23" fillId="17" borderId="97" xfId="1" applyFont="1" applyFill="1" applyBorder="1" applyAlignment="1">
      <alignment horizontal="right" vertical="center" shrinkToFit="1"/>
    </xf>
    <xf numFmtId="0" fontId="23" fillId="0" borderId="97" xfId="1" applyFont="1" applyBorder="1" applyAlignment="1">
      <alignment horizontal="left" vertical="center" wrapText="1" shrinkToFit="1"/>
    </xf>
    <xf numFmtId="0" fontId="23" fillId="16" borderId="88" xfId="1" applyFont="1" applyFill="1" applyBorder="1" applyAlignment="1">
      <alignment horizontal="center" vertical="center" wrapText="1" shrinkToFit="1"/>
    </xf>
    <xf numFmtId="0" fontId="23" fillId="15" borderId="97" xfId="1" applyFont="1" applyFill="1" applyBorder="1" applyAlignment="1">
      <alignment horizontal="left" vertical="center" wrapText="1" shrinkToFit="1"/>
    </xf>
    <xf numFmtId="0" fontId="24" fillId="0" borderId="97" xfId="1" applyFont="1" applyBorder="1" applyAlignment="1">
      <alignment horizontal="left" vertical="center" wrapText="1" shrinkToFit="1"/>
    </xf>
    <xf numFmtId="0" fontId="23" fillId="0" borderId="0" xfId="1" applyFont="1" applyAlignment="1">
      <alignment horizontal="left" vertical="center" wrapText="1" shrinkToFit="1"/>
    </xf>
    <xf numFmtId="0" fontId="23" fillId="0" borderId="0" xfId="0" applyFont="1" applyAlignment="1">
      <alignment horizontal="left" vertical="center" wrapText="1" shrinkToFit="1"/>
    </xf>
    <xf numFmtId="0" fontId="26" fillId="0" borderId="97" xfId="1" applyFont="1" applyBorder="1" applyAlignment="1">
      <alignment horizontal="left" vertical="center" wrapText="1" shrinkToFit="1"/>
    </xf>
    <xf numFmtId="182" fontId="24" fillId="0" borderId="97" xfId="3" applyNumberFormat="1" applyFont="1" applyFill="1" applyBorder="1" applyAlignment="1">
      <alignment vertical="center"/>
    </xf>
    <xf numFmtId="0" fontId="5" fillId="0" borderId="76" xfId="1" applyFont="1" applyBorder="1" applyAlignment="1">
      <alignment horizontal="center" vertical="center"/>
    </xf>
    <xf numFmtId="0" fontId="5" fillId="0" borderId="77" xfId="1" applyFont="1" applyBorder="1" applyAlignment="1">
      <alignment horizontal="center" vertical="center"/>
    </xf>
    <xf numFmtId="0" fontId="15" fillId="0" borderId="0" xfId="1" applyFont="1" applyAlignment="1">
      <alignment horizontal="center" vertical="center"/>
    </xf>
    <xf numFmtId="0" fontId="18" fillId="0" borderId="0" xfId="1" applyFont="1" applyAlignment="1">
      <alignment horizontal="center" vertical="center"/>
    </xf>
    <xf numFmtId="0" fontId="16" fillId="0" borderId="0" xfId="1" applyFont="1" applyAlignment="1">
      <alignment horizontal="center" vertical="center"/>
    </xf>
    <xf numFmtId="0" fontId="16" fillId="0" borderId="12" xfId="1" applyFont="1" applyBorder="1" applyAlignment="1">
      <alignment horizontal="center" vertical="center"/>
    </xf>
    <xf numFmtId="0" fontId="2" fillId="0" borderId="0" xfId="1" applyFont="1" applyAlignment="1">
      <alignment horizontal="center" vertical="center"/>
    </xf>
    <xf numFmtId="0" fontId="6" fillId="0" borderId="0" xfId="1" applyFont="1" applyAlignment="1">
      <alignment horizontal="center" vertical="center"/>
    </xf>
    <xf numFmtId="0" fontId="5" fillId="0" borderId="0" xfId="1" applyFont="1" applyAlignment="1">
      <alignment horizontal="center" vertical="center"/>
    </xf>
    <xf numFmtId="0" fontId="2" fillId="7" borderId="0" xfId="1" applyFont="1" applyFill="1" applyAlignment="1">
      <alignment horizontal="center" vertical="center"/>
    </xf>
    <xf numFmtId="0" fontId="8" fillId="0" borderId="56" xfId="1" applyFont="1" applyBorder="1" applyAlignment="1">
      <alignment horizontal="center" vertical="center"/>
    </xf>
    <xf numFmtId="0" fontId="8" fillId="0" borderId="57" xfId="1" applyFont="1" applyBorder="1" applyAlignment="1">
      <alignment horizontal="center" vertical="center"/>
    </xf>
    <xf numFmtId="0" fontId="8" fillId="0" borderId="58" xfId="1" applyFont="1" applyBorder="1" applyAlignment="1">
      <alignment horizontal="center" vertical="center"/>
    </xf>
    <xf numFmtId="0" fontId="8" fillId="0" borderId="60" xfId="1" applyFont="1" applyBorder="1" applyAlignment="1">
      <alignment horizontal="center" vertical="center"/>
    </xf>
    <xf numFmtId="0" fontId="8" fillId="0" borderId="61" xfId="1" applyFont="1" applyBorder="1" applyAlignment="1">
      <alignment horizontal="center" vertical="center"/>
    </xf>
    <xf numFmtId="0" fontId="8" fillId="0" borderId="11" xfId="1" applyFont="1" applyBorder="1" applyAlignment="1">
      <alignment horizontal="center" vertical="center"/>
    </xf>
    <xf numFmtId="0" fontId="8" fillId="0" borderId="59" xfId="1" applyFont="1" applyBorder="1" applyAlignment="1">
      <alignment horizontal="center" vertical="center"/>
    </xf>
    <xf numFmtId="0" fontId="8" fillId="0" borderId="11" xfId="1" applyFont="1" applyBorder="1" applyAlignment="1">
      <alignment horizontal="left" vertical="center" wrapText="1"/>
    </xf>
    <xf numFmtId="0" fontId="8" fillId="0" borderId="11" xfId="1" applyFont="1" applyBorder="1" applyAlignment="1">
      <alignment horizontal="left" vertical="center"/>
    </xf>
    <xf numFmtId="0" fontId="8" fillId="6" borderId="60" xfId="1" applyFont="1" applyFill="1" applyBorder="1" applyAlignment="1">
      <alignment horizontal="center" vertical="center"/>
    </xf>
    <xf numFmtId="0" fontId="8" fillId="6" borderId="61" xfId="1" applyFont="1" applyFill="1" applyBorder="1" applyAlignment="1">
      <alignment horizontal="center" vertical="center"/>
    </xf>
    <xf numFmtId="0" fontId="10" fillId="0" borderId="0" xfId="1" applyFont="1" applyAlignment="1">
      <alignment horizontal="center" vertical="center"/>
    </xf>
    <xf numFmtId="0" fontId="6" fillId="0" borderId="47" xfId="1" applyFont="1" applyBorder="1" applyAlignment="1">
      <alignment horizontal="center" vertical="center"/>
    </xf>
    <xf numFmtId="0" fontId="5" fillId="0" borderId="47" xfId="1" applyFont="1" applyBorder="1" applyAlignment="1">
      <alignment horizontal="center" vertical="center"/>
    </xf>
    <xf numFmtId="0" fontId="5" fillId="0" borderId="46" xfId="1" applyFont="1" applyBorder="1" applyAlignment="1">
      <alignment horizontal="center" vertical="center"/>
    </xf>
    <xf numFmtId="0" fontId="5" fillId="0" borderId="54" xfId="1" applyFont="1" applyBorder="1" applyAlignment="1">
      <alignment horizontal="center" vertical="center"/>
    </xf>
    <xf numFmtId="0" fontId="5" fillId="0" borderId="42" xfId="1" applyFont="1" applyBorder="1" applyAlignment="1">
      <alignment horizontal="center" vertical="center"/>
    </xf>
    <xf numFmtId="0" fontId="5" fillId="0" borderId="43" xfId="1" applyFont="1" applyBorder="1" applyAlignment="1">
      <alignment horizontal="center" vertical="center"/>
    </xf>
    <xf numFmtId="0" fontId="5" fillId="0" borderId="44" xfId="1" applyFont="1" applyBorder="1" applyAlignment="1">
      <alignment horizontal="center" vertical="center"/>
    </xf>
  </cellXfs>
  <cellStyles count="5">
    <cellStyle name="パーセント" xfId="4" builtinId="5"/>
    <cellStyle name="桁区切り" xfId="3" builtinId="6"/>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colors>
    <mruColors>
      <color rgb="FFFC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C6BE2-D302-431D-84B2-3E9EDA5DA16A}">
  <sheetPr>
    <pageSetUpPr fitToPage="1"/>
  </sheetPr>
  <dimension ref="A1:AR159"/>
  <sheetViews>
    <sheetView topLeftCell="AD1" workbookViewId="0">
      <selection sqref="A1:AK1"/>
    </sheetView>
  </sheetViews>
  <sheetFormatPr defaultColWidth="9" defaultRowHeight="40.5" customHeight="1"/>
  <cols>
    <col min="1" max="3" width="2.25" style="3" customWidth="1"/>
    <col min="4" max="4" width="7.75" style="3" customWidth="1"/>
    <col min="5" max="6" width="2.25" style="3" customWidth="1"/>
    <col min="7" max="7" width="3.75" style="3" bestFit="1" customWidth="1"/>
    <col min="8" max="8" width="14.125" style="2" customWidth="1"/>
    <col min="9" max="9" width="11.625" style="3" customWidth="1"/>
    <col min="10" max="10" width="9.125" style="2" customWidth="1"/>
    <col min="11" max="11" width="12.375" style="2" customWidth="1"/>
    <col min="12" max="12" width="9.875" style="2" customWidth="1"/>
    <col min="13" max="13" width="10.375" style="2" customWidth="1"/>
    <col min="14" max="14" width="10.125" style="2" customWidth="1"/>
    <col min="15" max="15" width="12.25" style="2" customWidth="1"/>
    <col min="16" max="16" width="12.125" style="2" hidden="1" customWidth="1"/>
    <col min="17" max="17" width="10.75" style="2" hidden="1" customWidth="1"/>
    <col min="18" max="18" width="10.875" style="2" customWidth="1"/>
    <col min="19" max="19" width="11.625" style="2" hidden="1" customWidth="1"/>
    <col min="20" max="20" width="12.75" style="2" customWidth="1"/>
    <col min="21" max="22" width="7" style="2" hidden="1" customWidth="1"/>
    <col min="23" max="28" width="12.75" style="2" hidden="1" customWidth="1"/>
    <col min="29" max="29" width="0.625" style="2" hidden="1" customWidth="1"/>
    <col min="30" max="30" width="11" style="2" customWidth="1"/>
    <col min="31" max="31" width="10.875" style="2" hidden="1" customWidth="1"/>
    <col min="32" max="32" width="12.75" style="2" hidden="1" customWidth="1"/>
    <col min="33" max="34" width="7" style="2" hidden="1" customWidth="1"/>
    <col min="35" max="35" width="12.75" style="2" customWidth="1"/>
    <col min="36" max="37" width="7" style="2" hidden="1" customWidth="1"/>
    <col min="38" max="38" width="28.375" style="217" customWidth="1"/>
    <col min="39" max="39" width="28.5" style="217" customWidth="1"/>
    <col min="40" max="40" width="27.75" style="217" customWidth="1"/>
    <col min="41" max="44" width="17" style="217" customWidth="1"/>
    <col min="45" max="16384" width="9" style="2"/>
  </cols>
  <sheetData>
    <row r="1" spans="1:44" s="1" customFormat="1" ht="17.25">
      <c r="A1" s="357" t="s">
        <v>437</v>
      </c>
      <c r="B1" s="357"/>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216"/>
      <c r="AM1" s="216"/>
      <c r="AN1" s="216"/>
      <c r="AO1" s="216"/>
      <c r="AP1" s="216"/>
      <c r="AQ1" s="216"/>
      <c r="AR1" s="216"/>
    </row>
    <row r="2" spans="1:44" ht="14.25">
      <c r="A2" s="217" t="s">
        <v>438</v>
      </c>
      <c r="B2" s="242"/>
      <c r="C2" s="242"/>
      <c r="D2" s="243"/>
      <c r="E2" s="243"/>
      <c r="F2" s="243"/>
      <c r="G2" s="243"/>
      <c r="H2" s="243"/>
      <c r="I2" s="243"/>
      <c r="J2" s="243"/>
      <c r="K2" s="358"/>
      <c r="L2" s="358"/>
      <c r="M2" s="358"/>
      <c r="N2" s="358"/>
      <c r="O2" s="358"/>
      <c r="P2" s="358"/>
      <c r="Q2" s="358"/>
      <c r="R2" s="358"/>
      <c r="S2" s="358"/>
      <c r="T2" s="358"/>
      <c r="U2" s="358"/>
      <c r="V2" s="358"/>
      <c r="W2" s="358"/>
      <c r="X2" s="358"/>
      <c r="Y2" s="358"/>
      <c r="Z2" s="358"/>
      <c r="AA2" s="358"/>
      <c r="AB2" s="358"/>
      <c r="AC2" s="358"/>
      <c r="AD2" s="358"/>
      <c r="AE2" s="358"/>
      <c r="AF2" s="358"/>
      <c r="AG2" s="358"/>
      <c r="AH2" s="358"/>
      <c r="AI2" s="359"/>
      <c r="AJ2" s="359"/>
      <c r="AK2" s="359"/>
    </row>
    <row r="3" spans="1:44" s="186" customFormat="1" ht="40.5" customHeight="1" thickBot="1">
      <c r="A3" s="244" t="s">
        <v>424</v>
      </c>
      <c r="B3" s="245" t="s">
        <v>425</v>
      </c>
      <c r="C3" s="245" t="s">
        <v>426</v>
      </c>
      <c r="D3" s="246" t="s">
        <v>439</v>
      </c>
      <c r="E3" s="246" t="s">
        <v>434</v>
      </c>
      <c r="F3" s="246" t="s">
        <v>435</v>
      </c>
      <c r="G3" s="246" t="s">
        <v>436</v>
      </c>
      <c r="H3" s="246" t="s">
        <v>427</v>
      </c>
      <c r="I3" s="245" t="s">
        <v>422</v>
      </c>
      <c r="J3" s="245" t="s">
        <v>423</v>
      </c>
      <c r="K3" s="246" t="s">
        <v>428</v>
      </c>
      <c r="L3" s="246" t="s">
        <v>429</v>
      </c>
      <c r="M3" s="245" t="s">
        <v>430</v>
      </c>
      <c r="N3" s="245" t="s">
        <v>431</v>
      </c>
      <c r="O3" s="246" t="s">
        <v>432</v>
      </c>
      <c r="P3" s="246"/>
      <c r="Q3" s="246"/>
      <c r="R3" s="245" t="s">
        <v>451</v>
      </c>
      <c r="S3" s="246"/>
      <c r="T3" s="245" t="s">
        <v>433</v>
      </c>
      <c r="U3" s="245"/>
      <c r="V3" s="246" t="s">
        <v>0</v>
      </c>
      <c r="W3" s="246"/>
      <c r="X3" s="246"/>
      <c r="Y3" s="246"/>
      <c r="Z3" s="246"/>
      <c r="AA3" s="246"/>
      <c r="AB3" s="246"/>
      <c r="AC3" s="246"/>
      <c r="AD3" s="245" t="s">
        <v>452</v>
      </c>
      <c r="AE3" s="246"/>
      <c r="AF3" s="246"/>
      <c r="AG3" s="245"/>
      <c r="AH3" s="246" t="s">
        <v>1</v>
      </c>
      <c r="AI3" s="245" t="s">
        <v>453</v>
      </c>
      <c r="AJ3" s="246" t="s">
        <v>2</v>
      </c>
      <c r="AK3" s="246" t="s">
        <v>3</v>
      </c>
      <c r="AL3" s="218" t="s">
        <v>457</v>
      </c>
      <c r="AM3" s="219" t="s">
        <v>408</v>
      </c>
      <c r="AN3" s="220" t="s">
        <v>407</v>
      </c>
      <c r="AO3" s="220" t="s">
        <v>420</v>
      </c>
      <c r="AP3" s="220" t="s">
        <v>419</v>
      </c>
      <c r="AQ3" s="220" t="s">
        <v>418</v>
      </c>
      <c r="AR3" s="221" t="s">
        <v>417</v>
      </c>
    </row>
    <row r="4" spans="1:44" s="187" customFormat="1" ht="40.5" customHeight="1" thickBot="1">
      <c r="A4" s="247" t="s">
        <v>4</v>
      </c>
      <c r="B4" s="247" t="s">
        <v>7</v>
      </c>
      <c r="C4" s="247" t="s">
        <v>7</v>
      </c>
      <c r="D4" s="247" t="s">
        <v>10</v>
      </c>
      <c r="E4" s="247" t="s">
        <v>5</v>
      </c>
      <c r="F4" s="247" t="s">
        <v>5</v>
      </c>
      <c r="G4" s="247" t="s">
        <v>5</v>
      </c>
      <c r="H4" s="248" t="s">
        <v>11</v>
      </c>
      <c r="I4" s="249" t="s">
        <v>12</v>
      </c>
      <c r="J4" s="249" t="s">
        <v>243</v>
      </c>
      <c r="K4" s="250">
        <v>1796000</v>
      </c>
      <c r="L4" s="250">
        <v>-329000</v>
      </c>
      <c r="M4" s="250">
        <v>0</v>
      </c>
      <c r="N4" s="250">
        <v>0</v>
      </c>
      <c r="O4" s="250">
        <v>1467000</v>
      </c>
      <c r="P4" s="251">
        <v>1030939</v>
      </c>
      <c r="Q4" s="251">
        <v>1030939</v>
      </c>
      <c r="R4" s="250">
        <v>1030939</v>
      </c>
      <c r="S4" s="251">
        <v>0</v>
      </c>
      <c r="T4" s="250">
        <v>436061</v>
      </c>
      <c r="U4" s="252">
        <f t="shared" ref="U4:U67" si="0">IF(OR(R4="", O4="", O4=0), "", R4/O4*100)</f>
        <v>70.275323790047722</v>
      </c>
      <c r="V4" s="252">
        <f>IF(OR(R4="", R150="", R150=0), "", R4/R$150*100)</f>
        <v>0.71849584428009561</v>
      </c>
      <c r="W4" s="251">
        <v>2000000</v>
      </c>
      <c r="X4" s="251">
        <v>-797000</v>
      </c>
      <c r="Y4" s="251">
        <v>0</v>
      </c>
      <c r="Z4" s="251">
        <v>0</v>
      </c>
      <c r="AA4" s="251">
        <v>1203000</v>
      </c>
      <c r="AB4" s="251">
        <v>867291</v>
      </c>
      <c r="AC4" s="251">
        <v>867291</v>
      </c>
      <c r="AD4" s="250">
        <v>867291</v>
      </c>
      <c r="AE4" s="251">
        <v>0</v>
      </c>
      <c r="AF4" s="251">
        <v>335709</v>
      </c>
      <c r="AG4" s="252">
        <f t="shared" ref="AG4:AG67" si="1">IF(OR(AD4="", AA4="", AA4=0), "", AD4/AA4*100)</f>
        <v>72.094014962593505</v>
      </c>
      <c r="AH4" s="252">
        <f>IF(OR(AD4="", AD150="", AD150=0), "", AD4/AD$150*100)</f>
        <v>0.3752323713197902</v>
      </c>
      <c r="AI4" s="253">
        <v>163648</v>
      </c>
      <c r="AJ4" s="254">
        <f t="shared" ref="AJ4:AJ67" si="2">IF(AI4=0, 0, IF(AND(OR(R4="", R4=0), AD4&lt;&gt;"", AD4&lt;&gt;0), "皆減", IF(AND(OR(AD4="", AD4=0), R4&lt;&gt;"", R4&lt;&gt;0), "皆増", AI4/AD4*100)))</f>
        <v>18.868868695743412</v>
      </c>
      <c r="AK4" s="254">
        <f t="shared" ref="AK4:AK67" si="3">IF(V4="", IF(AH4="", "", 0-AH4), IF(AH4="", V4, V4-AH4))</f>
        <v>0.3432634729603054</v>
      </c>
      <c r="AL4" s="222" t="s">
        <v>257</v>
      </c>
      <c r="AM4" s="223"/>
      <c r="AN4" s="223"/>
      <c r="AO4" s="223"/>
      <c r="AP4" s="223"/>
      <c r="AQ4" s="223"/>
      <c r="AR4" s="223"/>
    </row>
    <row r="5" spans="1:44" s="187" customFormat="1" ht="40.5" customHeight="1" thickBot="1">
      <c r="A5" s="255" t="s">
        <v>4</v>
      </c>
      <c r="B5" s="255" t="s">
        <v>7</v>
      </c>
      <c r="C5" s="255" t="s">
        <v>7</v>
      </c>
      <c r="D5" s="255" t="s">
        <v>10</v>
      </c>
      <c r="E5" s="255" t="s">
        <v>13</v>
      </c>
      <c r="F5" s="255" t="s">
        <v>15</v>
      </c>
      <c r="G5" s="255" t="s">
        <v>17</v>
      </c>
      <c r="H5" s="225" t="s">
        <v>18</v>
      </c>
      <c r="I5" s="256" t="s">
        <v>12</v>
      </c>
      <c r="J5" s="256" t="s">
        <v>243</v>
      </c>
      <c r="K5" s="251">
        <v>45000</v>
      </c>
      <c r="L5" s="251">
        <v>121000</v>
      </c>
      <c r="M5" s="251">
        <v>0</v>
      </c>
      <c r="N5" s="251">
        <v>58065</v>
      </c>
      <c r="O5" s="251">
        <v>224065</v>
      </c>
      <c r="P5" s="251">
        <v>133909</v>
      </c>
      <c r="Q5" s="251">
        <v>133909</v>
      </c>
      <c r="R5" s="251">
        <v>133909</v>
      </c>
      <c r="S5" s="251">
        <v>0</v>
      </c>
      <c r="T5" s="251">
        <v>90156</v>
      </c>
      <c r="U5" s="252">
        <f t="shared" si="0"/>
        <v>59.763461495548164</v>
      </c>
      <c r="V5" s="252">
        <f>IF(OR(R5="", R150="", R150=0), "", R5/R$150*100)</f>
        <v>9.3325657494481559E-2</v>
      </c>
      <c r="W5" s="251">
        <v>45000</v>
      </c>
      <c r="X5" s="251">
        <v>0</v>
      </c>
      <c r="Y5" s="251">
        <v>0</v>
      </c>
      <c r="Z5" s="251">
        <v>0</v>
      </c>
      <c r="AA5" s="251">
        <v>45000</v>
      </c>
      <c r="AB5" s="251">
        <v>0</v>
      </c>
      <c r="AC5" s="251">
        <v>0</v>
      </c>
      <c r="AD5" s="251">
        <v>0</v>
      </c>
      <c r="AE5" s="251">
        <v>0</v>
      </c>
      <c r="AF5" s="251">
        <v>45000</v>
      </c>
      <c r="AG5" s="252">
        <f t="shared" si="1"/>
        <v>0</v>
      </c>
      <c r="AH5" s="252">
        <f>IF(OR(AD5="", AD150="", AD150=0), "", AD5/AD$150*100)</f>
        <v>0</v>
      </c>
      <c r="AI5" s="257">
        <v>133909</v>
      </c>
      <c r="AJ5" s="258" t="str">
        <f t="shared" si="2"/>
        <v>皆増</v>
      </c>
      <c r="AK5" s="258">
        <f t="shared" si="3"/>
        <v>9.3325657494481559E-2</v>
      </c>
      <c r="AL5" s="215" t="s">
        <v>406</v>
      </c>
      <c r="AM5" s="224" t="s">
        <v>287</v>
      </c>
      <c r="AN5" s="270" t="s">
        <v>380</v>
      </c>
      <c r="AO5" s="271" t="s">
        <v>440</v>
      </c>
      <c r="AP5" s="271"/>
      <c r="AQ5" s="272"/>
      <c r="AR5" s="271" t="s">
        <v>441</v>
      </c>
    </row>
    <row r="6" spans="1:44" s="187" customFormat="1" ht="40.5" customHeight="1">
      <c r="A6" s="255" t="s">
        <v>4</v>
      </c>
      <c r="B6" s="255" t="s">
        <v>7</v>
      </c>
      <c r="C6" s="255" t="s">
        <v>7</v>
      </c>
      <c r="D6" s="255" t="s">
        <v>10</v>
      </c>
      <c r="E6" s="255" t="s">
        <v>19</v>
      </c>
      <c r="F6" s="255" t="s">
        <v>21</v>
      </c>
      <c r="G6" s="255" t="s">
        <v>23</v>
      </c>
      <c r="H6" s="225" t="s">
        <v>24</v>
      </c>
      <c r="I6" s="256" t="s">
        <v>12</v>
      </c>
      <c r="J6" s="256" t="s">
        <v>243</v>
      </c>
      <c r="K6" s="251">
        <v>600000</v>
      </c>
      <c r="L6" s="251">
        <v>0</v>
      </c>
      <c r="M6" s="251">
        <v>0</v>
      </c>
      <c r="N6" s="251">
        <v>-66565</v>
      </c>
      <c r="O6" s="251">
        <v>533435</v>
      </c>
      <c r="P6" s="251">
        <v>349650</v>
      </c>
      <c r="Q6" s="251">
        <v>349650</v>
      </c>
      <c r="R6" s="251">
        <v>349650</v>
      </c>
      <c r="S6" s="251">
        <v>0</v>
      </c>
      <c r="T6" s="251">
        <v>183785</v>
      </c>
      <c r="U6" s="252">
        <f t="shared" si="0"/>
        <v>65.546880125975974</v>
      </c>
      <c r="V6" s="252">
        <f>IF(OR(R6="", R150="", R150=0), "", R6/R$150*100)</f>
        <v>0.24368277070955258</v>
      </c>
      <c r="W6" s="251">
        <v>800000</v>
      </c>
      <c r="X6" s="251">
        <v>-300000</v>
      </c>
      <c r="Y6" s="251">
        <v>0</v>
      </c>
      <c r="Z6" s="251">
        <v>0</v>
      </c>
      <c r="AA6" s="251">
        <v>500000</v>
      </c>
      <c r="AB6" s="251">
        <v>348050</v>
      </c>
      <c r="AC6" s="251">
        <v>348050</v>
      </c>
      <c r="AD6" s="251">
        <v>348050</v>
      </c>
      <c r="AE6" s="251">
        <v>0</v>
      </c>
      <c r="AF6" s="251">
        <v>151950</v>
      </c>
      <c r="AG6" s="252">
        <f t="shared" si="1"/>
        <v>69.61</v>
      </c>
      <c r="AH6" s="252">
        <f>IF(OR(AD6="", AD150="", AD150=0), "", AD6/AD$150*100)</f>
        <v>0.15058339915651489</v>
      </c>
      <c r="AI6" s="257">
        <v>1600</v>
      </c>
      <c r="AJ6" s="258">
        <f t="shared" si="2"/>
        <v>0.45970406550782927</v>
      </c>
      <c r="AK6" s="258">
        <f t="shared" si="3"/>
        <v>9.3099371553037685E-2</v>
      </c>
      <c r="AL6" s="226" t="s">
        <v>288</v>
      </c>
      <c r="AM6" s="226" t="s">
        <v>409</v>
      </c>
      <c r="AN6" s="227" t="s">
        <v>289</v>
      </c>
      <c r="AO6" s="227"/>
      <c r="AP6" s="227"/>
      <c r="AQ6" s="227"/>
      <c r="AR6" s="227"/>
    </row>
    <row r="7" spans="1:44" s="187" customFormat="1" ht="40.5" customHeight="1">
      <c r="A7" s="255" t="s">
        <v>4</v>
      </c>
      <c r="B7" s="255" t="s">
        <v>7</v>
      </c>
      <c r="C7" s="255" t="s">
        <v>7</v>
      </c>
      <c r="D7" s="255" t="s">
        <v>10</v>
      </c>
      <c r="E7" s="255" t="s">
        <v>21</v>
      </c>
      <c r="F7" s="255" t="s">
        <v>21</v>
      </c>
      <c r="G7" s="255" t="s">
        <v>23</v>
      </c>
      <c r="H7" s="225" t="s">
        <v>27</v>
      </c>
      <c r="I7" s="256" t="s">
        <v>12</v>
      </c>
      <c r="J7" s="256" t="s">
        <v>243</v>
      </c>
      <c r="K7" s="251">
        <v>1000</v>
      </c>
      <c r="L7" s="251">
        <v>0</v>
      </c>
      <c r="M7" s="251">
        <v>0</v>
      </c>
      <c r="N7" s="251">
        <v>0</v>
      </c>
      <c r="O7" s="251">
        <v>1000</v>
      </c>
      <c r="P7" s="251">
        <v>0</v>
      </c>
      <c r="Q7" s="251">
        <v>0</v>
      </c>
      <c r="R7" s="251">
        <v>0</v>
      </c>
      <c r="S7" s="251">
        <v>0</v>
      </c>
      <c r="T7" s="251">
        <v>1000</v>
      </c>
      <c r="U7" s="252">
        <f t="shared" si="0"/>
        <v>0</v>
      </c>
      <c r="V7" s="252">
        <f>IF(OR(R7="", R150="", R150=0), "", R7/R$150*100)</f>
        <v>0</v>
      </c>
      <c r="W7" s="251">
        <v>5000</v>
      </c>
      <c r="X7" s="251">
        <v>0</v>
      </c>
      <c r="Y7" s="251">
        <v>0</v>
      </c>
      <c r="Z7" s="251">
        <v>0</v>
      </c>
      <c r="AA7" s="251">
        <v>5000</v>
      </c>
      <c r="AB7" s="251">
        <v>0</v>
      </c>
      <c r="AC7" s="251">
        <v>0</v>
      </c>
      <c r="AD7" s="251">
        <v>0</v>
      </c>
      <c r="AE7" s="251">
        <v>0</v>
      </c>
      <c r="AF7" s="251">
        <v>5000</v>
      </c>
      <c r="AG7" s="252">
        <f t="shared" si="1"/>
        <v>0</v>
      </c>
      <c r="AH7" s="252">
        <f>IF(OR(AD7="", AD150="", AD150=0), "", AD7/AD$150*100)</f>
        <v>0</v>
      </c>
      <c r="AI7" s="257">
        <v>0</v>
      </c>
      <c r="AJ7" s="258">
        <f t="shared" si="2"/>
        <v>0</v>
      </c>
      <c r="AK7" s="258">
        <f t="shared" si="3"/>
        <v>0</v>
      </c>
      <c r="AL7" s="225" t="s">
        <v>290</v>
      </c>
      <c r="AM7" s="225" t="s">
        <v>308</v>
      </c>
      <c r="AN7" s="225" t="s">
        <v>291</v>
      </c>
      <c r="AO7" s="225" t="s">
        <v>442</v>
      </c>
      <c r="AP7" s="225">
        <v>2000</v>
      </c>
      <c r="AQ7" s="225">
        <v>0</v>
      </c>
      <c r="AR7" s="225" t="s">
        <v>443</v>
      </c>
    </row>
    <row r="8" spans="1:44" s="187" customFormat="1" ht="40.5" customHeight="1">
      <c r="A8" s="255" t="s">
        <v>4</v>
      </c>
      <c r="B8" s="255" t="s">
        <v>7</v>
      </c>
      <c r="C8" s="255" t="s">
        <v>7</v>
      </c>
      <c r="D8" s="255" t="s">
        <v>10</v>
      </c>
      <c r="E8" s="255" t="s">
        <v>21</v>
      </c>
      <c r="F8" s="255" t="s">
        <v>28</v>
      </c>
      <c r="G8" s="255" t="s">
        <v>30</v>
      </c>
      <c r="H8" s="225" t="s">
        <v>31</v>
      </c>
      <c r="I8" s="256" t="s">
        <v>12</v>
      </c>
      <c r="J8" s="256" t="s">
        <v>243</v>
      </c>
      <c r="K8" s="251">
        <v>635000</v>
      </c>
      <c r="L8" s="251">
        <v>-450000</v>
      </c>
      <c r="M8" s="251">
        <v>0</v>
      </c>
      <c r="N8" s="251">
        <v>0</v>
      </c>
      <c r="O8" s="251">
        <v>185000</v>
      </c>
      <c r="P8" s="251">
        <v>108861</v>
      </c>
      <c r="Q8" s="251">
        <v>108861</v>
      </c>
      <c r="R8" s="251">
        <v>108861</v>
      </c>
      <c r="S8" s="251">
        <v>0</v>
      </c>
      <c r="T8" s="251">
        <v>76139</v>
      </c>
      <c r="U8" s="252">
        <f t="shared" si="0"/>
        <v>58.843783783783785</v>
      </c>
      <c r="V8" s="252">
        <f>IF(OR(R8="", R150="", R150=0), "", R8/R$150*100)</f>
        <v>7.5868869161197214E-2</v>
      </c>
      <c r="W8" s="251">
        <v>635000</v>
      </c>
      <c r="X8" s="251">
        <v>-500000</v>
      </c>
      <c r="Y8" s="251">
        <v>0</v>
      </c>
      <c r="Z8" s="251">
        <v>0</v>
      </c>
      <c r="AA8" s="251">
        <v>135000</v>
      </c>
      <c r="AB8" s="251">
        <v>107179</v>
      </c>
      <c r="AC8" s="251">
        <v>107179</v>
      </c>
      <c r="AD8" s="251">
        <v>107179</v>
      </c>
      <c r="AE8" s="251">
        <v>0</v>
      </c>
      <c r="AF8" s="251">
        <v>27821</v>
      </c>
      <c r="AG8" s="252">
        <f t="shared" si="1"/>
        <v>79.39185185185184</v>
      </c>
      <c r="AH8" s="252">
        <f>IF(OR(AD8="", AD150="", AD150=0), "", AD8/AD$150*100)</f>
        <v>4.637086090560584E-2</v>
      </c>
      <c r="AI8" s="257">
        <v>1682</v>
      </c>
      <c r="AJ8" s="258">
        <f t="shared" si="2"/>
        <v>1.5693372768919283</v>
      </c>
      <c r="AK8" s="258">
        <f t="shared" si="3"/>
        <v>2.9498008255591374E-2</v>
      </c>
      <c r="AL8" s="225" t="s">
        <v>292</v>
      </c>
      <c r="AM8" s="225" t="s">
        <v>416</v>
      </c>
      <c r="AN8" s="225" t="s">
        <v>289</v>
      </c>
      <c r="AO8" s="225" t="s">
        <v>459</v>
      </c>
      <c r="AP8" s="229">
        <v>0</v>
      </c>
      <c r="AQ8" s="229">
        <v>0</v>
      </c>
      <c r="AR8" s="225" t="s">
        <v>460</v>
      </c>
    </row>
    <row r="9" spans="1:44" s="187" customFormat="1" ht="40.5" customHeight="1">
      <c r="A9" s="255" t="s">
        <v>4</v>
      </c>
      <c r="B9" s="255" t="s">
        <v>7</v>
      </c>
      <c r="C9" s="255" t="s">
        <v>7</v>
      </c>
      <c r="D9" s="255" t="s">
        <v>10</v>
      </c>
      <c r="E9" s="255" t="s">
        <v>21</v>
      </c>
      <c r="F9" s="255" t="s">
        <v>32</v>
      </c>
      <c r="G9" s="255" t="s">
        <v>34</v>
      </c>
      <c r="H9" s="225" t="s">
        <v>35</v>
      </c>
      <c r="I9" s="256" t="s">
        <v>12</v>
      </c>
      <c r="J9" s="256" t="s">
        <v>243</v>
      </c>
      <c r="K9" s="251">
        <v>47000</v>
      </c>
      <c r="L9" s="251">
        <v>0</v>
      </c>
      <c r="M9" s="251">
        <v>0</v>
      </c>
      <c r="N9" s="251">
        <v>0</v>
      </c>
      <c r="O9" s="251">
        <v>47000</v>
      </c>
      <c r="P9" s="251">
        <v>46229</v>
      </c>
      <c r="Q9" s="251">
        <v>46229</v>
      </c>
      <c r="R9" s="251">
        <v>46229</v>
      </c>
      <c r="S9" s="251">
        <v>0</v>
      </c>
      <c r="T9" s="251">
        <v>771</v>
      </c>
      <c r="U9" s="252">
        <f t="shared" si="0"/>
        <v>98.359574468085114</v>
      </c>
      <c r="V9" s="252">
        <f>IF(OR(R9="", R150="", R150=0), "", R9/R$150*100)</f>
        <v>3.2218535126932381E-2</v>
      </c>
      <c r="W9" s="251">
        <v>47000</v>
      </c>
      <c r="X9" s="251">
        <v>0</v>
      </c>
      <c r="Y9" s="251">
        <v>0</v>
      </c>
      <c r="Z9" s="251">
        <v>0</v>
      </c>
      <c r="AA9" s="251">
        <v>47000</v>
      </c>
      <c r="AB9" s="251">
        <v>20172</v>
      </c>
      <c r="AC9" s="251">
        <v>20172</v>
      </c>
      <c r="AD9" s="251">
        <v>20172</v>
      </c>
      <c r="AE9" s="251">
        <v>0</v>
      </c>
      <c r="AF9" s="251">
        <v>26828</v>
      </c>
      <c r="AG9" s="252">
        <f t="shared" si="1"/>
        <v>42.919148936170217</v>
      </c>
      <c r="AH9" s="252">
        <f>IF(OR(AD9="", AD150="", AD150=0), "", AD9/AD$150*100)</f>
        <v>8.7273906846292732E-3</v>
      </c>
      <c r="AI9" s="257">
        <v>26057</v>
      </c>
      <c r="AJ9" s="258">
        <f t="shared" si="2"/>
        <v>129.17410271663692</v>
      </c>
      <c r="AK9" s="258">
        <f t="shared" si="3"/>
        <v>2.3491144442303109E-2</v>
      </c>
      <c r="AL9" s="225" t="s">
        <v>293</v>
      </c>
      <c r="AM9" s="225" t="s">
        <v>294</v>
      </c>
      <c r="AN9" s="225" t="s">
        <v>295</v>
      </c>
      <c r="AO9" s="225" t="s">
        <v>442</v>
      </c>
      <c r="AP9" s="225"/>
      <c r="AQ9" s="225"/>
      <c r="AR9" s="225" t="s">
        <v>443</v>
      </c>
    </row>
    <row r="10" spans="1:44" s="187" customFormat="1" ht="40.5" customHeight="1">
      <c r="A10" s="255" t="s">
        <v>4</v>
      </c>
      <c r="B10" s="255" t="s">
        <v>7</v>
      </c>
      <c r="C10" s="255" t="s">
        <v>7</v>
      </c>
      <c r="D10" s="255" t="s">
        <v>10</v>
      </c>
      <c r="E10" s="255" t="s">
        <v>36</v>
      </c>
      <c r="F10" s="255" t="s">
        <v>28</v>
      </c>
      <c r="G10" s="255" t="s">
        <v>30</v>
      </c>
      <c r="H10" s="225" t="s">
        <v>39</v>
      </c>
      <c r="I10" s="256" t="s">
        <v>12</v>
      </c>
      <c r="J10" s="256" t="s">
        <v>243</v>
      </c>
      <c r="K10" s="251">
        <v>5000</v>
      </c>
      <c r="L10" s="251">
        <v>0</v>
      </c>
      <c r="M10" s="251">
        <v>0</v>
      </c>
      <c r="N10" s="251">
        <v>8500</v>
      </c>
      <c r="O10" s="251">
        <v>13500</v>
      </c>
      <c r="P10" s="251">
        <v>13500</v>
      </c>
      <c r="Q10" s="251">
        <v>13500</v>
      </c>
      <c r="R10" s="251">
        <v>13500</v>
      </c>
      <c r="S10" s="251">
        <v>0</v>
      </c>
      <c r="T10" s="251">
        <v>0</v>
      </c>
      <c r="U10" s="252">
        <f t="shared" si="0"/>
        <v>100</v>
      </c>
      <c r="V10" s="252">
        <f>IF(OR(R10="", R150="", R150=0), "", R10/R$150*100)</f>
        <v>9.4086011856970107E-3</v>
      </c>
      <c r="W10" s="251">
        <v>5000</v>
      </c>
      <c r="X10" s="251">
        <v>0</v>
      </c>
      <c r="Y10" s="251">
        <v>0</v>
      </c>
      <c r="Z10" s="251">
        <v>0</v>
      </c>
      <c r="AA10" s="251">
        <v>5000</v>
      </c>
      <c r="AB10" s="251">
        <v>0</v>
      </c>
      <c r="AC10" s="251">
        <v>0</v>
      </c>
      <c r="AD10" s="251">
        <v>0</v>
      </c>
      <c r="AE10" s="251">
        <v>0</v>
      </c>
      <c r="AF10" s="251">
        <v>5000</v>
      </c>
      <c r="AG10" s="252">
        <f t="shared" si="1"/>
        <v>0</v>
      </c>
      <c r="AH10" s="252">
        <f>IF(OR(AD10="", AD150="", AD150=0), "", AD10/AD$150*100)</f>
        <v>0</v>
      </c>
      <c r="AI10" s="257">
        <v>13500</v>
      </c>
      <c r="AJ10" s="258" t="str">
        <f t="shared" si="2"/>
        <v>皆増</v>
      </c>
      <c r="AK10" s="258">
        <f t="shared" si="3"/>
        <v>9.4086011856970107E-3</v>
      </c>
      <c r="AL10" s="225" t="s">
        <v>296</v>
      </c>
      <c r="AM10" s="225" t="s">
        <v>297</v>
      </c>
      <c r="AN10" s="225" t="s">
        <v>298</v>
      </c>
      <c r="AO10" s="225" t="s">
        <v>448</v>
      </c>
      <c r="AP10" s="225">
        <v>2</v>
      </c>
      <c r="AQ10" s="225">
        <v>2</v>
      </c>
      <c r="AR10" s="225" t="s">
        <v>441</v>
      </c>
    </row>
    <row r="11" spans="1:44" s="187" customFormat="1" ht="40.5" customHeight="1">
      <c r="A11" s="255" t="s">
        <v>4</v>
      </c>
      <c r="B11" s="255" t="s">
        <v>7</v>
      </c>
      <c r="C11" s="255" t="s">
        <v>7</v>
      </c>
      <c r="D11" s="255" t="s">
        <v>10</v>
      </c>
      <c r="E11" s="255" t="s">
        <v>40</v>
      </c>
      <c r="F11" s="255" t="s">
        <v>21</v>
      </c>
      <c r="G11" s="255" t="s">
        <v>23</v>
      </c>
      <c r="H11" s="225" t="s">
        <v>43</v>
      </c>
      <c r="I11" s="256" t="s">
        <v>12</v>
      </c>
      <c r="J11" s="256" t="s">
        <v>243</v>
      </c>
      <c r="K11" s="251">
        <v>153000</v>
      </c>
      <c r="L11" s="251">
        <v>0</v>
      </c>
      <c r="M11" s="251">
        <v>0</v>
      </c>
      <c r="N11" s="251">
        <v>0</v>
      </c>
      <c r="O11" s="251">
        <v>153000</v>
      </c>
      <c r="P11" s="251">
        <v>74030</v>
      </c>
      <c r="Q11" s="251">
        <v>74030</v>
      </c>
      <c r="R11" s="251">
        <v>74030</v>
      </c>
      <c r="S11" s="251">
        <v>0</v>
      </c>
      <c r="T11" s="251">
        <v>78970</v>
      </c>
      <c r="U11" s="252">
        <f t="shared" si="0"/>
        <v>48.385620915032682</v>
      </c>
      <c r="V11" s="252">
        <f>IF(OR(R11="", R150="", R150=0), "", R11/R$150*100)</f>
        <v>5.1593981168677756E-2</v>
      </c>
      <c r="W11" s="251">
        <v>153000</v>
      </c>
      <c r="X11" s="251">
        <v>0</v>
      </c>
      <c r="Y11" s="251">
        <v>0</v>
      </c>
      <c r="Z11" s="251">
        <v>-1850</v>
      </c>
      <c r="AA11" s="251">
        <v>151150</v>
      </c>
      <c r="AB11" s="251">
        <v>80040</v>
      </c>
      <c r="AC11" s="251">
        <v>80040</v>
      </c>
      <c r="AD11" s="251">
        <v>80040</v>
      </c>
      <c r="AE11" s="251">
        <v>0</v>
      </c>
      <c r="AF11" s="251">
        <v>71110</v>
      </c>
      <c r="AG11" s="252">
        <f t="shared" si="1"/>
        <v>52.954019186238831</v>
      </c>
      <c r="AH11" s="252">
        <f>IF(OR(AD11="", AD150="", AD150=0), "", AD11/AD$150*100)</f>
        <v>3.4629206345316632E-2</v>
      </c>
      <c r="AI11" s="257">
        <v>-6010</v>
      </c>
      <c r="AJ11" s="258">
        <f t="shared" si="2"/>
        <v>-7.508745627186407</v>
      </c>
      <c r="AK11" s="258">
        <f t="shared" si="3"/>
        <v>1.6964774823361124E-2</v>
      </c>
      <c r="AL11" s="225" t="s">
        <v>299</v>
      </c>
      <c r="AM11" s="225" t="s">
        <v>300</v>
      </c>
      <c r="AN11" s="225" t="s">
        <v>449</v>
      </c>
      <c r="AO11" s="225"/>
      <c r="AP11" s="225"/>
      <c r="AQ11" s="225"/>
      <c r="AR11" s="225"/>
    </row>
    <row r="12" spans="1:44" s="187" customFormat="1" ht="40.5" customHeight="1">
      <c r="A12" s="255" t="s">
        <v>4</v>
      </c>
      <c r="B12" s="255" t="s">
        <v>7</v>
      </c>
      <c r="C12" s="255" t="s">
        <v>7</v>
      </c>
      <c r="D12" s="255" t="s">
        <v>10</v>
      </c>
      <c r="E12" s="255" t="s">
        <v>40</v>
      </c>
      <c r="F12" s="255" t="s">
        <v>15</v>
      </c>
      <c r="G12" s="255" t="s">
        <v>17</v>
      </c>
      <c r="H12" s="225" t="s">
        <v>45</v>
      </c>
      <c r="I12" s="256" t="s">
        <v>12</v>
      </c>
      <c r="J12" s="256" t="s">
        <v>243</v>
      </c>
      <c r="K12" s="251">
        <v>6000</v>
      </c>
      <c r="L12" s="251">
        <v>0</v>
      </c>
      <c r="M12" s="251">
        <v>0</v>
      </c>
      <c r="N12" s="251">
        <v>0</v>
      </c>
      <c r="O12" s="251">
        <v>6000</v>
      </c>
      <c r="P12" s="251">
        <v>1760</v>
      </c>
      <c r="Q12" s="251">
        <v>1760</v>
      </c>
      <c r="R12" s="251">
        <v>1760</v>
      </c>
      <c r="S12" s="251">
        <v>0</v>
      </c>
      <c r="T12" s="251">
        <v>4240</v>
      </c>
      <c r="U12" s="252">
        <f t="shared" si="0"/>
        <v>29.333333333333332</v>
      </c>
      <c r="V12" s="252">
        <f>IF(OR(R12="", R150="", R150=0), "", R12/R$150*100)</f>
        <v>1.2266028212464251E-3</v>
      </c>
      <c r="W12" s="251">
        <v>6000</v>
      </c>
      <c r="X12" s="251">
        <v>3000</v>
      </c>
      <c r="Y12" s="251">
        <v>0</v>
      </c>
      <c r="Z12" s="251">
        <v>1850</v>
      </c>
      <c r="AA12" s="251">
        <v>10850</v>
      </c>
      <c r="AB12" s="251">
        <v>7850</v>
      </c>
      <c r="AC12" s="251">
        <v>7850</v>
      </c>
      <c r="AD12" s="251">
        <v>7850</v>
      </c>
      <c r="AE12" s="251">
        <v>0</v>
      </c>
      <c r="AF12" s="251">
        <v>3000</v>
      </c>
      <c r="AG12" s="252">
        <f t="shared" si="1"/>
        <v>72.350230414746548</v>
      </c>
      <c r="AH12" s="252">
        <f>IF(OR(AD12="", AD150="", AD150=0), "", AD12/AD$150*100)</f>
        <v>3.3962927262710589E-3</v>
      </c>
      <c r="AI12" s="257">
        <v>-6090</v>
      </c>
      <c r="AJ12" s="258">
        <f t="shared" si="2"/>
        <v>-77.579617834394909</v>
      </c>
      <c r="AK12" s="258">
        <f t="shared" si="3"/>
        <v>-2.169689905024634E-3</v>
      </c>
      <c r="AL12" s="225" t="s">
        <v>301</v>
      </c>
      <c r="AM12" s="225" t="s">
        <v>300</v>
      </c>
      <c r="AN12" s="225" t="s">
        <v>449</v>
      </c>
      <c r="AO12" s="225"/>
      <c r="AP12" s="225"/>
      <c r="AQ12" s="225"/>
      <c r="AR12" s="225"/>
    </row>
    <row r="13" spans="1:44" s="187" customFormat="1" ht="40.5" customHeight="1">
      <c r="A13" s="255" t="s">
        <v>4</v>
      </c>
      <c r="B13" s="255" t="s">
        <v>7</v>
      </c>
      <c r="C13" s="255" t="s">
        <v>7</v>
      </c>
      <c r="D13" s="255" t="s">
        <v>10</v>
      </c>
      <c r="E13" s="255" t="s">
        <v>46</v>
      </c>
      <c r="F13" s="255" t="s">
        <v>21</v>
      </c>
      <c r="G13" s="255" t="s">
        <v>23</v>
      </c>
      <c r="H13" s="225" t="s">
        <v>49</v>
      </c>
      <c r="I13" s="256" t="s">
        <v>12</v>
      </c>
      <c r="J13" s="256" t="s">
        <v>243</v>
      </c>
      <c r="K13" s="251">
        <v>304000</v>
      </c>
      <c r="L13" s="251">
        <v>0</v>
      </c>
      <c r="M13" s="251">
        <v>0</v>
      </c>
      <c r="N13" s="251">
        <v>0</v>
      </c>
      <c r="O13" s="251">
        <v>304000</v>
      </c>
      <c r="P13" s="251">
        <v>303000</v>
      </c>
      <c r="Q13" s="251">
        <v>303000</v>
      </c>
      <c r="R13" s="251">
        <v>303000</v>
      </c>
      <c r="S13" s="251">
        <v>0</v>
      </c>
      <c r="T13" s="251">
        <v>1000</v>
      </c>
      <c r="U13" s="252">
        <f t="shared" si="0"/>
        <v>99.671052631578945</v>
      </c>
      <c r="V13" s="252">
        <f>IF(OR(R13="", R150="", R150=0), "", R13/R$150*100)</f>
        <v>0.21117082661231071</v>
      </c>
      <c r="W13" s="251">
        <v>304000</v>
      </c>
      <c r="X13" s="251">
        <v>0</v>
      </c>
      <c r="Y13" s="251">
        <v>0</v>
      </c>
      <c r="Z13" s="251">
        <v>0</v>
      </c>
      <c r="AA13" s="251">
        <v>304000</v>
      </c>
      <c r="AB13" s="251">
        <v>304000</v>
      </c>
      <c r="AC13" s="251">
        <v>304000</v>
      </c>
      <c r="AD13" s="251">
        <v>304000</v>
      </c>
      <c r="AE13" s="251">
        <v>0</v>
      </c>
      <c r="AF13" s="251">
        <v>0</v>
      </c>
      <c r="AG13" s="252">
        <f t="shared" si="1"/>
        <v>100</v>
      </c>
      <c r="AH13" s="252">
        <f>IF(OR(AD13="", AD150="", AD150=0), "", AD13/AD$150*100)</f>
        <v>0.13152522150145246</v>
      </c>
      <c r="AI13" s="257">
        <v>-1000</v>
      </c>
      <c r="AJ13" s="258">
        <f t="shared" si="2"/>
        <v>-0.3289473684210526</v>
      </c>
      <c r="AK13" s="258">
        <f t="shared" si="3"/>
        <v>7.9645605110858247E-2</v>
      </c>
      <c r="AL13" s="225" t="s">
        <v>302</v>
      </c>
      <c r="AM13" s="225" t="s">
        <v>400</v>
      </c>
      <c r="AN13" s="225" t="s">
        <v>303</v>
      </c>
      <c r="AO13" s="225"/>
      <c r="AP13" s="225"/>
      <c r="AQ13" s="225"/>
      <c r="AR13" s="225"/>
    </row>
    <row r="14" spans="1:44" s="187" customFormat="1" ht="40.5" customHeight="1">
      <c r="A14" s="247" t="s">
        <v>4</v>
      </c>
      <c r="B14" s="247" t="s">
        <v>7</v>
      </c>
      <c r="C14" s="247" t="s">
        <v>4</v>
      </c>
      <c r="D14" s="247" t="s">
        <v>51</v>
      </c>
      <c r="E14" s="247" t="s">
        <v>5</v>
      </c>
      <c r="F14" s="247" t="s">
        <v>5</v>
      </c>
      <c r="G14" s="247" t="s">
        <v>5</v>
      </c>
      <c r="H14" s="248" t="s">
        <v>52</v>
      </c>
      <c r="I14" s="249" t="s">
        <v>12</v>
      </c>
      <c r="J14" s="249" t="s">
        <v>243</v>
      </c>
      <c r="K14" s="250">
        <v>4066000</v>
      </c>
      <c r="L14" s="250">
        <v>-396000</v>
      </c>
      <c r="M14" s="250">
        <v>0</v>
      </c>
      <c r="N14" s="250">
        <v>0</v>
      </c>
      <c r="O14" s="250">
        <v>3670000</v>
      </c>
      <c r="P14" s="251">
        <v>3607371</v>
      </c>
      <c r="Q14" s="251">
        <v>3607371</v>
      </c>
      <c r="R14" s="250">
        <v>3607371</v>
      </c>
      <c r="S14" s="251">
        <v>0</v>
      </c>
      <c r="T14" s="250">
        <v>62629</v>
      </c>
      <c r="U14" s="252">
        <f t="shared" si="0"/>
        <v>98.293487738419614</v>
      </c>
      <c r="V14" s="252">
        <f>IF(OR(R14="", R150="", R150=0), "", R14/R$150*100)</f>
        <v>2.5140974124332605</v>
      </c>
      <c r="W14" s="251">
        <v>5291000</v>
      </c>
      <c r="X14" s="251">
        <v>-631000</v>
      </c>
      <c r="Y14" s="251">
        <v>0</v>
      </c>
      <c r="Z14" s="251">
        <v>0</v>
      </c>
      <c r="AA14" s="251">
        <v>4660000</v>
      </c>
      <c r="AB14" s="251">
        <v>4626971</v>
      </c>
      <c r="AC14" s="251">
        <v>4626971</v>
      </c>
      <c r="AD14" s="250">
        <v>4626971</v>
      </c>
      <c r="AE14" s="251">
        <v>0</v>
      </c>
      <c r="AF14" s="251">
        <v>33029</v>
      </c>
      <c r="AG14" s="252">
        <f t="shared" si="1"/>
        <v>99.291223175965669</v>
      </c>
      <c r="AH14" s="252">
        <f>IF(OR(AD14="", AD150="", AD150=0), "", AD14/AD$150*100)</f>
        <v>2.001853242288806</v>
      </c>
      <c r="AI14" s="253">
        <v>-1019600</v>
      </c>
      <c r="AJ14" s="254">
        <f t="shared" si="2"/>
        <v>-22.036014489824986</v>
      </c>
      <c r="AK14" s="254">
        <f t="shared" si="3"/>
        <v>0.51224417014445445</v>
      </c>
      <c r="AL14" s="225" t="s">
        <v>258</v>
      </c>
      <c r="AM14" s="230"/>
      <c r="AN14" s="230"/>
      <c r="AO14" s="230"/>
      <c r="AP14" s="230"/>
      <c r="AQ14" s="230"/>
      <c r="AR14" s="230"/>
    </row>
    <row r="15" spans="1:44" s="187" customFormat="1" ht="40.5" customHeight="1">
      <c r="A15" s="255" t="s">
        <v>4</v>
      </c>
      <c r="B15" s="255" t="s">
        <v>7</v>
      </c>
      <c r="C15" s="255" t="s">
        <v>4</v>
      </c>
      <c r="D15" s="255" t="s">
        <v>51</v>
      </c>
      <c r="E15" s="255" t="s">
        <v>13</v>
      </c>
      <c r="F15" s="255" t="s">
        <v>15</v>
      </c>
      <c r="G15" s="255" t="s">
        <v>17</v>
      </c>
      <c r="H15" s="225" t="s">
        <v>18</v>
      </c>
      <c r="I15" s="256" t="s">
        <v>12</v>
      </c>
      <c r="J15" s="256" t="s">
        <v>243</v>
      </c>
      <c r="K15" s="251">
        <v>5000</v>
      </c>
      <c r="L15" s="251">
        <v>0</v>
      </c>
      <c r="M15" s="251">
        <v>0</v>
      </c>
      <c r="N15" s="251">
        <v>0</v>
      </c>
      <c r="O15" s="251">
        <v>5000</v>
      </c>
      <c r="P15" s="251">
        <v>4646</v>
      </c>
      <c r="Q15" s="251">
        <v>4646</v>
      </c>
      <c r="R15" s="251">
        <v>4646</v>
      </c>
      <c r="S15" s="251">
        <v>0</v>
      </c>
      <c r="T15" s="251">
        <v>354</v>
      </c>
      <c r="U15" s="252">
        <f t="shared" si="0"/>
        <v>92.92</v>
      </c>
      <c r="V15" s="252">
        <f>IF(OR(R15="", R150="", R150=0), "", R15/R$150*100)</f>
        <v>3.2379526747220973E-3</v>
      </c>
      <c r="W15" s="251">
        <v>5000</v>
      </c>
      <c r="X15" s="251">
        <v>0</v>
      </c>
      <c r="Y15" s="251">
        <v>0</v>
      </c>
      <c r="Z15" s="251">
        <v>0</v>
      </c>
      <c r="AA15" s="251">
        <v>5000</v>
      </c>
      <c r="AB15" s="251">
        <v>1575</v>
      </c>
      <c r="AC15" s="251">
        <v>1575</v>
      </c>
      <c r="AD15" s="251">
        <v>1575</v>
      </c>
      <c r="AE15" s="251">
        <v>0</v>
      </c>
      <c r="AF15" s="251">
        <v>3425</v>
      </c>
      <c r="AG15" s="252">
        <f t="shared" si="1"/>
        <v>31.5</v>
      </c>
      <c r="AH15" s="252">
        <f>IF(OR(AD15="", AD150="", AD150=0), "", AD15/AD$150*100)</f>
        <v>6.8142178902890675E-4</v>
      </c>
      <c r="AI15" s="257">
        <v>3071</v>
      </c>
      <c r="AJ15" s="258">
        <f t="shared" si="2"/>
        <v>194.98412698412699</v>
      </c>
      <c r="AK15" s="258">
        <f t="shared" si="3"/>
        <v>2.5565308856931907E-3</v>
      </c>
      <c r="AL15" s="231"/>
      <c r="AM15" s="231"/>
      <c r="AN15" s="231"/>
      <c r="AO15" s="231"/>
      <c r="AP15" s="231"/>
      <c r="AQ15" s="231"/>
      <c r="AR15" s="231"/>
    </row>
    <row r="16" spans="1:44" s="187" customFormat="1" ht="40.5" customHeight="1">
      <c r="A16" s="255" t="s">
        <v>4</v>
      </c>
      <c r="B16" s="255" t="s">
        <v>7</v>
      </c>
      <c r="C16" s="255" t="s">
        <v>4</v>
      </c>
      <c r="D16" s="255" t="s">
        <v>51</v>
      </c>
      <c r="E16" s="255" t="s">
        <v>21</v>
      </c>
      <c r="F16" s="255" t="s">
        <v>21</v>
      </c>
      <c r="G16" s="255" t="s">
        <v>23</v>
      </c>
      <c r="H16" s="225" t="s">
        <v>27</v>
      </c>
      <c r="I16" s="256" t="s">
        <v>12</v>
      </c>
      <c r="J16" s="256" t="s">
        <v>243</v>
      </c>
      <c r="K16" s="251">
        <v>50000</v>
      </c>
      <c r="L16" s="251">
        <v>0</v>
      </c>
      <c r="M16" s="251">
        <v>0</v>
      </c>
      <c r="N16" s="251">
        <v>0</v>
      </c>
      <c r="O16" s="251">
        <v>50000</v>
      </c>
      <c r="P16" s="251">
        <v>0</v>
      </c>
      <c r="Q16" s="251">
        <v>0</v>
      </c>
      <c r="R16" s="251">
        <v>0</v>
      </c>
      <c r="S16" s="251">
        <v>0</v>
      </c>
      <c r="T16" s="251">
        <v>50000</v>
      </c>
      <c r="U16" s="252">
        <f t="shared" si="0"/>
        <v>0</v>
      </c>
      <c r="V16" s="252">
        <f>IF(OR(R16="", R150="", R150=0), "", R16/R$150*100)</f>
        <v>0</v>
      </c>
      <c r="W16" s="251">
        <v>50000</v>
      </c>
      <c r="X16" s="251">
        <v>0</v>
      </c>
      <c r="Y16" s="251">
        <v>0</v>
      </c>
      <c r="Z16" s="251">
        <v>0</v>
      </c>
      <c r="AA16" s="251">
        <v>50000</v>
      </c>
      <c r="AB16" s="251">
        <v>50000</v>
      </c>
      <c r="AC16" s="251">
        <v>50000</v>
      </c>
      <c r="AD16" s="251">
        <v>50000</v>
      </c>
      <c r="AE16" s="251">
        <v>0</v>
      </c>
      <c r="AF16" s="251">
        <v>0</v>
      </c>
      <c r="AG16" s="252">
        <f t="shared" si="1"/>
        <v>100</v>
      </c>
      <c r="AH16" s="252">
        <f>IF(OR(AD16="", AD150="", AD150=0), "", AD16/AD$150*100)</f>
        <v>2.163243774694942E-2</v>
      </c>
      <c r="AI16" s="257">
        <v>-50000</v>
      </c>
      <c r="AJ16" s="258" t="str">
        <f t="shared" si="2"/>
        <v>皆減</v>
      </c>
      <c r="AK16" s="258">
        <f t="shared" si="3"/>
        <v>-2.163243774694942E-2</v>
      </c>
      <c r="AL16" s="232"/>
      <c r="AM16" s="232"/>
      <c r="AN16" s="232"/>
      <c r="AO16" s="232"/>
      <c r="AP16" s="232"/>
      <c r="AQ16" s="232"/>
      <c r="AR16" s="232"/>
    </row>
    <row r="17" spans="1:44" s="187" customFormat="1" ht="40.5" customHeight="1">
      <c r="A17" s="255" t="s">
        <v>4</v>
      </c>
      <c r="B17" s="255" t="s">
        <v>7</v>
      </c>
      <c r="C17" s="255" t="s">
        <v>4</v>
      </c>
      <c r="D17" s="255" t="s">
        <v>51</v>
      </c>
      <c r="E17" s="255" t="s">
        <v>21</v>
      </c>
      <c r="F17" s="255" t="s">
        <v>32</v>
      </c>
      <c r="G17" s="255" t="s">
        <v>34</v>
      </c>
      <c r="H17" s="225" t="s">
        <v>53</v>
      </c>
      <c r="I17" s="256" t="s">
        <v>12</v>
      </c>
      <c r="J17" s="256" t="s">
        <v>243</v>
      </c>
      <c r="K17" s="251">
        <v>2614000</v>
      </c>
      <c r="L17" s="251">
        <v>-396000</v>
      </c>
      <c r="M17" s="251">
        <v>0</v>
      </c>
      <c r="N17" s="251">
        <v>0</v>
      </c>
      <c r="O17" s="251">
        <v>2218000</v>
      </c>
      <c r="P17" s="251">
        <v>2217600</v>
      </c>
      <c r="Q17" s="251">
        <v>2217600</v>
      </c>
      <c r="R17" s="251">
        <v>2217600</v>
      </c>
      <c r="S17" s="251">
        <v>0</v>
      </c>
      <c r="T17" s="251">
        <v>400</v>
      </c>
      <c r="U17" s="252">
        <f t="shared" si="0"/>
        <v>99.981965734896306</v>
      </c>
      <c r="V17" s="252">
        <f>IF(OR(R17="", R150="", R150=0), "", R17/R$150*100)</f>
        <v>1.5455195547704959</v>
      </c>
      <c r="W17" s="251">
        <v>2528000</v>
      </c>
      <c r="X17" s="251">
        <v>-631000</v>
      </c>
      <c r="Y17" s="251">
        <v>0</v>
      </c>
      <c r="Z17" s="251">
        <v>0</v>
      </c>
      <c r="AA17" s="251">
        <v>1897000</v>
      </c>
      <c r="AB17" s="251">
        <v>1868196</v>
      </c>
      <c r="AC17" s="251">
        <v>1868196</v>
      </c>
      <c r="AD17" s="251">
        <v>1868196</v>
      </c>
      <c r="AE17" s="251">
        <v>0</v>
      </c>
      <c r="AF17" s="251">
        <v>28804</v>
      </c>
      <c r="AG17" s="252">
        <f t="shared" si="1"/>
        <v>98.481602530311022</v>
      </c>
      <c r="AH17" s="252">
        <f>IF(OR(AD17="", AD150="", AD150=0), "", AD17/AD$150*100)</f>
        <v>0.80827267338199837</v>
      </c>
      <c r="AI17" s="257">
        <v>349404</v>
      </c>
      <c r="AJ17" s="258">
        <f t="shared" si="2"/>
        <v>18.702748533879742</v>
      </c>
      <c r="AK17" s="258">
        <f t="shared" si="3"/>
        <v>0.73724688138849748</v>
      </c>
      <c r="AL17" s="232"/>
      <c r="AM17" s="232"/>
      <c r="AN17" s="232"/>
      <c r="AO17" s="232"/>
      <c r="AP17" s="232"/>
      <c r="AQ17" s="232"/>
      <c r="AR17" s="232"/>
    </row>
    <row r="18" spans="1:44" s="187" customFormat="1" ht="40.5" customHeight="1">
      <c r="A18" s="255" t="s">
        <v>4</v>
      </c>
      <c r="B18" s="255" t="s">
        <v>7</v>
      </c>
      <c r="C18" s="255" t="s">
        <v>4</v>
      </c>
      <c r="D18" s="255" t="s">
        <v>51</v>
      </c>
      <c r="E18" s="255" t="s">
        <v>36</v>
      </c>
      <c r="F18" s="255" t="s">
        <v>32</v>
      </c>
      <c r="G18" s="255" t="s">
        <v>34</v>
      </c>
      <c r="H18" s="225" t="s">
        <v>55</v>
      </c>
      <c r="I18" s="256" t="s">
        <v>12</v>
      </c>
      <c r="J18" s="256" t="s">
        <v>243</v>
      </c>
      <c r="K18" s="251">
        <v>209000</v>
      </c>
      <c r="L18" s="251">
        <v>0</v>
      </c>
      <c r="M18" s="251">
        <v>0</v>
      </c>
      <c r="N18" s="251">
        <v>0</v>
      </c>
      <c r="O18" s="251">
        <v>209000</v>
      </c>
      <c r="P18" s="251">
        <v>197125</v>
      </c>
      <c r="Q18" s="251">
        <v>197125</v>
      </c>
      <c r="R18" s="251">
        <v>197125</v>
      </c>
      <c r="S18" s="251">
        <v>0</v>
      </c>
      <c r="T18" s="251">
        <v>11875</v>
      </c>
      <c r="U18" s="252">
        <f t="shared" si="0"/>
        <v>94.318181818181827</v>
      </c>
      <c r="V18" s="252">
        <f>IF(OR(R18="", R150="", R150=0), "", R18/R$150*100)</f>
        <v>0.13738300064670542</v>
      </c>
      <c r="W18" s="251">
        <v>200000</v>
      </c>
      <c r="X18" s="251">
        <v>0</v>
      </c>
      <c r="Y18" s="251">
        <v>0</v>
      </c>
      <c r="Z18" s="251">
        <v>0</v>
      </c>
      <c r="AA18" s="251">
        <v>200000</v>
      </c>
      <c r="AB18" s="251">
        <v>199200</v>
      </c>
      <c r="AC18" s="251">
        <v>199200</v>
      </c>
      <c r="AD18" s="251">
        <v>199200</v>
      </c>
      <c r="AE18" s="251">
        <v>0</v>
      </c>
      <c r="AF18" s="251">
        <v>800</v>
      </c>
      <c r="AG18" s="252">
        <f t="shared" si="1"/>
        <v>99.6</v>
      </c>
      <c r="AH18" s="252">
        <f>IF(OR(AD18="", AD150="", AD150=0), "", AD18/AD$150*100)</f>
        <v>8.6183631983846487E-2</v>
      </c>
      <c r="AI18" s="257">
        <v>-2075</v>
      </c>
      <c r="AJ18" s="258">
        <f t="shared" si="2"/>
        <v>-1.0416666666666665</v>
      </c>
      <c r="AK18" s="258">
        <f t="shared" si="3"/>
        <v>5.119936866285893E-2</v>
      </c>
      <c r="AL18" s="231"/>
      <c r="AM18" s="231"/>
      <c r="AN18" s="231"/>
      <c r="AO18" s="231"/>
      <c r="AP18" s="231"/>
      <c r="AQ18" s="231"/>
      <c r="AR18" s="231"/>
    </row>
    <row r="19" spans="1:44" s="187" customFormat="1" ht="40.5" customHeight="1">
      <c r="A19" s="255" t="s">
        <v>4</v>
      </c>
      <c r="B19" s="255" t="s">
        <v>7</v>
      </c>
      <c r="C19" s="255" t="s">
        <v>4</v>
      </c>
      <c r="D19" s="255" t="s">
        <v>51</v>
      </c>
      <c r="E19" s="255" t="s">
        <v>56</v>
      </c>
      <c r="F19" s="255" t="s">
        <v>28</v>
      </c>
      <c r="G19" s="255" t="s">
        <v>59</v>
      </c>
      <c r="H19" s="225" t="s">
        <v>60</v>
      </c>
      <c r="I19" s="256" t="s">
        <v>12</v>
      </c>
      <c r="J19" s="256" t="s">
        <v>243</v>
      </c>
      <c r="K19" s="251">
        <v>1188000</v>
      </c>
      <c r="L19" s="251">
        <v>0</v>
      </c>
      <c r="M19" s="251">
        <v>0</v>
      </c>
      <c r="N19" s="251">
        <v>0</v>
      </c>
      <c r="O19" s="251">
        <v>1188000</v>
      </c>
      <c r="P19" s="251">
        <v>1188000</v>
      </c>
      <c r="Q19" s="251">
        <v>1188000</v>
      </c>
      <c r="R19" s="251">
        <v>1188000</v>
      </c>
      <c r="S19" s="251">
        <v>0</v>
      </c>
      <c r="T19" s="251">
        <v>0</v>
      </c>
      <c r="U19" s="252">
        <f t="shared" si="0"/>
        <v>100</v>
      </c>
      <c r="V19" s="252">
        <f>IF(OR(R19="", R150="", R150=0), "", R19/R$150*100)</f>
        <v>0.82795690434133684</v>
      </c>
      <c r="W19" s="251">
        <v>1188000</v>
      </c>
      <c r="X19" s="251">
        <v>0</v>
      </c>
      <c r="Y19" s="251">
        <v>0</v>
      </c>
      <c r="Z19" s="251">
        <v>0</v>
      </c>
      <c r="AA19" s="251">
        <v>1188000</v>
      </c>
      <c r="AB19" s="251">
        <v>1188000</v>
      </c>
      <c r="AC19" s="251">
        <v>1188000</v>
      </c>
      <c r="AD19" s="251">
        <v>1188000</v>
      </c>
      <c r="AE19" s="251">
        <v>0</v>
      </c>
      <c r="AF19" s="251">
        <v>0</v>
      </c>
      <c r="AG19" s="252">
        <f t="shared" si="1"/>
        <v>100</v>
      </c>
      <c r="AH19" s="252">
        <f>IF(OR(AD19="", AD150="", AD150=0), "", AD19/AD$150*100)</f>
        <v>0.51398672086751829</v>
      </c>
      <c r="AI19" s="257">
        <v>0</v>
      </c>
      <c r="AJ19" s="258">
        <f t="shared" si="2"/>
        <v>0</v>
      </c>
      <c r="AK19" s="258">
        <f t="shared" si="3"/>
        <v>0.31397018347381855</v>
      </c>
      <c r="AL19" s="225" t="s">
        <v>314</v>
      </c>
      <c r="AM19" s="225" t="s">
        <v>315</v>
      </c>
      <c r="AN19" s="225" t="s">
        <v>321</v>
      </c>
      <c r="AO19" s="225"/>
      <c r="AP19" s="225"/>
      <c r="AQ19" s="225"/>
      <c r="AR19" s="225"/>
    </row>
    <row r="20" spans="1:44" s="187" customFormat="1" ht="40.5" customHeight="1">
      <c r="A20" s="255" t="s">
        <v>4</v>
      </c>
      <c r="B20" s="255" t="s">
        <v>7</v>
      </c>
      <c r="C20" s="255" t="s">
        <v>4</v>
      </c>
      <c r="D20" s="255" t="s">
        <v>51</v>
      </c>
      <c r="E20" s="255" t="s">
        <v>56</v>
      </c>
      <c r="F20" s="255" t="s">
        <v>28</v>
      </c>
      <c r="G20" s="255" t="s">
        <v>61</v>
      </c>
      <c r="H20" s="225" t="s">
        <v>62</v>
      </c>
      <c r="I20" s="256" t="s">
        <v>12</v>
      </c>
      <c r="J20" s="256" t="s">
        <v>243</v>
      </c>
      <c r="K20" s="251">
        <v>0</v>
      </c>
      <c r="L20" s="251">
        <v>0</v>
      </c>
      <c r="M20" s="251">
        <v>0</v>
      </c>
      <c r="N20" s="251">
        <v>0</v>
      </c>
      <c r="O20" s="251">
        <v>0</v>
      </c>
      <c r="P20" s="251">
        <v>0</v>
      </c>
      <c r="Q20" s="251">
        <v>0</v>
      </c>
      <c r="R20" s="251">
        <v>0</v>
      </c>
      <c r="S20" s="251">
        <v>0</v>
      </c>
      <c r="T20" s="251">
        <v>0</v>
      </c>
      <c r="U20" s="252" t="str">
        <f t="shared" si="0"/>
        <v/>
      </c>
      <c r="V20" s="252">
        <f>IF(OR(R20="", R150="", R150=0), "", R20/R$150*100)</f>
        <v>0</v>
      </c>
      <c r="W20" s="251">
        <v>1320000</v>
      </c>
      <c r="X20" s="251">
        <v>0</v>
      </c>
      <c r="Y20" s="251">
        <v>0</v>
      </c>
      <c r="Z20" s="251">
        <v>0</v>
      </c>
      <c r="AA20" s="251">
        <v>1320000</v>
      </c>
      <c r="AB20" s="251">
        <v>1320000</v>
      </c>
      <c r="AC20" s="251">
        <v>1320000</v>
      </c>
      <c r="AD20" s="251">
        <v>1320000</v>
      </c>
      <c r="AE20" s="251">
        <v>0</v>
      </c>
      <c r="AF20" s="251">
        <v>0</v>
      </c>
      <c r="AG20" s="252">
        <f t="shared" si="1"/>
        <v>100</v>
      </c>
      <c r="AH20" s="252">
        <f>IF(OR(AD20="", AD150="", AD150=0), "", AD20/AD$150*100)</f>
        <v>0.57109635651946467</v>
      </c>
      <c r="AI20" s="257">
        <v>-1320000</v>
      </c>
      <c r="AJ20" s="258" t="str">
        <f t="shared" si="2"/>
        <v>皆減</v>
      </c>
      <c r="AK20" s="258">
        <f t="shared" si="3"/>
        <v>-0.57109635651946467</v>
      </c>
      <c r="AL20" s="225" t="s">
        <v>317</v>
      </c>
      <c r="AM20" s="225" t="s">
        <v>318</v>
      </c>
      <c r="AN20" s="225" t="s">
        <v>382</v>
      </c>
      <c r="AO20" s="225"/>
      <c r="AP20" s="225"/>
      <c r="AQ20" s="225"/>
      <c r="AR20" s="225"/>
    </row>
    <row r="21" spans="1:44" s="187" customFormat="1" ht="40.5" customHeight="1">
      <c r="A21" s="247" t="s">
        <v>4</v>
      </c>
      <c r="B21" s="247" t="s">
        <v>7</v>
      </c>
      <c r="C21" s="247" t="s">
        <v>4</v>
      </c>
      <c r="D21" s="247" t="s">
        <v>63</v>
      </c>
      <c r="E21" s="247" t="s">
        <v>5</v>
      </c>
      <c r="F21" s="247" t="s">
        <v>5</v>
      </c>
      <c r="G21" s="247" t="s">
        <v>5</v>
      </c>
      <c r="H21" s="248" t="s">
        <v>64</v>
      </c>
      <c r="I21" s="249" t="s">
        <v>12</v>
      </c>
      <c r="J21" s="249" t="s">
        <v>245</v>
      </c>
      <c r="K21" s="250">
        <v>1220000</v>
      </c>
      <c r="L21" s="250">
        <v>0</v>
      </c>
      <c r="M21" s="250">
        <v>0</v>
      </c>
      <c r="N21" s="250">
        <v>0</v>
      </c>
      <c r="O21" s="250">
        <v>1220000</v>
      </c>
      <c r="P21" s="251">
        <v>1220000</v>
      </c>
      <c r="Q21" s="251">
        <v>1220000</v>
      </c>
      <c r="R21" s="250">
        <v>1220000</v>
      </c>
      <c r="S21" s="251">
        <v>0</v>
      </c>
      <c r="T21" s="250">
        <v>0</v>
      </c>
      <c r="U21" s="252">
        <f t="shared" si="0"/>
        <v>100</v>
      </c>
      <c r="V21" s="252">
        <f>IF(OR(R21="", R150="", R150=0), "", R21/R$150*100)</f>
        <v>0.85025877381854476</v>
      </c>
      <c r="W21" s="251">
        <v>1220000</v>
      </c>
      <c r="X21" s="251">
        <v>0</v>
      </c>
      <c r="Y21" s="251">
        <v>0</v>
      </c>
      <c r="Z21" s="251">
        <v>0</v>
      </c>
      <c r="AA21" s="251">
        <v>1220000</v>
      </c>
      <c r="AB21" s="251">
        <v>1220000</v>
      </c>
      <c r="AC21" s="251">
        <v>1220000</v>
      </c>
      <c r="AD21" s="250">
        <v>1220000</v>
      </c>
      <c r="AE21" s="251">
        <v>0</v>
      </c>
      <c r="AF21" s="251">
        <v>0</v>
      </c>
      <c r="AG21" s="252">
        <f t="shared" si="1"/>
        <v>100</v>
      </c>
      <c r="AH21" s="252">
        <f>IF(OR(AD21="", AD150="", AD150=0), "", AD21/AD$150*100)</f>
        <v>0.52783148102556587</v>
      </c>
      <c r="AI21" s="253">
        <v>0</v>
      </c>
      <c r="AJ21" s="254">
        <f t="shared" si="2"/>
        <v>0</v>
      </c>
      <c r="AK21" s="254">
        <f t="shared" si="3"/>
        <v>0.32242729279297888</v>
      </c>
      <c r="AL21" s="225" t="s">
        <v>259</v>
      </c>
      <c r="AM21" s="230"/>
      <c r="AN21" s="230"/>
      <c r="AO21" s="230"/>
      <c r="AP21" s="230"/>
      <c r="AQ21" s="230"/>
      <c r="AR21" s="230"/>
    </row>
    <row r="22" spans="1:44" s="187" customFormat="1" ht="40.5" customHeight="1">
      <c r="A22" s="255" t="s">
        <v>4</v>
      </c>
      <c r="B22" s="255" t="s">
        <v>7</v>
      </c>
      <c r="C22" s="255" t="s">
        <v>4</v>
      </c>
      <c r="D22" s="255" t="s">
        <v>63</v>
      </c>
      <c r="E22" s="255" t="s">
        <v>46</v>
      </c>
      <c r="F22" s="255" t="s">
        <v>15</v>
      </c>
      <c r="G22" s="255" t="s">
        <v>17</v>
      </c>
      <c r="H22" s="225" t="s">
        <v>66</v>
      </c>
      <c r="I22" s="256" t="s">
        <v>12</v>
      </c>
      <c r="J22" s="256" t="s">
        <v>245</v>
      </c>
      <c r="K22" s="251">
        <v>1220000</v>
      </c>
      <c r="L22" s="251">
        <v>0</v>
      </c>
      <c r="M22" s="251">
        <v>0</v>
      </c>
      <c r="N22" s="251">
        <v>0</v>
      </c>
      <c r="O22" s="251">
        <v>1220000</v>
      </c>
      <c r="P22" s="251">
        <v>1220000</v>
      </c>
      <c r="Q22" s="251">
        <v>1220000</v>
      </c>
      <c r="R22" s="251">
        <v>1220000</v>
      </c>
      <c r="S22" s="251">
        <v>0</v>
      </c>
      <c r="T22" s="251">
        <v>0</v>
      </c>
      <c r="U22" s="252">
        <f t="shared" si="0"/>
        <v>100</v>
      </c>
      <c r="V22" s="252">
        <f>IF(OR(R22="", R150="", R150=0), "", R22/R$150*100)</f>
        <v>0.85025877381854476</v>
      </c>
      <c r="W22" s="251">
        <v>1220000</v>
      </c>
      <c r="X22" s="251">
        <v>0</v>
      </c>
      <c r="Y22" s="251">
        <v>0</v>
      </c>
      <c r="Z22" s="251">
        <v>0</v>
      </c>
      <c r="AA22" s="251">
        <v>1220000</v>
      </c>
      <c r="AB22" s="251">
        <v>1220000</v>
      </c>
      <c r="AC22" s="251">
        <v>1220000</v>
      </c>
      <c r="AD22" s="251">
        <v>1220000</v>
      </c>
      <c r="AE22" s="251">
        <v>0</v>
      </c>
      <c r="AF22" s="251">
        <v>0</v>
      </c>
      <c r="AG22" s="252">
        <f t="shared" si="1"/>
        <v>100</v>
      </c>
      <c r="AH22" s="252">
        <f>IF(OR(AD22="", AD150="", AD150=0), "", AD22/AD$150*100)</f>
        <v>0.52783148102556587</v>
      </c>
      <c r="AI22" s="257">
        <v>0</v>
      </c>
      <c r="AJ22" s="258">
        <f t="shared" si="2"/>
        <v>0</v>
      </c>
      <c r="AK22" s="258">
        <f t="shared" si="3"/>
        <v>0.32242729279297888</v>
      </c>
      <c r="AL22" s="232"/>
      <c r="AM22" s="232"/>
      <c r="AN22" s="232"/>
      <c r="AO22" s="232"/>
      <c r="AP22" s="232"/>
      <c r="AQ22" s="232"/>
      <c r="AR22" s="232"/>
    </row>
    <row r="23" spans="1:44" s="187" customFormat="1" ht="40.5" customHeight="1">
      <c r="A23" s="247" t="s">
        <v>4</v>
      </c>
      <c r="B23" s="247" t="s">
        <v>7</v>
      </c>
      <c r="C23" s="247" t="s">
        <v>67</v>
      </c>
      <c r="D23" s="247" t="s">
        <v>69</v>
      </c>
      <c r="E23" s="247" t="s">
        <v>5</v>
      </c>
      <c r="F23" s="247" t="s">
        <v>5</v>
      </c>
      <c r="G23" s="247" t="s">
        <v>5</v>
      </c>
      <c r="H23" s="248" t="s">
        <v>70</v>
      </c>
      <c r="I23" s="249" t="s">
        <v>12</v>
      </c>
      <c r="J23" s="248"/>
      <c r="K23" s="250">
        <v>1062000</v>
      </c>
      <c r="L23" s="250">
        <v>190000</v>
      </c>
      <c r="M23" s="250">
        <v>0</v>
      </c>
      <c r="N23" s="250">
        <v>0</v>
      </c>
      <c r="O23" s="250">
        <v>1252000</v>
      </c>
      <c r="P23" s="251">
        <v>1182955</v>
      </c>
      <c r="Q23" s="251">
        <v>1182955</v>
      </c>
      <c r="R23" s="250">
        <v>1182955</v>
      </c>
      <c r="S23" s="251">
        <v>0</v>
      </c>
      <c r="T23" s="250">
        <v>69045</v>
      </c>
      <c r="U23" s="252">
        <f t="shared" si="0"/>
        <v>94.485223642172528</v>
      </c>
      <c r="V23" s="252">
        <f>IF(OR(R23="", R150="", R150=0), "", R23/R$150*100)</f>
        <v>0.82444087523157095</v>
      </c>
      <c r="W23" s="251">
        <v>56000</v>
      </c>
      <c r="X23" s="251">
        <v>753000</v>
      </c>
      <c r="Y23" s="251">
        <v>0</v>
      </c>
      <c r="Z23" s="251">
        <v>0</v>
      </c>
      <c r="AA23" s="251">
        <v>809000</v>
      </c>
      <c r="AB23" s="251">
        <v>737485</v>
      </c>
      <c r="AC23" s="251">
        <v>737485</v>
      </c>
      <c r="AD23" s="250">
        <v>737485</v>
      </c>
      <c r="AE23" s="251">
        <v>0</v>
      </c>
      <c r="AF23" s="251">
        <v>71515</v>
      </c>
      <c r="AG23" s="252">
        <f t="shared" si="1"/>
        <v>91.160074165636587</v>
      </c>
      <c r="AH23" s="252">
        <f>IF(OR(AD23="", AD150="", AD150=0), "", AD23/AD$150*100)</f>
        <v>0.31907196703617985</v>
      </c>
      <c r="AI23" s="253">
        <v>445470</v>
      </c>
      <c r="AJ23" s="254">
        <f t="shared" si="2"/>
        <v>60.403940419127167</v>
      </c>
      <c r="AK23" s="254">
        <f t="shared" si="3"/>
        <v>0.50536890819539115</v>
      </c>
      <c r="AL23" s="228" t="s">
        <v>260</v>
      </c>
      <c r="AM23" s="228"/>
      <c r="AN23" s="228"/>
      <c r="AO23" s="228"/>
      <c r="AP23" s="228"/>
      <c r="AQ23" s="228"/>
      <c r="AR23" s="228"/>
    </row>
    <row r="24" spans="1:44" s="187" customFormat="1" ht="40.5" customHeight="1">
      <c r="A24" s="255" t="s">
        <v>4</v>
      </c>
      <c r="B24" s="255" t="s">
        <v>7</v>
      </c>
      <c r="C24" s="255" t="s">
        <v>67</v>
      </c>
      <c r="D24" s="255" t="s">
        <v>69</v>
      </c>
      <c r="E24" s="255" t="s">
        <v>7</v>
      </c>
      <c r="F24" s="255" t="s">
        <v>72</v>
      </c>
      <c r="G24" s="255" t="s">
        <v>74</v>
      </c>
      <c r="H24" s="225" t="s">
        <v>75</v>
      </c>
      <c r="I24" s="256" t="s">
        <v>12</v>
      </c>
      <c r="J24" s="225"/>
      <c r="K24" s="251">
        <v>834000</v>
      </c>
      <c r="L24" s="251">
        <v>117000</v>
      </c>
      <c r="M24" s="251">
        <v>0</v>
      </c>
      <c r="N24" s="251">
        <v>0</v>
      </c>
      <c r="O24" s="251">
        <v>951000</v>
      </c>
      <c r="P24" s="251">
        <v>929065</v>
      </c>
      <c r="Q24" s="251">
        <v>929065</v>
      </c>
      <c r="R24" s="251">
        <v>929065</v>
      </c>
      <c r="S24" s="251">
        <v>0</v>
      </c>
      <c r="T24" s="251">
        <v>21935</v>
      </c>
      <c r="U24" s="252">
        <f t="shared" si="0"/>
        <v>97.693480546792856</v>
      </c>
      <c r="V24" s="252">
        <f>IF(OR(R24="", R150="", R150=0), "", R24/R$150*100)</f>
        <v>0.64749644893256253</v>
      </c>
      <c r="W24" s="251">
        <v>0</v>
      </c>
      <c r="X24" s="251">
        <v>673000</v>
      </c>
      <c r="Y24" s="251">
        <v>0</v>
      </c>
      <c r="Z24" s="251">
        <v>0</v>
      </c>
      <c r="AA24" s="251">
        <v>673000</v>
      </c>
      <c r="AB24" s="251">
        <v>656347</v>
      </c>
      <c r="AC24" s="251">
        <v>656347</v>
      </c>
      <c r="AD24" s="251">
        <v>656347</v>
      </c>
      <c r="AE24" s="251">
        <v>0</v>
      </c>
      <c r="AF24" s="251">
        <v>16653</v>
      </c>
      <c r="AG24" s="252">
        <f t="shared" si="1"/>
        <v>97.525557206537897</v>
      </c>
      <c r="AH24" s="252">
        <f>IF(OR(AD24="", AD150="", AD150=0), "", AD24/AD$150*100)</f>
        <v>0.28396771235794022</v>
      </c>
      <c r="AI24" s="257">
        <v>272718</v>
      </c>
      <c r="AJ24" s="258">
        <f t="shared" si="2"/>
        <v>41.550886954613944</v>
      </c>
      <c r="AK24" s="258">
        <f t="shared" si="3"/>
        <v>0.36352873657462231</v>
      </c>
      <c r="AL24" s="232"/>
      <c r="AM24" s="232"/>
      <c r="AN24" s="232"/>
      <c r="AO24" s="232"/>
      <c r="AP24" s="232"/>
      <c r="AQ24" s="232"/>
      <c r="AR24" s="232"/>
    </row>
    <row r="25" spans="1:44" s="187" customFormat="1" ht="40.5" customHeight="1">
      <c r="A25" s="255" t="s">
        <v>4</v>
      </c>
      <c r="B25" s="255" t="s">
        <v>7</v>
      </c>
      <c r="C25" s="255" t="s">
        <v>67</v>
      </c>
      <c r="D25" s="255" t="s">
        <v>69</v>
      </c>
      <c r="E25" s="255" t="s">
        <v>13</v>
      </c>
      <c r="F25" s="255" t="s">
        <v>21</v>
      </c>
      <c r="G25" s="255" t="s">
        <v>59</v>
      </c>
      <c r="H25" s="225" t="s">
        <v>77</v>
      </c>
      <c r="I25" s="256" t="s">
        <v>12</v>
      </c>
      <c r="J25" s="225"/>
      <c r="K25" s="251">
        <v>95000</v>
      </c>
      <c r="L25" s="251">
        <v>0</v>
      </c>
      <c r="M25" s="251">
        <v>0</v>
      </c>
      <c r="N25" s="251">
        <v>0</v>
      </c>
      <c r="O25" s="251">
        <v>95000</v>
      </c>
      <c r="P25" s="251">
        <v>84640</v>
      </c>
      <c r="Q25" s="251">
        <v>84640</v>
      </c>
      <c r="R25" s="251">
        <v>84640</v>
      </c>
      <c r="S25" s="251">
        <v>0</v>
      </c>
      <c r="T25" s="251">
        <v>10360</v>
      </c>
      <c r="U25" s="252">
        <f t="shared" si="0"/>
        <v>89.094736842105263</v>
      </c>
      <c r="V25" s="252">
        <f>IF(OR(R25="", R150="", R150=0), "", R25/R$150*100)</f>
        <v>5.8988444767214439E-2</v>
      </c>
      <c r="W25" s="251">
        <v>0</v>
      </c>
      <c r="X25" s="251">
        <v>80000</v>
      </c>
      <c r="Y25" s="251">
        <v>0</v>
      </c>
      <c r="Z25" s="251">
        <v>0</v>
      </c>
      <c r="AA25" s="251">
        <v>80000</v>
      </c>
      <c r="AB25" s="251">
        <v>71660</v>
      </c>
      <c r="AC25" s="251">
        <v>71660</v>
      </c>
      <c r="AD25" s="251">
        <v>71660</v>
      </c>
      <c r="AE25" s="251">
        <v>0</v>
      </c>
      <c r="AF25" s="251">
        <v>8340</v>
      </c>
      <c r="AG25" s="252">
        <f t="shared" si="1"/>
        <v>89.575000000000003</v>
      </c>
      <c r="AH25" s="252">
        <f>IF(OR(AD25="", AD150="", AD150=0), "", AD25/AD$150*100)</f>
        <v>3.100360977892791E-2</v>
      </c>
      <c r="AI25" s="257">
        <v>12980</v>
      </c>
      <c r="AJ25" s="258">
        <f t="shared" si="2"/>
        <v>18.113312866313144</v>
      </c>
      <c r="AK25" s="258">
        <f t="shared" si="3"/>
        <v>2.7984834988286529E-2</v>
      </c>
      <c r="AL25" s="232"/>
      <c r="AM25" s="232"/>
      <c r="AN25" s="232"/>
      <c r="AO25" s="232"/>
      <c r="AP25" s="232"/>
      <c r="AQ25" s="232"/>
      <c r="AR25" s="232"/>
    </row>
    <row r="26" spans="1:44" s="187" customFormat="1" ht="40.5" customHeight="1">
      <c r="A26" s="255" t="s">
        <v>4</v>
      </c>
      <c r="B26" s="255" t="s">
        <v>7</v>
      </c>
      <c r="C26" s="255" t="s">
        <v>67</v>
      </c>
      <c r="D26" s="255" t="s">
        <v>69</v>
      </c>
      <c r="E26" s="255" t="s">
        <v>13</v>
      </c>
      <c r="F26" s="255" t="s">
        <v>15</v>
      </c>
      <c r="G26" s="255" t="s">
        <v>17</v>
      </c>
      <c r="H26" s="225" t="s">
        <v>18</v>
      </c>
      <c r="I26" s="256" t="s">
        <v>12</v>
      </c>
      <c r="J26" s="225"/>
      <c r="K26" s="251">
        <v>63000</v>
      </c>
      <c r="L26" s="251">
        <v>0</v>
      </c>
      <c r="M26" s="251">
        <v>0</v>
      </c>
      <c r="N26" s="251">
        <v>0</v>
      </c>
      <c r="O26" s="251">
        <v>63000</v>
      </c>
      <c r="P26" s="251">
        <v>27020</v>
      </c>
      <c r="Q26" s="251">
        <v>27020</v>
      </c>
      <c r="R26" s="251">
        <v>27020</v>
      </c>
      <c r="S26" s="251">
        <v>0</v>
      </c>
      <c r="T26" s="251">
        <v>35980</v>
      </c>
      <c r="U26" s="252">
        <f t="shared" si="0"/>
        <v>42.888888888888886</v>
      </c>
      <c r="V26" s="252">
        <f>IF(OR(R26="", R150="", R150=0), "", R26/R$150*100)</f>
        <v>1.8831141039817277E-2</v>
      </c>
      <c r="W26" s="251">
        <v>56000</v>
      </c>
      <c r="X26" s="251">
        <v>0</v>
      </c>
      <c r="Y26" s="251">
        <v>0</v>
      </c>
      <c r="Z26" s="251">
        <v>0</v>
      </c>
      <c r="AA26" s="251">
        <v>56000</v>
      </c>
      <c r="AB26" s="251">
        <v>9478</v>
      </c>
      <c r="AC26" s="251">
        <v>9478</v>
      </c>
      <c r="AD26" s="251">
        <v>9478</v>
      </c>
      <c r="AE26" s="251">
        <v>0</v>
      </c>
      <c r="AF26" s="251">
        <v>46522</v>
      </c>
      <c r="AG26" s="252">
        <f t="shared" si="1"/>
        <v>16.925000000000001</v>
      </c>
      <c r="AH26" s="252">
        <f>IF(OR(AD26="", AD150="", AD150=0), "", AD26/AD$150*100)</f>
        <v>4.1006448993117315E-3</v>
      </c>
      <c r="AI26" s="257">
        <v>17542</v>
      </c>
      <c r="AJ26" s="258">
        <f t="shared" si="2"/>
        <v>185.08124076809455</v>
      </c>
      <c r="AK26" s="258">
        <f t="shared" si="3"/>
        <v>1.4730496140505546E-2</v>
      </c>
      <c r="AL26" s="232"/>
      <c r="AM26" s="232"/>
      <c r="AN26" s="232"/>
      <c r="AO26" s="232"/>
      <c r="AP26" s="232"/>
      <c r="AQ26" s="232"/>
      <c r="AR26" s="232"/>
    </row>
    <row r="27" spans="1:44" s="187" customFormat="1" ht="40.5" customHeight="1">
      <c r="A27" s="255" t="s">
        <v>4</v>
      </c>
      <c r="B27" s="255" t="s">
        <v>7</v>
      </c>
      <c r="C27" s="255" t="s">
        <v>67</v>
      </c>
      <c r="D27" s="255" t="s">
        <v>69</v>
      </c>
      <c r="E27" s="255" t="s">
        <v>21</v>
      </c>
      <c r="F27" s="255" t="s">
        <v>32</v>
      </c>
      <c r="G27" s="255" t="s">
        <v>34</v>
      </c>
      <c r="H27" s="225" t="s">
        <v>35</v>
      </c>
      <c r="I27" s="256" t="s">
        <v>12</v>
      </c>
      <c r="J27" s="225"/>
      <c r="K27" s="251">
        <v>70000</v>
      </c>
      <c r="L27" s="251">
        <v>0</v>
      </c>
      <c r="M27" s="251">
        <v>0</v>
      </c>
      <c r="N27" s="251">
        <v>0</v>
      </c>
      <c r="O27" s="251">
        <v>70000</v>
      </c>
      <c r="P27" s="251">
        <v>69520</v>
      </c>
      <c r="Q27" s="251">
        <v>69520</v>
      </c>
      <c r="R27" s="251">
        <v>69520</v>
      </c>
      <c r="S27" s="251">
        <v>0</v>
      </c>
      <c r="T27" s="251">
        <v>480</v>
      </c>
      <c r="U27" s="252">
        <f t="shared" si="0"/>
        <v>99.314285714285717</v>
      </c>
      <c r="V27" s="252">
        <f>IF(OR(R27="", R150="", R150=0), "", R27/R$150*100)</f>
        <v>4.8450811439233792E-2</v>
      </c>
      <c r="W27" s="251">
        <v>0</v>
      </c>
      <c r="X27" s="251">
        <v>0</v>
      </c>
      <c r="Y27" s="251">
        <v>0</v>
      </c>
      <c r="Z27" s="251">
        <v>0</v>
      </c>
      <c r="AA27" s="251">
        <v>0</v>
      </c>
      <c r="AB27" s="251">
        <v>0</v>
      </c>
      <c r="AC27" s="251">
        <v>0</v>
      </c>
      <c r="AD27" s="251">
        <v>0</v>
      </c>
      <c r="AE27" s="251">
        <v>0</v>
      </c>
      <c r="AF27" s="251">
        <v>0</v>
      </c>
      <c r="AG27" s="252" t="str">
        <f t="shared" si="1"/>
        <v/>
      </c>
      <c r="AH27" s="252">
        <f>IF(OR(AD27="", AD150="", AD150=0), "", AD27/AD$150*100)</f>
        <v>0</v>
      </c>
      <c r="AI27" s="257">
        <v>69520</v>
      </c>
      <c r="AJ27" s="258" t="str">
        <f t="shared" si="2"/>
        <v>皆増</v>
      </c>
      <c r="AK27" s="258">
        <f t="shared" si="3"/>
        <v>4.8450811439233792E-2</v>
      </c>
      <c r="AL27" s="232"/>
      <c r="AM27" s="232"/>
      <c r="AN27" s="232"/>
      <c r="AO27" s="232"/>
      <c r="AP27" s="232"/>
      <c r="AQ27" s="232"/>
      <c r="AR27" s="232"/>
    </row>
    <row r="28" spans="1:44" s="187" customFormat="1" ht="40.5" customHeight="1">
      <c r="A28" s="255" t="s">
        <v>4</v>
      </c>
      <c r="B28" s="255" t="s">
        <v>7</v>
      </c>
      <c r="C28" s="255" t="s">
        <v>67</v>
      </c>
      <c r="D28" s="255" t="s">
        <v>69</v>
      </c>
      <c r="E28" s="255" t="s">
        <v>56</v>
      </c>
      <c r="F28" s="255" t="s">
        <v>28</v>
      </c>
      <c r="G28" s="255" t="s">
        <v>78</v>
      </c>
      <c r="H28" s="225" t="s">
        <v>79</v>
      </c>
      <c r="I28" s="256" t="s">
        <v>12</v>
      </c>
      <c r="J28" s="225"/>
      <c r="K28" s="251">
        <v>0</v>
      </c>
      <c r="L28" s="251">
        <v>73000</v>
      </c>
      <c r="M28" s="251">
        <v>0</v>
      </c>
      <c r="N28" s="251">
        <v>0</v>
      </c>
      <c r="O28" s="251">
        <v>73000</v>
      </c>
      <c r="P28" s="251">
        <v>72710</v>
      </c>
      <c r="Q28" s="251">
        <v>72710</v>
      </c>
      <c r="R28" s="251">
        <v>72710</v>
      </c>
      <c r="S28" s="251">
        <v>0</v>
      </c>
      <c r="T28" s="251">
        <v>290</v>
      </c>
      <c r="U28" s="252">
        <f t="shared" si="0"/>
        <v>99.602739726027394</v>
      </c>
      <c r="V28" s="252">
        <f>IF(OR(R28="", R150="", R150=0), "", R28/R$150*100)</f>
        <v>5.0674029052742937E-2</v>
      </c>
      <c r="W28" s="251" t="s">
        <v>5</v>
      </c>
      <c r="X28" s="251" t="s">
        <v>5</v>
      </c>
      <c r="Y28" s="251" t="s">
        <v>5</v>
      </c>
      <c r="Z28" s="251" t="s">
        <v>5</v>
      </c>
      <c r="AA28" s="251" t="s">
        <v>5</v>
      </c>
      <c r="AB28" s="251" t="s">
        <v>5</v>
      </c>
      <c r="AC28" s="251" t="s">
        <v>5</v>
      </c>
      <c r="AD28" s="251">
        <v>0</v>
      </c>
      <c r="AE28" s="251" t="s">
        <v>5</v>
      </c>
      <c r="AF28" s="251" t="s">
        <v>5</v>
      </c>
      <c r="AG28" s="252" t="str">
        <f t="shared" si="1"/>
        <v/>
      </c>
      <c r="AH28" s="252">
        <f>IF(OR(AD28="", AD150="", AD150=0), "", AD28/AD$150*100)</f>
        <v>0</v>
      </c>
      <c r="AI28" s="257">
        <v>72710</v>
      </c>
      <c r="AJ28" s="258" t="str">
        <f t="shared" si="2"/>
        <v>皆増</v>
      </c>
      <c r="AK28" s="258">
        <f t="shared" si="3"/>
        <v>5.0674029052742937E-2</v>
      </c>
      <c r="AL28" s="232"/>
      <c r="AM28" s="232"/>
      <c r="AN28" s="232"/>
      <c r="AO28" s="232"/>
      <c r="AP28" s="232"/>
      <c r="AQ28" s="232"/>
      <c r="AR28" s="232"/>
    </row>
    <row r="29" spans="1:44" s="187" customFormat="1" ht="40.5" customHeight="1">
      <c r="A29" s="247" t="s">
        <v>4</v>
      </c>
      <c r="B29" s="247" t="s">
        <v>7</v>
      </c>
      <c r="C29" s="247" t="s">
        <v>67</v>
      </c>
      <c r="D29" s="247" t="s">
        <v>51</v>
      </c>
      <c r="E29" s="247" t="s">
        <v>5</v>
      </c>
      <c r="F29" s="247" t="s">
        <v>5</v>
      </c>
      <c r="G29" s="247" t="s">
        <v>5</v>
      </c>
      <c r="H29" s="248" t="s">
        <v>80</v>
      </c>
      <c r="I29" s="249" t="s">
        <v>12</v>
      </c>
      <c r="J29" s="248"/>
      <c r="K29" s="250">
        <v>112000</v>
      </c>
      <c r="L29" s="250">
        <v>0</v>
      </c>
      <c r="M29" s="250">
        <v>0</v>
      </c>
      <c r="N29" s="250">
        <v>0</v>
      </c>
      <c r="O29" s="250">
        <v>112000</v>
      </c>
      <c r="P29" s="251">
        <v>88000</v>
      </c>
      <c r="Q29" s="251">
        <v>88000</v>
      </c>
      <c r="R29" s="250">
        <v>88000</v>
      </c>
      <c r="S29" s="251">
        <v>0</v>
      </c>
      <c r="T29" s="250">
        <v>24000</v>
      </c>
      <c r="U29" s="252">
        <f t="shared" si="0"/>
        <v>78.571428571428569</v>
      </c>
      <c r="V29" s="252">
        <f>IF(OR(R29="", R150="", R150=0), "", R29/R$150*100)</f>
        <v>6.133014106232125E-2</v>
      </c>
      <c r="W29" s="251">
        <v>112000</v>
      </c>
      <c r="X29" s="251">
        <v>0</v>
      </c>
      <c r="Y29" s="251">
        <v>0</v>
      </c>
      <c r="Z29" s="251">
        <v>0</v>
      </c>
      <c r="AA29" s="251">
        <v>112000</v>
      </c>
      <c r="AB29" s="251">
        <v>72000</v>
      </c>
      <c r="AC29" s="251">
        <v>72000</v>
      </c>
      <c r="AD29" s="250">
        <v>72000</v>
      </c>
      <c r="AE29" s="251">
        <v>0</v>
      </c>
      <c r="AF29" s="251">
        <v>40000</v>
      </c>
      <c r="AG29" s="252">
        <f t="shared" si="1"/>
        <v>64.285714285714292</v>
      </c>
      <c r="AH29" s="252">
        <f>IF(OR(AD29="", AD150="", AD150=0), "", AD29/AD$150*100)</f>
        <v>3.1150710355607163E-2</v>
      </c>
      <c r="AI29" s="253">
        <v>16000</v>
      </c>
      <c r="AJ29" s="254">
        <f t="shared" si="2"/>
        <v>22.222222222222221</v>
      </c>
      <c r="AK29" s="254">
        <f t="shared" si="3"/>
        <v>3.0179430706714087E-2</v>
      </c>
      <c r="AL29" s="225" t="s">
        <v>261</v>
      </c>
      <c r="AM29" s="230"/>
      <c r="AN29" s="230"/>
      <c r="AO29" s="230"/>
      <c r="AP29" s="230"/>
      <c r="AQ29" s="230"/>
      <c r="AR29" s="230"/>
    </row>
    <row r="30" spans="1:44" s="187" customFormat="1" ht="40.5" customHeight="1">
      <c r="A30" s="255" t="s">
        <v>4</v>
      </c>
      <c r="B30" s="255" t="s">
        <v>7</v>
      </c>
      <c r="C30" s="255" t="s">
        <v>67</v>
      </c>
      <c r="D30" s="255" t="s">
        <v>51</v>
      </c>
      <c r="E30" s="255" t="s">
        <v>7</v>
      </c>
      <c r="F30" s="255" t="s">
        <v>28</v>
      </c>
      <c r="G30" s="255" t="s">
        <v>78</v>
      </c>
      <c r="H30" s="225" t="s">
        <v>277</v>
      </c>
      <c r="I30" s="256" t="s">
        <v>12</v>
      </c>
      <c r="J30" s="225"/>
      <c r="K30" s="251">
        <v>112000</v>
      </c>
      <c r="L30" s="251">
        <v>0</v>
      </c>
      <c r="M30" s="251">
        <v>0</v>
      </c>
      <c r="N30" s="251">
        <v>0</v>
      </c>
      <c r="O30" s="251">
        <v>112000</v>
      </c>
      <c r="P30" s="251">
        <v>88000</v>
      </c>
      <c r="Q30" s="251">
        <v>88000</v>
      </c>
      <c r="R30" s="251">
        <v>88000</v>
      </c>
      <c r="S30" s="251">
        <v>0</v>
      </c>
      <c r="T30" s="251">
        <v>24000</v>
      </c>
      <c r="U30" s="252">
        <f t="shared" si="0"/>
        <v>78.571428571428569</v>
      </c>
      <c r="V30" s="252">
        <f>IF(OR(R30="", R150="", R150=0), "", R30/R$150*100)</f>
        <v>6.133014106232125E-2</v>
      </c>
      <c r="W30" s="251">
        <v>112000</v>
      </c>
      <c r="X30" s="251">
        <v>0</v>
      </c>
      <c r="Y30" s="251">
        <v>0</v>
      </c>
      <c r="Z30" s="251">
        <v>0</v>
      </c>
      <c r="AA30" s="251">
        <v>112000</v>
      </c>
      <c r="AB30" s="251">
        <v>72000</v>
      </c>
      <c r="AC30" s="251">
        <v>72000</v>
      </c>
      <c r="AD30" s="251">
        <v>72000</v>
      </c>
      <c r="AE30" s="251">
        <v>0</v>
      </c>
      <c r="AF30" s="251">
        <v>40000</v>
      </c>
      <c r="AG30" s="252">
        <f t="shared" si="1"/>
        <v>64.285714285714292</v>
      </c>
      <c r="AH30" s="252">
        <f>IF(OR(AD30="", AD150="", AD150=0), "", AD30/AD$150*100)</f>
        <v>3.1150710355607163E-2</v>
      </c>
      <c r="AI30" s="257">
        <v>16000</v>
      </c>
      <c r="AJ30" s="258">
        <f t="shared" si="2"/>
        <v>22.222222222222221</v>
      </c>
      <c r="AK30" s="258">
        <f t="shared" si="3"/>
        <v>3.0179430706714087E-2</v>
      </c>
      <c r="AL30" s="232"/>
      <c r="AM30" s="232"/>
      <c r="AN30" s="232"/>
      <c r="AO30" s="232"/>
      <c r="AP30" s="232"/>
      <c r="AQ30" s="232"/>
      <c r="AR30" s="232"/>
    </row>
    <row r="31" spans="1:44" s="187" customFormat="1" ht="40.5" customHeight="1">
      <c r="A31" s="247" t="s">
        <v>4</v>
      </c>
      <c r="B31" s="247" t="s">
        <v>7</v>
      </c>
      <c r="C31" s="247" t="s">
        <v>67</v>
      </c>
      <c r="D31" s="247" t="s">
        <v>82</v>
      </c>
      <c r="E31" s="247" t="s">
        <v>5</v>
      </c>
      <c r="F31" s="247" t="s">
        <v>5</v>
      </c>
      <c r="G31" s="247" t="s">
        <v>5</v>
      </c>
      <c r="H31" s="248" t="s">
        <v>83</v>
      </c>
      <c r="I31" s="249" t="s">
        <v>12</v>
      </c>
      <c r="J31" s="248"/>
      <c r="K31" s="250">
        <v>30000</v>
      </c>
      <c r="L31" s="250">
        <v>0</v>
      </c>
      <c r="M31" s="250">
        <v>0</v>
      </c>
      <c r="N31" s="250">
        <v>0</v>
      </c>
      <c r="O31" s="250">
        <v>30000</v>
      </c>
      <c r="P31" s="251">
        <v>15000</v>
      </c>
      <c r="Q31" s="251">
        <v>15000</v>
      </c>
      <c r="R31" s="250">
        <v>15000</v>
      </c>
      <c r="S31" s="251">
        <v>0</v>
      </c>
      <c r="T31" s="250">
        <v>15000</v>
      </c>
      <c r="U31" s="252">
        <f t="shared" si="0"/>
        <v>50</v>
      </c>
      <c r="V31" s="252">
        <f>IF(OR(R31="", R150="", R150=0), "", R31/R$150*100)</f>
        <v>1.0454001317441123E-2</v>
      </c>
      <c r="W31" s="251">
        <v>30000</v>
      </c>
      <c r="X31" s="251">
        <v>0</v>
      </c>
      <c r="Y31" s="251">
        <v>0</v>
      </c>
      <c r="Z31" s="251">
        <v>0</v>
      </c>
      <c r="AA31" s="251">
        <v>30000</v>
      </c>
      <c r="AB31" s="251">
        <v>6000</v>
      </c>
      <c r="AC31" s="251">
        <v>6000</v>
      </c>
      <c r="AD31" s="250">
        <v>6000</v>
      </c>
      <c r="AE31" s="251">
        <v>0</v>
      </c>
      <c r="AF31" s="251">
        <v>24000</v>
      </c>
      <c r="AG31" s="252">
        <f t="shared" si="1"/>
        <v>20</v>
      </c>
      <c r="AH31" s="252">
        <f>IF(OR(AD31="", AD150="", AD150=0), "", AD31/AD$150*100)</f>
        <v>2.5958925296339303E-3</v>
      </c>
      <c r="AI31" s="253">
        <v>9000</v>
      </c>
      <c r="AJ31" s="254">
        <f t="shared" si="2"/>
        <v>150</v>
      </c>
      <c r="AK31" s="254">
        <f t="shared" si="3"/>
        <v>7.8581087878071935E-3</v>
      </c>
      <c r="AL31" s="225" t="s">
        <v>262</v>
      </c>
      <c r="AM31" s="230"/>
      <c r="AN31" s="230"/>
      <c r="AO31" s="230"/>
      <c r="AP31" s="230"/>
      <c r="AQ31" s="230"/>
      <c r="AR31" s="230"/>
    </row>
    <row r="32" spans="1:44" s="187" customFormat="1" ht="40.5" customHeight="1">
      <c r="A32" s="255" t="s">
        <v>4</v>
      </c>
      <c r="B32" s="255" t="s">
        <v>7</v>
      </c>
      <c r="C32" s="255" t="s">
        <v>67</v>
      </c>
      <c r="D32" s="255" t="s">
        <v>82</v>
      </c>
      <c r="E32" s="255" t="s">
        <v>46</v>
      </c>
      <c r="F32" s="255" t="s">
        <v>15</v>
      </c>
      <c r="G32" s="255" t="s">
        <v>17</v>
      </c>
      <c r="H32" s="225" t="s">
        <v>84</v>
      </c>
      <c r="I32" s="256" t="s">
        <v>12</v>
      </c>
      <c r="J32" s="225"/>
      <c r="K32" s="251">
        <v>30000</v>
      </c>
      <c r="L32" s="251">
        <v>0</v>
      </c>
      <c r="M32" s="251">
        <v>0</v>
      </c>
      <c r="N32" s="251">
        <v>0</v>
      </c>
      <c r="O32" s="251">
        <v>30000</v>
      </c>
      <c r="P32" s="251">
        <v>15000</v>
      </c>
      <c r="Q32" s="251">
        <v>15000</v>
      </c>
      <c r="R32" s="251">
        <v>15000</v>
      </c>
      <c r="S32" s="251">
        <v>0</v>
      </c>
      <c r="T32" s="251">
        <v>15000</v>
      </c>
      <c r="U32" s="252">
        <f t="shared" si="0"/>
        <v>50</v>
      </c>
      <c r="V32" s="252">
        <f>IF(OR(R32="", R150="", R150=0), "", R32/R$150*100)</f>
        <v>1.0454001317441123E-2</v>
      </c>
      <c r="W32" s="251">
        <v>30000</v>
      </c>
      <c r="X32" s="251">
        <v>0</v>
      </c>
      <c r="Y32" s="251">
        <v>0</v>
      </c>
      <c r="Z32" s="251">
        <v>0</v>
      </c>
      <c r="AA32" s="251">
        <v>30000</v>
      </c>
      <c r="AB32" s="251">
        <v>6000</v>
      </c>
      <c r="AC32" s="251">
        <v>6000</v>
      </c>
      <c r="AD32" s="251">
        <v>6000</v>
      </c>
      <c r="AE32" s="251">
        <v>0</v>
      </c>
      <c r="AF32" s="251">
        <v>24000</v>
      </c>
      <c r="AG32" s="252">
        <f t="shared" si="1"/>
        <v>20</v>
      </c>
      <c r="AH32" s="252">
        <f>IF(OR(AD32="", AD150="", AD150=0), "", AD32/AD$150*100)</f>
        <v>2.5958925296339303E-3</v>
      </c>
      <c r="AI32" s="257">
        <v>9000</v>
      </c>
      <c r="AJ32" s="258">
        <f t="shared" si="2"/>
        <v>150</v>
      </c>
      <c r="AK32" s="258">
        <f t="shared" si="3"/>
        <v>7.8581087878071935E-3</v>
      </c>
      <c r="AL32" s="232"/>
      <c r="AM32" s="232"/>
      <c r="AN32" s="232"/>
      <c r="AO32" s="232"/>
      <c r="AP32" s="232"/>
      <c r="AQ32" s="232"/>
      <c r="AR32" s="232"/>
    </row>
    <row r="33" spans="1:44" s="187" customFormat="1" ht="40.5" customHeight="1">
      <c r="A33" s="247" t="s">
        <v>4</v>
      </c>
      <c r="B33" s="247" t="s">
        <v>7</v>
      </c>
      <c r="C33" s="247" t="s">
        <v>67</v>
      </c>
      <c r="D33" s="247" t="s">
        <v>85</v>
      </c>
      <c r="E33" s="247" t="s">
        <v>5</v>
      </c>
      <c r="F33" s="247" t="s">
        <v>5</v>
      </c>
      <c r="G33" s="247" t="s">
        <v>5</v>
      </c>
      <c r="H33" s="248" t="s">
        <v>86</v>
      </c>
      <c r="I33" s="249" t="s">
        <v>12</v>
      </c>
      <c r="J33" s="248"/>
      <c r="K33" s="250">
        <v>926000</v>
      </c>
      <c r="L33" s="250">
        <v>0</v>
      </c>
      <c r="M33" s="250">
        <v>0</v>
      </c>
      <c r="N33" s="250">
        <v>0</v>
      </c>
      <c r="O33" s="250">
        <v>926000</v>
      </c>
      <c r="P33" s="251">
        <v>726000</v>
      </c>
      <c r="Q33" s="251">
        <v>726000</v>
      </c>
      <c r="R33" s="250">
        <v>726000</v>
      </c>
      <c r="S33" s="251">
        <v>0</v>
      </c>
      <c r="T33" s="250">
        <v>200000</v>
      </c>
      <c r="U33" s="252">
        <f t="shared" si="0"/>
        <v>78.40172786177105</v>
      </c>
      <c r="V33" s="252">
        <f>IF(OR(R33="", R150="", R150=0), "", R33/R$150*100)</f>
        <v>0.50597366376415032</v>
      </c>
      <c r="W33" s="251">
        <v>926000</v>
      </c>
      <c r="X33" s="251">
        <v>0</v>
      </c>
      <c r="Y33" s="251">
        <v>0</v>
      </c>
      <c r="Z33" s="251">
        <v>0</v>
      </c>
      <c r="AA33" s="251">
        <v>926000</v>
      </c>
      <c r="AB33" s="251">
        <v>926000</v>
      </c>
      <c r="AC33" s="251">
        <v>926000</v>
      </c>
      <c r="AD33" s="250">
        <v>926000</v>
      </c>
      <c r="AE33" s="251">
        <v>0</v>
      </c>
      <c r="AF33" s="251">
        <v>0</v>
      </c>
      <c r="AG33" s="252">
        <f t="shared" si="1"/>
        <v>100</v>
      </c>
      <c r="AH33" s="252">
        <f>IF(OR(AD33="", AD150="", AD150=0), "", AD33/AD$150*100)</f>
        <v>0.40063274707350321</v>
      </c>
      <c r="AI33" s="253">
        <v>-200000</v>
      </c>
      <c r="AJ33" s="254">
        <f t="shared" si="2"/>
        <v>-21.598272138228943</v>
      </c>
      <c r="AK33" s="254">
        <f t="shared" si="3"/>
        <v>0.1053409166906471</v>
      </c>
      <c r="AL33" s="225" t="s">
        <v>263</v>
      </c>
      <c r="AM33" s="230"/>
      <c r="AN33" s="230"/>
      <c r="AO33" s="230"/>
      <c r="AP33" s="230"/>
      <c r="AQ33" s="230"/>
      <c r="AR33" s="230"/>
    </row>
    <row r="34" spans="1:44" s="187" customFormat="1" ht="40.5" customHeight="1">
      <c r="A34" s="255" t="s">
        <v>4</v>
      </c>
      <c r="B34" s="255" t="s">
        <v>7</v>
      </c>
      <c r="C34" s="255" t="s">
        <v>67</v>
      </c>
      <c r="D34" s="255" t="s">
        <v>85</v>
      </c>
      <c r="E34" s="255" t="s">
        <v>46</v>
      </c>
      <c r="F34" s="255" t="s">
        <v>21</v>
      </c>
      <c r="G34" s="255" t="s">
        <v>59</v>
      </c>
      <c r="H34" s="225" t="s">
        <v>87</v>
      </c>
      <c r="I34" s="256" t="s">
        <v>12</v>
      </c>
      <c r="J34" s="225"/>
      <c r="K34" s="251">
        <v>50000</v>
      </c>
      <c r="L34" s="251">
        <v>0</v>
      </c>
      <c r="M34" s="251">
        <v>0</v>
      </c>
      <c r="N34" s="251">
        <v>0</v>
      </c>
      <c r="O34" s="251">
        <v>50000</v>
      </c>
      <c r="P34" s="251">
        <v>50000</v>
      </c>
      <c r="Q34" s="251">
        <v>50000</v>
      </c>
      <c r="R34" s="251">
        <v>50000</v>
      </c>
      <c r="S34" s="251">
        <v>0</v>
      </c>
      <c r="T34" s="251">
        <v>0</v>
      </c>
      <c r="U34" s="252">
        <f t="shared" si="0"/>
        <v>100</v>
      </c>
      <c r="V34" s="252">
        <f>IF(OR(R34="", R150="", R150=0), "", R34/R$150*100)</f>
        <v>3.4846671058137081E-2</v>
      </c>
      <c r="W34" s="251">
        <v>50000</v>
      </c>
      <c r="X34" s="251">
        <v>0</v>
      </c>
      <c r="Y34" s="251">
        <v>0</v>
      </c>
      <c r="Z34" s="251">
        <v>0</v>
      </c>
      <c r="AA34" s="251">
        <v>50000</v>
      </c>
      <c r="AB34" s="251">
        <v>50000</v>
      </c>
      <c r="AC34" s="251">
        <v>50000</v>
      </c>
      <c r="AD34" s="251">
        <v>50000</v>
      </c>
      <c r="AE34" s="251">
        <v>0</v>
      </c>
      <c r="AF34" s="251">
        <v>0</v>
      </c>
      <c r="AG34" s="252">
        <f t="shared" si="1"/>
        <v>100</v>
      </c>
      <c r="AH34" s="252">
        <f>IF(OR(AD34="", AD150="", AD150=0), "", AD34/AD$150*100)</f>
        <v>2.163243774694942E-2</v>
      </c>
      <c r="AI34" s="257">
        <v>0</v>
      </c>
      <c r="AJ34" s="258">
        <f t="shared" si="2"/>
        <v>0</v>
      </c>
      <c r="AK34" s="258">
        <f t="shared" si="3"/>
        <v>1.3214233311187661E-2</v>
      </c>
      <c r="AL34" s="225" t="s">
        <v>334</v>
      </c>
      <c r="AM34" s="225" t="s">
        <v>335</v>
      </c>
      <c r="AN34" s="225" t="s">
        <v>321</v>
      </c>
      <c r="AO34" s="225"/>
      <c r="AP34" s="225"/>
      <c r="AQ34" s="225"/>
      <c r="AR34" s="225"/>
    </row>
    <row r="35" spans="1:44" s="187" customFormat="1" ht="40.5" customHeight="1">
      <c r="A35" s="255" t="s">
        <v>4</v>
      </c>
      <c r="B35" s="255" t="s">
        <v>7</v>
      </c>
      <c r="C35" s="255" t="s">
        <v>67</v>
      </c>
      <c r="D35" s="255" t="s">
        <v>85</v>
      </c>
      <c r="E35" s="255" t="s">
        <v>46</v>
      </c>
      <c r="F35" s="255" t="s">
        <v>21</v>
      </c>
      <c r="G35" s="255" t="s">
        <v>88</v>
      </c>
      <c r="H35" s="225" t="s">
        <v>264</v>
      </c>
      <c r="I35" s="256" t="s">
        <v>12</v>
      </c>
      <c r="J35" s="225"/>
      <c r="K35" s="251">
        <v>600000</v>
      </c>
      <c r="L35" s="251">
        <v>0</v>
      </c>
      <c r="M35" s="251">
        <v>0</v>
      </c>
      <c r="N35" s="251">
        <v>0</v>
      </c>
      <c r="O35" s="251">
        <v>600000</v>
      </c>
      <c r="P35" s="251">
        <v>600000</v>
      </c>
      <c r="Q35" s="251">
        <v>600000</v>
      </c>
      <c r="R35" s="251">
        <v>600000</v>
      </c>
      <c r="S35" s="251">
        <v>0</v>
      </c>
      <c r="T35" s="251">
        <v>0</v>
      </c>
      <c r="U35" s="252">
        <f t="shared" si="0"/>
        <v>100</v>
      </c>
      <c r="V35" s="252">
        <f>IF(OR(R35="", R150="", R150=0), "", R35/R$150*100)</f>
        <v>0.41816005269764489</v>
      </c>
      <c r="W35" s="251">
        <v>600000</v>
      </c>
      <c r="X35" s="251">
        <v>0</v>
      </c>
      <c r="Y35" s="251">
        <v>0</v>
      </c>
      <c r="Z35" s="251">
        <v>0</v>
      </c>
      <c r="AA35" s="251">
        <v>600000</v>
      </c>
      <c r="AB35" s="251">
        <v>600000</v>
      </c>
      <c r="AC35" s="251">
        <v>600000</v>
      </c>
      <c r="AD35" s="251">
        <v>600000</v>
      </c>
      <c r="AE35" s="251">
        <v>0</v>
      </c>
      <c r="AF35" s="251">
        <v>0</v>
      </c>
      <c r="AG35" s="252">
        <f t="shared" si="1"/>
        <v>100</v>
      </c>
      <c r="AH35" s="252">
        <f>IF(OR(AD35="", AD150="", AD150=0), "", AD35/AD$150*100)</f>
        <v>0.25958925296339302</v>
      </c>
      <c r="AI35" s="257">
        <v>0</v>
      </c>
      <c r="AJ35" s="258">
        <f t="shared" si="2"/>
        <v>0</v>
      </c>
      <c r="AK35" s="258">
        <f t="shared" si="3"/>
        <v>0.15857079973425187</v>
      </c>
      <c r="AL35" s="225" t="s">
        <v>336</v>
      </c>
      <c r="AM35" s="225" t="s">
        <v>335</v>
      </c>
      <c r="AN35" s="225" t="s">
        <v>321</v>
      </c>
      <c r="AO35" s="225"/>
      <c r="AP35" s="225"/>
      <c r="AQ35" s="225"/>
      <c r="AR35" s="225"/>
    </row>
    <row r="36" spans="1:44" s="187" customFormat="1" ht="40.5" customHeight="1">
      <c r="A36" s="255" t="s">
        <v>4</v>
      </c>
      <c r="B36" s="255" t="s">
        <v>7</v>
      </c>
      <c r="C36" s="255" t="s">
        <v>67</v>
      </c>
      <c r="D36" s="255" t="s">
        <v>85</v>
      </c>
      <c r="E36" s="255" t="s">
        <v>46</v>
      </c>
      <c r="F36" s="255" t="s">
        <v>21</v>
      </c>
      <c r="G36" s="255" t="s">
        <v>61</v>
      </c>
      <c r="H36" s="225" t="s">
        <v>266</v>
      </c>
      <c r="I36" s="256" t="s">
        <v>12</v>
      </c>
      <c r="J36" s="225"/>
      <c r="K36" s="251">
        <v>200000</v>
      </c>
      <c r="L36" s="251">
        <v>0</v>
      </c>
      <c r="M36" s="251">
        <v>0</v>
      </c>
      <c r="N36" s="251">
        <v>0</v>
      </c>
      <c r="O36" s="251">
        <v>200000</v>
      </c>
      <c r="P36" s="251">
        <v>0</v>
      </c>
      <c r="Q36" s="251">
        <v>0</v>
      </c>
      <c r="R36" s="251">
        <v>0</v>
      </c>
      <c r="S36" s="251">
        <v>0</v>
      </c>
      <c r="T36" s="251">
        <v>200000</v>
      </c>
      <c r="U36" s="252">
        <f t="shared" si="0"/>
        <v>0</v>
      </c>
      <c r="V36" s="252">
        <f>IF(OR(R36="", R150="", R150=0), "", R36/R$150*100)</f>
        <v>0</v>
      </c>
      <c r="W36" s="251">
        <v>200000</v>
      </c>
      <c r="X36" s="251">
        <v>0</v>
      </c>
      <c r="Y36" s="251">
        <v>0</v>
      </c>
      <c r="Z36" s="251">
        <v>0</v>
      </c>
      <c r="AA36" s="251">
        <v>200000</v>
      </c>
      <c r="AB36" s="251">
        <v>200000</v>
      </c>
      <c r="AC36" s="251">
        <v>200000</v>
      </c>
      <c r="AD36" s="251">
        <v>200000</v>
      </c>
      <c r="AE36" s="251">
        <v>0</v>
      </c>
      <c r="AF36" s="251">
        <v>0</v>
      </c>
      <c r="AG36" s="252">
        <f t="shared" si="1"/>
        <v>100</v>
      </c>
      <c r="AH36" s="252">
        <f>IF(OR(AD36="", AD150="", AD150=0), "", AD36/AD$150*100)</f>
        <v>8.6529750987797679E-2</v>
      </c>
      <c r="AI36" s="257">
        <v>-200000</v>
      </c>
      <c r="AJ36" s="258" t="str">
        <f t="shared" si="2"/>
        <v>皆減</v>
      </c>
      <c r="AK36" s="258">
        <f t="shared" si="3"/>
        <v>-8.6529750987797679E-2</v>
      </c>
      <c r="AL36" s="225" t="s">
        <v>337</v>
      </c>
      <c r="AM36" s="225" t="s">
        <v>338</v>
      </c>
      <c r="AN36" s="225" t="s">
        <v>390</v>
      </c>
      <c r="AO36" s="225"/>
      <c r="AP36" s="225"/>
      <c r="AQ36" s="225"/>
      <c r="AR36" s="225"/>
    </row>
    <row r="37" spans="1:44" s="187" customFormat="1" ht="40.5" customHeight="1">
      <c r="A37" s="255" t="s">
        <v>4</v>
      </c>
      <c r="B37" s="255" t="s">
        <v>7</v>
      </c>
      <c r="C37" s="255" t="s">
        <v>67</v>
      </c>
      <c r="D37" s="255" t="s">
        <v>85</v>
      </c>
      <c r="E37" s="255" t="s">
        <v>46</v>
      </c>
      <c r="F37" s="255" t="s">
        <v>21</v>
      </c>
      <c r="G37" s="255" t="s">
        <v>17</v>
      </c>
      <c r="H37" s="225" t="s">
        <v>265</v>
      </c>
      <c r="I37" s="256" t="s">
        <v>12</v>
      </c>
      <c r="J37" s="225"/>
      <c r="K37" s="251">
        <v>76000</v>
      </c>
      <c r="L37" s="251">
        <v>0</v>
      </c>
      <c r="M37" s="251">
        <v>0</v>
      </c>
      <c r="N37" s="251">
        <v>0</v>
      </c>
      <c r="O37" s="251">
        <v>76000</v>
      </c>
      <c r="P37" s="251">
        <v>76000</v>
      </c>
      <c r="Q37" s="251">
        <v>76000</v>
      </c>
      <c r="R37" s="251">
        <v>76000</v>
      </c>
      <c r="S37" s="251">
        <v>0</v>
      </c>
      <c r="T37" s="251">
        <v>0</v>
      </c>
      <c r="U37" s="252">
        <f t="shared" si="0"/>
        <v>100</v>
      </c>
      <c r="V37" s="252">
        <f>IF(OR(R37="", R150="", R150=0), "", R37/R$150*100)</f>
        <v>5.2966940008368359E-2</v>
      </c>
      <c r="W37" s="251">
        <v>76000</v>
      </c>
      <c r="X37" s="251">
        <v>0</v>
      </c>
      <c r="Y37" s="251">
        <v>0</v>
      </c>
      <c r="Z37" s="251">
        <v>0</v>
      </c>
      <c r="AA37" s="251">
        <v>76000</v>
      </c>
      <c r="AB37" s="251">
        <v>76000</v>
      </c>
      <c r="AC37" s="251">
        <v>76000</v>
      </c>
      <c r="AD37" s="251">
        <v>76000</v>
      </c>
      <c r="AE37" s="251">
        <v>0</v>
      </c>
      <c r="AF37" s="251">
        <v>0</v>
      </c>
      <c r="AG37" s="252">
        <f t="shared" si="1"/>
        <v>100</v>
      </c>
      <c r="AH37" s="252">
        <f>IF(OR(AD37="", AD150="", AD150=0), "", AD37/AD$150*100)</f>
        <v>3.2881305375363115E-2</v>
      </c>
      <c r="AI37" s="257">
        <v>0</v>
      </c>
      <c r="AJ37" s="258">
        <f t="shared" si="2"/>
        <v>0</v>
      </c>
      <c r="AK37" s="258">
        <f t="shared" si="3"/>
        <v>2.0085634633005243E-2</v>
      </c>
      <c r="AL37" s="225" t="s">
        <v>341</v>
      </c>
      <c r="AM37" s="225" t="s">
        <v>329</v>
      </c>
      <c r="AN37" s="225"/>
      <c r="AO37" s="225"/>
      <c r="AP37" s="225"/>
      <c r="AQ37" s="225"/>
      <c r="AR37" s="225"/>
    </row>
    <row r="38" spans="1:44" s="187" customFormat="1" ht="40.5" customHeight="1">
      <c r="A38" s="247" t="s">
        <v>4</v>
      </c>
      <c r="B38" s="247" t="s">
        <v>7</v>
      </c>
      <c r="C38" s="247" t="s">
        <v>67</v>
      </c>
      <c r="D38" s="247" t="s">
        <v>63</v>
      </c>
      <c r="E38" s="247" t="s">
        <v>5</v>
      </c>
      <c r="F38" s="247" t="s">
        <v>5</v>
      </c>
      <c r="G38" s="247" t="s">
        <v>5</v>
      </c>
      <c r="H38" s="248" t="s">
        <v>89</v>
      </c>
      <c r="I38" s="249" t="s">
        <v>12</v>
      </c>
      <c r="J38" s="249" t="s">
        <v>243</v>
      </c>
      <c r="K38" s="250">
        <v>12983000</v>
      </c>
      <c r="L38" s="250">
        <v>0</v>
      </c>
      <c r="M38" s="250">
        <v>0</v>
      </c>
      <c r="N38" s="250">
        <v>0</v>
      </c>
      <c r="O38" s="250">
        <v>12983000</v>
      </c>
      <c r="P38" s="251">
        <v>8632101</v>
      </c>
      <c r="Q38" s="251">
        <v>8632101</v>
      </c>
      <c r="R38" s="250">
        <v>8632101</v>
      </c>
      <c r="S38" s="251">
        <v>0</v>
      </c>
      <c r="T38" s="250">
        <v>4350899</v>
      </c>
      <c r="U38" s="252">
        <f t="shared" si="0"/>
        <v>66.487722406223526</v>
      </c>
      <c r="V38" s="252">
        <f>IF(OR(R38="", R150="", R150=0), "", R38/R$150*100)</f>
        <v>6.015999681752322</v>
      </c>
      <c r="W38" s="251">
        <v>8637000</v>
      </c>
      <c r="X38" s="251">
        <v>-553000</v>
      </c>
      <c r="Y38" s="251">
        <v>0</v>
      </c>
      <c r="Z38" s="251">
        <v>0</v>
      </c>
      <c r="AA38" s="251">
        <v>8084000</v>
      </c>
      <c r="AB38" s="251">
        <v>7816590</v>
      </c>
      <c r="AC38" s="251">
        <v>7816590</v>
      </c>
      <c r="AD38" s="250">
        <v>7816590</v>
      </c>
      <c r="AE38" s="251">
        <v>0</v>
      </c>
      <c r="AF38" s="251">
        <v>267410</v>
      </c>
      <c r="AG38" s="252">
        <f t="shared" si="1"/>
        <v>96.69210786739238</v>
      </c>
      <c r="AH38" s="252">
        <f>IF(OR(AD38="", AD150="", AD150=0), "", AD38/AD$150*100)</f>
        <v>3.3818379313685476</v>
      </c>
      <c r="AI38" s="253">
        <v>815511</v>
      </c>
      <c r="AJ38" s="254">
        <f t="shared" si="2"/>
        <v>10.433078874547597</v>
      </c>
      <c r="AK38" s="254">
        <f t="shared" si="3"/>
        <v>2.6341617503837744</v>
      </c>
      <c r="AL38" s="225" t="s">
        <v>267</v>
      </c>
      <c r="AM38" s="230"/>
      <c r="AN38" s="230"/>
      <c r="AO38" s="230"/>
      <c r="AP38" s="230"/>
      <c r="AQ38" s="230"/>
      <c r="AR38" s="230"/>
    </row>
    <row r="39" spans="1:44" s="187" customFormat="1" ht="40.5" customHeight="1">
      <c r="A39" s="255" t="s">
        <v>4</v>
      </c>
      <c r="B39" s="255" t="s">
        <v>7</v>
      </c>
      <c r="C39" s="255" t="s">
        <v>67</v>
      </c>
      <c r="D39" s="255" t="s">
        <v>63</v>
      </c>
      <c r="E39" s="255" t="s">
        <v>21</v>
      </c>
      <c r="F39" s="255" t="s">
        <v>21</v>
      </c>
      <c r="G39" s="255" t="s">
        <v>88</v>
      </c>
      <c r="H39" s="225" t="s">
        <v>27</v>
      </c>
      <c r="I39" s="256" t="s">
        <v>12</v>
      </c>
      <c r="J39" s="256" t="s">
        <v>243</v>
      </c>
      <c r="K39" s="251">
        <v>917000</v>
      </c>
      <c r="L39" s="251">
        <v>0</v>
      </c>
      <c r="M39" s="251">
        <v>0</v>
      </c>
      <c r="N39" s="251">
        <v>0</v>
      </c>
      <c r="O39" s="251">
        <v>917000</v>
      </c>
      <c r="P39" s="251">
        <v>914205</v>
      </c>
      <c r="Q39" s="251">
        <v>914205</v>
      </c>
      <c r="R39" s="251">
        <v>914205</v>
      </c>
      <c r="S39" s="251">
        <v>0</v>
      </c>
      <c r="T39" s="251">
        <v>2795</v>
      </c>
      <c r="U39" s="252">
        <f t="shared" si="0"/>
        <v>99.695201744820068</v>
      </c>
      <c r="V39" s="252">
        <f>IF(OR(R39="", R150="", R150=0), "", R39/R$150*100)</f>
        <v>0.63714001829408418</v>
      </c>
      <c r="W39" s="251">
        <v>618000</v>
      </c>
      <c r="X39" s="251">
        <v>0</v>
      </c>
      <c r="Y39" s="251">
        <v>0</v>
      </c>
      <c r="Z39" s="251">
        <v>0</v>
      </c>
      <c r="AA39" s="251">
        <v>618000</v>
      </c>
      <c r="AB39" s="251">
        <v>602370</v>
      </c>
      <c r="AC39" s="251">
        <v>602370</v>
      </c>
      <c r="AD39" s="251">
        <v>602370</v>
      </c>
      <c r="AE39" s="251">
        <v>0</v>
      </c>
      <c r="AF39" s="251">
        <v>15630</v>
      </c>
      <c r="AG39" s="252">
        <f t="shared" si="1"/>
        <v>97.470873786407765</v>
      </c>
      <c r="AH39" s="252">
        <f>IF(OR(AD39="", AD150="", AD150=0), "", AD39/AD$150*100)</f>
        <v>0.26061463051259848</v>
      </c>
      <c r="AI39" s="257">
        <v>311835</v>
      </c>
      <c r="AJ39" s="258">
        <f t="shared" si="2"/>
        <v>51.768016335474876</v>
      </c>
      <c r="AK39" s="258">
        <f t="shared" si="3"/>
        <v>0.3765253877814857</v>
      </c>
      <c r="AL39" s="232"/>
      <c r="AM39" s="232"/>
      <c r="AN39" s="232"/>
      <c r="AO39" s="232"/>
      <c r="AP39" s="232"/>
      <c r="AQ39" s="232"/>
      <c r="AR39" s="232"/>
    </row>
    <row r="40" spans="1:44" s="187" customFormat="1" ht="40.5" customHeight="1">
      <c r="A40" s="255" t="s">
        <v>4</v>
      </c>
      <c r="B40" s="255" t="s">
        <v>7</v>
      </c>
      <c r="C40" s="255" t="s">
        <v>67</v>
      </c>
      <c r="D40" s="255" t="s">
        <v>63</v>
      </c>
      <c r="E40" s="255" t="s">
        <v>21</v>
      </c>
      <c r="F40" s="255" t="s">
        <v>32</v>
      </c>
      <c r="G40" s="255" t="s">
        <v>34</v>
      </c>
      <c r="H40" s="225" t="s">
        <v>35</v>
      </c>
      <c r="I40" s="256" t="s">
        <v>12</v>
      </c>
      <c r="J40" s="256" t="s">
        <v>243</v>
      </c>
      <c r="K40" s="251">
        <v>86000</v>
      </c>
      <c r="L40" s="251">
        <v>0</v>
      </c>
      <c r="M40" s="251">
        <v>0</v>
      </c>
      <c r="N40" s="251">
        <v>0</v>
      </c>
      <c r="O40" s="251">
        <v>86000</v>
      </c>
      <c r="P40" s="251">
        <v>84700</v>
      </c>
      <c r="Q40" s="251">
        <v>84700</v>
      </c>
      <c r="R40" s="251">
        <v>84700</v>
      </c>
      <c r="S40" s="251">
        <v>0</v>
      </c>
      <c r="T40" s="251">
        <v>1300</v>
      </c>
      <c r="U40" s="252">
        <f t="shared" si="0"/>
        <v>98.488372093023258</v>
      </c>
      <c r="V40" s="252">
        <f>IF(OR(R40="", R150="", R150=0), "", R40/R$150*100)</f>
        <v>5.9030260772484217E-2</v>
      </c>
      <c r="W40" s="251">
        <v>0</v>
      </c>
      <c r="X40" s="251">
        <v>0</v>
      </c>
      <c r="Y40" s="251">
        <v>0</v>
      </c>
      <c r="Z40" s="251">
        <v>0</v>
      </c>
      <c r="AA40" s="251">
        <v>0</v>
      </c>
      <c r="AB40" s="251">
        <v>0</v>
      </c>
      <c r="AC40" s="251">
        <v>0</v>
      </c>
      <c r="AD40" s="251">
        <v>0</v>
      </c>
      <c r="AE40" s="251">
        <v>0</v>
      </c>
      <c r="AF40" s="251">
        <v>0</v>
      </c>
      <c r="AG40" s="252" t="str">
        <f t="shared" si="1"/>
        <v/>
      </c>
      <c r="AH40" s="252">
        <f>IF(OR(AD40="", AD150="", AD150=0), "", AD40/AD$150*100)</f>
        <v>0</v>
      </c>
      <c r="AI40" s="257">
        <v>84700</v>
      </c>
      <c r="AJ40" s="258" t="str">
        <f t="shared" si="2"/>
        <v>皆増</v>
      </c>
      <c r="AK40" s="258">
        <f t="shared" si="3"/>
        <v>5.9030260772484217E-2</v>
      </c>
      <c r="AL40" s="232"/>
      <c r="AM40" s="232"/>
      <c r="AN40" s="232"/>
      <c r="AO40" s="232"/>
      <c r="AP40" s="232"/>
      <c r="AQ40" s="232"/>
      <c r="AR40" s="232"/>
    </row>
    <row r="41" spans="1:44" s="187" customFormat="1" ht="40.5" customHeight="1">
      <c r="A41" s="255" t="s">
        <v>4</v>
      </c>
      <c r="B41" s="255" t="s">
        <v>7</v>
      </c>
      <c r="C41" s="255" t="s">
        <v>67</v>
      </c>
      <c r="D41" s="255" t="s">
        <v>63</v>
      </c>
      <c r="E41" s="255" t="s">
        <v>36</v>
      </c>
      <c r="F41" s="255" t="s">
        <v>21</v>
      </c>
      <c r="G41" s="255" t="s">
        <v>23</v>
      </c>
      <c r="H41" s="225" t="s">
        <v>91</v>
      </c>
      <c r="I41" s="256" t="s">
        <v>12</v>
      </c>
      <c r="J41" s="256" t="s">
        <v>243</v>
      </c>
      <c r="K41" s="251">
        <v>2883000</v>
      </c>
      <c r="L41" s="251">
        <v>0</v>
      </c>
      <c r="M41" s="251">
        <v>0</v>
      </c>
      <c r="N41" s="251">
        <v>0</v>
      </c>
      <c r="O41" s="251">
        <v>2883000</v>
      </c>
      <c r="P41" s="251">
        <v>1106070</v>
      </c>
      <c r="Q41" s="251">
        <v>1106070</v>
      </c>
      <c r="R41" s="251">
        <v>1106070</v>
      </c>
      <c r="S41" s="251">
        <v>0</v>
      </c>
      <c r="T41" s="251">
        <v>1776930</v>
      </c>
      <c r="U41" s="252">
        <f t="shared" si="0"/>
        <v>38.365244536940686</v>
      </c>
      <c r="V41" s="252">
        <f>IF(OR(R41="", R150="", R150=0), "", R41/R$150*100)</f>
        <v>0.77085714914547354</v>
      </c>
      <c r="W41" s="251">
        <v>1089000</v>
      </c>
      <c r="X41" s="251">
        <v>0</v>
      </c>
      <c r="Y41" s="251">
        <v>0</v>
      </c>
      <c r="Z41" s="251">
        <v>0</v>
      </c>
      <c r="AA41" s="251">
        <v>1089000</v>
      </c>
      <c r="AB41" s="251">
        <v>1015124</v>
      </c>
      <c r="AC41" s="251">
        <v>1015124</v>
      </c>
      <c r="AD41" s="251">
        <v>1015124</v>
      </c>
      <c r="AE41" s="251">
        <v>0</v>
      </c>
      <c r="AF41" s="251">
        <v>73876</v>
      </c>
      <c r="AG41" s="252">
        <f t="shared" si="1"/>
        <v>93.216161616161614</v>
      </c>
      <c r="AH41" s="252">
        <f>IF(OR(AD41="", AD150="", AD150=0), "", AD41/AD$150*100)</f>
        <v>0.43919213470868568</v>
      </c>
      <c r="AI41" s="257">
        <v>90946</v>
      </c>
      <c r="AJ41" s="258">
        <f t="shared" si="2"/>
        <v>8.9591025332865737</v>
      </c>
      <c r="AK41" s="258">
        <f t="shared" si="3"/>
        <v>0.33166501443678786</v>
      </c>
      <c r="AL41" s="232"/>
      <c r="AM41" s="232"/>
      <c r="AN41" s="232"/>
      <c r="AO41" s="232"/>
      <c r="AP41" s="232"/>
      <c r="AQ41" s="232"/>
      <c r="AR41" s="232"/>
    </row>
    <row r="42" spans="1:44" s="187" customFormat="1" ht="40.5" customHeight="1">
      <c r="A42" s="255" t="s">
        <v>4</v>
      </c>
      <c r="B42" s="255" t="s">
        <v>7</v>
      </c>
      <c r="C42" s="255" t="s">
        <v>67</v>
      </c>
      <c r="D42" s="255" t="s">
        <v>63</v>
      </c>
      <c r="E42" s="255" t="s">
        <v>36</v>
      </c>
      <c r="F42" s="255" t="s">
        <v>32</v>
      </c>
      <c r="G42" s="255" t="s">
        <v>34</v>
      </c>
      <c r="H42" s="225" t="s">
        <v>55</v>
      </c>
      <c r="I42" s="256" t="s">
        <v>12</v>
      </c>
      <c r="J42" s="256" t="s">
        <v>243</v>
      </c>
      <c r="K42" s="251">
        <v>279000</v>
      </c>
      <c r="L42" s="251">
        <v>0</v>
      </c>
      <c r="M42" s="251">
        <v>0</v>
      </c>
      <c r="N42" s="251">
        <v>0</v>
      </c>
      <c r="O42" s="251">
        <v>279000</v>
      </c>
      <c r="P42" s="251">
        <v>278960</v>
      </c>
      <c r="Q42" s="251">
        <v>278960</v>
      </c>
      <c r="R42" s="251">
        <v>278960</v>
      </c>
      <c r="S42" s="251">
        <v>0</v>
      </c>
      <c r="T42" s="251">
        <v>40</v>
      </c>
      <c r="U42" s="252">
        <f t="shared" si="0"/>
        <v>99.98566308243727</v>
      </c>
      <c r="V42" s="252">
        <f>IF(OR(R42="", R150="", R150=0), "", R42/R$150*100)</f>
        <v>0.19441654716755838</v>
      </c>
      <c r="W42" s="251">
        <v>780000</v>
      </c>
      <c r="X42" s="251">
        <v>-471000</v>
      </c>
      <c r="Y42" s="251">
        <v>0</v>
      </c>
      <c r="Z42" s="251">
        <v>0</v>
      </c>
      <c r="AA42" s="251">
        <v>309000</v>
      </c>
      <c r="AB42" s="251">
        <v>308440</v>
      </c>
      <c r="AC42" s="251">
        <v>308440</v>
      </c>
      <c r="AD42" s="251">
        <v>308440</v>
      </c>
      <c r="AE42" s="251">
        <v>0</v>
      </c>
      <c r="AF42" s="251">
        <v>560</v>
      </c>
      <c r="AG42" s="252">
        <f t="shared" si="1"/>
        <v>99.818770226537211</v>
      </c>
      <c r="AH42" s="252">
        <f>IF(OR(AD42="", AD150="", AD150=0), "", AD42/AD$150*100)</f>
        <v>0.13344618197338159</v>
      </c>
      <c r="AI42" s="257">
        <v>-29480</v>
      </c>
      <c r="AJ42" s="258">
        <f t="shared" si="2"/>
        <v>-9.5577746077032817</v>
      </c>
      <c r="AK42" s="258">
        <f t="shared" si="3"/>
        <v>6.0970365194176784E-2</v>
      </c>
      <c r="AL42" s="232"/>
      <c r="AM42" s="232"/>
      <c r="AN42" s="232"/>
      <c r="AO42" s="232"/>
      <c r="AP42" s="232"/>
      <c r="AQ42" s="232"/>
      <c r="AR42" s="232"/>
    </row>
    <row r="43" spans="1:44" s="187" customFormat="1" ht="40.5" customHeight="1">
      <c r="A43" s="255" t="s">
        <v>4</v>
      </c>
      <c r="B43" s="255" t="s">
        <v>7</v>
      </c>
      <c r="C43" s="255" t="s">
        <v>67</v>
      </c>
      <c r="D43" s="255" t="s">
        <v>63</v>
      </c>
      <c r="E43" s="255" t="s">
        <v>56</v>
      </c>
      <c r="F43" s="255" t="s">
        <v>28</v>
      </c>
      <c r="G43" s="255" t="s">
        <v>92</v>
      </c>
      <c r="H43" s="225" t="s">
        <v>93</v>
      </c>
      <c r="I43" s="256" t="s">
        <v>12</v>
      </c>
      <c r="J43" s="256" t="s">
        <v>243</v>
      </c>
      <c r="K43" s="251">
        <v>2046000</v>
      </c>
      <c r="L43" s="251">
        <v>0</v>
      </c>
      <c r="M43" s="251">
        <v>0</v>
      </c>
      <c r="N43" s="251">
        <v>0</v>
      </c>
      <c r="O43" s="251">
        <v>2046000</v>
      </c>
      <c r="P43" s="251">
        <v>2046000</v>
      </c>
      <c r="Q43" s="251">
        <v>2046000</v>
      </c>
      <c r="R43" s="251">
        <v>2046000</v>
      </c>
      <c r="S43" s="251">
        <v>0</v>
      </c>
      <c r="T43" s="251">
        <v>0</v>
      </c>
      <c r="U43" s="252">
        <f t="shared" si="0"/>
        <v>100</v>
      </c>
      <c r="V43" s="252">
        <f>IF(OR(R43="", R150="", R150=0), "", R43/R$150*100)</f>
        <v>1.4259257796989693</v>
      </c>
      <c r="W43" s="251">
        <v>0</v>
      </c>
      <c r="X43" s="251">
        <v>0</v>
      </c>
      <c r="Y43" s="251">
        <v>0</v>
      </c>
      <c r="Z43" s="251">
        <v>0</v>
      </c>
      <c r="AA43" s="251">
        <v>0</v>
      </c>
      <c r="AB43" s="251">
        <v>0</v>
      </c>
      <c r="AC43" s="251">
        <v>0</v>
      </c>
      <c r="AD43" s="251">
        <v>0</v>
      </c>
      <c r="AE43" s="251">
        <v>0</v>
      </c>
      <c r="AF43" s="251">
        <v>0</v>
      </c>
      <c r="AG43" s="252" t="str">
        <f t="shared" si="1"/>
        <v/>
      </c>
      <c r="AH43" s="252">
        <f>IF(OR(AD43="", AD150="", AD150=0), "", AD43/AD$150*100)</f>
        <v>0</v>
      </c>
      <c r="AI43" s="257">
        <v>2046000</v>
      </c>
      <c r="AJ43" s="258" t="str">
        <f t="shared" si="2"/>
        <v>皆増</v>
      </c>
      <c r="AK43" s="258">
        <f t="shared" si="3"/>
        <v>1.4259257796989693</v>
      </c>
      <c r="AL43" s="232"/>
      <c r="AM43" s="232"/>
      <c r="AN43" s="232"/>
      <c r="AO43" s="232"/>
      <c r="AP43" s="232"/>
      <c r="AQ43" s="232"/>
      <c r="AR43" s="232"/>
    </row>
    <row r="44" spans="1:44" s="187" customFormat="1" ht="40.5" customHeight="1">
      <c r="A44" s="255" t="s">
        <v>4</v>
      </c>
      <c r="B44" s="255" t="s">
        <v>7</v>
      </c>
      <c r="C44" s="255" t="s">
        <v>67</v>
      </c>
      <c r="D44" s="255" t="s">
        <v>63</v>
      </c>
      <c r="E44" s="255" t="s">
        <v>40</v>
      </c>
      <c r="F44" s="255" t="s">
        <v>72</v>
      </c>
      <c r="G44" s="255" t="s">
        <v>74</v>
      </c>
      <c r="H44" s="225" t="s">
        <v>95</v>
      </c>
      <c r="I44" s="256" t="s">
        <v>12</v>
      </c>
      <c r="J44" s="256" t="s">
        <v>243</v>
      </c>
      <c r="K44" s="251">
        <v>885000</v>
      </c>
      <c r="L44" s="251">
        <v>0</v>
      </c>
      <c r="M44" s="251">
        <v>0</v>
      </c>
      <c r="N44" s="251">
        <v>0</v>
      </c>
      <c r="O44" s="251">
        <v>885000</v>
      </c>
      <c r="P44" s="251">
        <v>881430</v>
      </c>
      <c r="Q44" s="251">
        <v>881430</v>
      </c>
      <c r="R44" s="251">
        <v>881430</v>
      </c>
      <c r="S44" s="251">
        <v>0</v>
      </c>
      <c r="T44" s="251">
        <v>3570</v>
      </c>
      <c r="U44" s="252">
        <f t="shared" si="0"/>
        <v>99.596610169491527</v>
      </c>
      <c r="V44" s="252">
        <f>IF(OR(R44="", R150="", R150=0), "", R44/R$150*100)</f>
        <v>0.61429802541547529</v>
      </c>
      <c r="W44" s="251">
        <v>885000</v>
      </c>
      <c r="X44" s="251">
        <v>0</v>
      </c>
      <c r="Y44" s="251">
        <v>0</v>
      </c>
      <c r="Z44" s="251">
        <v>0</v>
      </c>
      <c r="AA44" s="251">
        <v>885000</v>
      </c>
      <c r="AB44" s="251">
        <v>884400</v>
      </c>
      <c r="AC44" s="251">
        <v>884400</v>
      </c>
      <c r="AD44" s="251">
        <v>884400</v>
      </c>
      <c r="AE44" s="251">
        <v>0</v>
      </c>
      <c r="AF44" s="251">
        <v>600</v>
      </c>
      <c r="AG44" s="252">
        <f t="shared" si="1"/>
        <v>99.932203389830505</v>
      </c>
      <c r="AH44" s="252">
        <f>IF(OR(AD44="", AD150="", AD150=0), "", AD44/AD$150*100)</f>
        <v>0.38263455886804137</v>
      </c>
      <c r="AI44" s="257">
        <v>-2970</v>
      </c>
      <c r="AJ44" s="258">
        <f t="shared" si="2"/>
        <v>-0.33582089552238803</v>
      </c>
      <c r="AK44" s="258">
        <f t="shared" si="3"/>
        <v>0.23166346654743392</v>
      </c>
      <c r="AL44" s="225" t="s">
        <v>352</v>
      </c>
      <c r="AM44" s="225" t="s">
        <v>402</v>
      </c>
      <c r="AN44" s="225" t="s">
        <v>353</v>
      </c>
      <c r="AO44" s="225"/>
      <c r="AP44" s="225"/>
      <c r="AQ44" s="225"/>
      <c r="AR44" s="225"/>
    </row>
    <row r="45" spans="1:44" s="187" customFormat="1" ht="40.5" customHeight="1">
      <c r="A45" s="255" t="s">
        <v>4</v>
      </c>
      <c r="B45" s="255" t="s">
        <v>7</v>
      </c>
      <c r="C45" s="255" t="s">
        <v>67</v>
      </c>
      <c r="D45" s="255" t="s">
        <v>63</v>
      </c>
      <c r="E45" s="255" t="s">
        <v>40</v>
      </c>
      <c r="F45" s="255" t="s">
        <v>72</v>
      </c>
      <c r="G45" s="255" t="s">
        <v>96</v>
      </c>
      <c r="H45" s="225" t="s">
        <v>97</v>
      </c>
      <c r="I45" s="256" t="s">
        <v>12</v>
      </c>
      <c r="J45" s="256" t="s">
        <v>243</v>
      </c>
      <c r="K45" s="251">
        <v>3365000</v>
      </c>
      <c r="L45" s="251">
        <v>0</v>
      </c>
      <c r="M45" s="251">
        <v>0</v>
      </c>
      <c r="N45" s="251">
        <v>0</v>
      </c>
      <c r="O45" s="251">
        <v>3365000</v>
      </c>
      <c r="P45" s="251">
        <v>3320736</v>
      </c>
      <c r="Q45" s="251">
        <v>3320736</v>
      </c>
      <c r="R45" s="251">
        <v>3320736</v>
      </c>
      <c r="S45" s="251">
        <v>0</v>
      </c>
      <c r="T45" s="251">
        <v>44264</v>
      </c>
      <c r="U45" s="252">
        <f t="shared" si="0"/>
        <v>98.684576523031211</v>
      </c>
      <c r="V45" s="252">
        <f>IF(OR(R45="", R150="", R150=0), "", R45/R$150*100)</f>
        <v>2.3143319012582779</v>
      </c>
      <c r="W45" s="251">
        <v>5183000</v>
      </c>
      <c r="X45" s="251">
        <v>0</v>
      </c>
      <c r="Y45" s="251">
        <v>0</v>
      </c>
      <c r="Z45" s="251">
        <v>0</v>
      </c>
      <c r="AA45" s="251">
        <v>5183000</v>
      </c>
      <c r="AB45" s="251">
        <v>5006256</v>
      </c>
      <c r="AC45" s="251">
        <v>5006256</v>
      </c>
      <c r="AD45" s="251">
        <v>5006256</v>
      </c>
      <c r="AE45" s="251">
        <v>0</v>
      </c>
      <c r="AF45" s="251">
        <v>176744</v>
      </c>
      <c r="AG45" s="252">
        <f t="shared" si="1"/>
        <v>96.589928612772525</v>
      </c>
      <c r="AH45" s="252">
        <f>IF(OR(AD45="", AD150="", AD150=0), "", AD45/AD$150*100)</f>
        <v>2.1659504253058404</v>
      </c>
      <c r="AI45" s="257">
        <v>-1685520</v>
      </c>
      <c r="AJ45" s="258">
        <f t="shared" si="2"/>
        <v>-33.668274255251831</v>
      </c>
      <c r="AK45" s="258">
        <f t="shared" si="3"/>
        <v>0.14838147595243756</v>
      </c>
      <c r="AL45" s="225" t="s">
        <v>354</v>
      </c>
      <c r="AM45" s="225" t="s">
        <v>355</v>
      </c>
      <c r="AN45" s="225" t="s">
        <v>392</v>
      </c>
      <c r="AO45" s="225"/>
      <c r="AP45" s="225"/>
      <c r="AQ45" s="225"/>
      <c r="AR45" s="225"/>
    </row>
    <row r="46" spans="1:44" s="187" customFormat="1" ht="40.5" customHeight="1">
      <c r="A46" s="255" t="s">
        <v>4</v>
      </c>
      <c r="B46" s="255" t="s">
        <v>7</v>
      </c>
      <c r="C46" s="255" t="s">
        <v>67</v>
      </c>
      <c r="D46" s="255" t="s">
        <v>63</v>
      </c>
      <c r="E46" s="255" t="s">
        <v>98</v>
      </c>
      <c r="F46" s="255" t="s">
        <v>21</v>
      </c>
      <c r="G46" s="255" t="s">
        <v>23</v>
      </c>
      <c r="H46" s="225" t="s">
        <v>99</v>
      </c>
      <c r="I46" s="256" t="s">
        <v>12</v>
      </c>
      <c r="J46" s="256" t="s">
        <v>243</v>
      </c>
      <c r="K46" s="251">
        <v>2522000</v>
      </c>
      <c r="L46" s="251">
        <v>0</v>
      </c>
      <c r="M46" s="251">
        <v>0</v>
      </c>
      <c r="N46" s="251">
        <v>0</v>
      </c>
      <c r="O46" s="251">
        <v>2522000</v>
      </c>
      <c r="P46" s="251">
        <v>0</v>
      </c>
      <c r="Q46" s="251">
        <v>0</v>
      </c>
      <c r="R46" s="251">
        <v>0</v>
      </c>
      <c r="S46" s="251">
        <v>0</v>
      </c>
      <c r="T46" s="251">
        <v>2522000</v>
      </c>
      <c r="U46" s="252">
        <f t="shared" si="0"/>
        <v>0</v>
      </c>
      <c r="V46" s="252">
        <f>IF(OR(R46="", R150="", R150=0), "", R46/R$150*100)</f>
        <v>0</v>
      </c>
      <c r="W46" s="251">
        <v>0</v>
      </c>
      <c r="X46" s="251">
        <v>0</v>
      </c>
      <c r="Y46" s="251">
        <v>0</v>
      </c>
      <c r="Z46" s="251">
        <v>0</v>
      </c>
      <c r="AA46" s="251">
        <v>0</v>
      </c>
      <c r="AB46" s="251">
        <v>0</v>
      </c>
      <c r="AC46" s="251">
        <v>0</v>
      </c>
      <c r="AD46" s="251">
        <v>0</v>
      </c>
      <c r="AE46" s="251">
        <v>0</v>
      </c>
      <c r="AF46" s="251">
        <v>0</v>
      </c>
      <c r="AG46" s="252" t="str">
        <f t="shared" si="1"/>
        <v/>
      </c>
      <c r="AH46" s="252">
        <f>IF(OR(AD46="", AD150="", AD150=0), "", AD46/AD$150*100)</f>
        <v>0</v>
      </c>
      <c r="AI46" s="257">
        <v>0</v>
      </c>
      <c r="AJ46" s="258">
        <f t="shared" si="2"/>
        <v>0</v>
      </c>
      <c r="AK46" s="258">
        <f t="shared" si="3"/>
        <v>0</v>
      </c>
      <c r="AL46" s="232"/>
      <c r="AM46" s="232"/>
      <c r="AN46" s="232"/>
      <c r="AO46" s="232"/>
      <c r="AP46" s="232"/>
      <c r="AQ46" s="232"/>
      <c r="AR46" s="232"/>
    </row>
    <row r="47" spans="1:44" s="187" customFormat="1" ht="40.5" customHeight="1">
      <c r="A47" s="247" t="s">
        <v>4</v>
      </c>
      <c r="B47" s="247" t="s">
        <v>7</v>
      </c>
      <c r="C47" s="247" t="s">
        <v>67</v>
      </c>
      <c r="D47" s="247" t="s">
        <v>101</v>
      </c>
      <c r="E47" s="247" t="s">
        <v>5</v>
      </c>
      <c r="F47" s="247" t="s">
        <v>5</v>
      </c>
      <c r="G47" s="247" t="s">
        <v>5</v>
      </c>
      <c r="H47" s="248" t="s">
        <v>102</v>
      </c>
      <c r="I47" s="249" t="s">
        <v>12</v>
      </c>
      <c r="J47" s="249" t="s">
        <v>243</v>
      </c>
      <c r="K47" s="250">
        <v>64198000</v>
      </c>
      <c r="L47" s="250">
        <v>268000</v>
      </c>
      <c r="M47" s="250">
        <v>0</v>
      </c>
      <c r="N47" s="250">
        <v>0</v>
      </c>
      <c r="O47" s="250">
        <v>64466000</v>
      </c>
      <c r="P47" s="251">
        <v>62572544</v>
      </c>
      <c r="Q47" s="251">
        <v>62572544</v>
      </c>
      <c r="R47" s="250">
        <v>62572544</v>
      </c>
      <c r="S47" s="251">
        <v>0</v>
      </c>
      <c r="T47" s="250">
        <v>1893456</v>
      </c>
      <c r="U47" s="252">
        <f t="shared" si="0"/>
        <v>97.062861043030438</v>
      </c>
      <c r="V47" s="252">
        <f>IF(OR(R47="", R150="", R150=0), "", R47/R$150*100)</f>
        <v>43.608897160776181</v>
      </c>
      <c r="W47" s="251">
        <v>55584000</v>
      </c>
      <c r="X47" s="251">
        <v>1917000</v>
      </c>
      <c r="Y47" s="251">
        <v>0</v>
      </c>
      <c r="Z47" s="251">
        <v>0</v>
      </c>
      <c r="AA47" s="251">
        <v>57501000</v>
      </c>
      <c r="AB47" s="251">
        <v>56018763</v>
      </c>
      <c r="AC47" s="251">
        <v>56018763</v>
      </c>
      <c r="AD47" s="250">
        <v>56018763</v>
      </c>
      <c r="AE47" s="251">
        <v>0</v>
      </c>
      <c r="AF47" s="251">
        <v>1482237</v>
      </c>
      <c r="AG47" s="252">
        <f t="shared" si="1"/>
        <v>97.422241352324306</v>
      </c>
      <c r="AH47" s="252">
        <f>IF(OR(AD47="", AD150="", AD150=0), "", AD47/AD$150*100)</f>
        <v>24.236448065172269</v>
      </c>
      <c r="AI47" s="253">
        <v>6553781</v>
      </c>
      <c r="AJ47" s="254">
        <f t="shared" si="2"/>
        <v>11.699260478136585</v>
      </c>
      <c r="AK47" s="254">
        <f t="shared" si="3"/>
        <v>19.372449095603912</v>
      </c>
      <c r="AL47" s="225" t="s">
        <v>268</v>
      </c>
      <c r="AM47" s="230"/>
      <c r="AN47" s="230"/>
      <c r="AO47" s="230"/>
      <c r="AP47" s="230"/>
      <c r="AQ47" s="230"/>
      <c r="AR47" s="230"/>
    </row>
    <row r="48" spans="1:44" s="187" customFormat="1" ht="40.5" customHeight="1">
      <c r="A48" s="255" t="s">
        <v>4</v>
      </c>
      <c r="B48" s="255" t="s">
        <v>7</v>
      </c>
      <c r="C48" s="255" t="s">
        <v>67</v>
      </c>
      <c r="D48" s="255" t="s">
        <v>101</v>
      </c>
      <c r="E48" s="255" t="s">
        <v>36</v>
      </c>
      <c r="F48" s="255" t="s">
        <v>21</v>
      </c>
      <c r="G48" s="255" t="s">
        <v>23</v>
      </c>
      <c r="H48" s="225" t="s">
        <v>91</v>
      </c>
      <c r="I48" s="256" t="s">
        <v>12</v>
      </c>
      <c r="J48" s="256" t="s">
        <v>243</v>
      </c>
      <c r="K48" s="251">
        <v>3795000</v>
      </c>
      <c r="L48" s="251">
        <v>0</v>
      </c>
      <c r="M48" s="251">
        <v>0</v>
      </c>
      <c r="N48" s="251">
        <v>0</v>
      </c>
      <c r="O48" s="251">
        <v>3795000</v>
      </c>
      <c r="P48" s="251">
        <v>3794952</v>
      </c>
      <c r="Q48" s="251">
        <v>3794952</v>
      </c>
      <c r="R48" s="251">
        <v>3794952</v>
      </c>
      <c r="S48" s="251">
        <v>0</v>
      </c>
      <c r="T48" s="251">
        <v>48</v>
      </c>
      <c r="U48" s="252">
        <f t="shared" si="0"/>
        <v>99.998735177865612</v>
      </c>
      <c r="V48" s="252">
        <f>IF(OR(R48="", R150="", R150=0), "", R48/R$150*100)</f>
        <v>2.6448288805083884</v>
      </c>
      <c r="W48" s="251" t="s">
        <v>5</v>
      </c>
      <c r="X48" s="251" t="s">
        <v>5</v>
      </c>
      <c r="Y48" s="251" t="s">
        <v>5</v>
      </c>
      <c r="Z48" s="251" t="s">
        <v>5</v>
      </c>
      <c r="AA48" s="251" t="s">
        <v>5</v>
      </c>
      <c r="AB48" s="251" t="s">
        <v>5</v>
      </c>
      <c r="AC48" s="251" t="s">
        <v>5</v>
      </c>
      <c r="AD48" s="251">
        <v>0</v>
      </c>
      <c r="AE48" s="251" t="s">
        <v>5</v>
      </c>
      <c r="AF48" s="251" t="s">
        <v>5</v>
      </c>
      <c r="AG48" s="252" t="str">
        <f t="shared" si="1"/>
        <v/>
      </c>
      <c r="AH48" s="252">
        <f>IF(OR(AD48="", AD150="", AD150=0), "", AD48/AD$150*100)</f>
        <v>0</v>
      </c>
      <c r="AI48" s="257">
        <v>3794952</v>
      </c>
      <c r="AJ48" s="258" t="str">
        <f t="shared" si="2"/>
        <v>皆増</v>
      </c>
      <c r="AK48" s="258">
        <f t="shared" si="3"/>
        <v>2.6448288805083884</v>
      </c>
      <c r="AL48" s="232"/>
      <c r="AM48" s="232"/>
      <c r="AN48" s="232"/>
      <c r="AO48" s="232"/>
      <c r="AP48" s="232"/>
      <c r="AQ48" s="232"/>
      <c r="AR48" s="232"/>
    </row>
    <row r="49" spans="1:44" s="187" customFormat="1" ht="40.5" customHeight="1">
      <c r="A49" s="255" t="s">
        <v>4</v>
      </c>
      <c r="B49" s="255" t="s">
        <v>7</v>
      </c>
      <c r="C49" s="255" t="s">
        <v>67</v>
      </c>
      <c r="D49" s="255" t="s">
        <v>101</v>
      </c>
      <c r="E49" s="255" t="s">
        <v>56</v>
      </c>
      <c r="F49" s="255" t="s">
        <v>28</v>
      </c>
      <c r="G49" s="255" t="s">
        <v>103</v>
      </c>
      <c r="H49" s="225" t="s">
        <v>104</v>
      </c>
      <c r="I49" s="256" t="s">
        <v>12</v>
      </c>
      <c r="J49" s="256" t="s">
        <v>243</v>
      </c>
      <c r="K49" s="251">
        <v>0</v>
      </c>
      <c r="L49" s="251">
        <v>0</v>
      </c>
      <c r="M49" s="251">
        <v>0</v>
      </c>
      <c r="N49" s="251">
        <v>0</v>
      </c>
      <c r="O49" s="251">
        <v>0</v>
      </c>
      <c r="P49" s="251">
        <v>0</v>
      </c>
      <c r="Q49" s="251">
        <v>0</v>
      </c>
      <c r="R49" s="251">
        <v>0</v>
      </c>
      <c r="S49" s="251">
        <v>0</v>
      </c>
      <c r="T49" s="251">
        <v>0</v>
      </c>
      <c r="U49" s="252" t="str">
        <f t="shared" si="0"/>
        <v/>
      </c>
      <c r="V49" s="252">
        <f>IF(OR(R49="", R150="", R150=0), "", R49/R$150*100)</f>
        <v>0</v>
      </c>
      <c r="W49" s="251">
        <v>3693000</v>
      </c>
      <c r="X49" s="251">
        <v>0</v>
      </c>
      <c r="Y49" s="251">
        <v>0</v>
      </c>
      <c r="Z49" s="251">
        <v>0</v>
      </c>
      <c r="AA49" s="251">
        <v>3693000</v>
      </c>
      <c r="AB49" s="251">
        <v>3691019</v>
      </c>
      <c r="AC49" s="251">
        <v>3691019</v>
      </c>
      <c r="AD49" s="251">
        <v>3691019</v>
      </c>
      <c r="AE49" s="251">
        <v>0</v>
      </c>
      <c r="AF49" s="251">
        <v>1981</v>
      </c>
      <c r="AG49" s="252">
        <f t="shared" si="1"/>
        <v>99.946357974546444</v>
      </c>
      <c r="AH49" s="252">
        <f>IF(OR(AD49="", AD150="", AD150=0), "", AD49/AD$150*100)</f>
        <v>1.5969147748061501</v>
      </c>
      <c r="AI49" s="257">
        <v>-3691019</v>
      </c>
      <c r="AJ49" s="258" t="str">
        <f t="shared" si="2"/>
        <v>皆減</v>
      </c>
      <c r="AK49" s="258">
        <f t="shared" si="3"/>
        <v>-1.5969147748061501</v>
      </c>
      <c r="AL49" s="232"/>
      <c r="AM49" s="232"/>
      <c r="AN49" s="232"/>
      <c r="AO49" s="232"/>
      <c r="AP49" s="232"/>
      <c r="AQ49" s="232"/>
      <c r="AR49" s="232"/>
    </row>
    <row r="50" spans="1:44" s="187" customFormat="1" ht="40.5" customHeight="1">
      <c r="A50" s="255" t="s">
        <v>4</v>
      </c>
      <c r="B50" s="255" t="s">
        <v>7</v>
      </c>
      <c r="C50" s="255" t="s">
        <v>67</v>
      </c>
      <c r="D50" s="255" t="s">
        <v>101</v>
      </c>
      <c r="E50" s="255" t="s">
        <v>46</v>
      </c>
      <c r="F50" s="255" t="s">
        <v>21</v>
      </c>
      <c r="G50" s="255" t="s">
        <v>23</v>
      </c>
      <c r="H50" s="225" t="s">
        <v>278</v>
      </c>
      <c r="I50" s="256" t="s">
        <v>12</v>
      </c>
      <c r="J50" s="256" t="s">
        <v>243</v>
      </c>
      <c r="K50" s="251">
        <v>105000</v>
      </c>
      <c r="L50" s="251">
        <v>0</v>
      </c>
      <c r="M50" s="251">
        <v>0</v>
      </c>
      <c r="N50" s="251">
        <v>0</v>
      </c>
      <c r="O50" s="251">
        <v>105000</v>
      </c>
      <c r="P50" s="251">
        <v>74284</v>
      </c>
      <c r="Q50" s="251">
        <v>74284</v>
      </c>
      <c r="R50" s="251">
        <v>74284</v>
      </c>
      <c r="S50" s="251">
        <v>0</v>
      </c>
      <c r="T50" s="251">
        <v>30716</v>
      </c>
      <c r="U50" s="252">
        <f t="shared" si="0"/>
        <v>70.74666666666667</v>
      </c>
      <c r="V50" s="252">
        <f>IF(OR(R50="", R150="", R150=0), "", R50/R$150*100)</f>
        <v>5.177100225765309E-2</v>
      </c>
      <c r="W50" s="251">
        <v>105000</v>
      </c>
      <c r="X50" s="251">
        <v>0</v>
      </c>
      <c r="Y50" s="251">
        <v>0</v>
      </c>
      <c r="Z50" s="251">
        <v>0</v>
      </c>
      <c r="AA50" s="251">
        <v>105000</v>
      </c>
      <c r="AB50" s="251">
        <v>104284</v>
      </c>
      <c r="AC50" s="251">
        <v>104284</v>
      </c>
      <c r="AD50" s="251">
        <v>104284</v>
      </c>
      <c r="AE50" s="251">
        <v>0</v>
      </c>
      <c r="AF50" s="251">
        <v>716</v>
      </c>
      <c r="AG50" s="252">
        <f t="shared" si="1"/>
        <v>99.318095238095239</v>
      </c>
      <c r="AH50" s="252">
        <f>IF(OR(AD50="", AD150="", AD150=0), "", AD50/AD$150*100)</f>
        <v>4.5118342760057467E-2</v>
      </c>
      <c r="AI50" s="257">
        <v>-30000</v>
      </c>
      <c r="AJ50" s="258">
        <f t="shared" si="2"/>
        <v>-28.767596179663229</v>
      </c>
      <c r="AK50" s="258">
        <f t="shared" si="3"/>
        <v>6.6526594975956227E-3</v>
      </c>
      <c r="AL50" s="225" t="s">
        <v>278</v>
      </c>
      <c r="AM50" s="225"/>
      <c r="AN50" s="225"/>
      <c r="AO50" s="225"/>
      <c r="AP50" s="225"/>
      <c r="AQ50" s="225"/>
      <c r="AR50" s="225"/>
    </row>
    <row r="51" spans="1:44" s="187" customFormat="1" ht="40.5" customHeight="1">
      <c r="A51" s="255" t="s">
        <v>4</v>
      </c>
      <c r="B51" s="255" t="s">
        <v>7</v>
      </c>
      <c r="C51" s="255" t="s">
        <v>67</v>
      </c>
      <c r="D51" s="255" t="s">
        <v>101</v>
      </c>
      <c r="E51" s="255" t="s">
        <v>46</v>
      </c>
      <c r="F51" s="255" t="s">
        <v>21</v>
      </c>
      <c r="G51" s="255" t="s">
        <v>59</v>
      </c>
      <c r="H51" s="225" t="s">
        <v>279</v>
      </c>
      <c r="I51" s="256" t="s">
        <v>12</v>
      </c>
      <c r="J51" s="256" t="s">
        <v>243</v>
      </c>
      <c r="K51" s="251">
        <v>46000</v>
      </c>
      <c r="L51" s="251">
        <v>0</v>
      </c>
      <c r="M51" s="251">
        <v>0</v>
      </c>
      <c r="N51" s="251">
        <v>0</v>
      </c>
      <c r="O51" s="251">
        <v>46000</v>
      </c>
      <c r="P51" s="251">
        <v>36000</v>
      </c>
      <c r="Q51" s="251">
        <v>36000</v>
      </c>
      <c r="R51" s="251">
        <v>36000</v>
      </c>
      <c r="S51" s="251">
        <v>0</v>
      </c>
      <c r="T51" s="251">
        <v>10000</v>
      </c>
      <c r="U51" s="252">
        <f t="shared" si="0"/>
        <v>78.260869565217391</v>
      </c>
      <c r="V51" s="252">
        <f>IF(OR(R51="", R150="", R150=0), "", R51/R$150*100)</f>
        <v>2.5089603161858695E-2</v>
      </c>
      <c r="W51" s="251">
        <v>46000</v>
      </c>
      <c r="X51" s="251">
        <v>0</v>
      </c>
      <c r="Y51" s="251">
        <v>0</v>
      </c>
      <c r="Z51" s="251">
        <v>0</v>
      </c>
      <c r="AA51" s="251">
        <v>46000</v>
      </c>
      <c r="AB51" s="251">
        <v>36000</v>
      </c>
      <c r="AC51" s="251">
        <v>36000</v>
      </c>
      <c r="AD51" s="251">
        <v>36000</v>
      </c>
      <c r="AE51" s="251">
        <v>0</v>
      </c>
      <c r="AF51" s="251">
        <v>10000</v>
      </c>
      <c r="AG51" s="252">
        <f t="shared" si="1"/>
        <v>78.260869565217391</v>
      </c>
      <c r="AH51" s="252">
        <f>IF(OR(AD51="", AD150="", AD150=0), "", AD51/AD$150*100)</f>
        <v>1.5575355177803582E-2</v>
      </c>
      <c r="AI51" s="257">
        <v>0</v>
      </c>
      <c r="AJ51" s="258">
        <f t="shared" si="2"/>
        <v>0</v>
      </c>
      <c r="AK51" s="258">
        <f t="shared" si="3"/>
        <v>9.5142479840551134E-3</v>
      </c>
      <c r="AL51" s="225" t="s">
        <v>279</v>
      </c>
      <c r="AM51" s="225"/>
      <c r="AN51" s="225" t="s">
        <v>316</v>
      </c>
      <c r="AO51" s="225"/>
      <c r="AP51" s="225"/>
      <c r="AQ51" s="225"/>
      <c r="AR51" s="225"/>
    </row>
    <row r="52" spans="1:44" s="187" customFormat="1" ht="40.5" customHeight="1">
      <c r="A52" s="247" t="s">
        <v>4</v>
      </c>
      <c r="B52" s="247" t="s">
        <v>7</v>
      </c>
      <c r="C52" s="247" t="s">
        <v>67</v>
      </c>
      <c r="D52" s="247" t="s">
        <v>101</v>
      </c>
      <c r="E52" s="247" t="s">
        <v>46</v>
      </c>
      <c r="F52" s="247" t="s">
        <v>21</v>
      </c>
      <c r="G52" s="247" t="s">
        <v>88</v>
      </c>
      <c r="H52" s="248" t="s">
        <v>280</v>
      </c>
      <c r="I52" s="249" t="s">
        <v>12</v>
      </c>
      <c r="J52" s="249" t="s">
        <v>243</v>
      </c>
      <c r="K52" s="250">
        <v>58156000</v>
      </c>
      <c r="L52" s="250">
        <v>268000</v>
      </c>
      <c r="M52" s="250">
        <v>0</v>
      </c>
      <c r="N52" s="250">
        <v>0</v>
      </c>
      <c r="O52" s="250">
        <v>58424000</v>
      </c>
      <c r="P52" s="251">
        <v>56571308</v>
      </c>
      <c r="Q52" s="251">
        <v>56571308</v>
      </c>
      <c r="R52" s="250">
        <v>56571308</v>
      </c>
      <c r="S52" s="251">
        <v>0</v>
      </c>
      <c r="T52" s="250">
        <v>1852692</v>
      </c>
      <c r="U52" s="252">
        <f t="shared" si="0"/>
        <v>96.828885389565926</v>
      </c>
      <c r="V52" s="252">
        <f>IF(OR(R52="", R150="", R150=0), "", R52/R$150*100)</f>
        <v>39.426435224091172</v>
      </c>
      <c r="W52" s="251">
        <v>49644000</v>
      </c>
      <c r="X52" s="251">
        <v>1917000</v>
      </c>
      <c r="Y52" s="251">
        <v>0</v>
      </c>
      <c r="Z52" s="251">
        <v>0</v>
      </c>
      <c r="AA52" s="251">
        <v>51561000</v>
      </c>
      <c r="AB52" s="251">
        <v>50091460</v>
      </c>
      <c r="AC52" s="251">
        <v>50091460</v>
      </c>
      <c r="AD52" s="250">
        <v>50091460</v>
      </c>
      <c r="AE52" s="251">
        <v>0</v>
      </c>
      <c r="AF52" s="251">
        <v>1469540</v>
      </c>
      <c r="AG52" s="252">
        <f t="shared" si="1"/>
        <v>97.149900118306476</v>
      </c>
      <c r="AH52" s="252">
        <f>IF(OR(AD52="", AD150="", AD150=0), "", AD52/AD$150*100)</f>
        <v>21.672007802076141</v>
      </c>
      <c r="AI52" s="253">
        <v>6479848</v>
      </c>
      <c r="AJ52" s="258">
        <f t="shared" si="2"/>
        <v>12.936033407690653</v>
      </c>
      <c r="AK52" s="258">
        <f t="shared" si="3"/>
        <v>17.754427422015031</v>
      </c>
      <c r="AL52" s="225" t="s">
        <v>280</v>
      </c>
      <c r="AM52" s="225"/>
      <c r="AN52" s="225"/>
      <c r="AO52" s="225"/>
      <c r="AP52" s="225"/>
      <c r="AQ52" s="225"/>
      <c r="AR52" s="225"/>
    </row>
    <row r="53" spans="1:44" s="187" customFormat="1" ht="40.5" customHeight="1">
      <c r="A53" s="255" t="s">
        <v>4</v>
      </c>
      <c r="B53" s="255" t="s">
        <v>7</v>
      </c>
      <c r="C53" s="255" t="s">
        <v>67</v>
      </c>
      <c r="D53" s="255" t="s">
        <v>101</v>
      </c>
      <c r="E53" s="255" t="s">
        <v>46</v>
      </c>
      <c r="F53" s="255" t="s">
        <v>32</v>
      </c>
      <c r="G53" s="255" t="s">
        <v>34</v>
      </c>
      <c r="H53" s="225" t="s">
        <v>281</v>
      </c>
      <c r="I53" s="256" t="s">
        <v>12</v>
      </c>
      <c r="J53" s="256" t="s">
        <v>243</v>
      </c>
      <c r="K53" s="251">
        <v>2096000</v>
      </c>
      <c r="L53" s="251">
        <v>0</v>
      </c>
      <c r="M53" s="251">
        <v>0</v>
      </c>
      <c r="N53" s="251">
        <v>0</v>
      </c>
      <c r="O53" s="251">
        <v>2096000</v>
      </c>
      <c r="P53" s="251">
        <v>2096000</v>
      </c>
      <c r="Q53" s="251">
        <v>2096000</v>
      </c>
      <c r="R53" s="251">
        <v>2096000</v>
      </c>
      <c r="S53" s="251">
        <v>0</v>
      </c>
      <c r="T53" s="251">
        <v>0</v>
      </c>
      <c r="U53" s="252">
        <f t="shared" si="0"/>
        <v>100</v>
      </c>
      <c r="V53" s="252">
        <f>IF(OR(R53="", R150="", R150=0), "", R53/R$150*100)</f>
        <v>1.4607724507571063</v>
      </c>
      <c r="W53" s="251">
        <v>2096000</v>
      </c>
      <c r="X53" s="251">
        <v>0</v>
      </c>
      <c r="Y53" s="251">
        <v>0</v>
      </c>
      <c r="Z53" s="251">
        <v>0</v>
      </c>
      <c r="AA53" s="251">
        <v>2096000</v>
      </c>
      <c r="AB53" s="251">
        <v>2096000</v>
      </c>
      <c r="AC53" s="251">
        <v>2096000</v>
      </c>
      <c r="AD53" s="251">
        <v>2096000</v>
      </c>
      <c r="AE53" s="251">
        <v>0</v>
      </c>
      <c r="AF53" s="251">
        <v>0</v>
      </c>
      <c r="AG53" s="252">
        <f t="shared" si="1"/>
        <v>100</v>
      </c>
      <c r="AH53" s="252">
        <f>IF(OR(AD53="", AD150="", AD150=0), "", AD53/AD$150*100)</f>
        <v>0.90683179035211969</v>
      </c>
      <c r="AI53" s="257">
        <v>0</v>
      </c>
      <c r="AJ53" s="258">
        <f t="shared" si="2"/>
        <v>0</v>
      </c>
      <c r="AK53" s="258">
        <f t="shared" si="3"/>
        <v>0.55394066040498657</v>
      </c>
      <c r="AL53" s="225" t="s">
        <v>281</v>
      </c>
      <c r="AM53" s="225" t="s">
        <v>329</v>
      </c>
      <c r="AN53" s="225" t="s">
        <v>316</v>
      </c>
      <c r="AO53" s="225"/>
      <c r="AP53" s="225"/>
      <c r="AQ53" s="225"/>
      <c r="AR53" s="225"/>
    </row>
    <row r="54" spans="1:44" s="187" customFormat="1" ht="40.5" customHeight="1">
      <c r="A54" s="247" t="s">
        <v>4</v>
      </c>
      <c r="B54" s="247" t="s">
        <v>7</v>
      </c>
      <c r="C54" s="247" t="s">
        <v>67</v>
      </c>
      <c r="D54" s="247" t="s">
        <v>106</v>
      </c>
      <c r="E54" s="247" t="s">
        <v>5</v>
      </c>
      <c r="F54" s="247" t="s">
        <v>5</v>
      </c>
      <c r="G54" s="247" t="s">
        <v>5</v>
      </c>
      <c r="H54" s="248" t="s">
        <v>107</v>
      </c>
      <c r="I54" s="249" t="s">
        <v>12</v>
      </c>
      <c r="J54" s="249" t="s">
        <v>243</v>
      </c>
      <c r="K54" s="250">
        <v>0</v>
      </c>
      <c r="L54" s="250">
        <v>0</v>
      </c>
      <c r="M54" s="250">
        <v>0</v>
      </c>
      <c r="N54" s="250">
        <v>0</v>
      </c>
      <c r="O54" s="250">
        <v>0</v>
      </c>
      <c r="P54" s="251">
        <v>0</v>
      </c>
      <c r="Q54" s="251">
        <v>0</v>
      </c>
      <c r="R54" s="250">
        <v>0</v>
      </c>
      <c r="S54" s="251">
        <v>0</v>
      </c>
      <c r="T54" s="250">
        <v>0</v>
      </c>
      <c r="U54" s="252" t="str">
        <f t="shared" si="0"/>
        <v/>
      </c>
      <c r="V54" s="252">
        <f>IF(OR(R54="", R150="", R150=0), "", R54/R$150*100)</f>
        <v>0</v>
      </c>
      <c r="W54" s="251">
        <v>0</v>
      </c>
      <c r="X54" s="251">
        <v>10000</v>
      </c>
      <c r="Y54" s="251">
        <v>0</v>
      </c>
      <c r="Z54" s="251">
        <v>0</v>
      </c>
      <c r="AA54" s="251">
        <v>10000</v>
      </c>
      <c r="AB54" s="251">
        <v>10000</v>
      </c>
      <c r="AC54" s="251">
        <v>10000</v>
      </c>
      <c r="AD54" s="250">
        <v>10000</v>
      </c>
      <c r="AE54" s="251">
        <v>0</v>
      </c>
      <c r="AF54" s="251">
        <v>0</v>
      </c>
      <c r="AG54" s="252">
        <f t="shared" si="1"/>
        <v>100</v>
      </c>
      <c r="AH54" s="252">
        <f>IF(OR(AD54="", AD150="", AD150=0), "", AD54/AD$150*100)</f>
        <v>4.3264875493898838E-3</v>
      </c>
      <c r="AI54" s="253">
        <v>-10000</v>
      </c>
      <c r="AJ54" s="258" t="str">
        <f t="shared" si="2"/>
        <v>皆減</v>
      </c>
      <c r="AK54" s="258">
        <f t="shared" si="3"/>
        <v>-4.3264875493898838E-3</v>
      </c>
      <c r="AL54" s="225" t="s">
        <v>269</v>
      </c>
      <c r="AM54" s="230"/>
      <c r="AN54" s="230"/>
      <c r="AO54" s="230"/>
      <c r="AP54" s="230"/>
      <c r="AQ54" s="230"/>
      <c r="AR54" s="230"/>
    </row>
    <row r="55" spans="1:44" s="187" customFormat="1" ht="40.5" customHeight="1">
      <c r="A55" s="255" t="s">
        <v>4</v>
      </c>
      <c r="B55" s="255" t="s">
        <v>7</v>
      </c>
      <c r="C55" s="255" t="s">
        <v>67</v>
      </c>
      <c r="D55" s="255" t="s">
        <v>106</v>
      </c>
      <c r="E55" s="255" t="s">
        <v>108</v>
      </c>
      <c r="F55" s="255" t="s">
        <v>28</v>
      </c>
      <c r="G55" s="255" t="s">
        <v>103</v>
      </c>
      <c r="H55" s="225" t="s">
        <v>111</v>
      </c>
      <c r="I55" s="256" t="s">
        <v>12</v>
      </c>
      <c r="J55" s="256" t="s">
        <v>243</v>
      </c>
      <c r="K55" s="251">
        <v>0</v>
      </c>
      <c r="L55" s="251">
        <v>0</v>
      </c>
      <c r="M55" s="251">
        <v>0</v>
      </c>
      <c r="N55" s="251">
        <v>0</v>
      </c>
      <c r="O55" s="251">
        <v>0</v>
      </c>
      <c r="P55" s="251">
        <v>0</v>
      </c>
      <c r="Q55" s="251">
        <v>0</v>
      </c>
      <c r="R55" s="251">
        <v>0</v>
      </c>
      <c r="S55" s="251">
        <v>0</v>
      </c>
      <c r="T55" s="251">
        <v>0</v>
      </c>
      <c r="U55" s="252" t="str">
        <f t="shared" si="0"/>
        <v/>
      </c>
      <c r="V55" s="252">
        <f>IF(OR(R55="", R150="", R150=0), "", R55/R$150*100)</f>
        <v>0</v>
      </c>
      <c r="W55" s="251">
        <v>0</v>
      </c>
      <c r="X55" s="251">
        <v>10000</v>
      </c>
      <c r="Y55" s="251">
        <v>0</v>
      </c>
      <c r="Z55" s="251">
        <v>0</v>
      </c>
      <c r="AA55" s="251">
        <v>10000</v>
      </c>
      <c r="AB55" s="251">
        <v>10000</v>
      </c>
      <c r="AC55" s="251">
        <v>10000</v>
      </c>
      <c r="AD55" s="251">
        <v>10000</v>
      </c>
      <c r="AE55" s="251">
        <v>0</v>
      </c>
      <c r="AF55" s="251">
        <v>0</v>
      </c>
      <c r="AG55" s="252">
        <f t="shared" si="1"/>
        <v>100</v>
      </c>
      <c r="AH55" s="252">
        <f>IF(OR(AD55="", AD150="", AD150=0), "", AD55/AD$150*100)</f>
        <v>4.3264875493898838E-3</v>
      </c>
      <c r="AI55" s="257">
        <v>-10000</v>
      </c>
      <c r="AJ55" s="252" t="str">
        <f t="shared" si="2"/>
        <v>皆減</v>
      </c>
      <c r="AK55" s="252">
        <f t="shared" si="3"/>
        <v>-4.3264875493898838E-3</v>
      </c>
      <c r="AL55" s="232"/>
      <c r="AM55" s="232"/>
      <c r="AN55" s="232"/>
      <c r="AO55" s="232"/>
      <c r="AP55" s="232"/>
      <c r="AQ55" s="232"/>
      <c r="AR55" s="232"/>
    </row>
    <row r="56" spans="1:44" s="187" customFormat="1" ht="40.5" customHeight="1">
      <c r="A56" s="247" t="s">
        <v>4</v>
      </c>
      <c r="B56" s="247" t="s">
        <v>7</v>
      </c>
      <c r="C56" s="247" t="s">
        <v>67</v>
      </c>
      <c r="D56" s="247" t="s">
        <v>112</v>
      </c>
      <c r="E56" s="247" t="s">
        <v>5</v>
      </c>
      <c r="F56" s="247" t="s">
        <v>5</v>
      </c>
      <c r="G56" s="247" t="s">
        <v>5</v>
      </c>
      <c r="H56" s="248" t="s">
        <v>113</v>
      </c>
      <c r="I56" s="249" t="s">
        <v>12</v>
      </c>
      <c r="J56" s="248"/>
      <c r="K56" s="250">
        <v>55000</v>
      </c>
      <c r="L56" s="250">
        <v>0</v>
      </c>
      <c r="M56" s="250">
        <v>0</v>
      </c>
      <c r="N56" s="250">
        <v>0</v>
      </c>
      <c r="O56" s="250">
        <v>55000</v>
      </c>
      <c r="P56" s="251">
        <v>50850</v>
      </c>
      <c r="Q56" s="251">
        <v>50850</v>
      </c>
      <c r="R56" s="250">
        <v>50850</v>
      </c>
      <c r="S56" s="251">
        <v>0</v>
      </c>
      <c r="T56" s="250">
        <v>4150</v>
      </c>
      <c r="U56" s="252">
        <f t="shared" si="0"/>
        <v>92.454545454545453</v>
      </c>
      <c r="V56" s="252">
        <f>IF(OR(R56="", R150="", R150=0), "", R56/R$150*100)</f>
        <v>3.5439064466125408E-2</v>
      </c>
      <c r="W56" s="251">
        <v>65000</v>
      </c>
      <c r="X56" s="251">
        <v>0</v>
      </c>
      <c r="Y56" s="251">
        <v>0</v>
      </c>
      <c r="Z56" s="251">
        <v>0</v>
      </c>
      <c r="AA56" s="251">
        <v>65000</v>
      </c>
      <c r="AB56" s="251">
        <v>57600</v>
      </c>
      <c r="AC56" s="251">
        <v>57600</v>
      </c>
      <c r="AD56" s="250">
        <v>57600</v>
      </c>
      <c r="AE56" s="251">
        <v>0</v>
      </c>
      <c r="AF56" s="251">
        <v>7400</v>
      </c>
      <c r="AG56" s="252">
        <f t="shared" si="1"/>
        <v>88.615384615384613</v>
      </c>
      <c r="AH56" s="252">
        <f>IF(OR(AD56="", AD150="", AD150=0), "", AD56/AD$150*100)</f>
        <v>2.4920568284485734E-2</v>
      </c>
      <c r="AI56" s="253">
        <v>-6750</v>
      </c>
      <c r="AJ56" s="254">
        <f t="shared" si="2"/>
        <v>-11.71875</v>
      </c>
      <c r="AK56" s="254">
        <f t="shared" si="3"/>
        <v>1.0518496181639674E-2</v>
      </c>
      <c r="AL56" s="225" t="s">
        <v>270</v>
      </c>
      <c r="AM56" s="230"/>
      <c r="AN56" s="230"/>
      <c r="AO56" s="230"/>
      <c r="AP56" s="230"/>
      <c r="AQ56" s="230"/>
      <c r="AR56" s="230"/>
    </row>
    <row r="57" spans="1:44" s="187" customFormat="1" ht="40.5" customHeight="1">
      <c r="A57" s="255" t="s">
        <v>4</v>
      </c>
      <c r="B57" s="255" t="s">
        <v>7</v>
      </c>
      <c r="C57" s="255" t="s">
        <v>67</v>
      </c>
      <c r="D57" s="255" t="s">
        <v>112</v>
      </c>
      <c r="E57" s="255" t="s">
        <v>46</v>
      </c>
      <c r="F57" s="255" t="s">
        <v>21</v>
      </c>
      <c r="G57" s="255" t="s">
        <v>23</v>
      </c>
      <c r="H57" s="225" t="s">
        <v>114</v>
      </c>
      <c r="I57" s="256" t="s">
        <v>12</v>
      </c>
      <c r="J57" s="225"/>
      <c r="K57" s="251">
        <v>55000</v>
      </c>
      <c r="L57" s="251">
        <v>0</v>
      </c>
      <c r="M57" s="251">
        <v>0</v>
      </c>
      <c r="N57" s="251">
        <v>0</v>
      </c>
      <c r="O57" s="251">
        <v>55000</v>
      </c>
      <c r="P57" s="251">
        <v>50850</v>
      </c>
      <c r="Q57" s="251">
        <v>50850</v>
      </c>
      <c r="R57" s="251">
        <v>50850</v>
      </c>
      <c r="S57" s="251">
        <v>0</v>
      </c>
      <c r="T57" s="251">
        <v>4150</v>
      </c>
      <c r="U57" s="252">
        <f t="shared" si="0"/>
        <v>92.454545454545453</v>
      </c>
      <c r="V57" s="252">
        <f>IF(OR(R57="", R150="", R150=0), "", R57/R$150*100)</f>
        <v>3.5439064466125408E-2</v>
      </c>
      <c r="W57" s="251">
        <v>65000</v>
      </c>
      <c r="X57" s="251">
        <v>0</v>
      </c>
      <c r="Y57" s="251">
        <v>0</v>
      </c>
      <c r="Z57" s="251">
        <v>0</v>
      </c>
      <c r="AA57" s="251">
        <v>65000</v>
      </c>
      <c r="AB57" s="251">
        <v>57600</v>
      </c>
      <c r="AC57" s="251">
        <v>57600</v>
      </c>
      <c r="AD57" s="251">
        <v>57600</v>
      </c>
      <c r="AE57" s="251">
        <v>0</v>
      </c>
      <c r="AF57" s="251">
        <v>7400</v>
      </c>
      <c r="AG57" s="252">
        <f t="shared" si="1"/>
        <v>88.615384615384613</v>
      </c>
      <c r="AH57" s="252">
        <f>IF(OR(AD57="", AD150="", AD150=0), "", AD57/AD$150*100)</f>
        <v>2.4920568284485734E-2</v>
      </c>
      <c r="AI57" s="257">
        <v>-6750</v>
      </c>
      <c r="AJ57" s="258">
        <f t="shared" si="2"/>
        <v>-11.71875</v>
      </c>
      <c r="AK57" s="258">
        <f t="shared" si="3"/>
        <v>1.0518496181639674E-2</v>
      </c>
      <c r="AL57" s="232"/>
      <c r="AM57" s="232"/>
      <c r="AN57" s="232"/>
      <c r="AO57" s="232"/>
      <c r="AP57" s="232"/>
      <c r="AQ57" s="232"/>
      <c r="AR57" s="232"/>
    </row>
    <row r="58" spans="1:44" s="187" customFormat="1" ht="40.5" customHeight="1">
      <c r="A58" s="247" t="s">
        <v>4</v>
      </c>
      <c r="B58" s="247" t="s">
        <v>7</v>
      </c>
      <c r="C58" s="247" t="s">
        <v>67</v>
      </c>
      <c r="D58" s="247" t="s">
        <v>115</v>
      </c>
      <c r="E58" s="247" t="s">
        <v>5</v>
      </c>
      <c r="F58" s="247" t="s">
        <v>5</v>
      </c>
      <c r="G58" s="247" t="s">
        <v>5</v>
      </c>
      <c r="H58" s="248" t="s">
        <v>116</v>
      </c>
      <c r="I58" s="249" t="s">
        <v>12</v>
      </c>
      <c r="J58" s="248"/>
      <c r="K58" s="250">
        <v>61000</v>
      </c>
      <c r="L58" s="250">
        <v>0</v>
      </c>
      <c r="M58" s="250">
        <v>0</v>
      </c>
      <c r="N58" s="250">
        <v>0</v>
      </c>
      <c r="O58" s="250">
        <v>61000</v>
      </c>
      <c r="P58" s="251">
        <v>60000</v>
      </c>
      <c r="Q58" s="251">
        <v>60000</v>
      </c>
      <c r="R58" s="250">
        <v>60000</v>
      </c>
      <c r="S58" s="251">
        <v>0</v>
      </c>
      <c r="T58" s="250">
        <v>1000</v>
      </c>
      <c r="U58" s="252">
        <f t="shared" si="0"/>
        <v>98.360655737704917</v>
      </c>
      <c r="V58" s="252">
        <f>IF(OR(R58="", R150="", R150=0), "", R58/R$150*100)</f>
        <v>4.1816005269764492E-2</v>
      </c>
      <c r="W58" s="251">
        <v>31000</v>
      </c>
      <c r="X58" s="251">
        <v>0</v>
      </c>
      <c r="Y58" s="251">
        <v>0</v>
      </c>
      <c r="Z58" s="251">
        <v>0</v>
      </c>
      <c r="AA58" s="251">
        <v>31000</v>
      </c>
      <c r="AB58" s="251">
        <v>30000</v>
      </c>
      <c r="AC58" s="251">
        <v>30000</v>
      </c>
      <c r="AD58" s="250">
        <v>30000</v>
      </c>
      <c r="AE58" s="251">
        <v>0</v>
      </c>
      <c r="AF58" s="251">
        <v>1000</v>
      </c>
      <c r="AG58" s="252">
        <f t="shared" si="1"/>
        <v>96.774193548387103</v>
      </c>
      <c r="AH58" s="252">
        <f>IF(OR(AD58="", AD150="", AD150=0), "", AD58/AD$150*100)</f>
        <v>1.2979462648169651E-2</v>
      </c>
      <c r="AI58" s="253">
        <v>30000</v>
      </c>
      <c r="AJ58" s="254">
        <f t="shared" si="2"/>
        <v>100</v>
      </c>
      <c r="AK58" s="254">
        <f t="shared" si="3"/>
        <v>2.8836542621594841E-2</v>
      </c>
      <c r="AL58" s="231" t="s">
        <v>271</v>
      </c>
      <c r="AM58" s="233"/>
      <c r="AN58" s="233"/>
      <c r="AO58" s="233"/>
      <c r="AP58" s="233"/>
      <c r="AQ58" s="233"/>
      <c r="AR58" s="233"/>
    </row>
    <row r="59" spans="1:44" s="187" customFormat="1" ht="40.5" customHeight="1">
      <c r="A59" s="255" t="s">
        <v>4</v>
      </c>
      <c r="B59" s="255" t="s">
        <v>7</v>
      </c>
      <c r="C59" s="255" t="s">
        <v>67</v>
      </c>
      <c r="D59" s="255" t="s">
        <v>115</v>
      </c>
      <c r="E59" s="255" t="s">
        <v>117</v>
      </c>
      <c r="F59" s="255" t="s">
        <v>21</v>
      </c>
      <c r="G59" s="255" t="s">
        <v>88</v>
      </c>
      <c r="H59" s="225" t="s">
        <v>120</v>
      </c>
      <c r="I59" s="256" t="s">
        <v>12</v>
      </c>
      <c r="J59" s="225"/>
      <c r="K59" s="251">
        <v>30000</v>
      </c>
      <c r="L59" s="251">
        <v>0</v>
      </c>
      <c r="M59" s="251">
        <v>0</v>
      </c>
      <c r="N59" s="251">
        <v>0</v>
      </c>
      <c r="O59" s="251">
        <v>30000</v>
      </c>
      <c r="P59" s="251">
        <v>30000</v>
      </c>
      <c r="Q59" s="251">
        <v>30000</v>
      </c>
      <c r="R59" s="251">
        <v>30000</v>
      </c>
      <c r="S59" s="251">
        <v>0</v>
      </c>
      <c r="T59" s="251">
        <v>0</v>
      </c>
      <c r="U59" s="252">
        <f t="shared" si="0"/>
        <v>100</v>
      </c>
      <c r="V59" s="252">
        <f>IF(OR(R59="", R150="", R150=0), "", R59/R$150*100)</f>
        <v>2.0908002634882246E-2</v>
      </c>
      <c r="W59" s="251">
        <v>30000</v>
      </c>
      <c r="X59" s="251">
        <v>0</v>
      </c>
      <c r="Y59" s="251">
        <v>0</v>
      </c>
      <c r="Z59" s="251">
        <v>0</v>
      </c>
      <c r="AA59" s="251">
        <v>30000</v>
      </c>
      <c r="AB59" s="251">
        <v>30000</v>
      </c>
      <c r="AC59" s="251">
        <v>30000</v>
      </c>
      <c r="AD59" s="251">
        <v>30000</v>
      </c>
      <c r="AE59" s="251">
        <v>0</v>
      </c>
      <c r="AF59" s="251">
        <v>0</v>
      </c>
      <c r="AG59" s="252">
        <f t="shared" si="1"/>
        <v>100</v>
      </c>
      <c r="AH59" s="252">
        <f>IF(OR(AD59="", AD150="", AD150=0), "", AD59/AD$150*100)</f>
        <v>1.2979462648169651E-2</v>
      </c>
      <c r="AI59" s="257">
        <v>0</v>
      </c>
      <c r="AJ59" s="258">
        <f t="shared" si="2"/>
        <v>0</v>
      </c>
      <c r="AK59" s="258">
        <f t="shared" si="3"/>
        <v>7.9285399867125954E-3</v>
      </c>
      <c r="AL59" s="232"/>
      <c r="AM59" s="232"/>
      <c r="AN59" s="232"/>
      <c r="AO59" s="232"/>
      <c r="AP59" s="232"/>
      <c r="AQ59" s="232"/>
      <c r="AR59" s="232"/>
    </row>
    <row r="60" spans="1:44" s="187" customFormat="1" ht="40.5" customHeight="1">
      <c r="A60" s="255" t="s">
        <v>4</v>
      </c>
      <c r="B60" s="255" t="s">
        <v>7</v>
      </c>
      <c r="C60" s="255" t="s">
        <v>67</v>
      </c>
      <c r="D60" s="255" t="s">
        <v>115</v>
      </c>
      <c r="E60" s="255" t="s">
        <v>46</v>
      </c>
      <c r="F60" s="255" t="s">
        <v>21</v>
      </c>
      <c r="G60" s="255" t="s">
        <v>23</v>
      </c>
      <c r="H60" s="225" t="s">
        <v>121</v>
      </c>
      <c r="I60" s="256" t="s">
        <v>12</v>
      </c>
      <c r="J60" s="225"/>
      <c r="K60" s="251">
        <v>30000</v>
      </c>
      <c r="L60" s="251">
        <v>0</v>
      </c>
      <c r="M60" s="251">
        <v>0</v>
      </c>
      <c r="N60" s="251">
        <v>0</v>
      </c>
      <c r="O60" s="251">
        <v>30000</v>
      </c>
      <c r="P60" s="251">
        <v>30000</v>
      </c>
      <c r="Q60" s="251">
        <v>30000</v>
      </c>
      <c r="R60" s="251">
        <v>30000</v>
      </c>
      <c r="S60" s="251">
        <v>0</v>
      </c>
      <c r="T60" s="251">
        <v>0</v>
      </c>
      <c r="U60" s="252">
        <f t="shared" si="0"/>
        <v>100</v>
      </c>
      <c r="V60" s="252">
        <f>IF(OR(R60="", R150="", R150=0), "", R60/R$150*100)</f>
        <v>2.0908002634882246E-2</v>
      </c>
      <c r="W60" s="251">
        <v>0</v>
      </c>
      <c r="X60" s="251">
        <v>0</v>
      </c>
      <c r="Y60" s="251">
        <v>0</v>
      </c>
      <c r="Z60" s="251">
        <v>0</v>
      </c>
      <c r="AA60" s="251">
        <v>0</v>
      </c>
      <c r="AB60" s="251">
        <v>0</v>
      </c>
      <c r="AC60" s="251">
        <v>0</v>
      </c>
      <c r="AD60" s="251">
        <v>0</v>
      </c>
      <c r="AE60" s="251">
        <v>0</v>
      </c>
      <c r="AF60" s="251">
        <v>0</v>
      </c>
      <c r="AG60" s="252" t="str">
        <f t="shared" si="1"/>
        <v/>
      </c>
      <c r="AH60" s="252">
        <f>IF(OR(AD60="", AD150="", AD150=0), "", AD60/AD$150*100)</f>
        <v>0</v>
      </c>
      <c r="AI60" s="257">
        <v>30000</v>
      </c>
      <c r="AJ60" s="258" t="str">
        <f t="shared" si="2"/>
        <v>皆増</v>
      </c>
      <c r="AK60" s="258">
        <f t="shared" si="3"/>
        <v>2.0908002634882246E-2</v>
      </c>
      <c r="AL60" s="225" t="s">
        <v>367</v>
      </c>
      <c r="AM60" s="225" t="s">
        <v>366</v>
      </c>
      <c r="AN60" s="225" t="s">
        <v>396</v>
      </c>
      <c r="AO60" s="225"/>
      <c r="AP60" s="225"/>
      <c r="AQ60" s="225"/>
      <c r="AR60" s="225"/>
    </row>
    <row r="61" spans="1:44" s="187" customFormat="1" ht="40.5" customHeight="1">
      <c r="A61" s="255" t="s">
        <v>4</v>
      </c>
      <c r="B61" s="255" t="s">
        <v>7</v>
      </c>
      <c r="C61" s="255" t="s">
        <v>67</v>
      </c>
      <c r="D61" s="255" t="s">
        <v>115</v>
      </c>
      <c r="E61" s="255" t="s">
        <v>46</v>
      </c>
      <c r="F61" s="255" t="s">
        <v>21</v>
      </c>
      <c r="G61" s="255" t="s">
        <v>122</v>
      </c>
      <c r="H61" s="225" t="s">
        <v>276</v>
      </c>
      <c r="I61" s="256" t="s">
        <v>12</v>
      </c>
      <c r="J61" s="225"/>
      <c r="K61" s="251">
        <v>1000</v>
      </c>
      <c r="L61" s="251">
        <v>0</v>
      </c>
      <c r="M61" s="251">
        <v>0</v>
      </c>
      <c r="N61" s="251">
        <v>0</v>
      </c>
      <c r="O61" s="251">
        <v>1000</v>
      </c>
      <c r="P61" s="251">
        <v>0</v>
      </c>
      <c r="Q61" s="251">
        <v>0</v>
      </c>
      <c r="R61" s="251">
        <v>0</v>
      </c>
      <c r="S61" s="251">
        <v>0</v>
      </c>
      <c r="T61" s="251">
        <v>1000</v>
      </c>
      <c r="U61" s="252">
        <f t="shared" si="0"/>
        <v>0</v>
      </c>
      <c r="V61" s="252">
        <f>IF(OR(R61="", R150="", R150=0), "", R61/R$150*100)</f>
        <v>0</v>
      </c>
      <c r="W61" s="251">
        <v>1000</v>
      </c>
      <c r="X61" s="251">
        <v>0</v>
      </c>
      <c r="Y61" s="251">
        <v>0</v>
      </c>
      <c r="Z61" s="251">
        <v>0</v>
      </c>
      <c r="AA61" s="251">
        <v>1000</v>
      </c>
      <c r="AB61" s="251">
        <v>0</v>
      </c>
      <c r="AC61" s="251">
        <v>0</v>
      </c>
      <c r="AD61" s="251">
        <v>0</v>
      </c>
      <c r="AE61" s="251">
        <v>0</v>
      </c>
      <c r="AF61" s="251">
        <v>1000</v>
      </c>
      <c r="AG61" s="252">
        <f t="shared" si="1"/>
        <v>0</v>
      </c>
      <c r="AH61" s="252">
        <f>IF(OR(AD61="", AD150="", AD150=0), "", AD61/AD$150*100)</f>
        <v>0</v>
      </c>
      <c r="AI61" s="257">
        <v>0</v>
      </c>
      <c r="AJ61" s="258">
        <f t="shared" si="2"/>
        <v>0</v>
      </c>
      <c r="AK61" s="258">
        <f t="shared" si="3"/>
        <v>0</v>
      </c>
      <c r="AL61" s="225" t="s">
        <v>368</v>
      </c>
      <c r="AM61" s="225" t="s">
        <v>369</v>
      </c>
      <c r="AN61" s="225" t="s">
        <v>397</v>
      </c>
      <c r="AO61" s="225"/>
      <c r="AP61" s="225"/>
      <c r="AQ61" s="225"/>
      <c r="AR61" s="225"/>
    </row>
    <row r="62" spans="1:44" s="187" customFormat="1" ht="40.5" customHeight="1">
      <c r="A62" s="247" t="s">
        <v>4</v>
      </c>
      <c r="B62" s="247" t="s">
        <v>7</v>
      </c>
      <c r="C62" s="247" t="s">
        <v>67</v>
      </c>
      <c r="D62" s="247" t="s">
        <v>123</v>
      </c>
      <c r="E62" s="247" t="s">
        <v>5</v>
      </c>
      <c r="F62" s="247" t="s">
        <v>5</v>
      </c>
      <c r="G62" s="247" t="s">
        <v>5</v>
      </c>
      <c r="H62" s="248" t="s">
        <v>124</v>
      </c>
      <c r="I62" s="249" t="s">
        <v>12</v>
      </c>
      <c r="J62" s="248"/>
      <c r="K62" s="250">
        <v>2145000</v>
      </c>
      <c r="L62" s="250">
        <v>-1595000</v>
      </c>
      <c r="M62" s="250">
        <v>0</v>
      </c>
      <c r="N62" s="250">
        <v>0</v>
      </c>
      <c r="O62" s="250">
        <v>550000</v>
      </c>
      <c r="P62" s="251">
        <v>549350</v>
      </c>
      <c r="Q62" s="251">
        <v>549350</v>
      </c>
      <c r="R62" s="250">
        <v>549350</v>
      </c>
      <c r="S62" s="251">
        <v>0</v>
      </c>
      <c r="T62" s="250">
        <v>650</v>
      </c>
      <c r="U62" s="252">
        <f t="shared" si="0"/>
        <v>99.881818181818176</v>
      </c>
      <c r="V62" s="252">
        <f>IF(OR(R62="", R150="", R150=0), "", R62/R$150*100)</f>
        <v>0.38286037491575209</v>
      </c>
      <c r="W62" s="251">
        <v>0</v>
      </c>
      <c r="X62" s="251">
        <v>1378000</v>
      </c>
      <c r="Y62" s="251">
        <v>0</v>
      </c>
      <c r="Z62" s="251">
        <v>0</v>
      </c>
      <c r="AA62" s="251">
        <v>1378000</v>
      </c>
      <c r="AB62" s="251">
        <v>258114</v>
      </c>
      <c r="AC62" s="251">
        <v>258114</v>
      </c>
      <c r="AD62" s="250">
        <v>258114</v>
      </c>
      <c r="AE62" s="251">
        <v>0</v>
      </c>
      <c r="AF62" s="251">
        <v>1119886</v>
      </c>
      <c r="AG62" s="252">
        <f t="shared" si="1"/>
        <v>18.731059506531206</v>
      </c>
      <c r="AH62" s="252">
        <f>IF(OR(AD62="", AD150="", AD150=0), "", AD62/AD$150*100)</f>
        <v>0.11167270073232205</v>
      </c>
      <c r="AI62" s="253">
        <v>291236</v>
      </c>
      <c r="AJ62" s="254">
        <f t="shared" si="2"/>
        <v>112.83231440371308</v>
      </c>
      <c r="AK62" s="254">
        <f t="shared" si="3"/>
        <v>0.27118767418343004</v>
      </c>
      <c r="AL62" s="228" t="s">
        <v>272</v>
      </c>
      <c r="AM62" s="234"/>
      <c r="AN62" s="234"/>
      <c r="AO62" s="234"/>
      <c r="AP62" s="234"/>
      <c r="AQ62" s="234"/>
      <c r="AR62" s="234"/>
    </row>
    <row r="63" spans="1:44" s="187" customFormat="1" ht="40.5" customHeight="1">
      <c r="A63" s="255" t="s">
        <v>4</v>
      </c>
      <c r="B63" s="255" t="s">
        <v>7</v>
      </c>
      <c r="C63" s="255" t="s">
        <v>67</v>
      </c>
      <c r="D63" s="255" t="s">
        <v>123</v>
      </c>
      <c r="E63" s="255" t="s">
        <v>46</v>
      </c>
      <c r="F63" s="255" t="s">
        <v>21</v>
      </c>
      <c r="G63" s="255" t="s">
        <v>23</v>
      </c>
      <c r="H63" s="225" t="s">
        <v>125</v>
      </c>
      <c r="I63" s="256" t="s">
        <v>12</v>
      </c>
      <c r="J63" s="225"/>
      <c r="K63" s="251">
        <v>145000</v>
      </c>
      <c r="L63" s="251">
        <v>0</v>
      </c>
      <c r="M63" s="251">
        <v>0</v>
      </c>
      <c r="N63" s="251">
        <v>4350</v>
      </c>
      <c r="O63" s="251">
        <v>149350</v>
      </c>
      <c r="P63" s="251">
        <v>149350</v>
      </c>
      <c r="Q63" s="251">
        <v>149350</v>
      </c>
      <c r="R63" s="251">
        <v>149350</v>
      </c>
      <c r="S63" s="251">
        <v>0</v>
      </c>
      <c r="T63" s="251">
        <v>0</v>
      </c>
      <c r="U63" s="252">
        <f t="shared" si="0"/>
        <v>100</v>
      </c>
      <c r="V63" s="252">
        <f>IF(OR(R63="", R150="", R150=0), "", R63/R$150*100)</f>
        <v>0.10408700645065545</v>
      </c>
      <c r="W63" s="251">
        <v>0</v>
      </c>
      <c r="X63" s="251">
        <v>35000</v>
      </c>
      <c r="Y63" s="251">
        <v>0</v>
      </c>
      <c r="Z63" s="251">
        <v>0</v>
      </c>
      <c r="AA63" s="251">
        <v>35000</v>
      </c>
      <c r="AB63" s="251">
        <v>16787</v>
      </c>
      <c r="AC63" s="251">
        <v>16787</v>
      </c>
      <c r="AD63" s="251">
        <v>16787</v>
      </c>
      <c r="AE63" s="251">
        <v>0</v>
      </c>
      <c r="AF63" s="251">
        <v>18213</v>
      </c>
      <c r="AG63" s="252">
        <f t="shared" si="1"/>
        <v>47.962857142857139</v>
      </c>
      <c r="AH63" s="252">
        <f>IF(OR(AD63="", AD150="", AD150=0), "", AD63/AD$150*100)</f>
        <v>7.2628746491607988E-3</v>
      </c>
      <c r="AI63" s="257">
        <v>132563</v>
      </c>
      <c r="AJ63" s="258">
        <f t="shared" si="2"/>
        <v>789.67653541430866</v>
      </c>
      <c r="AK63" s="258">
        <f t="shared" si="3"/>
        <v>9.6824131801494656E-2</v>
      </c>
      <c r="AL63" s="232"/>
      <c r="AM63" s="232"/>
      <c r="AN63" s="232"/>
      <c r="AO63" s="232"/>
      <c r="AP63" s="232"/>
      <c r="AQ63" s="232"/>
      <c r="AR63" s="232"/>
    </row>
    <row r="64" spans="1:44" s="187" customFormat="1" ht="40.5" customHeight="1">
      <c r="A64" s="255" t="s">
        <v>4</v>
      </c>
      <c r="B64" s="255" t="s">
        <v>7</v>
      </c>
      <c r="C64" s="255" t="s">
        <v>67</v>
      </c>
      <c r="D64" s="255" t="s">
        <v>123</v>
      </c>
      <c r="E64" s="255" t="s">
        <v>46</v>
      </c>
      <c r="F64" s="255" t="s">
        <v>32</v>
      </c>
      <c r="G64" s="255" t="s">
        <v>34</v>
      </c>
      <c r="H64" s="225" t="s">
        <v>126</v>
      </c>
      <c r="I64" s="256" t="s">
        <v>12</v>
      </c>
      <c r="J64" s="225"/>
      <c r="K64" s="251">
        <v>2000000</v>
      </c>
      <c r="L64" s="251">
        <v>-1595000</v>
      </c>
      <c r="M64" s="251">
        <v>0</v>
      </c>
      <c r="N64" s="251">
        <v>-4350</v>
      </c>
      <c r="O64" s="251">
        <v>400650</v>
      </c>
      <c r="P64" s="251">
        <v>400000</v>
      </c>
      <c r="Q64" s="251">
        <v>400000</v>
      </c>
      <c r="R64" s="251">
        <v>400000</v>
      </c>
      <c r="S64" s="251">
        <v>0</v>
      </c>
      <c r="T64" s="251">
        <v>650</v>
      </c>
      <c r="U64" s="252">
        <f t="shared" si="0"/>
        <v>99.8377636340946</v>
      </c>
      <c r="V64" s="252">
        <f>IF(OR(R64="", R150="", R150=0), "", R64/R$150*100)</f>
        <v>0.27877336846509665</v>
      </c>
      <c r="W64" s="251">
        <v>0</v>
      </c>
      <c r="X64" s="251">
        <v>1100000</v>
      </c>
      <c r="Y64" s="251">
        <v>0</v>
      </c>
      <c r="Z64" s="251">
        <v>0</v>
      </c>
      <c r="AA64" s="251">
        <v>1100000</v>
      </c>
      <c r="AB64" s="251">
        <v>0</v>
      </c>
      <c r="AC64" s="251">
        <v>0</v>
      </c>
      <c r="AD64" s="251">
        <v>0</v>
      </c>
      <c r="AE64" s="251">
        <v>0</v>
      </c>
      <c r="AF64" s="251">
        <v>1100000</v>
      </c>
      <c r="AG64" s="252">
        <f t="shared" si="1"/>
        <v>0</v>
      </c>
      <c r="AH64" s="252">
        <f>IF(OR(AD64="", AD150="", AD150=0), "", AD64/AD$150*100)</f>
        <v>0</v>
      </c>
      <c r="AI64" s="257">
        <v>400000</v>
      </c>
      <c r="AJ64" s="258" t="str">
        <f t="shared" si="2"/>
        <v>皆増</v>
      </c>
      <c r="AK64" s="258">
        <f t="shared" si="3"/>
        <v>0.27877336846509665</v>
      </c>
      <c r="AL64" s="232"/>
      <c r="AM64" s="232"/>
      <c r="AN64" s="232"/>
      <c r="AO64" s="232"/>
      <c r="AP64" s="232"/>
      <c r="AQ64" s="232"/>
      <c r="AR64" s="232"/>
    </row>
    <row r="65" spans="1:44" s="187" customFormat="1" ht="40.5" customHeight="1">
      <c r="A65" s="255" t="s">
        <v>4</v>
      </c>
      <c r="B65" s="255" t="s">
        <v>7</v>
      </c>
      <c r="C65" s="255" t="s">
        <v>67</v>
      </c>
      <c r="D65" s="255" t="s">
        <v>123</v>
      </c>
      <c r="E65" s="255" t="s">
        <v>21</v>
      </c>
      <c r="F65" s="255" t="s">
        <v>127</v>
      </c>
      <c r="G65" s="255" t="s">
        <v>129</v>
      </c>
      <c r="H65" s="225" t="s">
        <v>130</v>
      </c>
      <c r="I65" s="256" t="s">
        <v>12</v>
      </c>
      <c r="J65" s="225"/>
      <c r="K65" s="251" t="s">
        <v>5</v>
      </c>
      <c r="L65" s="251" t="s">
        <v>5</v>
      </c>
      <c r="M65" s="251" t="s">
        <v>5</v>
      </c>
      <c r="N65" s="251" t="s">
        <v>5</v>
      </c>
      <c r="O65" s="251" t="s">
        <v>5</v>
      </c>
      <c r="P65" s="251" t="s">
        <v>5</v>
      </c>
      <c r="Q65" s="251" t="s">
        <v>5</v>
      </c>
      <c r="R65" s="251">
        <v>0</v>
      </c>
      <c r="S65" s="251" t="s">
        <v>5</v>
      </c>
      <c r="T65" s="251" t="s">
        <v>5</v>
      </c>
      <c r="U65" s="252" t="str">
        <f t="shared" si="0"/>
        <v/>
      </c>
      <c r="V65" s="252">
        <f>IF(OR(R65="", R150="", R150=0), "", R65/R$150*100)</f>
        <v>0</v>
      </c>
      <c r="W65" s="251">
        <v>0</v>
      </c>
      <c r="X65" s="251">
        <v>151000</v>
      </c>
      <c r="Y65" s="251">
        <v>0</v>
      </c>
      <c r="Z65" s="251">
        <v>0</v>
      </c>
      <c r="AA65" s="251">
        <v>151000</v>
      </c>
      <c r="AB65" s="251">
        <v>149827</v>
      </c>
      <c r="AC65" s="251">
        <v>149827</v>
      </c>
      <c r="AD65" s="251">
        <v>149827</v>
      </c>
      <c r="AE65" s="251">
        <v>0</v>
      </c>
      <c r="AF65" s="251">
        <v>1173</v>
      </c>
      <c r="AG65" s="252">
        <f t="shared" si="1"/>
        <v>99.223178807947022</v>
      </c>
      <c r="AH65" s="252">
        <f>IF(OR(AD65="", AD150="", AD150=0), "", AD65/AD$150*100)</f>
        <v>6.4822465006243807E-2</v>
      </c>
      <c r="AI65" s="257">
        <v>-149827</v>
      </c>
      <c r="AJ65" s="258" t="str">
        <f t="shared" si="2"/>
        <v>皆減</v>
      </c>
      <c r="AK65" s="258">
        <f t="shared" si="3"/>
        <v>-6.4822465006243807E-2</v>
      </c>
      <c r="AL65" s="232"/>
      <c r="AM65" s="232"/>
      <c r="AN65" s="232"/>
      <c r="AO65" s="232"/>
      <c r="AP65" s="232"/>
      <c r="AQ65" s="232"/>
      <c r="AR65" s="232"/>
    </row>
    <row r="66" spans="1:44" s="187" customFormat="1" ht="40.5" customHeight="1">
      <c r="A66" s="255" t="s">
        <v>4</v>
      </c>
      <c r="B66" s="255" t="s">
        <v>7</v>
      </c>
      <c r="C66" s="255" t="s">
        <v>67</v>
      </c>
      <c r="D66" s="255" t="s">
        <v>123</v>
      </c>
      <c r="E66" s="255" t="s">
        <v>36</v>
      </c>
      <c r="F66" s="255" t="s">
        <v>21</v>
      </c>
      <c r="G66" s="255" t="s">
        <v>23</v>
      </c>
      <c r="H66" s="225" t="s">
        <v>91</v>
      </c>
      <c r="I66" s="256" t="s">
        <v>12</v>
      </c>
      <c r="J66" s="225"/>
      <c r="K66" s="251" t="s">
        <v>5</v>
      </c>
      <c r="L66" s="251" t="s">
        <v>5</v>
      </c>
      <c r="M66" s="251" t="s">
        <v>5</v>
      </c>
      <c r="N66" s="251" t="s">
        <v>5</v>
      </c>
      <c r="O66" s="251" t="s">
        <v>5</v>
      </c>
      <c r="P66" s="251" t="s">
        <v>5</v>
      </c>
      <c r="Q66" s="251" t="s">
        <v>5</v>
      </c>
      <c r="R66" s="251">
        <v>0</v>
      </c>
      <c r="S66" s="251" t="s">
        <v>5</v>
      </c>
      <c r="T66" s="251" t="s">
        <v>5</v>
      </c>
      <c r="U66" s="252" t="str">
        <f t="shared" si="0"/>
        <v/>
      </c>
      <c r="V66" s="252">
        <f>IF(OR(R66="", R150="", R150=0), "", R66/R$150*100)</f>
        <v>0</v>
      </c>
      <c r="W66" s="251">
        <v>0</v>
      </c>
      <c r="X66" s="251">
        <v>92000</v>
      </c>
      <c r="Y66" s="251">
        <v>0</v>
      </c>
      <c r="Z66" s="251">
        <v>0</v>
      </c>
      <c r="AA66" s="251">
        <v>92000</v>
      </c>
      <c r="AB66" s="251">
        <v>91500</v>
      </c>
      <c r="AC66" s="251">
        <v>91500</v>
      </c>
      <c r="AD66" s="251">
        <v>91500</v>
      </c>
      <c r="AE66" s="251">
        <v>0</v>
      </c>
      <c r="AF66" s="251">
        <v>500</v>
      </c>
      <c r="AG66" s="252">
        <f t="shared" si="1"/>
        <v>99.456521739130437</v>
      </c>
      <c r="AH66" s="252">
        <f>IF(OR(AD66="", AD150="", AD150=0), "", AD66/AD$150*100)</f>
        <v>3.9587361076917439E-2</v>
      </c>
      <c r="AI66" s="257">
        <v>-91500</v>
      </c>
      <c r="AJ66" s="258" t="str">
        <f t="shared" si="2"/>
        <v>皆減</v>
      </c>
      <c r="AK66" s="258">
        <f t="shared" si="3"/>
        <v>-3.9587361076917439E-2</v>
      </c>
      <c r="AL66" s="232"/>
      <c r="AM66" s="232"/>
      <c r="AN66" s="232"/>
      <c r="AO66" s="232"/>
      <c r="AP66" s="232"/>
      <c r="AQ66" s="232"/>
      <c r="AR66" s="232"/>
    </row>
    <row r="67" spans="1:44" s="187" customFormat="1" ht="40.5" customHeight="1">
      <c r="A67" s="247" t="s">
        <v>4</v>
      </c>
      <c r="B67" s="247" t="s">
        <v>7</v>
      </c>
      <c r="C67" s="247" t="s">
        <v>19</v>
      </c>
      <c r="D67" s="247" t="s">
        <v>85</v>
      </c>
      <c r="E67" s="247" t="s">
        <v>5</v>
      </c>
      <c r="F67" s="247" t="s">
        <v>5</v>
      </c>
      <c r="G67" s="247" t="s">
        <v>5</v>
      </c>
      <c r="H67" s="248" t="s">
        <v>132</v>
      </c>
      <c r="I67" s="249" t="s">
        <v>12</v>
      </c>
      <c r="J67" s="248"/>
      <c r="K67" s="250">
        <v>15222000</v>
      </c>
      <c r="L67" s="250">
        <v>198000</v>
      </c>
      <c r="M67" s="250">
        <v>0</v>
      </c>
      <c r="N67" s="250">
        <v>0</v>
      </c>
      <c r="O67" s="250">
        <v>15420000</v>
      </c>
      <c r="P67" s="251">
        <v>9924238</v>
      </c>
      <c r="Q67" s="251">
        <v>9924238</v>
      </c>
      <c r="R67" s="250">
        <v>9924238</v>
      </c>
      <c r="S67" s="251">
        <v>0</v>
      </c>
      <c r="T67" s="250">
        <v>5495762</v>
      </c>
      <c r="U67" s="252">
        <f t="shared" si="0"/>
        <v>64.359520103761341</v>
      </c>
      <c r="V67" s="252">
        <f>IF(OR(R67="", R150="", R150=0), "", R67/R$150*100)</f>
        <v>6.916533141773284</v>
      </c>
      <c r="W67" s="251">
        <v>12604000</v>
      </c>
      <c r="X67" s="251">
        <v>0</v>
      </c>
      <c r="Y67" s="251">
        <v>0</v>
      </c>
      <c r="Z67" s="251">
        <v>83600</v>
      </c>
      <c r="AA67" s="251">
        <v>12687600</v>
      </c>
      <c r="AB67" s="251">
        <v>9116263</v>
      </c>
      <c r="AC67" s="251">
        <v>9116263</v>
      </c>
      <c r="AD67" s="250">
        <v>9116263</v>
      </c>
      <c r="AE67" s="251">
        <v>0</v>
      </c>
      <c r="AF67" s="251">
        <v>3571337</v>
      </c>
      <c r="AG67" s="252">
        <f t="shared" si="1"/>
        <v>71.851752892588038</v>
      </c>
      <c r="AH67" s="252">
        <f>IF(OR(AD67="", AD150="", AD150=0), "", AD67/AD$150*100)</f>
        <v>3.9441398366463676</v>
      </c>
      <c r="AI67" s="253">
        <v>807975</v>
      </c>
      <c r="AJ67" s="254">
        <f t="shared" si="2"/>
        <v>8.8630066947388428</v>
      </c>
      <c r="AK67" s="254">
        <f t="shared" si="3"/>
        <v>2.9723933051269165</v>
      </c>
      <c r="AL67" s="225" t="s">
        <v>273</v>
      </c>
      <c r="AM67" s="230"/>
      <c r="AN67" s="230"/>
      <c r="AO67" s="230"/>
      <c r="AP67" s="230"/>
      <c r="AQ67" s="230"/>
      <c r="AR67" s="230"/>
    </row>
    <row r="68" spans="1:44" s="187" customFormat="1" ht="40.5" customHeight="1">
      <c r="A68" s="255" t="s">
        <v>4</v>
      </c>
      <c r="B68" s="255" t="s">
        <v>7</v>
      </c>
      <c r="C68" s="255" t="s">
        <v>19</v>
      </c>
      <c r="D68" s="255" t="s">
        <v>85</v>
      </c>
      <c r="E68" s="255" t="s">
        <v>7</v>
      </c>
      <c r="F68" s="255" t="s">
        <v>72</v>
      </c>
      <c r="G68" s="255" t="s">
        <v>74</v>
      </c>
      <c r="H68" s="225" t="s">
        <v>282</v>
      </c>
      <c r="I68" s="256" t="s">
        <v>12</v>
      </c>
      <c r="J68" s="225"/>
      <c r="K68" s="251">
        <v>4063000</v>
      </c>
      <c r="L68" s="251">
        <v>198000</v>
      </c>
      <c r="M68" s="251">
        <v>0</v>
      </c>
      <c r="N68" s="251">
        <v>0</v>
      </c>
      <c r="O68" s="251">
        <v>4261000</v>
      </c>
      <c r="P68" s="251">
        <v>4052455</v>
      </c>
      <c r="Q68" s="251">
        <v>4052455</v>
      </c>
      <c r="R68" s="251">
        <v>4052455</v>
      </c>
      <c r="S68" s="251">
        <v>0</v>
      </c>
      <c r="T68" s="251">
        <v>208545</v>
      </c>
      <c r="U68" s="252">
        <f t="shared" ref="U68:U131" si="4">IF(OR(R68="", O68="", O68=0), "", R68/O68*100)</f>
        <v>95.105726355315653</v>
      </c>
      <c r="V68" s="252">
        <f>IF(OR(R68="", R150="", R150=0), "", R68/R$150*100)</f>
        <v>2.8242913272580576</v>
      </c>
      <c r="W68" s="251">
        <v>3845000</v>
      </c>
      <c r="X68" s="251">
        <v>0</v>
      </c>
      <c r="Y68" s="251">
        <v>0</v>
      </c>
      <c r="Z68" s="251">
        <v>0</v>
      </c>
      <c r="AA68" s="251">
        <v>3845000</v>
      </c>
      <c r="AB68" s="251">
        <v>3727152</v>
      </c>
      <c r="AC68" s="251">
        <v>3727152</v>
      </c>
      <c r="AD68" s="251">
        <v>3727152</v>
      </c>
      <c r="AE68" s="251">
        <v>0</v>
      </c>
      <c r="AF68" s="251">
        <v>117848</v>
      </c>
      <c r="AG68" s="252">
        <f t="shared" ref="AG68:AG131" si="5">IF(OR(AD68="", AA68="", AA68=0), "", AD68/AA68*100)</f>
        <v>96.935032509752929</v>
      </c>
      <c r="AH68" s="252">
        <f>IF(OR(AD68="", AD150="", AD150=0), "", AD68/AD$150*100)</f>
        <v>1.6125476722683603</v>
      </c>
      <c r="AI68" s="257">
        <v>325303</v>
      </c>
      <c r="AJ68" s="258">
        <f t="shared" ref="AJ68:AJ131" si="6">IF(AI68=0, 0, IF(AND(OR(R68="", R68=0), AD68&lt;&gt;"", AD68&lt;&gt;0), "皆減", IF(AND(OR(AD68="", AD68=0), R68&lt;&gt;"", R68&lt;&gt;0), "皆増", AI68/AD68*100)))</f>
        <v>8.727924163007037</v>
      </c>
      <c r="AK68" s="258">
        <f t="shared" ref="AK68:AK131" si="7">IF(V68="", IF(AH68="", "", 0-AH68), IF(AH68="", V68, V68-AH68))</f>
        <v>1.2117436549896974</v>
      </c>
      <c r="AL68" s="232"/>
      <c r="AM68" s="232"/>
      <c r="AN68" s="232"/>
      <c r="AO68" s="232"/>
      <c r="AP68" s="232"/>
      <c r="AQ68" s="232"/>
      <c r="AR68" s="232"/>
    </row>
    <row r="69" spans="1:44" s="187" customFormat="1" ht="40.5" customHeight="1">
      <c r="A69" s="255" t="s">
        <v>4</v>
      </c>
      <c r="B69" s="255" t="s">
        <v>7</v>
      </c>
      <c r="C69" s="255" t="s">
        <v>19</v>
      </c>
      <c r="D69" s="255" t="s">
        <v>85</v>
      </c>
      <c r="E69" s="255" t="s">
        <v>21</v>
      </c>
      <c r="F69" s="255" t="s">
        <v>21</v>
      </c>
      <c r="G69" s="255" t="s">
        <v>23</v>
      </c>
      <c r="H69" s="225" t="s">
        <v>27</v>
      </c>
      <c r="I69" s="256" t="s">
        <v>12</v>
      </c>
      <c r="J69" s="225"/>
      <c r="K69" s="251">
        <v>169000</v>
      </c>
      <c r="L69" s="251">
        <v>0</v>
      </c>
      <c r="M69" s="251">
        <v>0</v>
      </c>
      <c r="N69" s="251">
        <v>0</v>
      </c>
      <c r="O69" s="251">
        <v>169000</v>
      </c>
      <c r="P69" s="251">
        <v>168563</v>
      </c>
      <c r="Q69" s="251">
        <v>168563</v>
      </c>
      <c r="R69" s="251">
        <v>168563</v>
      </c>
      <c r="S69" s="251">
        <v>0</v>
      </c>
      <c r="T69" s="251">
        <v>437</v>
      </c>
      <c r="U69" s="252">
        <f t="shared" si="4"/>
        <v>99.7414201183432</v>
      </c>
      <c r="V69" s="252">
        <f>IF(OR(R69="", R150="", R150=0), "", R69/R$150*100)</f>
        <v>0.1174771882714552</v>
      </c>
      <c r="W69" s="251">
        <v>162000</v>
      </c>
      <c r="X69" s="251">
        <v>0</v>
      </c>
      <c r="Y69" s="251">
        <v>0</v>
      </c>
      <c r="Z69" s="251">
        <v>0</v>
      </c>
      <c r="AA69" s="251">
        <v>162000</v>
      </c>
      <c r="AB69" s="251">
        <v>124510</v>
      </c>
      <c r="AC69" s="251">
        <v>124510</v>
      </c>
      <c r="AD69" s="251">
        <v>124510</v>
      </c>
      <c r="AE69" s="251">
        <v>0</v>
      </c>
      <c r="AF69" s="251">
        <v>37490</v>
      </c>
      <c r="AG69" s="252">
        <f t="shared" si="5"/>
        <v>76.858024691358025</v>
      </c>
      <c r="AH69" s="252">
        <f>IF(OR(AD69="", AD150="", AD150=0), "", AD69/AD$150*100)</f>
        <v>5.3869096477453443E-2</v>
      </c>
      <c r="AI69" s="257">
        <v>44053</v>
      </c>
      <c r="AJ69" s="258">
        <f t="shared" si="6"/>
        <v>35.381093888041121</v>
      </c>
      <c r="AK69" s="258">
        <f t="shared" si="7"/>
        <v>6.3608091794001759E-2</v>
      </c>
      <c r="AL69" s="232"/>
      <c r="AM69" s="232"/>
      <c r="AN69" s="232"/>
      <c r="AO69" s="232"/>
      <c r="AP69" s="232"/>
      <c r="AQ69" s="232"/>
      <c r="AR69" s="232"/>
    </row>
    <row r="70" spans="1:44" s="187" customFormat="1" ht="40.5" customHeight="1">
      <c r="A70" s="255" t="s">
        <v>4</v>
      </c>
      <c r="B70" s="255" t="s">
        <v>7</v>
      </c>
      <c r="C70" s="255" t="s">
        <v>19</v>
      </c>
      <c r="D70" s="255" t="s">
        <v>85</v>
      </c>
      <c r="E70" s="255" t="s">
        <v>21</v>
      </c>
      <c r="F70" s="255" t="s">
        <v>15</v>
      </c>
      <c r="G70" s="255" t="s">
        <v>17</v>
      </c>
      <c r="H70" s="225" t="s">
        <v>134</v>
      </c>
      <c r="I70" s="256" t="s">
        <v>12</v>
      </c>
      <c r="J70" s="225"/>
      <c r="K70" s="251">
        <v>2868000</v>
      </c>
      <c r="L70" s="251">
        <v>0</v>
      </c>
      <c r="M70" s="251">
        <v>0</v>
      </c>
      <c r="N70" s="251">
        <v>0</v>
      </c>
      <c r="O70" s="251">
        <v>2868000</v>
      </c>
      <c r="P70" s="251">
        <v>1607029</v>
      </c>
      <c r="Q70" s="251">
        <v>1607029</v>
      </c>
      <c r="R70" s="251">
        <v>1607029</v>
      </c>
      <c r="S70" s="251">
        <v>0</v>
      </c>
      <c r="T70" s="251">
        <v>1260971</v>
      </c>
      <c r="U70" s="252">
        <f t="shared" si="4"/>
        <v>56.033089260808921</v>
      </c>
      <c r="V70" s="252">
        <f>IF(OR(R70="", R150="", R150=0), "", R70/R$150*100)</f>
        <v>1.1199922188777394</v>
      </c>
      <c r="W70" s="251">
        <v>1345000</v>
      </c>
      <c r="X70" s="251">
        <v>0</v>
      </c>
      <c r="Y70" s="251">
        <v>0</v>
      </c>
      <c r="Z70" s="251">
        <v>0</v>
      </c>
      <c r="AA70" s="251">
        <v>1345000</v>
      </c>
      <c r="AB70" s="251">
        <v>872699</v>
      </c>
      <c r="AC70" s="251">
        <v>872699</v>
      </c>
      <c r="AD70" s="251">
        <v>872699</v>
      </c>
      <c r="AE70" s="251">
        <v>0</v>
      </c>
      <c r="AF70" s="251">
        <v>472301</v>
      </c>
      <c r="AG70" s="252">
        <f t="shared" si="5"/>
        <v>64.88468401486989</v>
      </c>
      <c r="AH70" s="252">
        <f>IF(OR(AD70="", AD150="", AD150=0), "", AD70/AD$150*100)</f>
        <v>0.37757213578650023</v>
      </c>
      <c r="AI70" s="257">
        <v>734330</v>
      </c>
      <c r="AJ70" s="258">
        <f t="shared" si="6"/>
        <v>84.144705104509114</v>
      </c>
      <c r="AK70" s="258">
        <f t="shared" si="7"/>
        <v>0.74242008309123908</v>
      </c>
      <c r="AL70" s="232"/>
      <c r="AM70" s="232"/>
      <c r="AN70" s="232"/>
      <c r="AO70" s="232"/>
      <c r="AP70" s="232"/>
      <c r="AQ70" s="232"/>
      <c r="AR70" s="232"/>
    </row>
    <row r="71" spans="1:44" s="187" customFormat="1" ht="40.5" customHeight="1">
      <c r="A71" s="255" t="s">
        <v>4</v>
      </c>
      <c r="B71" s="255" t="s">
        <v>7</v>
      </c>
      <c r="C71" s="255" t="s">
        <v>19</v>
      </c>
      <c r="D71" s="255" t="s">
        <v>85</v>
      </c>
      <c r="E71" s="255" t="s">
        <v>21</v>
      </c>
      <c r="F71" s="255" t="s">
        <v>135</v>
      </c>
      <c r="G71" s="255" t="s">
        <v>137</v>
      </c>
      <c r="H71" s="225" t="s">
        <v>138</v>
      </c>
      <c r="I71" s="256" t="s">
        <v>12</v>
      </c>
      <c r="J71" s="225"/>
      <c r="K71" s="251">
        <v>4268000</v>
      </c>
      <c r="L71" s="251">
        <v>0</v>
      </c>
      <c r="M71" s="251">
        <v>0</v>
      </c>
      <c r="N71" s="251">
        <v>0</v>
      </c>
      <c r="O71" s="251">
        <v>4268000</v>
      </c>
      <c r="P71" s="251">
        <v>1530635</v>
      </c>
      <c r="Q71" s="251">
        <v>1530635</v>
      </c>
      <c r="R71" s="251">
        <v>1530635</v>
      </c>
      <c r="S71" s="251">
        <v>0</v>
      </c>
      <c r="T71" s="251">
        <v>2737365</v>
      </c>
      <c r="U71" s="252">
        <f t="shared" si="4"/>
        <v>35.863050609184633</v>
      </c>
      <c r="V71" s="252">
        <f>IF(OR(R71="", R150="", R150=0), "", R71/R$150*100)</f>
        <v>1.0667506871014329</v>
      </c>
      <c r="W71" s="251">
        <v>1940000</v>
      </c>
      <c r="X71" s="251">
        <v>0</v>
      </c>
      <c r="Y71" s="251">
        <v>0</v>
      </c>
      <c r="Z71" s="251">
        <v>0</v>
      </c>
      <c r="AA71" s="251">
        <v>1940000</v>
      </c>
      <c r="AB71" s="251">
        <v>927566</v>
      </c>
      <c r="AC71" s="251">
        <v>927566</v>
      </c>
      <c r="AD71" s="251">
        <v>927566</v>
      </c>
      <c r="AE71" s="251">
        <v>0</v>
      </c>
      <c r="AF71" s="251">
        <v>1012434</v>
      </c>
      <c r="AG71" s="252">
        <f t="shared" si="5"/>
        <v>47.812680412371137</v>
      </c>
      <c r="AH71" s="252">
        <f>IF(OR(AD71="", AD150="", AD150=0), "", AD71/AD$150*100)</f>
        <v>0.40131027502373767</v>
      </c>
      <c r="AI71" s="257">
        <v>603069</v>
      </c>
      <c r="AJ71" s="258">
        <f t="shared" si="6"/>
        <v>65.01628994594455</v>
      </c>
      <c r="AK71" s="258">
        <f t="shared" si="7"/>
        <v>0.66544041207769533</v>
      </c>
      <c r="AL71" s="232"/>
      <c r="AM71" s="232"/>
      <c r="AN71" s="232"/>
      <c r="AO71" s="232"/>
      <c r="AP71" s="232"/>
      <c r="AQ71" s="232"/>
      <c r="AR71" s="232"/>
    </row>
    <row r="72" spans="1:44" s="187" customFormat="1" ht="40.5" customHeight="1">
      <c r="A72" s="255" t="s">
        <v>4</v>
      </c>
      <c r="B72" s="255" t="s">
        <v>7</v>
      </c>
      <c r="C72" s="255" t="s">
        <v>19</v>
      </c>
      <c r="D72" s="255" t="s">
        <v>85</v>
      </c>
      <c r="E72" s="255" t="s">
        <v>21</v>
      </c>
      <c r="F72" s="255" t="s">
        <v>127</v>
      </c>
      <c r="G72" s="255" t="s">
        <v>129</v>
      </c>
      <c r="H72" s="225" t="s">
        <v>130</v>
      </c>
      <c r="I72" s="256" t="s">
        <v>12</v>
      </c>
      <c r="J72" s="225"/>
      <c r="K72" s="251">
        <v>0</v>
      </c>
      <c r="L72" s="251">
        <v>0</v>
      </c>
      <c r="M72" s="251">
        <v>0</v>
      </c>
      <c r="N72" s="251">
        <v>135300</v>
      </c>
      <c r="O72" s="251">
        <v>135300</v>
      </c>
      <c r="P72" s="251">
        <v>135300</v>
      </c>
      <c r="Q72" s="251">
        <v>135300</v>
      </c>
      <c r="R72" s="251">
        <v>135300</v>
      </c>
      <c r="S72" s="251">
        <v>0</v>
      </c>
      <c r="T72" s="251">
        <v>0</v>
      </c>
      <c r="U72" s="252">
        <f t="shared" si="4"/>
        <v>100</v>
      </c>
      <c r="V72" s="252">
        <f>IF(OR(R72="", R150="", R150=0), "", R72/R$150*100)</f>
        <v>9.4295091883318929E-2</v>
      </c>
      <c r="W72" s="251">
        <v>0</v>
      </c>
      <c r="X72" s="251">
        <v>0</v>
      </c>
      <c r="Y72" s="251">
        <v>0</v>
      </c>
      <c r="Z72" s="251">
        <v>0</v>
      </c>
      <c r="AA72" s="251">
        <v>0</v>
      </c>
      <c r="AB72" s="251">
        <v>0</v>
      </c>
      <c r="AC72" s="251">
        <v>0</v>
      </c>
      <c r="AD72" s="251">
        <v>0</v>
      </c>
      <c r="AE72" s="251">
        <v>0</v>
      </c>
      <c r="AF72" s="251">
        <v>0</v>
      </c>
      <c r="AG72" s="252" t="str">
        <f t="shared" si="5"/>
        <v/>
      </c>
      <c r="AH72" s="252">
        <f>IF(OR(AD72="", AD150="", AD150=0), "", AD72/AD$150*100)</f>
        <v>0</v>
      </c>
      <c r="AI72" s="257">
        <v>135300</v>
      </c>
      <c r="AJ72" s="258" t="str">
        <f t="shared" si="6"/>
        <v>皆増</v>
      </c>
      <c r="AK72" s="258">
        <f t="shared" si="7"/>
        <v>9.4295091883318929E-2</v>
      </c>
      <c r="AL72" s="232"/>
      <c r="AM72" s="232"/>
      <c r="AN72" s="232"/>
      <c r="AO72" s="232"/>
      <c r="AP72" s="232"/>
      <c r="AQ72" s="232"/>
      <c r="AR72" s="232"/>
    </row>
    <row r="73" spans="1:44" s="187" customFormat="1" ht="40.5" customHeight="1">
      <c r="A73" s="255" t="s">
        <v>4</v>
      </c>
      <c r="B73" s="255" t="s">
        <v>7</v>
      </c>
      <c r="C73" s="255" t="s">
        <v>19</v>
      </c>
      <c r="D73" s="255" t="s">
        <v>85</v>
      </c>
      <c r="E73" s="255" t="s">
        <v>36</v>
      </c>
      <c r="F73" s="255" t="s">
        <v>21</v>
      </c>
      <c r="G73" s="255" t="s">
        <v>23</v>
      </c>
      <c r="H73" s="225" t="s">
        <v>91</v>
      </c>
      <c r="I73" s="256" t="s">
        <v>12</v>
      </c>
      <c r="J73" s="225"/>
      <c r="K73" s="251">
        <v>147000</v>
      </c>
      <c r="L73" s="251">
        <v>0</v>
      </c>
      <c r="M73" s="251">
        <v>0</v>
      </c>
      <c r="N73" s="251">
        <v>0</v>
      </c>
      <c r="O73" s="251">
        <v>147000</v>
      </c>
      <c r="P73" s="251">
        <v>139830</v>
      </c>
      <c r="Q73" s="251">
        <v>139830</v>
      </c>
      <c r="R73" s="251">
        <v>139830</v>
      </c>
      <c r="S73" s="251">
        <v>0</v>
      </c>
      <c r="T73" s="251">
        <v>7170</v>
      </c>
      <c r="U73" s="252">
        <f t="shared" si="4"/>
        <v>95.122448979591837</v>
      </c>
      <c r="V73" s="252">
        <f>IF(OR(R73="", R150="", R150=0), "", R73/R$150*100)</f>
        <v>9.745220028118616E-2</v>
      </c>
      <c r="W73" s="251">
        <v>147000</v>
      </c>
      <c r="X73" s="251">
        <v>0</v>
      </c>
      <c r="Y73" s="251">
        <v>0</v>
      </c>
      <c r="Z73" s="251">
        <v>0</v>
      </c>
      <c r="AA73" s="251">
        <v>147000</v>
      </c>
      <c r="AB73" s="251">
        <v>141325</v>
      </c>
      <c r="AC73" s="251">
        <v>141325</v>
      </c>
      <c r="AD73" s="251">
        <v>141325</v>
      </c>
      <c r="AE73" s="251">
        <v>0</v>
      </c>
      <c r="AF73" s="251">
        <v>5675</v>
      </c>
      <c r="AG73" s="252">
        <f t="shared" si="5"/>
        <v>96.139455782312922</v>
      </c>
      <c r="AH73" s="252">
        <f>IF(OR(AD73="", AD150="", AD150=0), "", AD73/AD$150*100)</f>
        <v>6.1144085291752533E-2</v>
      </c>
      <c r="AI73" s="257">
        <v>-1495</v>
      </c>
      <c r="AJ73" s="258">
        <f t="shared" si="6"/>
        <v>-1.0578453918273483</v>
      </c>
      <c r="AK73" s="258">
        <f t="shared" si="7"/>
        <v>3.6308114989433628E-2</v>
      </c>
      <c r="AL73" s="232"/>
      <c r="AM73" s="232"/>
      <c r="AN73" s="232"/>
      <c r="AO73" s="232"/>
      <c r="AP73" s="232"/>
      <c r="AQ73" s="232"/>
      <c r="AR73" s="232"/>
    </row>
    <row r="74" spans="1:44" s="187" customFormat="1" ht="40.5" customHeight="1">
      <c r="A74" s="255" t="s">
        <v>4</v>
      </c>
      <c r="B74" s="255" t="s">
        <v>7</v>
      </c>
      <c r="C74" s="255" t="s">
        <v>19</v>
      </c>
      <c r="D74" s="255" t="s">
        <v>85</v>
      </c>
      <c r="E74" s="255" t="s">
        <v>36</v>
      </c>
      <c r="F74" s="255" t="s">
        <v>32</v>
      </c>
      <c r="G74" s="255" t="s">
        <v>34</v>
      </c>
      <c r="H74" s="225" t="s">
        <v>139</v>
      </c>
      <c r="I74" s="256" t="s">
        <v>12</v>
      </c>
      <c r="J74" s="225"/>
      <c r="K74" s="251">
        <v>0</v>
      </c>
      <c r="L74" s="251">
        <v>0</v>
      </c>
      <c r="M74" s="251">
        <v>0</v>
      </c>
      <c r="N74" s="251">
        <v>0</v>
      </c>
      <c r="O74" s="251">
        <v>0</v>
      </c>
      <c r="P74" s="251">
        <v>0</v>
      </c>
      <c r="Q74" s="251">
        <v>0</v>
      </c>
      <c r="R74" s="251">
        <v>0</v>
      </c>
      <c r="S74" s="251">
        <v>0</v>
      </c>
      <c r="T74" s="251">
        <v>0</v>
      </c>
      <c r="U74" s="252" t="str">
        <f t="shared" si="4"/>
        <v/>
      </c>
      <c r="V74" s="252">
        <f>IF(OR(R74="", R150="", R150=0), "", R74/R$150*100)</f>
        <v>0</v>
      </c>
      <c r="W74" s="251">
        <v>0</v>
      </c>
      <c r="X74" s="251">
        <v>0</v>
      </c>
      <c r="Y74" s="251">
        <v>0</v>
      </c>
      <c r="Z74" s="251">
        <v>83600</v>
      </c>
      <c r="AA74" s="251">
        <v>83600</v>
      </c>
      <c r="AB74" s="251">
        <v>83600</v>
      </c>
      <c r="AC74" s="251">
        <v>83600</v>
      </c>
      <c r="AD74" s="251">
        <v>83600</v>
      </c>
      <c r="AE74" s="251">
        <v>0</v>
      </c>
      <c r="AF74" s="251">
        <v>0</v>
      </c>
      <c r="AG74" s="252">
        <f t="shared" si="5"/>
        <v>100</v>
      </c>
      <c r="AH74" s="252">
        <f>IF(OR(AD74="", AD150="", AD150=0), "", AD74/AD$150*100)</f>
        <v>3.6169435912899429E-2</v>
      </c>
      <c r="AI74" s="257">
        <v>-83600</v>
      </c>
      <c r="AJ74" s="258" t="str">
        <f t="shared" si="6"/>
        <v>皆減</v>
      </c>
      <c r="AK74" s="258">
        <f t="shared" si="7"/>
        <v>-3.6169435912899429E-2</v>
      </c>
      <c r="AL74" s="232"/>
      <c r="AM74" s="232"/>
      <c r="AN74" s="232"/>
      <c r="AO74" s="232"/>
      <c r="AP74" s="232"/>
      <c r="AQ74" s="232"/>
      <c r="AR74" s="232"/>
    </row>
    <row r="75" spans="1:44" s="187" customFormat="1" ht="40.5" customHeight="1">
      <c r="A75" s="255" t="s">
        <v>4</v>
      </c>
      <c r="B75" s="255" t="s">
        <v>7</v>
      </c>
      <c r="C75" s="255" t="s">
        <v>19</v>
      </c>
      <c r="D75" s="255" t="s">
        <v>85</v>
      </c>
      <c r="E75" s="255" t="s">
        <v>36</v>
      </c>
      <c r="F75" s="255" t="s">
        <v>32</v>
      </c>
      <c r="G75" s="255" t="s">
        <v>140</v>
      </c>
      <c r="H75" s="225" t="s">
        <v>55</v>
      </c>
      <c r="I75" s="256" t="s">
        <v>12</v>
      </c>
      <c r="J75" s="225"/>
      <c r="K75" s="251">
        <v>9000</v>
      </c>
      <c r="L75" s="251">
        <v>0</v>
      </c>
      <c r="M75" s="251">
        <v>0</v>
      </c>
      <c r="N75" s="251">
        <v>0</v>
      </c>
      <c r="O75" s="251">
        <v>9000</v>
      </c>
      <c r="P75" s="251">
        <v>0</v>
      </c>
      <c r="Q75" s="251">
        <v>0</v>
      </c>
      <c r="R75" s="251">
        <v>0</v>
      </c>
      <c r="S75" s="251">
        <v>0</v>
      </c>
      <c r="T75" s="251">
        <v>9000</v>
      </c>
      <c r="U75" s="252">
        <f t="shared" si="4"/>
        <v>0</v>
      </c>
      <c r="V75" s="252">
        <f>IF(OR(R75="", R150="", R150=0), "", R75/R$150*100)</f>
        <v>0</v>
      </c>
      <c r="W75" s="251">
        <v>0</v>
      </c>
      <c r="X75" s="251">
        <v>0</v>
      </c>
      <c r="Y75" s="251">
        <v>0</v>
      </c>
      <c r="Z75" s="251">
        <v>0</v>
      </c>
      <c r="AA75" s="251">
        <v>0</v>
      </c>
      <c r="AB75" s="251">
        <v>0</v>
      </c>
      <c r="AC75" s="251">
        <v>0</v>
      </c>
      <c r="AD75" s="251">
        <v>0</v>
      </c>
      <c r="AE75" s="251">
        <v>0</v>
      </c>
      <c r="AF75" s="251">
        <v>0</v>
      </c>
      <c r="AG75" s="252" t="str">
        <f t="shared" si="5"/>
        <v/>
      </c>
      <c r="AH75" s="252">
        <f>IF(OR(AD75="", AD150="", AD150=0), "", AD75/AD$150*100)</f>
        <v>0</v>
      </c>
      <c r="AI75" s="257">
        <v>0</v>
      </c>
      <c r="AJ75" s="258">
        <f t="shared" si="6"/>
        <v>0</v>
      </c>
      <c r="AK75" s="258">
        <f t="shared" si="7"/>
        <v>0</v>
      </c>
      <c r="AL75" s="225"/>
      <c r="AM75" s="225"/>
      <c r="AN75" s="225"/>
      <c r="AO75" s="225"/>
      <c r="AP75" s="225"/>
      <c r="AQ75" s="225"/>
      <c r="AR75" s="225"/>
    </row>
    <row r="76" spans="1:44" s="187" customFormat="1" ht="40.5" customHeight="1">
      <c r="A76" s="255" t="s">
        <v>4</v>
      </c>
      <c r="B76" s="255" t="s">
        <v>7</v>
      </c>
      <c r="C76" s="255" t="s">
        <v>19</v>
      </c>
      <c r="D76" s="255" t="s">
        <v>85</v>
      </c>
      <c r="E76" s="255" t="s">
        <v>36</v>
      </c>
      <c r="F76" s="255" t="s">
        <v>141</v>
      </c>
      <c r="G76" s="255" t="s">
        <v>143</v>
      </c>
      <c r="H76" s="225" t="s">
        <v>144</v>
      </c>
      <c r="I76" s="256" t="s">
        <v>12</v>
      </c>
      <c r="J76" s="225"/>
      <c r="K76" s="251">
        <v>123000</v>
      </c>
      <c r="L76" s="251">
        <v>0</v>
      </c>
      <c r="M76" s="251">
        <v>0</v>
      </c>
      <c r="N76" s="251">
        <v>0</v>
      </c>
      <c r="O76" s="251">
        <v>123000</v>
      </c>
      <c r="P76" s="251">
        <v>122609</v>
      </c>
      <c r="Q76" s="251">
        <v>122609</v>
      </c>
      <c r="R76" s="251">
        <v>122609</v>
      </c>
      <c r="S76" s="251">
        <v>0</v>
      </c>
      <c r="T76" s="251">
        <v>391</v>
      </c>
      <c r="U76" s="252">
        <f t="shared" si="4"/>
        <v>99.682113821138202</v>
      </c>
      <c r="V76" s="252">
        <f>IF(OR(R76="", R150="", R150=0), "", R76/R$150*100)</f>
        <v>8.5450309835342589E-2</v>
      </c>
      <c r="W76" s="251">
        <v>123000</v>
      </c>
      <c r="X76" s="251">
        <v>0</v>
      </c>
      <c r="Y76" s="251">
        <v>0</v>
      </c>
      <c r="Z76" s="251">
        <v>0</v>
      </c>
      <c r="AA76" s="251">
        <v>123000</v>
      </c>
      <c r="AB76" s="251">
        <v>122609</v>
      </c>
      <c r="AC76" s="251">
        <v>122609</v>
      </c>
      <c r="AD76" s="251">
        <v>122609</v>
      </c>
      <c r="AE76" s="251">
        <v>0</v>
      </c>
      <c r="AF76" s="251">
        <v>391</v>
      </c>
      <c r="AG76" s="252">
        <f t="shared" si="5"/>
        <v>99.682113821138202</v>
      </c>
      <c r="AH76" s="252">
        <f>IF(OR(AD76="", AD150="", AD150=0), "", AD76/AD$150*100)</f>
        <v>5.3046631194314436E-2</v>
      </c>
      <c r="AI76" s="257">
        <v>0</v>
      </c>
      <c r="AJ76" s="258">
        <f t="shared" si="6"/>
        <v>0</v>
      </c>
      <c r="AK76" s="258">
        <f t="shared" si="7"/>
        <v>3.2403678641028152E-2</v>
      </c>
      <c r="AL76" s="232"/>
      <c r="AM76" s="232"/>
      <c r="AN76" s="232"/>
      <c r="AO76" s="232"/>
      <c r="AP76" s="232"/>
      <c r="AQ76" s="232"/>
      <c r="AR76" s="232"/>
    </row>
    <row r="77" spans="1:44" s="187" customFormat="1" ht="40.5" customHeight="1">
      <c r="A77" s="255" t="s">
        <v>4</v>
      </c>
      <c r="B77" s="255" t="s">
        <v>7</v>
      </c>
      <c r="C77" s="255" t="s">
        <v>19</v>
      </c>
      <c r="D77" s="255" t="s">
        <v>85</v>
      </c>
      <c r="E77" s="255" t="s">
        <v>56</v>
      </c>
      <c r="F77" s="255" t="s">
        <v>28</v>
      </c>
      <c r="G77" s="255" t="s">
        <v>78</v>
      </c>
      <c r="H77" s="225" t="s">
        <v>145</v>
      </c>
      <c r="I77" s="256" t="s">
        <v>12</v>
      </c>
      <c r="J77" s="225"/>
      <c r="K77" s="251">
        <v>614000</v>
      </c>
      <c r="L77" s="251">
        <v>0</v>
      </c>
      <c r="M77" s="251">
        <v>0</v>
      </c>
      <c r="N77" s="251">
        <v>0</v>
      </c>
      <c r="O77" s="251">
        <v>614000</v>
      </c>
      <c r="P77" s="251">
        <v>528678</v>
      </c>
      <c r="Q77" s="251">
        <v>528678</v>
      </c>
      <c r="R77" s="251">
        <v>528678</v>
      </c>
      <c r="S77" s="251">
        <v>0</v>
      </c>
      <c r="T77" s="251">
        <v>85322</v>
      </c>
      <c r="U77" s="252">
        <f t="shared" si="4"/>
        <v>86.103908794788282</v>
      </c>
      <c r="V77" s="252">
        <f>IF(OR(R77="", R150="", R150=0), "", R77/R$150*100)</f>
        <v>0.36845336723347588</v>
      </c>
      <c r="W77" s="251">
        <v>433000</v>
      </c>
      <c r="X77" s="251">
        <v>0</v>
      </c>
      <c r="Y77" s="251">
        <v>0</v>
      </c>
      <c r="Z77" s="251">
        <v>-27720</v>
      </c>
      <c r="AA77" s="251">
        <v>405280</v>
      </c>
      <c r="AB77" s="251">
        <v>405280</v>
      </c>
      <c r="AC77" s="251">
        <v>405280</v>
      </c>
      <c r="AD77" s="251">
        <v>405280</v>
      </c>
      <c r="AE77" s="251">
        <v>0</v>
      </c>
      <c r="AF77" s="251">
        <v>0</v>
      </c>
      <c r="AG77" s="252">
        <f t="shared" si="5"/>
        <v>100</v>
      </c>
      <c r="AH77" s="252">
        <f>IF(OR(AD77="", AD150="", AD150=0), "", AD77/AD$150*100)</f>
        <v>0.17534388740167323</v>
      </c>
      <c r="AI77" s="257">
        <v>123398</v>
      </c>
      <c r="AJ77" s="258">
        <f t="shared" si="6"/>
        <v>30.447591788393208</v>
      </c>
      <c r="AK77" s="258">
        <f t="shared" si="7"/>
        <v>0.19310947983180266</v>
      </c>
      <c r="AL77" s="225"/>
      <c r="AM77" s="225"/>
      <c r="AN77" s="225"/>
      <c r="AO77" s="225"/>
      <c r="AP77" s="225"/>
      <c r="AQ77" s="225"/>
      <c r="AR77" s="225"/>
    </row>
    <row r="78" spans="1:44" s="187" customFormat="1" ht="40.5" customHeight="1">
      <c r="A78" s="255" t="s">
        <v>4</v>
      </c>
      <c r="B78" s="255" t="s">
        <v>7</v>
      </c>
      <c r="C78" s="255" t="s">
        <v>19</v>
      </c>
      <c r="D78" s="255" t="s">
        <v>85</v>
      </c>
      <c r="E78" s="255" t="s">
        <v>56</v>
      </c>
      <c r="F78" s="255" t="s">
        <v>28</v>
      </c>
      <c r="G78" s="255" t="s">
        <v>146</v>
      </c>
      <c r="H78" s="225" t="s">
        <v>147</v>
      </c>
      <c r="I78" s="256" t="s">
        <v>12</v>
      </c>
      <c r="J78" s="225"/>
      <c r="K78" s="251">
        <v>172000</v>
      </c>
      <c r="L78" s="251">
        <v>0</v>
      </c>
      <c r="M78" s="251">
        <v>0</v>
      </c>
      <c r="N78" s="251">
        <v>0</v>
      </c>
      <c r="O78" s="251">
        <v>172000</v>
      </c>
      <c r="P78" s="251">
        <v>171600</v>
      </c>
      <c r="Q78" s="251">
        <v>171600</v>
      </c>
      <c r="R78" s="251">
        <v>171600</v>
      </c>
      <c r="S78" s="251">
        <v>0</v>
      </c>
      <c r="T78" s="251">
        <v>400</v>
      </c>
      <c r="U78" s="252">
        <f t="shared" si="4"/>
        <v>99.767441860465112</v>
      </c>
      <c r="V78" s="252">
        <f>IF(OR(R78="", R150="", R150=0), "", R78/R$150*100)</f>
        <v>0.11959377507152645</v>
      </c>
      <c r="W78" s="251">
        <v>172000</v>
      </c>
      <c r="X78" s="251">
        <v>0</v>
      </c>
      <c r="Y78" s="251">
        <v>0</v>
      </c>
      <c r="Z78" s="251">
        <v>0</v>
      </c>
      <c r="AA78" s="251">
        <v>172000</v>
      </c>
      <c r="AB78" s="251">
        <v>171600</v>
      </c>
      <c r="AC78" s="251">
        <v>171600</v>
      </c>
      <c r="AD78" s="251">
        <v>171600</v>
      </c>
      <c r="AE78" s="251">
        <v>0</v>
      </c>
      <c r="AF78" s="251">
        <v>400</v>
      </c>
      <c r="AG78" s="252">
        <f t="shared" si="5"/>
        <v>99.767441860465112</v>
      </c>
      <c r="AH78" s="252">
        <f>IF(OR(AD78="", AD150="", AD150=0), "", AD78/AD$150*100)</f>
        <v>7.424252634753041E-2</v>
      </c>
      <c r="AI78" s="257">
        <v>0</v>
      </c>
      <c r="AJ78" s="258">
        <f t="shared" si="6"/>
        <v>0</v>
      </c>
      <c r="AK78" s="258">
        <f t="shared" si="7"/>
        <v>4.535124872399604E-2</v>
      </c>
      <c r="AL78" s="225"/>
      <c r="AM78" s="225"/>
      <c r="AN78" s="225"/>
      <c r="AO78" s="225"/>
      <c r="AP78" s="225"/>
      <c r="AQ78" s="225"/>
      <c r="AR78" s="225"/>
    </row>
    <row r="79" spans="1:44" s="187" customFormat="1" ht="40.5" customHeight="1">
      <c r="A79" s="255" t="s">
        <v>4</v>
      </c>
      <c r="B79" s="255" t="s">
        <v>7</v>
      </c>
      <c r="C79" s="255" t="s">
        <v>19</v>
      </c>
      <c r="D79" s="255" t="s">
        <v>85</v>
      </c>
      <c r="E79" s="255" t="s">
        <v>56</v>
      </c>
      <c r="F79" s="255" t="s">
        <v>28</v>
      </c>
      <c r="G79" s="255" t="s">
        <v>103</v>
      </c>
      <c r="H79" s="225" t="s">
        <v>148</v>
      </c>
      <c r="I79" s="256" t="s">
        <v>12</v>
      </c>
      <c r="J79" s="225"/>
      <c r="K79" s="251">
        <v>241000</v>
      </c>
      <c r="L79" s="251">
        <v>0</v>
      </c>
      <c r="M79" s="251">
        <v>0</v>
      </c>
      <c r="N79" s="251">
        <v>0</v>
      </c>
      <c r="O79" s="251">
        <v>241000</v>
      </c>
      <c r="P79" s="251">
        <v>240768</v>
      </c>
      <c r="Q79" s="251">
        <v>240768</v>
      </c>
      <c r="R79" s="251">
        <v>240768</v>
      </c>
      <c r="S79" s="251">
        <v>0</v>
      </c>
      <c r="T79" s="251">
        <v>232</v>
      </c>
      <c r="U79" s="252">
        <f t="shared" si="4"/>
        <v>99.903734439834025</v>
      </c>
      <c r="V79" s="252">
        <f>IF(OR(R79="", R150="", R150=0), "", R79/R$150*100)</f>
        <v>0.16779926594651096</v>
      </c>
      <c r="W79" s="251">
        <v>241000</v>
      </c>
      <c r="X79" s="251">
        <v>0</v>
      </c>
      <c r="Y79" s="251">
        <v>0</v>
      </c>
      <c r="Z79" s="251">
        <v>0</v>
      </c>
      <c r="AA79" s="251">
        <v>241000</v>
      </c>
      <c r="AB79" s="251">
        <v>240768</v>
      </c>
      <c r="AC79" s="251">
        <v>240768</v>
      </c>
      <c r="AD79" s="251">
        <v>240768</v>
      </c>
      <c r="AE79" s="251">
        <v>0</v>
      </c>
      <c r="AF79" s="251">
        <v>232</v>
      </c>
      <c r="AG79" s="252">
        <f t="shared" si="5"/>
        <v>99.903734439834025</v>
      </c>
      <c r="AH79" s="252">
        <f>IF(OR(AD79="", AD150="", AD150=0), "", AD79/AD$150*100)</f>
        <v>0.10416797542915036</v>
      </c>
      <c r="AI79" s="257">
        <v>0</v>
      </c>
      <c r="AJ79" s="258">
        <f t="shared" si="6"/>
        <v>0</v>
      </c>
      <c r="AK79" s="258">
        <f t="shared" si="7"/>
        <v>6.3631290517360592E-2</v>
      </c>
      <c r="AL79" s="225"/>
      <c r="AM79" s="225"/>
      <c r="AN79" s="225"/>
      <c r="AO79" s="225"/>
      <c r="AP79" s="225"/>
      <c r="AQ79" s="225"/>
      <c r="AR79" s="225"/>
    </row>
    <row r="80" spans="1:44" s="187" customFormat="1" ht="40.5" customHeight="1">
      <c r="A80" s="255" t="s">
        <v>4</v>
      </c>
      <c r="B80" s="255" t="s">
        <v>7</v>
      </c>
      <c r="C80" s="255" t="s">
        <v>19</v>
      </c>
      <c r="D80" s="255" t="s">
        <v>85</v>
      </c>
      <c r="E80" s="255" t="s">
        <v>56</v>
      </c>
      <c r="F80" s="255" t="s">
        <v>28</v>
      </c>
      <c r="G80" s="255" t="s">
        <v>149</v>
      </c>
      <c r="H80" s="225" t="s">
        <v>150</v>
      </c>
      <c r="I80" s="256" t="s">
        <v>12</v>
      </c>
      <c r="J80" s="225"/>
      <c r="K80" s="251">
        <v>264000</v>
      </c>
      <c r="L80" s="251">
        <v>0</v>
      </c>
      <c r="M80" s="251">
        <v>0</v>
      </c>
      <c r="N80" s="251">
        <v>0</v>
      </c>
      <c r="O80" s="251">
        <v>264000</v>
      </c>
      <c r="P80" s="251">
        <v>264000</v>
      </c>
      <c r="Q80" s="251">
        <v>264000</v>
      </c>
      <c r="R80" s="251">
        <v>264000</v>
      </c>
      <c r="S80" s="251">
        <v>0</v>
      </c>
      <c r="T80" s="251">
        <v>0</v>
      </c>
      <c r="U80" s="252">
        <f t="shared" si="4"/>
        <v>100</v>
      </c>
      <c r="V80" s="252">
        <f>IF(OR(R80="", R150="", R150=0), "", R80/R$150*100)</f>
        <v>0.18399042318696376</v>
      </c>
      <c r="W80" s="251">
        <v>278000</v>
      </c>
      <c r="X80" s="251">
        <v>0</v>
      </c>
      <c r="Y80" s="251">
        <v>0</v>
      </c>
      <c r="Z80" s="251">
        <v>-560</v>
      </c>
      <c r="AA80" s="251">
        <v>277440</v>
      </c>
      <c r="AB80" s="251">
        <v>264000</v>
      </c>
      <c r="AC80" s="251">
        <v>264000</v>
      </c>
      <c r="AD80" s="251">
        <v>264000</v>
      </c>
      <c r="AE80" s="251">
        <v>0</v>
      </c>
      <c r="AF80" s="251">
        <v>13440</v>
      </c>
      <c r="AG80" s="252">
        <f t="shared" si="5"/>
        <v>95.155709342560556</v>
      </c>
      <c r="AH80" s="252">
        <f>IF(OR(AD80="", AD150="", AD150=0), "", AD80/AD$150*100)</f>
        <v>0.11421927130389294</v>
      </c>
      <c r="AI80" s="257">
        <v>0</v>
      </c>
      <c r="AJ80" s="258">
        <f t="shared" si="6"/>
        <v>0</v>
      </c>
      <c r="AK80" s="258">
        <f t="shared" si="7"/>
        <v>6.9771151883070828E-2</v>
      </c>
      <c r="AL80" s="225"/>
      <c r="AM80" s="225"/>
      <c r="AN80" s="225"/>
      <c r="AO80" s="225"/>
      <c r="AP80" s="225"/>
      <c r="AQ80" s="225"/>
      <c r="AR80" s="225"/>
    </row>
    <row r="81" spans="1:44" s="187" customFormat="1" ht="40.5" customHeight="1">
      <c r="A81" s="255" t="s">
        <v>4</v>
      </c>
      <c r="B81" s="255" t="s">
        <v>7</v>
      </c>
      <c r="C81" s="255" t="s">
        <v>19</v>
      </c>
      <c r="D81" s="255" t="s">
        <v>85</v>
      </c>
      <c r="E81" s="255" t="s">
        <v>56</v>
      </c>
      <c r="F81" s="255" t="s">
        <v>28</v>
      </c>
      <c r="G81" s="255" t="s">
        <v>151</v>
      </c>
      <c r="H81" s="225" t="s">
        <v>152</v>
      </c>
      <c r="I81" s="256" t="s">
        <v>12</v>
      </c>
      <c r="J81" s="225"/>
      <c r="K81" s="251">
        <v>36000</v>
      </c>
      <c r="L81" s="251">
        <v>0</v>
      </c>
      <c r="M81" s="251">
        <v>0</v>
      </c>
      <c r="N81" s="251">
        <v>0</v>
      </c>
      <c r="O81" s="251">
        <v>36000</v>
      </c>
      <c r="P81" s="251">
        <v>35200</v>
      </c>
      <c r="Q81" s="251">
        <v>35200</v>
      </c>
      <c r="R81" s="251">
        <v>35200</v>
      </c>
      <c r="S81" s="251">
        <v>0</v>
      </c>
      <c r="T81" s="251">
        <v>800</v>
      </c>
      <c r="U81" s="252">
        <f t="shared" si="4"/>
        <v>97.777777777777771</v>
      </c>
      <c r="V81" s="252">
        <f>IF(OR(R81="", R150="", R150=0), "", R81/R$150*100)</f>
        <v>2.4532056424928502E-2</v>
      </c>
      <c r="W81" s="251">
        <v>36000</v>
      </c>
      <c r="X81" s="251">
        <v>0</v>
      </c>
      <c r="Y81" s="251">
        <v>0</v>
      </c>
      <c r="Z81" s="251">
        <v>0</v>
      </c>
      <c r="AA81" s="251">
        <v>36000</v>
      </c>
      <c r="AB81" s="251">
        <v>35200</v>
      </c>
      <c r="AC81" s="251">
        <v>35200</v>
      </c>
      <c r="AD81" s="251">
        <v>35200</v>
      </c>
      <c r="AE81" s="251">
        <v>0</v>
      </c>
      <c r="AF81" s="251">
        <v>800</v>
      </c>
      <c r="AG81" s="252">
        <f t="shared" si="5"/>
        <v>97.777777777777771</v>
      </c>
      <c r="AH81" s="252">
        <f>IF(OR(AD81="", AD150="", AD150=0), "", AD81/AD$150*100)</f>
        <v>1.5229236173852393E-2</v>
      </c>
      <c r="AI81" s="257">
        <v>0</v>
      </c>
      <c r="AJ81" s="258">
        <f t="shared" si="6"/>
        <v>0</v>
      </c>
      <c r="AK81" s="258">
        <f t="shared" si="7"/>
        <v>9.3028202510761094E-3</v>
      </c>
      <c r="AL81" s="225"/>
      <c r="AM81" s="225"/>
      <c r="AN81" s="225"/>
      <c r="AO81" s="225"/>
      <c r="AP81" s="225"/>
      <c r="AQ81" s="225"/>
      <c r="AR81" s="225"/>
    </row>
    <row r="82" spans="1:44" s="187" customFormat="1" ht="40.5" customHeight="1">
      <c r="A82" s="255" t="s">
        <v>4</v>
      </c>
      <c r="B82" s="255" t="s">
        <v>7</v>
      </c>
      <c r="C82" s="255" t="s">
        <v>19</v>
      </c>
      <c r="D82" s="255" t="s">
        <v>85</v>
      </c>
      <c r="E82" s="255" t="s">
        <v>56</v>
      </c>
      <c r="F82" s="255" t="s">
        <v>28</v>
      </c>
      <c r="G82" s="255" t="s">
        <v>92</v>
      </c>
      <c r="H82" s="225" t="s">
        <v>153</v>
      </c>
      <c r="I82" s="256" t="s">
        <v>12</v>
      </c>
      <c r="J82" s="225"/>
      <c r="K82" s="251">
        <v>250000</v>
      </c>
      <c r="L82" s="251">
        <v>0</v>
      </c>
      <c r="M82" s="251">
        <v>0</v>
      </c>
      <c r="N82" s="251">
        <v>-135300</v>
      </c>
      <c r="O82" s="251">
        <v>114700</v>
      </c>
      <c r="P82" s="251">
        <v>0</v>
      </c>
      <c r="Q82" s="251">
        <v>0</v>
      </c>
      <c r="R82" s="251">
        <v>0</v>
      </c>
      <c r="S82" s="251">
        <v>0</v>
      </c>
      <c r="T82" s="251">
        <v>114700</v>
      </c>
      <c r="U82" s="252">
        <f t="shared" si="4"/>
        <v>0</v>
      </c>
      <c r="V82" s="252">
        <f>IF(OR(R82="", R150="", R150=0), "", R82/R$150*100)</f>
        <v>0</v>
      </c>
      <c r="W82" s="251">
        <v>250000</v>
      </c>
      <c r="X82" s="251">
        <v>0</v>
      </c>
      <c r="Y82" s="251">
        <v>0</v>
      </c>
      <c r="Z82" s="251">
        <v>0</v>
      </c>
      <c r="AA82" s="251">
        <v>250000</v>
      </c>
      <c r="AB82" s="251">
        <v>0</v>
      </c>
      <c r="AC82" s="251">
        <v>0</v>
      </c>
      <c r="AD82" s="251">
        <v>0</v>
      </c>
      <c r="AE82" s="251">
        <v>0</v>
      </c>
      <c r="AF82" s="251">
        <v>250000</v>
      </c>
      <c r="AG82" s="252">
        <f t="shared" si="5"/>
        <v>0</v>
      </c>
      <c r="AH82" s="252">
        <f>IF(OR(AD82="", AD150="", AD150=0), "", AD82/AD$150*100)</f>
        <v>0</v>
      </c>
      <c r="AI82" s="257">
        <v>0</v>
      </c>
      <c r="AJ82" s="258">
        <f t="shared" si="6"/>
        <v>0</v>
      </c>
      <c r="AK82" s="258">
        <f t="shared" si="7"/>
        <v>0</v>
      </c>
      <c r="AL82" s="225"/>
      <c r="AM82" s="225"/>
      <c r="AN82" s="225"/>
      <c r="AO82" s="225"/>
      <c r="AP82" s="225"/>
      <c r="AQ82" s="225"/>
      <c r="AR82" s="225"/>
    </row>
    <row r="83" spans="1:44" s="187" customFormat="1" ht="40.5" customHeight="1">
      <c r="A83" s="255" t="s">
        <v>4</v>
      </c>
      <c r="B83" s="255" t="s">
        <v>7</v>
      </c>
      <c r="C83" s="255" t="s">
        <v>19</v>
      </c>
      <c r="D83" s="255" t="s">
        <v>85</v>
      </c>
      <c r="E83" s="255" t="s">
        <v>56</v>
      </c>
      <c r="F83" s="255" t="s">
        <v>28</v>
      </c>
      <c r="G83" s="255" t="s">
        <v>154</v>
      </c>
      <c r="H83" s="225" t="s">
        <v>155</v>
      </c>
      <c r="I83" s="256" t="s">
        <v>12</v>
      </c>
      <c r="J83" s="225"/>
      <c r="K83" s="251">
        <v>1598000</v>
      </c>
      <c r="L83" s="251">
        <v>0</v>
      </c>
      <c r="M83" s="251">
        <v>0</v>
      </c>
      <c r="N83" s="251">
        <v>0</v>
      </c>
      <c r="O83" s="251">
        <v>1598000</v>
      </c>
      <c r="P83" s="251">
        <v>547612</v>
      </c>
      <c r="Q83" s="251">
        <v>547612</v>
      </c>
      <c r="R83" s="251">
        <v>547612</v>
      </c>
      <c r="S83" s="251">
        <v>0</v>
      </c>
      <c r="T83" s="251">
        <v>1050388</v>
      </c>
      <c r="U83" s="252">
        <f t="shared" si="4"/>
        <v>34.268585732165207</v>
      </c>
      <c r="V83" s="252">
        <f>IF(OR(R83="", R150="", R150=0), "", R83/R$150*100)</f>
        <v>0.3816491046297712</v>
      </c>
      <c r="W83" s="251">
        <v>1154000</v>
      </c>
      <c r="X83" s="251">
        <v>0</v>
      </c>
      <c r="Y83" s="251">
        <v>0</v>
      </c>
      <c r="Z83" s="251">
        <v>28280</v>
      </c>
      <c r="AA83" s="251">
        <v>1182280</v>
      </c>
      <c r="AB83" s="251">
        <v>0</v>
      </c>
      <c r="AC83" s="251">
        <v>0</v>
      </c>
      <c r="AD83" s="251">
        <v>0</v>
      </c>
      <c r="AE83" s="251">
        <v>0</v>
      </c>
      <c r="AF83" s="251">
        <v>1182280</v>
      </c>
      <c r="AG83" s="252">
        <f t="shared" si="5"/>
        <v>0</v>
      </c>
      <c r="AH83" s="252">
        <f>IF(OR(AD83="", AD150="", AD150=0), "", AD83/AD$150*100)</f>
        <v>0</v>
      </c>
      <c r="AI83" s="257">
        <v>547612</v>
      </c>
      <c r="AJ83" s="258" t="str">
        <f t="shared" si="6"/>
        <v>皆増</v>
      </c>
      <c r="AK83" s="258">
        <f t="shared" si="7"/>
        <v>0.3816491046297712</v>
      </c>
      <c r="AL83" s="225"/>
      <c r="AM83" s="225"/>
      <c r="AN83" s="225"/>
      <c r="AO83" s="225"/>
      <c r="AP83" s="225"/>
      <c r="AQ83" s="225"/>
      <c r="AR83" s="225"/>
    </row>
    <row r="84" spans="1:44" s="187" customFormat="1" ht="40.5" customHeight="1">
      <c r="A84" s="255" t="s">
        <v>4</v>
      </c>
      <c r="B84" s="255" t="s">
        <v>7</v>
      </c>
      <c r="C84" s="255" t="s">
        <v>19</v>
      </c>
      <c r="D84" s="255" t="s">
        <v>85</v>
      </c>
      <c r="E84" s="255" t="s">
        <v>56</v>
      </c>
      <c r="F84" s="255" t="s">
        <v>28</v>
      </c>
      <c r="G84" s="255" t="s">
        <v>156</v>
      </c>
      <c r="H84" s="225" t="s">
        <v>157</v>
      </c>
      <c r="I84" s="256" t="s">
        <v>12</v>
      </c>
      <c r="J84" s="225"/>
      <c r="K84" s="251">
        <v>195000</v>
      </c>
      <c r="L84" s="251">
        <v>0</v>
      </c>
      <c r="M84" s="251">
        <v>0</v>
      </c>
      <c r="N84" s="251">
        <v>0</v>
      </c>
      <c r="O84" s="251">
        <v>195000</v>
      </c>
      <c r="P84" s="251">
        <v>194700</v>
      </c>
      <c r="Q84" s="251">
        <v>194700</v>
      </c>
      <c r="R84" s="251">
        <v>194700</v>
      </c>
      <c r="S84" s="251">
        <v>0</v>
      </c>
      <c r="T84" s="251">
        <v>300</v>
      </c>
      <c r="U84" s="252">
        <f t="shared" si="4"/>
        <v>99.846153846153854</v>
      </c>
      <c r="V84" s="252">
        <f>IF(OR(R84="", R150="", R150=0), "", R84/R$150*100)</f>
        <v>0.1356929371003858</v>
      </c>
      <c r="W84" s="251">
        <v>2288000</v>
      </c>
      <c r="X84" s="251">
        <v>0</v>
      </c>
      <c r="Y84" s="251">
        <v>0</v>
      </c>
      <c r="Z84" s="251">
        <v>0</v>
      </c>
      <c r="AA84" s="251">
        <v>2288000</v>
      </c>
      <c r="AB84" s="251">
        <v>1826000</v>
      </c>
      <c r="AC84" s="251">
        <v>1826000</v>
      </c>
      <c r="AD84" s="251">
        <v>1826000</v>
      </c>
      <c r="AE84" s="251">
        <v>0</v>
      </c>
      <c r="AF84" s="251">
        <v>462000</v>
      </c>
      <c r="AG84" s="252">
        <f t="shared" si="5"/>
        <v>79.807692307692307</v>
      </c>
      <c r="AH84" s="252">
        <f>IF(OR(AD84="", AD150="", AD150=0), "", AD84/AD$150*100)</f>
        <v>0.79001662651859272</v>
      </c>
      <c r="AI84" s="257">
        <v>-1631300</v>
      </c>
      <c r="AJ84" s="258">
        <f t="shared" si="6"/>
        <v>-89.337349397590359</v>
      </c>
      <c r="AK84" s="258">
        <f t="shared" si="7"/>
        <v>-0.65432368941820696</v>
      </c>
      <c r="AL84" s="225"/>
      <c r="AM84" s="225"/>
      <c r="AN84" s="225"/>
      <c r="AO84" s="225"/>
      <c r="AP84" s="225"/>
      <c r="AQ84" s="225"/>
      <c r="AR84" s="225"/>
    </row>
    <row r="85" spans="1:44" s="187" customFormat="1" ht="40.5" customHeight="1">
      <c r="A85" s="255" t="s">
        <v>4</v>
      </c>
      <c r="B85" s="255" t="s">
        <v>7</v>
      </c>
      <c r="C85" s="255" t="s">
        <v>19</v>
      </c>
      <c r="D85" s="255" t="s">
        <v>85</v>
      </c>
      <c r="E85" s="255" t="s">
        <v>56</v>
      </c>
      <c r="F85" s="255" t="s">
        <v>28</v>
      </c>
      <c r="G85" s="255" t="s">
        <v>34</v>
      </c>
      <c r="H85" s="225" t="s">
        <v>158</v>
      </c>
      <c r="I85" s="256" t="s">
        <v>12</v>
      </c>
      <c r="J85" s="225"/>
      <c r="K85" s="251">
        <v>72000</v>
      </c>
      <c r="L85" s="251">
        <v>0</v>
      </c>
      <c r="M85" s="251">
        <v>0</v>
      </c>
      <c r="N85" s="251">
        <v>0</v>
      </c>
      <c r="O85" s="251">
        <v>72000</v>
      </c>
      <c r="P85" s="251">
        <v>71060</v>
      </c>
      <c r="Q85" s="251">
        <v>71060</v>
      </c>
      <c r="R85" s="251">
        <v>71060</v>
      </c>
      <c r="S85" s="251">
        <v>0</v>
      </c>
      <c r="T85" s="251">
        <v>940</v>
      </c>
      <c r="U85" s="252">
        <f t="shared" si="4"/>
        <v>98.694444444444443</v>
      </c>
      <c r="V85" s="252">
        <f>IF(OR(R85="", R150="", R150=0), "", R85/R$150*100)</f>
        <v>4.9524088907824414E-2</v>
      </c>
      <c r="W85" s="251">
        <v>72000</v>
      </c>
      <c r="X85" s="251">
        <v>0</v>
      </c>
      <c r="Y85" s="251">
        <v>0</v>
      </c>
      <c r="Z85" s="251">
        <v>0</v>
      </c>
      <c r="AA85" s="251">
        <v>72000</v>
      </c>
      <c r="AB85" s="251">
        <v>71060</v>
      </c>
      <c r="AC85" s="251">
        <v>71060</v>
      </c>
      <c r="AD85" s="251">
        <v>71060</v>
      </c>
      <c r="AE85" s="251">
        <v>0</v>
      </c>
      <c r="AF85" s="251">
        <v>940</v>
      </c>
      <c r="AG85" s="252">
        <f t="shared" si="5"/>
        <v>98.694444444444443</v>
      </c>
      <c r="AH85" s="252">
        <f>IF(OR(AD85="", AD150="", AD150=0), "", AD85/AD$150*100)</f>
        <v>3.0744020525964512E-2</v>
      </c>
      <c r="AI85" s="257">
        <v>0</v>
      </c>
      <c r="AJ85" s="258">
        <f t="shared" si="6"/>
        <v>0</v>
      </c>
      <c r="AK85" s="258">
        <f t="shared" si="7"/>
        <v>1.8780068381859902E-2</v>
      </c>
      <c r="AL85" s="225"/>
      <c r="AM85" s="225"/>
      <c r="AN85" s="225"/>
      <c r="AO85" s="225"/>
      <c r="AP85" s="225"/>
      <c r="AQ85" s="225"/>
      <c r="AR85" s="225"/>
    </row>
    <row r="86" spans="1:44" s="187" customFormat="1" ht="40.5" customHeight="1">
      <c r="A86" s="255" t="s">
        <v>4</v>
      </c>
      <c r="B86" s="255" t="s">
        <v>7</v>
      </c>
      <c r="C86" s="255" t="s">
        <v>19</v>
      </c>
      <c r="D86" s="255" t="s">
        <v>85</v>
      </c>
      <c r="E86" s="255" t="s">
        <v>40</v>
      </c>
      <c r="F86" s="255" t="s">
        <v>28</v>
      </c>
      <c r="G86" s="255" t="s">
        <v>30</v>
      </c>
      <c r="H86" s="225" t="s">
        <v>285</v>
      </c>
      <c r="I86" s="256" t="s">
        <v>12</v>
      </c>
      <c r="J86" s="225"/>
      <c r="K86" s="251">
        <v>15000</v>
      </c>
      <c r="L86" s="251">
        <v>0</v>
      </c>
      <c r="M86" s="251">
        <v>0</v>
      </c>
      <c r="N86" s="251">
        <v>0</v>
      </c>
      <c r="O86" s="251">
        <v>15000</v>
      </c>
      <c r="P86" s="251">
        <v>13650</v>
      </c>
      <c r="Q86" s="251">
        <v>13650</v>
      </c>
      <c r="R86" s="251">
        <v>13650</v>
      </c>
      <c r="S86" s="251">
        <v>0</v>
      </c>
      <c r="T86" s="251">
        <v>1350</v>
      </c>
      <c r="U86" s="252">
        <f t="shared" si="4"/>
        <v>91</v>
      </c>
      <c r="V86" s="252">
        <f>IF(OR(R86="", R150="", R150=0), "", R86/R$150*100)</f>
        <v>9.5131411988714221E-3</v>
      </c>
      <c r="W86" s="251">
        <v>15000</v>
      </c>
      <c r="X86" s="251">
        <v>0</v>
      </c>
      <c r="Y86" s="251">
        <v>0</v>
      </c>
      <c r="Z86" s="251">
        <v>0</v>
      </c>
      <c r="AA86" s="251">
        <v>15000</v>
      </c>
      <c r="AB86" s="251">
        <v>13650</v>
      </c>
      <c r="AC86" s="251">
        <v>13650</v>
      </c>
      <c r="AD86" s="251">
        <v>13650</v>
      </c>
      <c r="AE86" s="251">
        <v>0</v>
      </c>
      <c r="AF86" s="251">
        <v>1350</v>
      </c>
      <c r="AG86" s="252">
        <f t="shared" si="5"/>
        <v>91</v>
      </c>
      <c r="AH86" s="252">
        <f>IF(OR(AD86="", AD150="", AD150=0), "", AD86/AD$150*100)</f>
        <v>5.9056555049171915E-3</v>
      </c>
      <c r="AI86" s="257">
        <v>0</v>
      </c>
      <c r="AJ86" s="258">
        <f t="shared" si="6"/>
        <v>0</v>
      </c>
      <c r="AK86" s="258">
        <f t="shared" si="7"/>
        <v>3.6074856939542306E-3</v>
      </c>
      <c r="AL86" s="232"/>
      <c r="AM86" s="232"/>
      <c r="AN86" s="232"/>
      <c r="AO86" s="232"/>
      <c r="AP86" s="232"/>
      <c r="AQ86" s="232"/>
      <c r="AR86" s="232"/>
    </row>
    <row r="87" spans="1:44" s="187" customFormat="1" ht="40.5" customHeight="1">
      <c r="A87" s="255" t="s">
        <v>4</v>
      </c>
      <c r="B87" s="255" t="s">
        <v>7</v>
      </c>
      <c r="C87" s="255" t="s">
        <v>19</v>
      </c>
      <c r="D87" s="255" t="s">
        <v>85</v>
      </c>
      <c r="E87" s="255" t="s">
        <v>40</v>
      </c>
      <c r="F87" s="255" t="s">
        <v>127</v>
      </c>
      <c r="G87" s="255" t="s">
        <v>129</v>
      </c>
      <c r="H87" s="225" t="s">
        <v>284</v>
      </c>
      <c r="I87" s="256" t="s">
        <v>12</v>
      </c>
      <c r="J87" s="225"/>
      <c r="K87" s="251">
        <v>37000</v>
      </c>
      <c r="L87" s="251">
        <v>0</v>
      </c>
      <c r="M87" s="251">
        <v>0</v>
      </c>
      <c r="N87" s="251">
        <v>0</v>
      </c>
      <c r="O87" s="251">
        <v>37000</v>
      </c>
      <c r="P87" s="251">
        <v>20029</v>
      </c>
      <c r="Q87" s="251">
        <v>20029</v>
      </c>
      <c r="R87" s="251">
        <v>20029</v>
      </c>
      <c r="S87" s="251">
        <v>0</v>
      </c>
      <c r="T87" s="251">
        <v>16971</v>
      </c>
      <c r="U87" s="252">
        <f t="shared" si="4"/>
        <v>54.132432432432431</v>
      </c>
      <c r="V87" s="252">
        <f>IF(OR(R87="", R150="", R150=0), "", R87/R$150*100)</f>
        <v>1.3958879492468552E-2</v>
      </c>
      <c r="W87" s="251">
        <v>26000</v>
      </c>
      <c r="X87" s="251">
        <v>0</v>
      </c>
      <c r="Y87" s="251">
        <v>0</v>
      </c>
      <c r="Z87" s="251">
        <v>0</v>
      </c>
      <c r="AA87" s="251">
        <v>26000</v>
      </c>
      <c r="AB87" s="251">
        <v>12684</v>
      </c>
      <c r="AC87" s="251">
        <v>12684</v>
      </c>
      <c r="AD87" s="251">
        <v>12684</v>
      </c>
      <c r="AE87" s="251">
        <v>0</v>
      </c>
      <c r="AF87" s="251">
        <v>13316</v>
      </c>
      <c r="AG87" s="252">
        <f t="shared" si="5"/>
        <v>48.784615384615385</v>
      </c>
      <c r="AH87" s="252">
        <f>IF(OR(AD87="", AD150="", AD150=0), "", AD87/AD$150*100)</f>
        <v>5.4877168076461289E-3</v>
      </c>
      <c r="AI87" s="257">
        <v>7345</v>
      </c>
      <c r="AJ87" s="258">
        <f t="shared" si="6"/>
        <v>57.90760012614318</v>
      </c>
      <c r="AK87" s="258">
        <f t="shared" si="7"/>
        <v>8.4711626848224236E-3</v>
      </c>
      <c r="AL87" s="232"/>
      <c r="AM87" s="232"/>
      <c r="AN87" s="232"/>
      <c r="AO87" s="232"/>
      <c r="AP87" s="232"/>
      <c r="AQ87" s="232"/>
      <c r="AR87" s="232"/>
    </row>
    <row r="88" spans="1:44" s="187" customFormat="1" ht="40.5" customHeight="1">
      <c r="A88" s="255" t="s">
        <v>4</v>
      </c>
      <c r="B88" s="255" t="s">
        <v>7</v>
      </c>
      <c r="C88" s="255" t="s">
        <v>19</v>
      </c>
      <c r="D88" s="255" t="s">
        <v>85</v>
      </c>
      <c r="E88" s="255" t="s">
        <v>40</v>
      </c>
      <c r="F88" s="255" t="s">
        <v>161</v>
      </c>
      <c r="G88" s="255" t="s">
        <v>163</v>
      </c>
      <c r="H88" s="225" t="s">
        <v>283</v>
      </c>
      <c r="I88" s="256" t="s">
        <v>12</v>
      </c>
      <c r="J88" s="225"/>
      <c r="K88" s="251">
        <v>45000</v>
      </c>
      <c r="L88" s="251">
        <v>0</v>
      </c>
      <c r="M88" s="251">
        <v>0</v>
      </c>
      <c r="N88" s="251">
        <v>0</v>
      </c>
      <c r="O88" s="251">
        <v>45000</v>
      </c>
      <c r="P88" s="251">
        <v>44880</v>
      </c>
      <c r="Q88" s="251">
        <v>44880</v>
      </c>
      <c r="R88" s="251">
        <v>44880</v>
      </c>
      <c r="S88" s="251">
        <v>0</v>
      </c>
      <c r="T88" s="251">
        <v>120</v>
      </c>
      <c r="U88" s="252">
        <f t="shared" si="4"/>
        <v>99.733333333333334</v>
      </c>
      <c r="V88" s="252">
        <f>IF(OR(R88="", R150="", R150=0), "", R88/R$150*100)</f>
        <v>3.1278371941783845E-2</v>
      </c>
      <c r="W88" s="251">
        <v>41000</v>
      </c>
      <c r="X88" s="251">
        <v>0</v>
      </c>
      <c r="Y88" s="251">
        <v>0</v>
      </c>
      <c r="Z88" s="251">
        <v>0</v>
      </c>
      <c r="AA88" s="251">
        <v>41000</v>
      </c>
      <c r="AB88" s="251">
        <v>40920</v>
      </c>
      <c r="AC88" s="251">
        <v>40920</v>
      </c>
      <c r="AD88" s="251">
        <v>40920</v>
      </c>
      <c r="AE88" s="251">
        <v>0</v>
      </c>
      <c r="AF88" s="251">
        <v>80</v>
      </c>
      <c r="AG88" s="252">
        <f t="shared" si="5"/>
        <v>99.804878048780495</v>
      </c>
      <c r="AH88" s="252">
        <f>IF(OR(AD88="", AD150="", AD150=0), "", AD88/AD$150*100)</f>
        <v>1.7703987052103402E-2</v>
      </c>
      <c r="AI88" s="257">
        <v>3960</v>
      </c>
      <c r="AJ88" s="258">
        <f t="shared" si="6"/>
        <v>9.67741935483871</v>
      </c>
      <c r="AK88" s="258">
        <f t="shared" si="7"/>
        <v>1.3574384889680442E-2</v>
      </c>
      <c r="AL88" s="225" t="s">
        <v>283</v>
      </c>
      <c r="AM88" s="225" t="s">
        <v>366</v>
      </c>
      <c r="AN88" s="225"/>
      <c r="AO88" s="225"/>
      <c r="AP88" s="225"/>
      <c r="AQ88" s="225"/>
      <c r="AR88" s="225"/>
    </row>
    <row r="89" spans="1:44" s="187" customFormat="1" ht="40.5" customHeight="1">
      <c r="A89" s="255" t="s">
        <v>4</v>
      </c>
      <c r="B89" s="255" t="s">
        <v>7</v>
      </c>
      <c r="C89" s="255" t="s">
        <v>19</v>
      </c>
      <c r="D89" s="255" t="s">
        <v>85</v>
      </c>
      <c r="E89" s="255" t="s">
        <v>40</v>
      </c>
      <c r="F89" s="255" t="s">
        <v>161</v>
      </c>
      <c r="G89" s="255" t="s">
        <v>164</v>
      </c>
      <c r="H89" s="225" t="s">
        <v>165</v>
      </c>
      <c r="I89" s="256" t="s">
        <v>12</v>
      </c>
      <c r="J89" s="225"/>
      <c r="K89" s="251">
        <v>16000</v>
      </c>
      <c r="L89" s="251">
        <v>0</v>
      </c>
      <c r="M89" s="251">
        <v>0</v>
      </c>
      <c r="N89" s="251">
        <v>0</v>
      </c>
      <c r="O89" s="251">
        <v>16000</v>
      </c>
      <c r="P89" s="251">
        <v>15840</v>
      </c>
      <c r="Q89" s="251">
        <v>15840</v>
      </c>
      <c r="R89" s="251">
        <v>15840</v>
      </c>
      <c r="S89" s="251">
        <v>0</v>
      </c>
      <c r="T89" s="251">
        <v>160</v>
      </c>
      <c r="U89" s="252">
        <f t="shared" si="4"/>
        <v>99</v>
      </c>
      <c r="V89" s="252">
        <f>IF(OR(R89="", R150="", R150=0), "", R89/R$150*100)</f>
        <v>1.1039425391217826E-2</v>
      </c>
      <c r="W89" s="251">
        <v>16000</v>
      </c>
      <c r="X89" s="251">
        <v>0</v>
      </c>
      <c r="Y89" s="251">
        <v>0</v>
      </c>
      <c r="Z89" s="251">
        <v>0</v>
      </c>
      <c r="AA89" s="251">
        <v>16000</v>
      </c>
      <c r="AB89" s="251">
        <v>15840</v>
      </c>
      <c r="AC89" s="251">
        <v>15840</v>
      </c>
      <c r="AD89" s="251">
        <v>15840</v>
      </c>
      <c r="AE89" s="251">
        <v>0</v>
      </c>
      <c r="AF89" s="251">
        <v>160</v>
      </c>
      <c r="AG89" s="252">
        <f t="shared" si="5"/>
        <v>99</v>
      </c>
      <c r="AH89" s="252">
        <f>IF(OR(AD89="", AD150="", AD150=0), "", AD89/AD$150*100)</f>
        <v>6.8531562782335759E-3</v>
      </c>
      <c r="AI89" s="257">
        <v>0</v>
      </c>
      <c r="AJ89" s="258">
        <f t="shared" si="6"/>
        <v>0</v>
      </c>
      <c r="AK89" s="258">
        <f t="shared" si="7"/>
        <v>4.1862691129842498E-3</v>
      </c>
      <c r="AL89" s="225"/>
      <c r="AM89" s="225" t="s">
        <v>329</v>
      </c>
      <c r="AN89" s="225" t="s">
        <v>316</v>
      </c>
      <c r="AO89" s="225"/>
      <c r="AP89" s="225"/>
      <c r="AQ89" s="225"/>
      <c r="AR89" s="225"/>
    </row>
    <row r="90" spans="1:44" s="187" customFormat="1" ht="40.5" customHeight="1">
      <c r="A90" s="255" t="s">
        <v>4</v>
      </c>
      <c r="B90" s="255" t="s">
        <v>7</v>
      </c>
      <c r="C90" s="255" t="s">
        <v>19</v>
      </c>
      <c r="D90" s="255" t="s">
        <v>85</v>
      </c>
      <c r="E90" s="255" t="s">
        <v>40</v>
      </c>
      <c r="F90" s="255" t="s">
        <v>161</v>
      </c>
      <c r="G90" s="255" t="s">
        <v>166</v>
      </c>
      <c r="H90" s="225" t="s">
        <v>167</v>
      </c>
      <c r="I90" s="256" t="s">
        <v>12</v>
      </c>
      <c r="J90" s="225"/>
      <c r="K90" s="251">
        <v>20000</v>
      </c>
      <c r="L90" s="251">
        <v>0</v>
      </c>
      <c r="M90" s="251">
        <v>0</v>
      </c>
      <c r="N90" s="251">
        <v>0</v>
      </c>
      <c r="O90" s="251">
        <v>20000</v>
      </c>
      <c r="P90" s="251">
        <v>19800</v>
      </c>
      <c r="Q90" s="251">
        <v>19800</v>
      </c>
      <c r="R90" s="251">
        <v>19800</v>
      </c>
      <c r="S90" s="251">
        <v>0</v>
      </c>
      <c r="T90" s="251">
        <v>200</v>
      </c>
      <c r="U90" s="252">
        <f t="shared" si="4"/>
        <v>99</v>
      </c>
      <c r="V90" s="252">
        <f>IF(OR(R90="", R150="", R150=0), "", R90/R$150*100)</f>
        <v>1.3799281739022284E-2</v>
      </c>
      <c r="W90" s="251">
        <v>20000</v>
      </c>
      <c r="X90" s="251">
        <v>0</v>
      </c>
      <c r="Y90" s="251">
        <v>0</v>
      </c>
      <c r="Z90" s="251">
        <v>0</v>
      </c>
      <c r="AA90" s="251">
        <v>20000</v>
      </c>
      <c r="AB90" s="251">
        <v>19800</v>
      </c>
      <c r="AC90" s="251">
        <v>19800</v>
      </c>
      <c r="AD90" s="251">
        <v>19800</v>
      </c>
      <c r="AE90" s="251">
        <v>0</v>
      </c>
      <c r="AF90" s="251">
        <v>200</v>
      </c>
      <c r="AG90" s="252">
        <f t="shared" si="5"/>
        <v>99</v>
      </c>
      <c r="AH90" s="252">
        <f>IF(OR(AD90="", AD150="", AD150=0), "", AD90/AD$150*100)</f>
        <v>8.5664453477919695E-3</v>
      </c>
      <c r="AI90" s="257">
        <v>0</v>
      </c>
      <c r="AJ90" s="258">
        <f t="shared" si="6"/>
        <v>0</v>
      </c>
      <c r="AK90" s="258">
        <f t="shared" si="7"/>
        <v>5.2328363912303149E-3</v>
      </c>
      <c r="AL90" s="225"/>
      <c r="AM90" s="225" t="s">
        <v>329</v>
      </c>
      <c r="AN90" s="225" t="s">
        <v>316</v>
      </c>
      <c r="AO90" s="225"/>
      <c r="AP90" s="225"/>
      <c r="AQ90" s="225"/>
      <c r="AR90" s="225"/>
    </row>
    <row r="91" spans="1:44" s="187" customFormat="1" ht="40.5" customHeight="1">
      <c r="A91" s="247" t="s">
        <v>4</v>
      </c>
      <c r="B91" s="247" t="s">
        <v>7</v>
      </c>
      <c r="C91" s="247" t="s">
        <v>21</v>
      </c>
      <c r="D91" s="247" t="s">
        <v>69</v>
      </c>
      <c r="E91" s="247" t="s">
        <v>5</v>
      </c>
      <c r="F91" s="247" t="s">
        <v>5</v>
      </c>
      <c r="G91" s="247" t="s">
        <v>5</v>
      </c>
      <c r="H91" s="248" t="s">
        <v>169</v>
      </c>
      <c r="I91" s="249" t="s">
        <v>12</v>
      </c>
      <c r="J91" s="248"/>
      <c r="K91" s="250">
        <v>117000</v>
      </c>
      <c r="L91" s="250">
        <v>0</v>
      </c>
      <c r="M91" s="250">
        <v>0</v>
      </c>
      <c r="N91" s="250">
        <v>0</v>
      </c>
      <c r="O91" s="250">
        <v>117000</v>
      </c>
      <c r="P91" s="251">
        <v>62760</v>
      </c>
      <c r="Q91" s="251">
        <v>62760</v>
      </c>
      <c r="R91" s="250">
        <v>62760</v>
      </c>
      <c r="S91" s="251">
        <v>0</v>
      </c>
      <c r="T91" s="250">
        <v>54240</v>
      </c>
      <c r="U91" s="252">
        <f t="shared" si="4"/>
        <v>53.641025641025642</v>
      </c>
      <c r="V91" s="252">
        <f>IF(OR(R91="", R150="", R150=0), "", R91/R$150*100)</f>
        <v>4.3739541512173657E-2</v>
      </c>
      <c r="W91" s="251">
        <v>85000</v>
      </c>
      <c r="X91" s="251">
        <v>0</v>
      </c>
      <c r="Y91" s="251">
        <v>0</v>
      </c>
      <c r="Z91" s="251">
        <v>0</v>
      </c>
      <c r="AA91" s="251">
        <v>85000</v>
      </c>
      <c r="AB91" s="251">
        <v>82556</v>
      </c>
      <c r="AC91" s="251">
        <v>82556</v>
      </c>
      <c r="AD91" s="250">
        <v>82556</v>
      </c>
      <c r="AE91" s="251">
        <v>0</v>
      </c>
      <c r="AF91" s="251">
        <v>2444</v>
      </c>
      <c r="AG91" s="252">
        <f t="shared" si="5"/>
        <v>97.124705882352941</v>
      </c>
      <c r="AH91" s="252">
        <f>IF(OR(AD91="", AD150="", AD150=0), "", AD91/AD$150*100)</f>
        <v>3.5717750612743127E-2</v>
      </c>
      <c r="AI91" s="253">
        <v>-19796</v>
      </c>
      <c r="AJ91" s="254">
        <f t="shared" si="6"/>
        <v>-23.978874945491548</v>
      </c>
      <c r="AK91" s="254">
        <f t="shared" si="7"/>
        <v>8.0217908994305309E-3</v>
      </c>
      <c r="AL91" s="228" t="s">
        <v>274</v>
      </c>
      <c r="AM91" s="234"/>
      <c r="AN91" s="234"/>
      <c r="AO91" s="234"/>
      <c r="AP91" s="234"/>
      <c r="AQ91" s="234"/>
      <c r="AR91" s="234"/>
    </row>
    <row r="92" spans="1:44" s="187" customFormat="1" ht="40.5" customHeight="1">
      <c r="A92" s="255" t="s">
        <v>4</v>
      </c>
      <c r="B92" s="255" t="s">
        <v>7</v>
      </c>
      <c r="C92" s="255" t="s">
        <v>21</v>
      </c>
      <c r="D92" s="255" t="s">
        <v>69</v>
      </c>
      <c r="E92" s="255" t="s">
        <v>117</v>
      </c>
      <c r="F92" s="255" t="s">
        <v>21</v>
      </c>
      <c r="G92" s="255" t="s">
        <v>170</v>
      </c>
      <c r="H92" s="225" t="s">
        <v>171</v>
      </c>
      <c r="I92" s="256" t="s">
        <v>12</v>
      </c>
      <c r="J92" s="225"/>
      <c r="K92" s="251">
        <v>90000</v>
      </c>
      <c r="L92" s="251">
        <v>0</v>
      </c>
      <c r="M92" s="251">
        <v>0</v>
      </c>
      <c r="N92" s="251">
        <v>0</v>
      </c>
      <c r="O92" s="251">
        <v>90000</v>
      </c>
      <c r="P92" s="251">
        <v>60000</v>
      </c>
      <c r="Q92" s="251">
        <v>60000</v>
      </c>
      <c r="R92" s="251">
        <v>60000</v>
      </c>
      <c r="S92" s="251">
        <v>0</v>
      </c>
      <c r="T92" s="251">
        <v>30000</v>
      </c>
      <c r="U92" s="252">
        <f t="shared" si="4"/>
        <v>66.666666666666657</v>
      </c>
      <c r="V92" s="252">
        <f>IF(OR(R92="", R150="", R150=0), "", R92/R$150*100)</f>
        <v>4.1816005269764492E-2</v>
      </c>
      <c r="W92" s="251">
        <v>60000</v>
      </c>
      <c r="X92" s="251">
        <v>0</v>
      </c>
      <c r="Y92" s="251">
        <v>0</v>
      </c>
      <c r="Z92" s="251">
        <v>0</v>
      </c>
      <c r="AA92" s="251">
        <v>60000</v>
      </c>
      <c r="AB92" s="251">
        <v>60000</v>
      </c>
      <c r="AC92" s="251">
        <v>60000</v>
      </c>
      <c r="AD92" s="251">
        <v>60000</v>
      </c>
      <c r="AE92" s="251">
        <v>0</v>
      </c>
      <c r="AF92" s="251">
        <v>0</v>
      </c>
      <c r="AG92" s="252">
        <f t="shared" si="5"/>
        <v>100</v>
      </c>
      <c r="AH92" s="252">
        <f>IF(OR(AD92="", AD150="", AD150=0), "", AD92/AD$150*100)</f>
        <v>2.5958925296339301E-2</v>
      </c>
      <c r="AI92" s="257">
        <v>0</v>
      </c>
      <c r="AJ92" s="258">
        <f t="shared" si="6"/>
        <v>0</v>
      </c>
      <c r="AK92" s="258">
        <f t="shared" si="7"/>
        <v>1.5857079973425191E-2</v>
      </c>
      <c r="AL92" s="232"/>
      <c r="AM92" s="232"/>
      <c r="AN92" s="232"/>
      <c r="AO92" s="232"/>
      <c r="AP92" s="232"/>
      <c r="AQ92" s="232"/>
      <c r="AR92" s="232"/>
    </row>
    <row r="93" spans="1:44" s="187" customFormat="1" ht="40.5" customHeight="1">
      <c r="A93" s="255" t="s">
        <v>4</v>
      </c>
      <c r="B93" s="255" t="s">
        <v>7</v>
      </c>
      <c r="C93" s="255" t="s">
        <v>21</v>
      </c>
      <c r="D93" s="255" t="s">
        <v>69</v>
      </c>
      <c r="E93" s="255" t="s">
        <v>13</v>
      </c>
      <c r="F93" s="255" t="s">
        <v>15</v>
      </c>
      <c r="G93" s="255" t="s">
        <v>17</v>
      </c>
      <c r="H93" s="225" t="s">
        <v>172</v>
      </c>
      <c r="I93" s="256" t="s">
        <v>12</v>
      </c>
      <c r="J93" s="225"/>
      <c r="K93" s="251">
        <v>27000</v>
      </c>
      <c r="L93" s="251">
        <v>0</v>
      </c>
      <c r="M93" s="251">
        <v>0</v>
      </c>
      <c r="N93" s="251">
        <v>0</v>
      </c>
      <c r="O93" s="251">
        <v>27000</v>
      </c>
      <c r="P93" s="251">
        <v>2760</v>
      </c>
      <c r="Q93" s="251">
        <v>2760</v>
      </c>
      <c r="R93" s="251">
        <v>2760</v>
      </c>
      <c r="S93" s="251">
        <v>0</v>
      </c>
      <c r="T93" s="251">
        <v>24240</v>
      </c>
      <c r="U93" s="252">
        <f t="shared" si="4"/>
        <v>10.222222222222223</v>
      </c>
      <c r="V93" s="252">
        <f>IF(OR(R93="", R150="", R150=0), "", R93/R$150*100)</f>
        <v>1.9235362424091667E-3</v>
      </c>
      <c r="W93" s="251">
        <v>25000</v>
      </c>
      <c r="X93" s="251">
        <v>0</v>
      </c>
      <c r="Y93" s="251">
        <v>0</v>
      </c>
      <c r="Z93" s="251">
        <v>0</v>
      </c>
      <c r="AA93" s="251">
        <v>25000</v>
      </c>
      <c r="AB93" s="251">
        <v>22556</v>
      </c>
      <c r="AC93" s="251">
        <v>22556</v>
      </c>
      <c r="AD93" s="251">
        <v>22556</v>
      </c>
      <c r="AE93" s="251">
        <v>0</v>
      </c>
      <c r="AF93" s="251">
        <v>2444</v>
      </c>
      <c r="AG93" s="252">
        <f t="shared" si="5"/>
        <v>90.224000000000004</v>
      </c>
      <c r="AH93" s="252">
        <f>IF(OR(AD93="", AD150="", AD150=0), "", AD93/AD$150*100)</f>
        <v>9.758825316403822E-3</v>
      </c>
      <c r="AI93" s="257">
        <v>-19796</v>
      </c>
      <c r="AJ93" s="258">
        <f t="shared" si="6"/>
        <v>-87.763787905657026</v>
      </c>
      <c r="AK93" s="258">
        <f t="shared" si="7"/>
        <v>-7.8352890739946546E-3</v>
      </c>
      <c r="AL93" s="235"/>
      <c r="AM93" s="235"/>
      <c r="AN93" s="235"/>
      <c r="AO93" s="235"/>
      <c r="AP93" s="235"/>
      <c r="AQ93" s="235"/>
      <c r="AR93" s="235"/>
    </row>
    <row r="94" spans="1:44" s="187" customFormat="1" ht="40.5" customHeight="1">
      <c r="A94" s="247" t="s">
        <v>4</v>
      </c>
      <c r="B94" s="247" t="s">
        <v>7</v>
      </c>
      <c r="C94" s="247" t="s">
        <v>21</v>
      </c>
      <c r="D94" s="247" t="s">
        <v>51</v>
      </c>
      <c r="E94" s="247" t="s">
        <v>5</v>
      </c>
      <c r="F94" s="247" t="s">
        <v>5</v>
      </c>
      <c r="G94" s="247" t="s">
        <v>5</v>
      </c>
      <c r="H94" s="248" t="s">
        <v>173</v>
      </c>
      <c r="I94" s="249" t="s">
        <v>12</v>
      </c>
      <c r="J94" s="248"/>
      <c r="K94" s="250">
        <v>1766000</v>
      </c>
      <c r="L94" s="250">
        <v>0</v>
      </c>
      <c r="M94" s="250">
        <v>0</v>
      </c>
      <c r="N94" s="250">
        <v>0</v>
      </c>
      <c r="O94" s="250">
        <v>1766000</v>
      </c>
      <c r="P94" s="251">
        <v>1265599</v>
      </c>
      <c r="Q94" s="251">
        <v>1265599</v>
      </c>
      <c r="R94" s="250">
        <v>1265599</v>
      </c>
      <c r="S94" s="251">
        <v>0</v>
      </c>
      <c r="T94" s="250">
        <v>500401</v>
      </c>
      <c r="U94" s="252">
        <f t="shared" si="4"/>
        <v>71.664722536806352</v>
      </c>
      <c r="V94" s="252">
        <f>IF(OR(R94="", R150="", R150=0), "", R94/R$150*100)</f>
        <v>0.8820382408901446</v>
      </c>
      <c r="W94" s="251">
        <v>1942000</v>
      </c>
      <c r="X94" s="251">
        <v>-279000</v>
      </c>
      <c r="Y94" s="251">
        <v>0</v>
      </c>
      <c r="Z94" s="251">
        <v>0</v>
      </c>
      <c r="AA94" s="251">
        <v>1663000</v>
      </c>
      <c r="AB94" s="251">
        <v>1566002</v>
      </c>
      <c r="AC94" s="251">
        <v>1566002</v>
      </c>
      <c r="AD94" s="250">
        <v>1566002</v>
      </c>
      <c r="AE94" s="251">
        <v>0</v>
      </c>
      <c r="AF94" s="251">
        <v>96998</v>
      </c>
      <c r="AG94" s="252">
        <f t="shared" si="5"/>
        <v>94.167288033674083</v>
      </c>
      <c r="AH94" s="252">
        <f>IF(OR(AD94="", AD150="", AD150=0), "", AD94/AD$150*100)</f>
        <v>0.67752881553196576</v>
      </c>
      <c r="AI94" s="253">
        <v>-300403</v>
      </c>
      <c r="AJ94" s="254">
        <f t="shared" si="6"/>
        <v>-19.182797978546642</v>
      </c>
      <c r="AK94" s="254">
        <f t="shared" si="7"/>
        <v>0.20450942535817884</v>
      </c>
      <c r="AL94" s="225" t="s">
        <v>275</v>
      </c>
      <c r="AM94" s="230"/>
      <c r="AN94" s="230"/>
      <c r="AO94" s="230"/>
      <c r="AP94" s="230"/>
      <c r="AQ94" s="230"/>
      <c r="AR94" s="230"/>
    </row>
    <row r="95" spans="1:44" s="187" customFormat="1" ht="40.5" customHeight="1">
      <c r="A95" s="255" t="s">
        <v>4</v>
      </c>
      <c r="B95" s="255" t="s">
        <v>7</v>
      </c>
      <c r="C95" s="255" t="s">
        <v>21</v>
      </c>
      <c r="D95" s="255" t="s">
        <v>51</v>
      </c>
      <c r="E95" s="255" t="s">
        <v>21</v>
      </c>
      <c r="F95" s="255" t="s">
        <v>21</v>
      </c>
      <c r="G95" s="255" t="s">
        <v>23</v>
      </c>
      <c r="H95" s="225" t="s">
        <v>174</v>
      </c>
      <c r="I95" s="256" t="s">
        <v>12</v>
      </c>
      <c r="J95" s="225"/>
      <c r="K95" s="251">
        <v>22000</v>
      </c>
      <c r="L95" s="251">
        <v>0</v>
      </c>
      <c r="M95" s="251">
        <v>0</v>
      </c>
      <c r="N95" s="251">
        <v>0</v>
      </c>
      <c r="O95" s="251">
        <v>22000</v>
      </c>
      <c r="P95" s="251">
        <v>19822</v>
      </c>
      <c r="Q95" s="251">
        <v>19822</v>
      </c>
      <c r="R95" s="251">
        <v>19822</v>
      </c>
      <c r="S95" s="251">
        <v>0</v>
      </c>
      <c r="T95" s="251">
        <v>2178</v>
      </c>
      <c r="U95" s="252">
        <f t="shared" si="4"/>
        <v>90.100000000000009</v>
      </c>
      <c r="V95" s="252">
        <f>IF(OR(R95="", R150="", R150=0), "", R95/R$150*100)</f>
        <v>1.3814614274287863E-2</v>
      </c>
      <c r="W95" s="251">
        <v>30000</v>
      </c>
      <c r="X95" s="251">
        <v>0</v>
      </c>
      <c r="Y95" s="251">
        <v>0</v>
      </c>
      <c r="Z95" s="251">
        <v>0</v>
      </c>
      <c r="AA95" s="251">
        <v>30000</v>
      </c>
      <c r="AB95" s="251">
        <v>24041</v>
      </c>
      <c r="AC95" s="251">
        <v>24041</v>
      </c>
      <c r="AD95" s="251">
        <v>24041</v>
      </c>
      <c r="AE95" s="251">
        <v>0</v>
      </c>
      <c r="AF95" s="251">
        <v>5959</v>
      </c>
      <c r="AG95" s="252">
        <f t="shared" si="5"/>
        <v>80.13666666666667</v>
      </c>
      <c r="AH95" s="252">
        <f>IF(OR(AD95="", AD150="", AD150=0), "", AD95/AD$150*100)</f>
        <v>1.040130871748822E-2</v>
      </c>
      <c r="AI95" s="257">
        <v>-4219</v>
      </c>
      <c r="AJ95" s="258">
        <f t="shared" si="6"/>
        <v>-17.549186805873298</v>
      </c>
      <c r="AK95" s="258">
        <f t="shared" si="7"/>
        <v>3.413305556799643E-3</v>
      </c>
      <c r="AL95" s="235"/>
      <c r="AM95" s="235"/>
      <c r="AN95" s="235"/>
      <c r="AO95" s="235"/>
      <c r="AP95" s="235"/>
      <c r="AQ95" s="235"/>
      <c r="AR95" s="235"/>
    </row>
    <row r="96" spans="1:44" s="187" customFormat="1" ht="40.5" customHeight="1">
      <c r="A96" s="255" t="s">
        <v>4</v>
      </c>
      <c r="B96" s="255" t="s">
        <v>7</v>
      </c>
      <c r="C96" s="255" t="s">
        <v>21</v>
      </c>
      <c r="D96" s="255" t="s">
        <v>51</v>
      </c>
      <c r="E96" s="255" t="s">
        <v>21</v>
      </c>
      <c r="F96" s="255" t="s">
        <v>15</v>
      </c>
      <c r="G96" s="255" t="s">
        <v>17</v>
      </c>
      <c r="H96" s="225" t="s">
        <v>175</v>
      </c>
      <c r="I96" s="256" t="s">
        <v>12</v>
      </c>
      <c r="J96" s="225"/>
      <c r="K96" s="251">
        <v>121000</v>
      </c>
      <c r="L96" s="251">
        <v>0</v>
      </c>
      <c r="M96" s="251">
        <v>0</v>
      </c>
      <c r="N96" s="251">
        <v>0</v>
      </c>
      <c r="O96" s="251">
        <v>121000</v>
      </c>
      <c r="P96" s="251">
        <v>36642</v>
      </c>
      <c r="Q96" s="251">
        <v>36642</v>
      </c>
      <c r="R96" s="251">
        <v>36642</v>
      </c>
      <c r="S96" s="251">
        <v>0</v>
      </c>
      <c r="T96" s="251">
        <v>84358</v>
      </c>
      <c r="U96" s="252">
        <f t="shared" si="4"/>
        <v>30.282644628099177</v>
      </c>
      <c r="V96" s="252">
        <f>IF(OR(R96="", R150="", R150=0), "", R96/R$150*100)</f>
        <v>2.5537034418245178E-2</v>
      </c>
      <c r="W96" s="251">
        <v>113000</v>
      </c>
      <c r="X96" s="251">
        <v>-70000</v>
      </c>
      <c r="Y96" s="251">
        <v>0</v>
      </c>
      <c r="Z96" s="251">
        <v>0</v>
      </c>
      <c r="AA96" s="251">
        <v>43000</v>
      </c>
      <c r="AB96" s="251">
        <v>33968</v>
      </c>
      <c r="AC96" s="251">
        <v>33968</v>
      </c>
      <c r="AD96" s="251">
        <v>33968</v>
      </c>
      <c r="AE96" s="251">
        <v>0</v>
      </c>
      <c r="AF96" s="251">
        <v>9032</v>
      </c>
      <c r="AG96" s="252">
        <f t="shared" si="5"/>
        <v>78.995348837209306</v>
      </c>
      <c r="AH96" s="252">
        <f>IF(OR(AD96="", AD150="", AD150=0), "", AD96/AD$150*100)</f>
        <v>1.4696212907767557E-2</v>
      </c>
      <c r="AI96" s="257">
        <v>2674</v>
      </c>
      <c r="AJ96" s="258">
        <f t="shared" si="6"/>
        <v>7.8721149317004233</v>
      </c>
      <c r="AK96" s="258">
        <f t="shared" si="7"/>
        <v>1.0840821510477621E-2</v>
      </c>
      <c r="AL96" s="235"/>
      <c r="AM96" s="235"/>
      <c r="AN96" s="235"/>
      <c r="AO96" s="235"/>
      <c r="AP96" s="235"/>
      <c r="AQ96" s="235"/>
      <c r="AR96" s="235"/>
    </row>
    <row r="97" spans="1:44" s="187" customFormat="1" ht="40.5" customHeight="1">
      <c r="A97" s="255" t="s">
        <v>4</v>
      </c>
      <c r="B97" s="255" t="s">
        <v>7</v>
      </c>
      <c r="C97" s="255" t="s">
        <v>21</v>
      </c>
      <c r="D97" s="255" t="s">
        <v>51</v>
      </c>
      <c r="E97" s="255" t="s">
        <v>21</v>
      </c>
      <c r="F97" s="255" t="s">
        <v>135</v>
      </c>
      <c r="G97" s="255" t="s">
        <v>137</v>
      </c>
      <c r="H97" s="225" t="s">
        <v>176</v>
      </c>
      <c r="I97" s="256" t="s">
        <v>12</v>
      </c>
      <c r="J97" s="225"/>
      <c r="K97" s="251">
        <v>128000</v>
      </c>
      <c r="L97" s="251">
        <v>0</v>
      </c>
      <c r="M97" s="251">
        <v>0</v>
      </c>
      <c r="N97" s="251">
        <v>0</v>
      </c>
      <c r="O97" s="251">
        <v>128000</v>
      </c>
      <c r="P97" s="251">
        <v>99929</v>
      </c>
      <c r="Q97" s="251">
        <v>99929</v>
      </c>
      <c r="R97" s="251">
        <v>99929</v>
      </c>
      <c r="S97" s="251">
        <v>0</v>
      </c>
      <c r="T97" s="251">
        <v>28071</v>
      </c>
      <c r="U97" s="252">
        <f t="shared" si="4"/>
        <v>78.069531249999997</v>
      </c>
      <c r="V97" s="252">
        <f>IF(OR(R97="", R150="", R150=0), "", R97/R$150*100)</f>
        <v>6.9643859843371611E-2</v>
      </c>
      <c r="W97" s="251">
        <v>282000</v>
      </c>
      <c r="X97" s="251">
        <v>-159000</v>
      </c>
      <c r="Y97" s="251">
        <v>0</v>
      </c>
      <c r="Z97" s="251">
        <v>0</v>
      </c>
      <c r="AA97" s="251">
        <v>123000</v>
      </c>
      <c r="AB97" s="251">
        <v>101313</v>
      </c>
      <c r="AC97" s="251">
        <v>101313</v>
      </c>
      <c r="AD97" s="251">
        <v>101313</v>
      </c>
      <c r="AE97" s="251">
        <v>0</v>
      </c>
      <c r="AF97" s="251">
        <v>21687</v>
      </c>
      <c r="AG97" s="252">
        <f t="shared" si="5"/>
        <v>82.368292682926821</v>
      </c>
      <c r="AH97" s="252">
        <f>IF(OR(AD97="", AD150="", AD150=0), "", AD97/AD$150*100)</f>
        <v>4.3832943309133732E-2</v>
      </c>
      <c r="AI97" s="257">
        <v>-1384</v>
      </c>
      <c r="AJ97" s="258">
        <f t="shared" si="6"/>
        <v>-1.3660635851272787</v>
      </c>
      <c r="AK97" s="258">
        <f t="shared" si="7"/>
        <v>2.5810916534237879E-2</v>
      </c>
      <c r="AL97" s="235"/>
      <c r="AM97" s="235"/>
      <c r="AN97" s="235"/>
      <c r="AO97" s="235"/>
      <c r="AP97" s="235"/>
      <c r="AQ97" s="235"/>
      <c r="AR97" s="235"/>
    </row>
    <row r="98" spans="1:44" s="187" customFormat="1" ht="40.5" customHeight="1">
      <c r="A98" s="255" t="s">
        <v>4</v>
      </c>
      <c r="B98" s="255" t="s">
        <v>7</v>
      </c>
      <c r="C98" s="255" t="s">
        <v>21</v>
      </c>
      <c r="D98" s="255" t="s">
        <v>51</v>
      </c>
      <c r="E98" s="255" t="s">
        <v>21</v>
      </c>
      <c r="F98" s="255" t="s">
        <v>127</v>
      </c>
      <c r="G98" s="255" t="s">
        <v>129</v>
      </c>
      <c r="H98" s="225" t="s">
        <v>177</v>
      </c>
      <c r="I98" s="256" t="s">
        <v>12</v>
      </c>
      <c r="J98" s="225"/>
      <c r="K98" s="251">
        <v>50000</v>
      </c>
      <c r="L98" s="251">
        <v>0</v>
      </c>
      <c r="M98" s="251">
        <v>0</v>
      </c>
      <c r="N98" s="251">
        <v>0</v>
      </c>
      <c r="O98" s="251">
        <v>50000</v>
      </c>
      <c r="P98" s="251">
        <v>0</v>
      </c>
      <c r="Q98" s="251">
        <v>0</v>
      </c>
      <c r="R98" s="251">
        <v>0</v>
      </c>
      <c r="S98" s="251">
        <v>0</v>
      </c>
      <c r="T98" s="251">
        <v>50000</v>
      </c>
      <c r="U98" s="252">
        <f t="shared" si="4"/>
        <v>0</v>
      </c>
      <c r="V98" s="252">
        <f>IF(OR(R98="", R150="", R150=0), "", R98/R$150*100)</f>
        <v>0</v>
      </c>
      <c r="W98" s="251">
        <v>50000</v>
      </c>
      <c r="X98" s="251">
        <v>0</v>
      </c>
      <c r="Y98" s="251">
        <v>0</v>
      </c>
      <c r="Z98" s="251">
        <v>0</v>
      </c>
      <c r="AA98" s="251">
        <v>50000</v>
      </c>
      <c r="AB98" s="251">
        <v>0</v>
      </c>
      <c r="AC98" s="251">
        <v>0</v>
      </c>
      <c r="AD98" s="251">
        <v>0</v>
      </c>
      <c r="AE98" s="251">
        <v>0</v>
      </c>
      <c r="AF98" s="251">
        <v>50000</v>
      </c>
      <c r="AG98" s="252">
        <f t="shared" si="5"/>
        <v>0</v>
      </c>
      <c r="AH98" s="252">
        <f>IF(OR(AD98="", AD150="", AD150=0), "", AD98/AD$150*100)</f>
        <v>0</v>
      </c>
      <c r="AI98" s="257">
        <v>0</v>
      </c>
      <c r="AJ98" s="258">
        <f t="shared" si="6"/>
        <v>0</v>
      </c>
      <c r="AK98" s="258">
        <f t="shared" si="7"/>
        <v>0</v>
      </c>
      <c r="AL98" s="235"/>
      <c r="AM98" s="235"/>
      <c r="AN98" s="235"/>
      <c r="AO98" s="235"/>
      <c r="AP98" s="235"/>
      <c r="AQ98" s="235"/>
      <c r="AR98" s="235"/>
    </row>
    <row r="99" spans="1:44" s="187" customFormat="1" ht="40.5" customHeight="1">
      <c r="A99" s="255" t="s">
        <v>4</v>
      </c>
      <c r="B99" s="255" t="s">
        <v>7</v>
      </c>
      <c r="C99" s="255" t="s">
        <v>21</v>
      </c>
      <c r="D99" s="255" t="s">
        <v>51</v>
      </c>
      <c r="E99" s="255" t="s">
        <v>36</v>
      </c>
      <c r="F99" s="255" t="s">
        <v>21</v>
      </c>
      <c r="G99" s="255" t="s">
        <v>23</v>
      </c>
      <c r="H99" s="225" t="s">
        <v>178</v>
      </c>
      <c r="I99" s="256" t="s">
        <v>12</v>
      </c>
      <c r="J99" s="225"/>
      <c r="K99" s="251">
        <v>85000</v>
      </c>
      <c r="L99" s="251">
        <v>0</v>
      </c>
      <c r="M99" s="251">
        <v>0</v>
      </c>
      <c r="N99" s="251">
        <v>0</v>
      </c>
      <c r="O99" s="251">
        <v>85000</v>
      </c>
      <c r="P99" s="251">
        <v>84366</v>
      </c>
      <c r="Q99" s="251">
        <v>84366</v>
      </c>
      <c r="R99" s="251">
        <v>84366</v>
      </c>
      <c r="S99" s="251">
        <v>0</v>
      </c>
      <c r="T99" s="251">
        <v>634</v>
      </c>
      <c r="U99" s="252">
        <f t="shared" si="4"/>
        <v>99.25411764705882</v>
      </c>
      <c r="V99" s="252">
        <f>IF(OR(R99="", R150="", R150=0), "", R99/R$150*100)</f>
        <v>5.8797485009815853E-2</v>
      </c>
      <c r="W99" s="251">
        <v>142000</v>
      </c>
      <c r="X99" s="251">
        <v>-50000</v>
      </c>
      <c r="Y99" s="251">
        <v>0</v>
      </c>
      <c r="Z99" s="251">
        <v>0</v>
      </c>
      <c r="AA99" s="251">
        <v>92000</v>
      </c>
      <c r="AB99" s="251">
        <v>84180</v>
      </c>
      <c r="AC99" s="251">
        <v>84180</v>
      </c>
      <c r="AD99" s="251">
        <v>84180</v>
      </c>
      <c r="AE99" s="251">
        <v>0</v>
      </c>
      <c r="AF99" s="251">
        <v>7820</v>
      </c>
      <c r="AG99" s="252">
        <f t="shared" si="5"/>
        <v>91.5</v>
      </c>
      <c r="AH99" s="252">
        <f>IF(OR(AD99="", AD150="", AD150=0), "", AD99/AD$150*100)</f>
        <v>3.6420372190764043E-2</v>
      </c>
      <c r="AI99" s="257">
        <v>186</v>
      </c>
      <c r="AJ99" s="258">
        <f t="shared" si="6"/>
        <v>0.2209550962223806</v>
      </c>
      <c r="AK99" s="258">
        <f t="shared" si="7"/>
        <v>2.237711281905181E-2</v>
      </c>
      <c r="AL99" s="235"/>
      <c r="AM99" s="235"/>
      <c r="AN99" s="235"/>
      <c r="AO99" s="235"/>
      <c r="AP99" s="235"/>
      <c r="AQ99" s="235"/>
      <c r="AR99" s="235"/>
    </row>
    <row r="100" spans="1:44" s="187" customFormat="1" ht="40.5" customHeight="1">
      <c r="A100" s="255" t="s">
        <v>4</v>
      </c>
      <c r="B100" s="255" t="s">
        <v>7</v>
      </c>
      <c r="C100" s="255" t="s">
        <v>21</v>
      </c>
      <c r="D100" s="255" t="s">
        <v>51</v>
      </c>
      <c r="E100" s="255" t="s">
        <v>36</v>
      </c>
      <c r="F100" s="255" t="s">
        <v>32</v>
      </c>
      <c r="G100" s="255" t="s">
        <v>34</v>
      </c>
      <c r="H100" s="225" t="s">
        <v>179</v>
      </c>
      <c r="I100" s="256" t="s">
        <v>12</v>
      </c>
      <c r="J100" s="225"/>
      <c r="K100" s="251">
        <v>5000</v>
      </c>
      <c r="L100" s="251">
        <v>0</v>
      </c>
      <c r="M100" s="251">
        <v>0</v>
      </c>
      <c r="N100" s="251">
        <v>0</v>
      </c>
      <c r="O100" s="251">
        <v>5000</v>
      </c>
      <c r="P100" s="251">
        <v>0</v>
      </c>
      <c r="Q100" s="251">
        <v>0</v>
      </c>
      <c r="R100" s="251">
        <v>0</v>
      </c>
      <c r="S100" s="251">
        <v>0</v>
      </c>
      <c r="T100" s="251">
        <v>5000</v>
      </c>
      <c r="U100" s="252">
        <f t="shared" si="4"/>
        <v>0</v>
      </c>
      <c r="V100" s="252">
        <f>IF(OR(R100="", R150="", R150=0), "", R100/R$150*100)</f>
        <v>0</v>
      </c>
      <c r="W100" s="251">
        <v>0</v>
      </c>
      <c r="X100" s="251">
        <v>0</v>
      </c>
      <c r="Y100" s="251">
        <v>0</v>
      </c>
      <c r="Z100" s="251">
        <v>0</v>
      </c>
      <c r="AA100" s="251">
        <v>0</v>
      </c>
      <c r="AB100" s="251">
        <v>0</v>
      </c>
      <c r="AC100" s="251">
        <v>0</v>
      </c>
      <c r="AD100" s="251">
        <v>0</v>
      </c>
      <c r="AE100" s="251">
        <v>0</v>
      </c>
      <c r="AF100" s="251">
        <v>0</v>
      </c>
      <c r="AG100" s="252" t="str">
        <f t="shared" si="5"/>
        <v/>
      </c>
      <c r="AH100" s="252">
        <f>IF(OR(AD100="", AD150="", AD150=0), "", AD100/AD$150*100)</f>
        <v>0</v>
      </c>
      <c r="AI100" s="257">
        <v>0</v>
      </c>
      <c r="AJ100" s="258">
        <f t="shared" si="6"/>
        <v>0</v>
      </c>
      <c r="AK100" s="258">
        <f t="shared" si="7"/>
        <v>0</v>
      </c>
      <c r="AL100" s="225"/>
      <c r="AM100" s="225"/>
      <c r="AN100" s="225"/>
      <c r="AO100" s="225"/>
      <c r="AP100" s="225"/>
      <c r="AQ100" s="225"/>
      <c r="AR100" s="225"/>
    </row>
    <row r="101" spans="1:44" s="187" customFormat="1" ht="40.5" customHeight="1">
      <c r="A101" s="255" t="s">
        <v>4</v>
      </c>
      <c r="B101" s="255" t="s">
        <v>7</v>
      </c>
      <c r="C101" s="255" t="s">
        <v>21</v>
      </c>
      <c r="D101" s="255" t="s">
        <v>51</v>
      </c>
      <c r="E101" s="255" t="s">
        <v>36</v>
      </c>
      <c r="F101" s="255" t="s">
        <v>32</v>
      </c>
      <c r="G101" s="255" t="s">
        <v>140</v>
      </c>
      <c r="H101" s="225" t="s">
        <v>180</v>
      </c>
      <c r="I101" s="256" t="s">
        <v>12</v>
      </c>
      <c r="J101" s="225"/>
      <c r="K101" s="251">
        <v>9000</v>
      </c>
      <c r="L101" s="251">
        <v>0</v>
      </c>
      <c r="M101" s="251">
        <v>0</v>
      </c>
      <c r="N101" s="251">
        <v>0</v>
      </c>
      <c r="O101" s="251">
        <v>9000</v>
      </c>
      <c r="P101" s="251">
        <v>0</v>
      </c>
      <c r="Q101" s="251">
        <v>0</v>
      </c>
      <c r="R101" s="251">
        <v>0</v>
      </c>
      <c r="S101" s="251">
        <v>0</v>
      </c>
      <c r="T101" s="251">
        <v>9000</v>
      </c>
      <c r="U101" s="252">
        <f t="shared" si="4"/>
        <v>0</v>
      </c>
      <c r="V101" s="252">
        <f>IF(OR(R101="", R150="", R150=0), "", R101/R$150*100)</f>
        <v>0</v>
      </c>
      <c r="W101" s="251">
        <v>0</v>
      </c>
      <c r="X101" s="251">
        <v>0</v>
      </c>
      <c r="Y101" s="251">
        <v>0</v>
      </c>
      <c r="Z101" s="251">
        <v>0</v>
      </c>
      <c r="AA101" s="251">
        <v>0</v>
      </c>
      <c r="AB101" s="251">
        <v>0</v>
      </c>
      <c r="AC101" s="251">
        <v>0</v>
      </c>
      <c r="AD101" s="251">
        <v>0</v>
      </c>
      <c r="AE101" s="251">
        <v>0</v>
      </c>
      <c r="AF101" s="251">
        <v>0</v>
      </c>
      <c r="AG101" s="252" t="str">
        <f t="shared" si="5"/>
        <v/>
      </c>
      <c r="AH101" s="252">
        <f>IF(OR(AD101="", AD150="", AD150=0), "", AD101/AD$150*100)</f>
        <v>0</v>
      </c>
      <c r="AI101" s="257">
        <v>0</v>
      </c>
      <c r="AJ101" s="258">
        <f t="shared" si="6"/>
        <v>0</v>
      </c>
      <c r="AK101" s="258">
        <f t="shared" si="7"/>
        <v>0</v>
      </c>
      <c r="AL101" s="225"/>
      <c r="AM101" s="225"/>
      <c r="AN101" s="225"/>
      <c r="AO101" s="225"/>
      <c r="AP101" s="225"/>
      <c r="AQ101" s="225"/>
      <c r="AR101" s="225"/>
    </row>
    <row r="102" spans="1:44" s="187" customFormat="1" ht="40.5" customHeight="1">
      <c r="A102" s="255" t="s">
        <v>4</v>
      </c>
      <c r="B102" s="255" t="s">
        <v>7</v>
      </c>
      <c r="C102" s="255" t="s">
        <v>21</v>
      </c>
      <c r="D102" s="255" t="s">
        <v>51</v>
      </c>
      <c r="E102" s="255" t="s">
        <v>56</v>
      </c>
      <c r="F102" s="255" t="s">
        <v>28</v>
      </c>
      <c r="G102" s="255" t="s">
        <v>146</v>
      </c>
      <c r="H102" s="225" t="s">
        <v>181</v>
      </c>
      <c r="I102" s="256" t="s">
        <v>12</v>
      </c>
      <c r="J102" s="225"/>
      <c r="K102" s="251">
        <v>769000</v>
      </c>
      <c r="L102" s="251">
        <v>0</v>
      </c>
      <c r="M102" s="251">
        <v>0</v>
      </c>
      <c r="N102" s="251">
        <v>0</v>
      </c>
      <c r="O102" s="251">
        <v>769000</v>
      </c>
      <c r="P102" s="251">
        <v>448360</v>
      </c>
      <c r="Q102" s="251">
        <v>448360</v>
      </c>
      <c r="R102" s="251">
        <v>448360</v>
      </c>
      <c r="S102" s="251">
        <v>0</v>
      </c>
      <c r="T102" s="251">
        <v>320640</v>
      </c>
      <c r="U102" s="252">
        <f t="shared" si="4"/>
        <v>58.304291287386214</v>
      </c>
      <c r="V102" s="252">
        <f>IF(OR(R102="", R150="", R150=0), "", R102/R$150*100)</f>
        <v>0.31247706871252678</v>
      </c>
      <c r="W102" s="251">
        <v>748000</v>
      </c>
      <c r="X102" s="251">
        <v>0</v>
      </c>
      <c r="Y102" s="251">
        <v>0</v>
      </c>
      <c r="Z102" s="251">
        <v>0</v>
      </c>
      <c r="AA102" s="251">
        <v>748000</v>
      </c>
      <c r="AB102" s="251">
        <v>746020</v>
      </c>
      <c r="AC102" s="251">
        <v>746020</v>
      </c>
      <c r="AD102" s="251">
        <v>746020</v>
      </c>
      <c r="AE102" s="251">
        <v>0</v>
      </c>
      <c r="AF102" s="251">
        <v>1980</v>
      </c>
      <c r="AG102" s="252">
        <f t="shared" si="5"/>
        <v>99.735294117647058</v>
      </c>
      <c r="AH102" s="252">
        <f>IF(OR(AD102="", AD150="", AD150=0), "", AD102/AD$150*100)</f>
        <v>0.32276462415958412</v>
      </c>
      <c r="AI102" s="257">
        <v>-297660</v>
      </c>
      <c r="AJ102" s="258">
        <f t="shared" si="6"/>
        <v>-39.89973459156591</v>
      </c>
      <c r="AK102" s="258">
        <f t="shared" si="7"/>
        <v>-1.0287555447057339E-2</v>
      </c>
      <c r="AL102" s="228"/>
      <c r="AM102" s="228"/>
      <c r="AN102" s="228"/>
      <c r="AO102" s="228"/>
      <c r="AP102" s="228"/>
      <c r="AQ102" s="228"/>
      <c r="AR102" s="228"/>
    </row>
    <row r="103" spans="1:44" s="187" customFormat="1" ht="40.5" customHeight="1">
      <c r="A103" s="255" t="s">
        <v>4</v>
      </c>
      <c r="B103" s="255" t="s">
        <v>7</v>
      </c>
      <c r="C103" s="255" t="s">
        <v>21</v>
      </c>
      <c r="D103" s="255" t="s">
        <v>51</v>
      </c>
      <c r="E103" s="255" t="s">
        <v>56</v>
      </c>
      <c r="F103" s="255" t="s">
        <v>28</v>
      </c>
      <c r="G103" s="255" t="s">
        <v>92</v>
      </c>
      <c r="H103" s="225" t="s">
        <v>182</v>
      </c>
      <c r="I103" s="256" t="s">
        <v>12</v>
      </c>
      <c r="J103" s="225"/>
      <c r="K103" s="251">
        <v>83000</v>
      </c>
      <c r="L103" s="251">
        <v>0</v>
      </c>
      <c r="M103" s="251">
        <v>0</v>
      </c>
      <c r="N103" s="251">
        <v>0</v>
      </c>
      <c r="O103" s="251">
        <v>83000</v>
      </c>
      <c r="P103" s="251">
        <v>82830</v>
      </c>
      <c r="Q103" s="251">
        <v>82830</v>
      </c>
      <c r="R103" s="251">
        <v>82830</v>
      </c>
      <c r="S103" s="251">
        <v>0</v>
      </c>
      <c r="T103" s="251">
        <v>170</v>
      </c>
      <c r="U103" s="252">
        <f t="shared" si="4"/>
        <v>99.795180722891558</v>
      </c>
      <c r="V103" s="252">
        <f>IF(OR(R103="", R150="", R150=0), "", R103/R$150*100)</f>
        <v>5.7726995274909883E-2</v>
      </c>
      <c r="W103" s="251">
        <v>83000</v>
      </c>
      <c r="X103" s="251">
        <v>0</v>
      </c>
      <c r="Y103" s="251">
        <v>0</v>
      </c>
      <c r="Z103" s="251">
        <v>0</v>
      </c>
      <c r="AA103" s="251">
        <v>83000</v>
      </c>
      <c r="AB103" s="251">
        <v>82830</v>
      </c>
      <c r="AC103" s="251">
        <v>82830</v>
      </c>
      <c r="AD103" s="251">
        <v>82830</v>
      </c>
      <c r="AE103" s="251">
        <v>0</v>
      </c>
      <c r="AF103" s="251">
        <v>170</v>
      </c>
      <c r="AG103" s="252">
        <f t="shared" si="5"/>
        <v>99.795180722891558</v>
      </c>
      <c r="AH103" s="252">
        <f>IF(OR(AD103="", AD150="", AD150=0), "", AD103/AD$150*100)</f>
        <v>3.583629637159641E-2</v>
      </c>
      <c r="AI103" s="257">
        <v>0</v>
      </c>
      <c r="AJ103" s="258">
        <f t="shared" si="6"/>
        <v>0</v>
      </c>
      <c r="AK103" s="258">
        <f t="shared" si="7"/>
        <v>2.1890698903313473E-2</v>
      </c>
      <c r="AL103" s="228"/>
      <c r="AM103" s="228"/>
      <c r="AN103" s="228"/>
      <c r="AO103" s="228"/>
      <c r="AP103" s="228"/>
      <c r="AQ103" s="228"/>
      <c r="AR103" s="228"/>
    </row>
    <row r="104" spans="1:44" s="187" customFormat="1" ht="40.5" customHeight="1">
      <c r="A104" s="255" t="s">
        <v>4</v>
      </c>
      <c r="B104" s="255" t="s">
        <v>7</v>
      </c>
      <c r="C104" s="255" t="s">
        <v>21</v>
      </c>
      <c r="D104" s="255" t="s">
        <v>51</v>
      </c>
      <c r="E104" s="255" t="s">
        <v>40</v>
      </c>
      <c r="F104" s="255" t="s">
        <v>28</v>
      </c>
      <c r="G104" s="255" t="s">
        <v>30</v>
      </c>
      <c r="H104" s="225" t="s">
        <v>183</v>
      </c>
      <c r="I104" s="256" t="s">
        <v>12</v>
      </c>
      <c r="J104" s="225"/>
      <c r="K104" s="251">
        <v>14000</v>
      </c>
      <c r="L104" s="251">
        <v>0</v>
      </c>
      <c r="M104" s="251">
        <v>0</v>
      </c>
      <c r="N104" s="251">
        <v>0</v>
      </c>
      <c r="O104" s="251">
        <v>14000</v>
      </c>
      <c r="P104" s="251">
        <v>13650</v>
      </c>
      <c r="Q104" s="251">
        <v>13650</v>
      </c>
      <c r="R104" s="251">
        <v>13650</v>
      </c>
      <c r="S104" s="251">
        <v>0</v>
      </c>
      <c r="T104" s="251">
        <v>350</v>
      </c>
      <c r="U104" s="252">
        <f t="shared" si="4"/>
        <v>97.5</v>
      </c>
      <c r="V104" s="252">
        <f>IF(OR(R104="", R150="", R150=0), "", R104/R$150*100)</f>
        <v>9.5131411988714221E-3</v>
      </c>
      <c r="W104" s="251">
        <v>14000</v>
      </c>
      <c r="X104" s="251">
        <v>0</v>
      </c>
      <c r="Y104" s="251">
        <v>0</v>
      </c>
      <c r="Z104" s="251">
        <v>0</v>
      </c>
      <c r="AA104" s="251">
        <v>14000</v>
      </c>
      <c r="AB104" s="251">
        <v>13650</v>
      </c>
      <c r="AC104" s="251">
        <v>13650</v>
      </c>
      <c r="AD104" s="251">
        <v>13650</v>
      </c>
      <c r="AE104" s="251">
        <v>0</v>
      </c>
      <c r="AF104" s="251">
        <v>350</v>
      </c>
      <c r="AG104" s="252">
        <f t="shared" si="5"/>
        <v>97.5</v>
      </c>
      <c r="AH104" s="252">
        <f>IF(OR(AD104="", AD150="", AD150=0), "", AD104/AD$150*100)</f>
        <v>5.9056555049171915E-3</v>
      </c>
      <c r="AI104" s="257">
        <v>0</v>
      </c>
      <c r="AJ104" s="258">
        <f t="shared" si="6"/>
        <v>0</v>
      </c>
      <c r="AK104" s="258">
        <f t="shared" si="7"/>
        <v>3.6074856939542306E-3</v>
      </c>
      <c r="AL104" s="235"/>
      <c r="AM104" s="235"/>
      <c r="AN104" s="235"/>
      <c r="AO104" s="235"/>
      <c r="AP104" s="235"/>
      <c r="AQ104" s="235"/>
      <c r="AR104" s="235"/>
    </row>
    <row r="105" spans="1:44" s="187" customFormat="1" ht="40.5" customHeight="1">
      <c r="A105" s="255" t="s">
        <v>4</v>
      </c>
      <c r="B105" s="255" t="s">
        <v>7</v>
      </c>
      <c r="C105" s="255" t="s">
        <v>21</v>
      </c>
      <c r="D105" s="255" t="s">
        <v>51</v>
      </c>
      <c r="E105" s="255" t="s">
        <v>40</v>
      </c>
      <c r="F105" s="255" t="s">
        <v>161</v>
      </c>
      <c r="G105" s="255" t="s">
        <v>184</v>
      </c>
      <c r="H105" s="225" t="s">
        <v>185</v>
      </c>
      <c r="I105" s="256" t="s">
        <v>12</v>
      </c>
      <c r="J105" s="225"/>
      <c r="K105" s="251">
        <v>480000</v>
      </c>
      <c r="L105" s="251">
        <v>0</v>
      </c>
      <c r="M105" s="251">
        <v>0</v>
      </c>
      <c r="N105" s="251">
        <v>0</v>
      </c>
      <c r="O105" s="251">
        <v>480000</v>
      </c>
      <c r="P105" s="251">
        <v>480000</v>
      </c>
      <c r="Q105" s="251">
        <v>480000</v>
      </c>
      <c r="R105" s="251">
        <v>480000</v>
      </c>
      <c r="S105" s="251">
        <v>0</v>
      </c>
      <c r="T105" s="251">
        <v>0</v>
      </c>
      <c r="U105" s="252">
        <f t="shared" si="4"/>
        <v>100</v>
      </c>
      <c r="V105" s="252">
        <f>IF(OR(R105="", R150="", R150=0), "", R105/R$150*100)</f>
        <v>0.33452804215811593</v>
      </c>
      <c r="W105" s="251">
        <v>480000</v>
      </c>
      <c r="X105" s="251">
        <v>0</v>
      </c>
      <c r="Y105" s="251">
        <v>0</v>
      </c>
      <c r="Z105" s="251">
        <v>0</v>
      </c>
      <c r="AA105" s="251">
        <v>480000</v>
      </c>
      <c r="AB105" s="251">
        <v>480000</v>
      </c>
      <c r="AC105" s="251">
        <v>480000</v>
      </c>
      <c r="AD105" s="251">
        <v>480000</v>
      </c>
      <c r="AE105" s="251">
        <v>0</v>
      </c>
      <c r="AF105" s="251">
        <v>0</v>
      </c>
      <c r="AG105" s="252">
        <f t="shared" si="5"/>
        <v>100</v>
      </c>
      <c r="AH105" s="252">
        <f>IF(OR(AD105="", AD150="", AD150=0), "", AD105/AD$150*100)</f>
        <v>0.20767140237071441</v>
      </c>
      <c r="AI105" s="257">
        <v>0</v>
      </c>
      <c r="AJ105" s="258">
        <f t="shared" si="6"/>
        <v>0</v>
      </c>
      <c r="AK105" s="258">
        <f t="shared" si="7"/>
        <v>0.12685663978740153</v>
      </c>
      <c r="AL105" s="235"/>
      <c r="AM105" s="235"/>
      <c r="AN105" s="235"/>
      <c r="AO105" s="235"/>
      <c r="AP105" s="235"/>
      <c r="AQ105" s="235"/>
      <c r="AR105" s="235"/>
    </row>
    <row r="106" spans="1:44" s="187" customFormat="1" ht="40.5" customHeight="1">
      <c r="A106" s="247" t="s">
        <v>4</v>
      </c>
      <c r="B106" s="247" t="s">
        <v>7</v>
      </c>
      <c r="C106" s="247" t="s">
        <v>21</v>
      </c>
      <c r="D106" s="247" t="s">
        <v>63</v>
      </c>
      <c r="E106" s="247" t="s">
        <v>5</v>
      </c>
      <c r="F106" s="247" t="s">
        <v>5</v>
      </c>
      <c r="G106" s="247" t="s">
        <v>5</v>
      </c>
      <c r="H106" s="248" t="s">
        <v>186</v>
      </c>
      <c r="I106" s="249" t="s">
        <v>12</v>
      </c>
      <c r="J106" s="248"/>
      <c r="K106" s="250">
        <v>0</v>
      </c>
      <c r="L106" s="250">
        <v>34560000</v>
      </c>
      <c r="M106" s="250">
        <v>7513000</v>
      </c>
      <c r="N106" s="250">
        <v>0</v>
      </c>
      <c r="O106" s="250">
        <v>42073000</v>
      </c>
      <c r="P106" s="251">
        <v>39515949</v>
      </c>
      <c r="Q106" s="251">
        <v>39515949</v>
      </c>
      <c r="R106" s="250">
        <v>39515949</v>
      </c>
      <c r="S106" s="251">
        <v>0</v>
      </c>
      <c r="T106" s="250">
        <v>2557051</v>
      </c>
      <c r="U106" s="252">
        <f t="shared" si="4"/>
        <v>93.922346873291659</v>
      </c>
      <c r="V106" s="252">
        <f>IF(OR(R106="", R150="", R150=0), "", R106/R$150*100)</f>
        <v>27.539985527062417</v>
      </c>
      <c r="W106" s="251">
        <v>77065000</v>
      </c>
      <c r="X106" s="251">
        <v>64403000</v>
      </c>
      <c r="Y106" s="251">
        <v>0</v>
      </c>
      <c r="Z106" s="251">
        <v>0</v>
      </c>
      <c r="AA106" s="251">
        <v>141468000</v>
      </c>
      <c r="AB106" s="251">
        <v>134394720</v>
      </c>
      <c r="AC106" s="251">
        <v>130445720</v>
      </c>
      <c r="AD106" s="250">
        <v>130445720</v>
      </c>
      <c r="AE106" s="251">
        <v>7513000</v>
      </c>
      <c r="AF106" s="251">
        <v>3509280</v>
      </c>
      <c r="AG106" s="252">
        <f t="shared" si="5"/>
        <v>92.208640823366423</v>
      </c>
      <c r="AH106" s="252">
        <f>IF(OR(AD106="", AD150="", AD150=0), "", AD106/AD$150*100)</f>
        <v>56.437178345119897</v>
      </c>
      <c r="AI106" s="253">
        <v>-90929771</v>
      </c>
      <c r="AJ106" s="254">
        <f t="shared" si="6"/>
        <v>-69.706979270764876</v>
      </c>
      <c r="AK106" s="254">
        <f t="shared" si="7"/>
        <v>-28.89719281805748</v>
      </c>
      <c r="AL106" s="228"/>
      <c r="AM106" s="234"/>
      <c r="AN106" s="234"/>
      <c r="AO106" s="234"/>
      <c r="AP106" s="234"/>
      <c r="AQ106" s="234"/>
      <c r="AR106" s="234"/>
    </row>
    <row r="107" spans="1:44" s="187" customFormat="1" ht="40.5" customHeight="1">
      <c r="A107" s="255" t="s">
        <v>4</v>
      </c>
      <c r="B107" s="255" t="s">
        <v>7</v>
      </c>
      <c r="C107" s="255" t="s">
        <v>21</v>
      </c>
      <c r="D107" s="255" t="s">
        <v>63</v>
      </c>
      <c r="E107" s="255" t="s">
        <v>7</v>
      </c>
      <c r="F107" s="255" t="s">
        <v>72</v>
      </c>
      <c r="G107" s="255" t="s">
        <v>74</v>
      </c>
      <c r="H107" s="225" t="s">
        <v>75</v>
      </c>
      <c r="I107" s="256" t="s">
        <v>12</v>
      </c>
      <c r="J107" s="225"/>
      <c r="K107" s="251">
        <v>0</v>
      </c>
      <c r="L107" s="251">
        <v>0</v>
      </c>
      <c r="M107" s="251">
        <v>0</v>
      </c>
      <c r="N107" s="251">
        <v>0</v>
      </c>
      <c r="O107" s="251">
        <v>0</v>
      </c>
      <c r="P107" s="251">
        <v>0</v>
      </c>
      <c r="Q107" s="251">
        <v>0</v>
      </c>
      <c r="R107" s="251">
        <v>0</v>
      </c>
      <c r="S107" s="251">
        <v>0</v>
      </c>
      <c r="T107" s="251">
        <v>0</v>
      </c>
      <c r="U107" s="252" t="str">
        <f t="shared" si="4"/>
        <v/>
      </c>
      <c r="V107" s="252">
        <f>IF(OR(R107="", R150="", R150=0), "", R107/R$150*100)</f>
        <v>0</v>
      </c>
      <c r="W107" s="251">
        <v>315000</v>
      </c>
      <c r="X107" s="251">
        <v>11000</v>
      </c>
      <c r="Y107" s="251">
        <v>0</v>
      </c>
      <c r="Z107" s="251">
        <v>0</v>
      </c>
      <c r="AA107" s="251">
        <v>326000</v>
      </c>
      <c r="AB107" s="251">
        <v>320705</v>
      </c>
      <c r="AC107" s="251">
        <v>320705</v>
      </c>
      <c r="AD107" s="251">
        <v>320705</v>
      </c>
      <c r="AE107" s="251">
        <v>0</v>
      </c>
      <c r="AF107" s="251">
        <v>5295</v>
      </c>
      <c r="AG107" s="252">
        <f t="shared" si="5"/>
        <v>98.375766871165652</v>
      </c>
      <c r="AH107" s="252">
        <f>IF(OR(AD107="", AD150="", AD150=0), "", AD107/AD$150*100)</f>
        <v>0.13875261895270827</v>
      </c>
      <c r="AI107" s="257">
        <v>-320705</v>
      </c>
      <c r="AJ107" s="258" t="str">
        <f t="shared" si="6"/>
        <v>皆減</v>
      </c>
      <c r="AK107" s="258">
        <f t="shared" si="7"/>
        <v>-0.13875261895270827</v>
      </c>
      <c r="AL107" s="228"/>
      <c r="AM107" s="228"/>
      <c r="AN107" s="228"/>
      <c r="AO107" s="228"/>
      <c r="AP107" s="228"/>
      <c r="AQ107" s="228"/>
      <c r="AR107" s="228"/>
    </row>
    <row r="108" spans="1:44" s="187" customFormat="1" ht="40.5" customHeight="1">
      <c r="A108" s="255" t="s">
        <v>4</v>
      </c>
      <c r="B108" s="255" t="s">
        <v>7</v>
      </c>
      <c r="C108" s="255" t="s">
        <v>21</v>
      </c>
      <c r="D108" s="255" t="s">
        <v>63</v>
      </c>
      <c r="E108" s="255" t="s">
        <v>21</v>
      </c>
      <c r="F108" s="255" t="s">
        <v>21</v>
      </c>
      <c r="G108" s="255" t="s">
        <v>23</v>
      </c>
      <c r="H108" s="225" t="s">
        <v>27</v>
      </c>
      <c r="I108" s="256" t="s">
        <v>12</v>
      </c>
      <c r="J108" s="225"/>
      <c r="K108" s="251">
        <v>0</v>
      </c>
      <c r="L108" s="251">
        <v>0</v>
      </c>
      <c r="M108" s="251">
        <v>0</v>
      </c>
      <c r="N108" s="251">
        <v>0</v>
      </c>
      <c r="O108" s="251">
        <v>0</v>
      </c>
      <c r="P108" s="251">
        <v>0</v>
      </c>
      <c r="Q108" s="251">
        <v>0</v>
      </c>
      <c r="R108" s="251">
        <v>0</v>
      </c>
      <c r="S108" s="251">
        <v>0</v>
      </c>
      <c r="T108" s="251">
        <v>0</v>
      </c>
      <c r="U108" s="252" t="str">
        <f t="shared" si="4"/>
        <v/>
      </c>
      <c r="V108" s="252">
        <f>IF(OR(R108="", R150="", R150=0), "", R108/R$150*100)</f>
        <v>0</v>
      </c>
      <c r="W108" s="251">
        <v>1571000</v>
      </c>
      <c r="X108" s="251">
        <v>398000</v>
      </c>
      <c r="Y108" s="251">
        <v>0</v>
      </c>
      <c r="Z108" s="251">
        <v>0</v>
      </c>
      <c r="AA108" s="251">
        <v>1969000</v>
      </c>
      <c r="AB108" s="251">
        <v>1862420</v>
      </c>
      <c r="AC108" s="251">
        <v>1862420</v>
      </c>
      <c r="AD108" s="251">
        <v>1862420</v>
      </c>
      <c r="AE108" s="251">
        <v>0</v>
      </c>
      <c r="AF108" s="251">
        <v>106580</v>
      </c>
      <c r="AG108" s="252">
        <f t="shared" si="5"/>
        <v>94.5871000507872</v>
      </c>
      <c r="AH108" s="252">
        <f>IF(OR(AD108="", AD150="", AD150=0), "", AD108/AD$150*100)</f>
        <v>0.80577369417347067</v>
      </c>
      <c r="AI108" s="257">
        <v>-1862420</v>
      </c>
      <c r="AJ108" s="258" t="str">
        <f t="shared" si="6"/>
        <v>皆減</v>
      </c>
      <c r="AK108" s="258">
        <f t="shared" si="7"/>
        <v>-0.80577369417347067</v>
      </c>
      <c r="AL108" s="228"/>
      <c r="AM108" s="228"/>
      <c r="AN108" s="228"/>
      <c r="AO108" s="228"/>
      <c r="AP108" s="228"/>
      <c r="AQ108" s="228"/>
      <c r="AR108" s="228"/>
    </row>
    <row r="109" spans="1:44" s="187" customFormat="1" ht="40.5" customHeight="1">
      <c r="A109" s="255" t="s">
        <v>4</v>
      </c>
      <c r="B109" s="255" t="s">
        <v>7</v>
      </c>
      <c r="C109" s="255" t="s">
        <v>21</v>
      </c>
      <c r="D109" s="255" t="s">
        <v>63</v>
      </c>
      <c r="E109" s="255" t="s">
        <v>21</v>
      </c>
      <c r="F109" s="255" t="s">
        <v>32</v>
      </c>
      <c r="G109" s="255" t="s">
        <v>34</v>
      </c>
      <c r="H109" s="225" t="s">
        <v>35</v>
      </c>
      <c r="I109" s="256" t="s">
        <v>12</v>
      </c>
      <c r="J109" s="225"/>
      <c r="K109" s="251">
        <v>0</v>
      </c>
      <c r="L109" s="251">
        <v>0</v>
      </c>
      <c r="M109" s="251">
        <v>0</v>
      </c>
      <c r="N109" s="251">
        <v>0</v>
      </c>
      <c r="O109" s="251">
        <v>0</v>
      </c>
      <c r="P109" s="251">
        <v>0</v>
      </c>
      <c r="Q109" s="251">
        <v>0</v>
      </c>
      <c r="R109" s="251">
        <v>0</v>
      </c>
      <c r="S109" s="251">
        <v>0</v>
      </c>
      <c r="T109" s="251">
        <v>0</v>
      </c>
      <c r="U109" s="252" t="str">
        <f t="shared" si="4"/>
        <v/>
      </c>
      <c r="V109" s="252">
        <f>IF(OR(R109="", R150="", R150=0), "", R109/R$150*100)</f>
        <v>0</v>
      </c>
      <c r="W109" s="251">
        <v>0</v>
      </c>
      <c r="X109" s="251">
        <v>0</v>
      </c>
      <c r="Y109" s="251">
        <v>0</v>
      </c>
      <c r="Z109" s="251">
        <v>13200</v>
      </c>
      <c r="AA109" s="251">
        <v>13200</v>
      </c>
      <c r="AB109" s="251">
        <v>13200</v>
      </c>
      <c r="AC109" s="251">
        <v>13200</v>
      </c>
      <c r="AD109" s="251">
        <v>13200</v>
      </c>
      <c r="AE109" s="251">
        <v>0</v>
      </c>
      <c r="AF109" s="251">
        <v>0</v>
      </c>
      <c r="AG109" s="252">
        <f t="shared" si="5"/>
        <v>100</v>
      </c>
      <c r="AH109" s="252">
        <f>IF(OR(AD109="", AD150="", AD150=0), "", AD109/AD$150*100)</f>
        <v>5.7109635651946466E-3</v>
      </c>
      <c r="AI109" s="257">
        <v>-13200</v>
      </c>
      <c r="AJ109" s="258" t="str">
        <f t="shared" si="6"/>
        <v>皆減</v>
      </c>
      <c r="AK109" s="258">
        <f t="shared" si="7"/>
        <v>-5.7109635651946466E-3</v>
      </c>
      <c r="AL109" s="228"/>
      <c r="AM109" s="228"/>
      <c r="AN109" s="228"/>
      <c r="AO109" s="228"/>
      <c r="AP109" s="228"/>
      <c r="AQ109" s="228"/>
      <c r="AR109" s="228"/>
    </row>
    <row r="110" spans="1:44" s="187" customFormat="1" ht="40.5" customHeight="1">
      <c r="A110" s="255" t="s">
        <v>4</v>
      </c>
      <c r="B110" s="255" t="s">
        <v>7</v>
      </c>
      <c r="C110" s="255" t="s">
        <v>21</v>
      </c>
      <c r="D110" s="255" t="s">
        <v>63</v>
      </c>
      <c r="E110" s="255" t="s">
        <v>21</v>
      </c>
      <c r="F110" s="255" t="s">
        <v>127</v>
      </c>
      <c r="G110" s="255" t="s">
        <v>129</v>
      </c>
      <c r="H110" s="225" t="s">
        <v>130</v>
      </c>
      <c r="I110" s="256" t="s">
        <v>12</v>
      </c>
      <c r="J110" s="225"/>
      <c r="K110" s="251">
        <v>0</v>
      </c>
      <c r="L110" s="251">
        <v>0</v>
      </c>
      <c r="M110" s="251">
        <v>0</v>
      </c>
      <c r="N110" s="251">
        <v>0</v>
      </c>
      <c r="O110" s="251">
        <v>0</v>
      </c>
      <c r="P110" s="251">
        <v>0</v>
      </c>
      <c r="Q110" s="251">
        <v>0</v>
      </c>
      <c r="R110" s="251">
        <v>0</v>
      </c>
      <c r="S110" s="251">
        <v>0</v>
      </c>
      <c r="T110" s="251">
        <v>0</v>
      </c>
      <c r="U110" s="252" t="str">
        <f t="shared" si="4"/>
        <v/>
      </c>
      <c r="V110" s="252">
        <f>IF(OR(R110="", R150="", R150=0), "", R110/R$150*100)</f>
        <v>0</v>
      </c>
      <c r="W110" s="251">
        <v>9409000</v>
      </c>
      <c r="X110" s="251">
        <v>-136000</v>
      </c>
      <c r="Y110" s="251">
        <v>0</v>
      </c>
      <c r="Z110" s="251">
        <v>0</v>
      </c>
      <c r="AA110" s="251">
        <v>9273000</v>
      </c>
      <c r="AB110" s="251">
        <v>9272682</v>
      </c>
      <c r="AC110" s="251">
        <v>9272682</v>
      </c>
      <c r="AD110" s="251">
        <v>9272682</v>
      </c>
      <c r="AE110" s="251">
        <v>0</v>
      </c>
      <c r="AF110" s="251">
        <v>318</v>
      </c>
      <c r="AG110" s="252">
        <f t="shared" si="5"/>
        <v>99.996570689097382</v>
      </c>
      <c r="AH110" s="252">
        <f>IF(OR(AD110="", AD150="", AD150=0), "", AD110/AD$150*100)</f>
        <v>4.0118143222451694</v>
      </c>
      <c r="AI110" s="257">
        <v>-9272682</v>
      </c>
      <c r="AJ110" s="258" t="str">
        <f t="shared" si="6"/>
        <v>皆減</v>
      </c>
      <c r="AK110" s="258">
        <f t="shared" si="7"/>
        <v>-4.0118143222451694</v>
      </c>
      <c r="AL110" s="228"/>
      <c r="AM110" s="228"/>
      <c r="AN110" s="228"/>
      <c r="AO110" s="228"/>
      <c r="AP110" s="228"/>
      <c r="AQ110" s="228"/>
      <c r="AR110" s="228"/>
    </row>
    <row r="111" spans="1:44" s="187" customFormat="1" ht="40.5" customHeight="1">
      <c r="A111" s="255" t="s">
        <v>4</v>
      </c>
      <c r="B111" s="255" t="s">
        <v>7</v>
      </c>
      <c r="C111" s="255" t="s">
        <v>21</v>
      </c>
      <c r="D111" s="255" t="s">
        <v>63</v>
      </c>
      <c r="E111" s="255" t="s">
        <v>36</v>
      </c>
      <c r="F111" s="255" t="s">
        <v>21</v>
      </c>
      <c r="G111" s="255" t="s">
        <v>23</v>
      </c>
      <c r="H111" s="225" t="s">
        <v>91</v>
      </c>
      <c r="I111" s="256" t="s">
        <v>12</v>
      </c>
      <c r="J111" s="225"/>
      <c r="K111" s="251">
        <v>0</v>
      </c>
      <c r="L111" s="251">
        <v>0</v>
      </c>
      <c r="M111" s="251">
        <v>0</v>
      </c>
      <c r="N111" s="251">
        <v>0</v>
      </c>
      <c r="O111" s="251">
        <v>0</v>
      </c>
      <c r="P111" s="251">
        <v>0</v>
      </c>
      <c r="Q111" s="251">
        <v>0</v>
      </c>
      <c r="R111" s="251">
        <v>0</v>
      </c>
      <c r="S111" s="251">
        <v>0</v>
      </c>
      <c r="T111" s="251">
        <v>0</v>
      </c>
      <c r="U111" s="252" t="str">
        <f t="shared" si="4"/>
        <v/>
      </c>
      <c r="V111" s="252">
        <f>IF(OR(R111="", R150="", R150=0), "", R111/R$150*100)</f>
        <v>0</v>
      </c>
      <c r="W111" s="251">
        <v>756000</v>
      </c>
      <c r="X111" s="251">
        <v>311000</v>
      </c>
      <c r="Y111" s="251">
        <v>0</v>
      </c>
      <c r="Z111" s="251">
        <v>0</v>
      </c>
      <c r="AA111" s="251">
        <v>1067000</v>
      </c>
      <c r="AB111" s="251">
        <v>1048800</v>
      </c>
      <c r="AC111" s="251">
        <v>1048800</v>
      </c>
      <c r="AD111" s="251">
        <v>1048800</v>
      </c>
      <c r="AE111" s="251">
        <v>0</v>
      </c>
      <c r="AF111" s="251">
        <v>18200</v>
      </c>
      <c r="AG111" s="252">
        <f t="shared" si="5"/>
        <v>98.294283036551079</v>
      </c>
      <c r="AH111" s="252">
        <f>IF(OR(AD111="", AD150="", AD150=0), "", AD111/AD$150*100)</f>
        <v>0.453762014180011</v>
      </c>
      <c r="AI111" s="257">
        <v>-1048800</v>
      </c>
      <c r="AJ111" s="258" t="str">
        <f t="shared" si="6"/>
        <v>皆減</v>
      </c>
      <c r="AK111" s="258">
        <f t="shared" si="7"/>
        <v>-0.453762014180011</v>
      </c>
      <c r="AL111" s="228"/>
      <c r="AM111" s="228"/>
      <c r="AN111" s="228"/>
      <c r="AO111" s="228"/>
      <c r="AP111" s="228"/>
      <c r="AQ111" s="228"/>
      <c r="AR111" s="228"/>
    </row>
    <row r="112" spans="1:44" s="187" customFormat="1" ht="40.5" customHeight="1">
      <c r="A112" s="255" t="s">
        <v>4</v>
      </c>
      <c r="B112" s="255" t="s">
        <v>7</v>
      </c>
      <c r="C112" s="255" t="s">
        <v>21</v>
      </c>
      <c r="D112" s="255" t="s">
        <v>63</v>
      </c>
      <c r="E112" s="255" t="s">
        <v>36</v>
      </c>
      <c r="F112" s="255" t="s">
        <v>32</v>
      </c>
      <c r="G112" s="255" t="s">
        <v>34</v>
      </c>
      <c r="H112" s="225" t="s">
        <v>55</v>
      </c>
      <c r="I112" s="256" t="s">
        <v>12</v>
      </c>
      <c r="J112" s="225"/>
      <c r="K112" s="251">
        <v>0</v>
      </c>
      <c r="L112" s="251">
        <v>0</v>
      </c>
      <c r="M112" s="251">
        <v>0</v>
      </c>
      <c r="N112" s="251">
        <v>0</v>
      </c>
      <c r="O112" s="251">
        <v>0</v>
      </c>
      <c r="P112" s="251">
        <v>0</v>
      </c>
      <c r="Q112" s="251">
        <v>0</v>
      </c>
      <c r="R112" s="251">
        <v>0</v>
      </c>
      <c r="S112" s="251">
        <v>0</v>
      </c>
      <c r="T112" s="251">
        <v>0</v>
      </c>
      <c r="U112" s="252" t="str">
        <f t="shared" si="4"/>
        <v/>
      </c>
      <c r="V112" s="252">
        <f>IF(OR(R112="", R150="", R150=0), "", R112/R$150*100)</f>
        <v>0</v>
      </c>
      <c r="W112" s="251">
        <v>1463000</v>
      </c>
      <c r="X112" s="251">
        <v>-1012000</v>
      </c>
      <c r="Y112" s="251">
        <v>0</v>
      </c>
      <c r="Z112" s="251">
        <v>0</v>
      </c>
      <c r="AA112" s="251">
        <v>451000</v>
      </c>
      <c r="AB112" s="251">
        <v>450648</v>
      </c>
      <c r="AC112" s="251">
        <v>450648</v>
      </c>
      <c r="AD112" s="251">
        <v>450648</v>
      </c>
      <c r="AE112" s="251">
        <v>0</v>
      </c>
      <c r="AF112" s="251">
        <v>352</v>
      </c>
      <c r="AG112" s="252">
        <f t="shared" si="5"/>
        <v>99.921951219512195</v>
      </c>
      <c r="AH112" s="252">
        <f>IF(OR(AD112="", AD150="", AD150=0), "", AD112/AD$150*100)</f>
        <v>0.19497229611574524</v>
      </c>
      <c r="AI112" s="257">
        <v>-450648</v>
      </c>
      <c r="AJ112" s="258" t="str">
        <f t="shared" si="6"/>
        <v>皆減</v>
      </c>
      <c r="AK112" s="258">
        <f t="shared" si="7"/>
        <v>-0.19497229611574524</v>
      </c>
      <c r="AL112" s="228"/>
      <c r="AM112" s="228"/>
      <c r="AN112" s="228"/>
      <c r="AO112" s="228"/>
      <c r="AP112" s="228"/>
      <c r="AQ112" s="228"/>
      <c r="AR112" s="228"/>
    </row>
    <row r="113" spans="1:44" s="187" customFormat="1" ht="40.5" customHeight="1">
      <c r="A113" s="255" t="s">
        <v>4</v>
      </c>
      <c r="B113" s="255" t="s">
        <v>7</v>
      </c>
      <c r="C113" s="255" t="s">
        <v>21</v>
      </c>
      <c r="D113" s="255" t="s">
        <v>63</v>
      </c>
      <c r="E113" s="255" t="s">
        <v>56</v>
      </c>
      <c r="F113" s="255" t="s">
        <v>15</v>
      </c>
      <c r="G113" s="255" t="s">
        <v>17</v>
      </c>
      <c r="H113" s="225" t="s">
        <v>188</v>
      </c>
      <c r="I113" s="256" t="s">
        <v>12</v>
      </c>
      <c r="J113" s="225"/>
      <c r="K113" s="251">
        <v>0</v>
      </c>
      <c r="L113" s="251">
        <v>0</v>
      </c>
      <c r="M113" s="251">
        <v>0</v>
      </c>
      <c r="N113" s="251">
        <v>0</v>
      </c>
      <c r="O113" s="251">
        <v>0</v>
      </c>
      <c r="P113" s="251">
        <v>0</v>
      </c>
      <c r="Q113" s="251">
        <v>0</v>
      </c>
      <c r="R113" s="251">
        <v>0</v>
      </c>
      <c r="S113" s="251">
        <v>0</v>
      </c>
      <c r="T113" s="251">
        <v>0</v>
      </c>
      <c r="U113" s="252" t="str">
        <f t="shared" si="4"/>
        <v/>
      </c>
      <c r="V113" s="252">
        <f>IF(OR(R113="", R150="", R150=0), "", R113/R$150*100)</f>
        <v>0</v>
      </c>
      <c r="W113" s="251">
        <v>12848000</v>
      </c>
      <c r="X113" s="251">
        <v>0</v>
      </c>
      <c r="Y113" s="251">
        <v>0</v>
      </c>
      <c r="Z113" s="251">
        <v>0</v>
      </c>
      <c r="AA113" s="251">
        <v>12848000</v>
      </c>
      <c r="AB113" s="251">
        <v>12848000</v>
      </c>
      <c r="AC113" s="251">
        <v>12848000</v>
      </c>
      <c r="AD113" s="251">
        <v>12848000</v>
      </c>
      <c r="AE113" s="251">
        <v>0</v>
      </c>
      <c r="AF113" s="251">
        <v>0</v>
      </c>
      <c r="AG113" s="252">
        <f t="shared" si="5"/>
        <v>100</v>
      </c>
      <c r="AH113" s="252">
        <f>IF(OR(AD113="", AD150="", AD150=0), "", AD113/AD$150*100)</f>
        <v>5.5586712034561225</v>
      </c>
      <c r="AI113" s="257">
        <v>-12848000</v>
      </c>
      <c r="AJ113" s="258" t="str">
        <f t="shared" si="6"/>
        <v>皆減</v>
      </c>
      <c r="AK113" s="258">
        <f t="shared" si="7"/>
        <v>-5.5586712034561225</v>
      </c>
      <c r="AL113" s="235"/>
      <c r="AM113" s="235"/>
      <c r="AN113" s="235"/>
      <c r="AO113" s="235"/>
      <c r="AP113" s="235"/>
      <c r="AQ113" s="235"/>
      <c r="AR113" s="235"/>
    </row>
    <row r="114" spans="1:44" s="203" customFormat="1" ht="40.5" customHeight="1">
      <c r="A114" s="259" t="s">
        <v>4</v>
      </c>
      <c r="B114" s="259" t="s">
        <v>7</v>
      </c>
      <c r="C114" s="259" t="s">
        <v>21</v>
      </c>
      <c r="D114" s="259" t="s">
        <v>63</v>
      </c>
      <c r="E114" s="259" t="s">
        <v>56</v>
      </c>
      <c r="F114" s="259" t="s">
        <v>28</v>
      </c>
      <c r="G114" s="259" t="s">
        <v>151</v>
      </c>
      <c r="H114" s="260" t="s">
        <v>189</v>
      </c>
      <c r="I114" s="261" t="s">
        <v>12</v>
      </c>
      <c r="J114" s="260"/>
      <c r="K114" s="262">
        <v>0</v>
      </c>
      <c r="L114" s="262">
        <v>0</v>
      </c>
      <c r="M114" s="262">
        <v>0</v>
      </c>
      <c r="N114" s="262">
        <v>0</v>
      </c>
      <c r="O114" s="262">
        <v>0</v>
      </c>
      <c r="P114" s="262">
        <v>0</v>
      </c>
      <c r="Q114" s="262">
        <v>0</v>
      </c>
      <c r="R114" s="262">
        <v>0</v>
      </c>
      <c r="S114" s="262">
        <v>0</v>
      </c>
      <c r="T114" s="262">
        <v>0</v>
      </c>
      <c r="U114" s="263" t="str">
        <f t="shared" si="4"/>
        <v/>
      </c>
      <c r="V114" s="263">
        <f>IF(OR(R114="", R150="", R150=0), "", R114/R$150*100)</f>
        <v>0</v>
      </c>
      <c r="W114" s="262">
        <v>0</v>
      </c>
      <c r="X114" s="262">
        <v>3870000</v>
      </c>
      <c r="Y114" s="262">
        <v>0</v>
      </c>
      <c r="Z114" s="262">
        <v>0</v>
      </c>
      <c r="AA114" s="262">
        <v>3870000</v>
      </c>
      <c r="AB114" s="262">
        <v>3865162</v>
      </c>
      <c r="AC114" s="262">
        <v>3865162</v>
      </c>
      <c r="AD114" s="262">
        <v>3865162</v>
      </c>
      <c r="AE114" s="262">
        <v>0</v>
      </c>
      <c r="AF114" s="262">
        <v>4838</v>
      </c>
      <c r="AG114" s="263">
        <f t="shared" si="5"/>
        <v>99.874987080103367</v>
      </c>
      <c r="AH114" s="263">
        <f>IF(OR(AD114="", AD150="", AD150=0), "", AD114/AD$150*100)</f>
        <v>1.6722575269374902</v>
      </c>
      <c r="AI114" s="264">
        <v>-3865162</v>
      </c>
      <c r="AJ114" s="263" t="str">
        <f t="shared" si="6"/>
        <v>皆減</v>
      </c>
      <c r="AK114" s="263">
        <f t="shared" si="7"/>
        <v>-1.6722575269374902</v>
      </c>
      <c r="AL114" s="236"/>
      <c r="AM114" s="236"/>
      <c r="AN114" s="236"/>
      <c r="AO114" s="236"/>
      <c r="AP114" s="236"/>
      <c r="AQ114" s="236"/>
      <c r="AR114" s="236"/>
    </row>
    <row r="115" spans="1:44" s="203" customFormat="1" ht="40.5" customHeight="1">
      <c r="A115" s="259" t="s">
        <v>4</v>
      </c>
      <c r="B115" s="259" t="s">
        <v>7</v>
      </c>
      <c r="C115" s="259" t="s">
        <v>21</v>
      </c>
      <c r="D115" s="259" t="s">
        <v>63</v>
      </c>
      <c r="E115" s="259" t="s">
        <v>56</v>
      </c>
      <c r="F115" s="259" t="s">
        <v>28</v>
      </c>
      <c r="G115" s="259" t="s">
        <v>92</v>
      </c>
      <c r="H115" s="260" t="s">
        <v>190</v>
      </c>
      <c r="I115" s="261" t="s">
        <v>12</v>
      </c>
      <c r="J115" s="260"/>
      <c r="K115" s="262">
        <v>0</v>
      </c>
      <c r="L115" s="262">
        <v>7360000</v>
      </c>
      <c r="M115" s="262">
        <v>0</v>
      </c>
      <c r="N115" s="262">
        <v>0</v>
      </c>
      <c r="O115" s="262">
        <v>7360000</v>
      </c>
      <c r="P115" s="262">
        <v>6917449</v>
      </c>
      <c r="Q115" s="262">
        <v>6917449</v>
      </c>
      <c r="R115" s="262">
        <v>6917449</v>
      </c>
      <c r="S115" s="262">
        <v>0</v>
      </c>
      <c r="T115" s="262">
        <v>442551</v>
      </c>
      <c r="U115" s="263">
        <f t="shared" si="4"/>
        <v>93.987078804347817</v>
      </c>
      <c r="V115" s="263">
        <f>IF(OR(R115="", R150="", R150=0), "", R115/R$150*100)</f>
        <v>4.8210013972887857</v>
      </c>
      <c r="W115" s="262" t="s">
        <v>5</v>
      </c>
      <c r="X115" s="262" t="s">
        <v>5</v>
      </c>
      <c r="Y115" s="262" t="s">
        <v>5</v>
      </c>
      <c r="Z115" s="262" t="s">
        <v>5</v>
      </c>
      <c r="AA115" s="262" t="s">
        <v>5</v>
      </c>
      <c r="AB115" s="262" t="s">
        <v>5</v>
      </c>
      <c r="AC115" s="262" t="s">
        <v>5</v>
      </c>
      <c r="AD115" s="262">
        <v>0</v>
      </c>
      <c r="AE115" s="262" t="s">
        <v>5</v>
      </c>
      <c r="AF115" s="262" t="s">
        <v>5</v>
      </c>
      <c r="AG115" s="263" t="str">
        <f t="shared" si="5"/>
        <v/>
      </c>
      <c r="AH115" s="263">
        <f>IF(OR(AD115="", AD150="", AD150=0), "", AD115/AD$150*100)</f>
        <v>0</v>
      </c>
      <c r="AI115" s="264">
        <v>6917449</v>
      </c>
      <c r="AJ115" s="263" t="str">
        <f t="shared" si="6"/>
        <v>皆増</v>
      </c>
      <c r="AK115" s="263">
        <f t="shared" si="7"/>
        <v>4.8210013972887857</v>
      </c>
      <c r="AL115" s="236"/>
      <c r="AM115" s="236"/>
      <c r="AN115" s="236"/>
      <c r="AO115" s="236"/>
      <c r="AP115" s="236"/>
      <c r="AQ115" s="236"/>
      <c r="AR115" s="236"/>
    </row>
    <row r="116" spans="1:44" s="187" customFormat="1" ht="40.5" customHeight="1">
      <c r="A116" s="255" t="s">
        <v>4</v>
      </c>
      <c r="B116" s="255" t="s">
        <v>7</v>
      </c>
      <c r="C116" s="255" t="s">
        <v>21</v>
      </c>
      <c r="D116" s="255" t="s">
        <v>63</v>
      </c>
      <c r="E116" s="255" t="s">
        <v>56</v>
      </c>
      <c r="F116" s="255" t="s">
        <v>28</v>
      </c>
      <c r="G116" s="255" t="s">
        <v>92</v>
      </c>
      <c r="H116" s="225" t="s">
        <v>191</v>
      </c>
      <c r="I116" s="256" t="s">
        <v>12</v>
      </c>
      <c r="J116" s="225"/>
      <c r="K116" s="251" t="s">
        <v>5</v>
      </c>
      <c r="L116" s="251" t="s">
        <v>5</v>
      </c>
      <c r="M116" s="251" t="s">
        <v>5</v>
      </c>
      <c r="N116" s="251" t="s">
        <v>5</v>
      </c>
      <c r="O116" s="251" t="s">
        <v>5</v>
      </c>
      <c r="P116" s="251" t="s">
        <v>5</v>
      </c>
      <c r="Q116" s="251" t="s">
        <v>5</v>
      </c>
      <c r="R116" s="251">
        <v>0</v>
      </c>
      <c r="S116" s="251" t="s">
        <v>5</v>
      </c>
      <c r="T116" s="251" t="s">
        <v>5</v>
      </c>
      <c r="U116" s="252" t="str">
        <f t="shared" si="4"/>
        <v/>
      </c>
      <c r="V116" s="252">
        <f>IF(OR(R116="", R150="", R150=0), "", R116/R$150*100)</f>
        <v>0</v>
      </c>
      <c r="W116" s="251">
        <v>0</v>
      </c>
      <c r="X116" s="251">
        <v>146000</v>
      </c>
      <c r="Y116" s="251">
        <v>0</v>
      </c>
      <c r="Z116" s="251">
        <v>0</v>
      </c>
      <c r="AA116" s="251">
        <v>146000</v>
      </c>
      <c r="AB116" s="251">
        <v>143550</v>
      </c>
      <c r="AC116" s="251">
        <v>143550</v>
      </c>
      <c r="AD116" s="251">
        <v>143550</v>
      </c>
      <c r="AE116" s="251">
        <v>0</v>
      </c>
      <c r="AF116" s="251">
        <v>2450</v>
      </c>
      <c r="AG116" s="252">
        <f t="shared" si="5"/>
        <v>98.321917808219183</v>
      </c>
      <c r="AH116" s="252">
        <f>IF(OR(AD116="", AD150="", AD150=0), "", AD116/AD$150*100)</f>
        <v>6.2106728771491787E-2</v>
      </c>
      <c r="AI116" s="257">
        <v>-143550</v>
      </c>
      <c r="AJ116" s="258" t="str">
        <f t="shared" si="6"/>
        <v>皆減</v>
      </c>
      <c r="AK116" s="258">
        <f t="shared" si="7"/>
        <v>-6.2106728771491787E-2</v>
      </c>
      <c r="AL116" s="228"/>
      <c r="AM116" s="228"/>
      <c r="AN116" s="228"/>
      <c r="AO116" s="228"/>
      <c r="AP116" s="228"/>
      <c r="AQ116" s="228"/>
      <c r="AR116" s="228"/>
    </row>
    <row r="117" spans="1:44" s="187" customFormat="1" ht="40.5" customHeight="1">
      <c r="A117" s="255" t="s">
        <v>4</v>
      </c>
      <c r="B117" s="255" t="s">
        <v>7</v>
      </c>
      <c r="C117" s="255" t="s">
        <v>21</v>
      </c>
      <c r="D117" s="255" t="s">
        <v>63</v>
      </c>
      <c r="E117" s="255" t="s">
        <v>192</v>
      </c>
      <c r="F117" s="255" t="s">
        <v>21</v>
      </c>
      <c r="G117" s="255" t="s">
        <v>59</v>
      </c>
      <c r="H117" s="225" t="s">
        <v>195</v>
      </c>
      <c r="I117" s="256" t="s">
        <v>12</v>
      </c>
      <c r="J117" s="225"/>
      <c r="K117" s="251">
        <v>0</v>
      </c>
      <c r="L117" s="251">
        <v>0</v>
      </c>
      <c r="M117" s="251">
        <v>3949000</v>
      </c>
      <c r="N117" s="251">
        <v>0</v>
      </c>
      <c r="O117" s="251">
        <v>3949000</v>
      </c>
      <c r="P117" s="251">
        <v>3949000</v>
      </c>
      <c r="Q117" s="251">
        <v>3949000</v>
      </c>
      <c r="R117" s="251">
        <v>3949000</v>
      </c>
      <c r="S117" s="251">
        <v>0</v>
      </c>
      <c r="T117" s="251">
        <v>0</v>
      </c>
      <c r="U117" s="252">
        <f t="shared" si="4"/>
        <v>100</v>
      </c>
      <c r="V117" s="252">
        <f>IF(OR(R117="", R150="", R150=0), "", R117/R$150*100)</f>
        <v>2.7521900801716663</v>
      </c>
      <c r="W117" s="251">
        <v>4477000</v>
      </c>
      <c r="X117" s="251">
        <v>-528000</v>
      </c>
      <c r="Y117" s="251">
        <v>0</v>
      </c>
      <c r="Z117" s="251">
        <v>0</v>
      </c>
      <c r="AA117" s="251">
        <v>3949000</v>
      </c>
      <c r="AB117" s="251">
        <v>3949000</v>
      </c>
      <c r="AC117" s="251">
        <v>0</v>
      </c>
      <c r="AD117" s="251">
        <v>0</v>
      </c>
      <c r="AE117" s="251">
        <v>3949000</v>
      </c>
      <c r="AF117" s="251">
        <v>0</v>
      </c>
      <c r="AG117" s="252">
        <f t="shared" si="5"/>
        <v>0</v>
      </c>
      <c r="AH117" s="252">
        <f>IF(OR(AD117="", AD150="", AD150=0), "", AD117/AD$150*100)</f>
        <v>0</v>
      </c>
      <c r="AI117" s="257">
        <v>3949000</v>
      </c>
      <c r="AJ117" s="258" t="str">
        <f t="shared" si="6"/>
        <v>皆増</v>
      </c>
      <c r="AK117" s="258">
        <f t="shared" si="7"/>
        <v>2.7521900801716663</v>
      </c>
      <c r="AL117" s="228"/>
      <c r="AM117" s="228"/>
      <c r="AN117" s="228"/>
      <c r="AO117" s="228"/>
      <c r="AP117" s="228"/>
      <c r="AQ117" s="228"/>
      <c r="AR117" s="228"/>
    </row>
    <row r="118" spans="1:44" s="187" customFormat="1" ht="40.5" customHeight="1">
      <c r="A118" s="255" t="s">
        <v>4</v>
      </c>
      <c r="B118" s="255" t="s">
        <v>7</v>
      </c>
      <c r="C118" s="255" t="s">
        <v>21</v>
      </c>
      <c r="D118" s="255" t="s">
        <v>63</v>
      </c>
      <c r="E118" s="255" t="s">
        <v>192</v>
      </c>
      <c r="F118" s="255" t="s">
        <v>21</v>
      </c>
      <c r="G118" s="255" t="s">
        <v>170</v>
      </c>
      <c r="H118" s="225" t="s">
        <v>196</v>
      </c>
      <c r="I118" s="256" t="s">
        <v>12</v>
      </c>
      <c r="J118" s="225"/>
      <c r="K118" s="251">
        <v>0</v>
      </c>
      <c r="L118" s="251">
        <v>0</v>
      </c>
      <c r="M118" s="251">
        <v>0</v>
      </c>
      <c r="N118" s="251">
        <v>0</v>
      </c>
      <c r="O118" s="251">
        <v>0</v>
      </c>
      <c r="P118" s="251">
        <v>0</v>
      </c>
      <c r="Q118" s="251">
        <v>0</v>
      </c>
      <c r="R118" s="251">
        <v>0</v>
      </c>
      <c r="S118" s="251">
        <v>0</v>
      </c>
      <c r="T118" s="251">
        <v>0</v>
      </c>
      <c r="U118" s="252" t="str">
        <f t="shared" si="4"/>
        <v/>
      </c>
      <c r="V118" s="252">
        <f>IF(OR(R118="", R150="", R150=0), "", R118/R$150*100)</f>
        <v>0</v>
      </c>
      <c r="W118" s="251">
        <v>9191000</v>
      </c>
      <c r="X118" s="251">
        <v>-1278000</v>
      </c>
      <c r="Y118" s="251">
        <v>0</v>
      </c>
      <c r="Z118" s="251">
        <v>0</v>
      </c>
      <c r="AA118" s="251">
        <v>7913000</v>
      </c>
      <c r="AB118" s="251">
        <v>7912318</v>
      </c>
      <c r="AC118" s="251">
        <v>7912318</v>
      </c>
      <c r="AD118" s="251">
        <v>7912318</v>
      </c>
      <c r="AE118" s="251">
        <v>0</v>
      </c>
      <c r="AF118" s="251">
        <v>682</v>
      </c>
      <c r="AG118" s="252">
        <f t="shared" si="5"/>
        <v>99.991381271325665</v>
      </c>
      <c r="AH118" s="252">
        <f>IF(OR(AD118="", AD150="", AD150=0), "", AD118/AD$150*100)</f>
        <v>3.4232545313813465</v>
      </c>
      <c r="AI118" s="257">
        <v>-7912318</v>
      </c>
      <c r="AJ118" s="258" t="str">
        <f t="shared" si="6"/>
        <v>皆減</v>
      </c>
      <c r="AK118" s="258">
        <f t="shared" si="7"/>
        <v>-3.4232545313813465</v>
      </c>
      <c r="AL118" s="228"/>
      <c r="AM118" s="228"/>
      <c r="AN118" s="228"/>
      <c r="AO118" s="228"/>
      <c r="AP118" s="228"/>
      <c r="AQ118" s="228"/>
      <c r="AR118" s="228"/>
    </row>
    <row r="119" spans="1:44" s="187" customFormat="1" ht="40.5" customHeight="1">
      <c r="A119" s="255" t="s">
        <v>4</v>
      </c>
      <c r="B119" s="255" t="s">
        <v>7</v>
      </c>
      <c r="C119" s="255" t="s">
        <v>21</v>
      </c>
      <c r="D119" s="255" t="s">
        <v>63</v>
      </c>
      <c r="E119" s="255" t="s">
        <v>98</v>
      </c>
      <c r="F119" s="255" t="s">
        <v>21</v>
      </c>
      <c r="G119" s="255" t="s">
        <v>23</v>
      </c>
      <c r="H119" s="225" t="s">
        <v>99</v>
      </c>
      <c r="I119" s="256" t="s">
        <v>12</v>
      </c>
      <c r="J119" s="225"/>
      <c r="K119" s="251">
        <v>0</v>
      </c>
      <c r="L119" s="251">
        <v>0</v>
      </c>
      <c r="M119" s="251">
        <v>0</v>
      </c>
      <c r="N119" s="251">
        <v>0</v>
      </c>
      <c r="O119" s="251">
        <v>0</v>
      </c>
      <c r="P119" s="251">
        <v>0</v>
      </c>
      <c r="Q119" s="251">
        <v>0</v>
      </c>
      <c r="R119" s="251">
        <v>0</v>
      </c>
      <c r="S119" s="251">
        <v>0</v>
      </c>
      <c r="T119" s="251">
        <v>0</v>
      </c>
      <c r="U119" s="252" t="str">
        <f t="shared" si="4"/>
        <v/>
      </c>
      <c r="V119" s="252">
        <f>IF(OR(R119="", R150="", R150=0), "", R119/R$150*100)</f>
        <v>0</v>
      </c>
      <c r="W119" s="251">
        <v>20427000</v>
      </c>
      <c r="X119" s="251">
        <v>5073000</v>
      </c>
      <c r="Y119" s="251">
        <v>0</v>
      </c>
      <c r="Z119" s="251">
        <v>0</v>
      </c>
      <c r="AA119" s="251">
        <v>25500000</v>
      </c>
      <c r="AB119" s="251">
        <v>24365172</v>
      </c>
      <c r="AC119" s="251">
        <v>24365172</v>
      </c>
      <c r="AD119" s="251">
        <v>24365172</v>
      </c>
      <c r="AE119" s="251">
        <v>0</v>
      </c>
      <c r="AF119" s="251">
        <v>1134828</v>
      </c>
      <c r="AG119" s="252">
        <f t="shared" si="5"/>
        <v>95.54969411764705</v>
      </c>
      <c r="AH119" s="252">
        <f>IF(OR(AD119="", AD150="", AD150=0), "", AD119/AD$150*100)</f>
        <v>10.541561329674302</v>
      </c>
      <c r="AI119" s="257">
        <v>-24365172</v>
      </c>
      <c r="AJ119" s="258" t="str">
        <f t="shared" si="6"/>
        <v>皆減</v>
      </c>
      <c r="AK119" s="258">
        <f t="shared" si="7"/>
        <v>-10.541561329674302</v>
      </c>
      <c r="AL119" s="235"/>
      <c r="AM119" s="235"/>
      <c r="AN119" s="235"/>
      <c r="AO119" s="235"/>
      <c r="AP119" s="235"/>
      <c r="AQ119" s="235"/>
      <c r="AR119" s="235"/>
    </row>
    <row r="120" spans="1:44" s="187" customFormat="1" ht="40.5" customHeight="1">
      <c r="A120" s="255" t="s">
        <v>4</v>
      </c>
      <c r="B120" s="255" t="s">
        <v>7</v>
      </c>
      <c r="C120" s="255" t="s">
        <v>21</v>
      </c>
      <c r="D120" s="255" t="s">
        <v>63</v>
      </c>
      <c r="E120" s="255" t="s">
        <v>46</v>
      </c>
      <c r="F120" s="255" t="s">
        <v>21</v>
      </c>
      <c r="G120" s="255" t="s">
        <v>23</v>
      </c>
      <c r="H120" s="225" t="s">
        <v>197</v>
      </c>
      <c r="I120" s="256" t="s">
        <v>12</v>
      </c>
      <c r="J120" s="225"/>
      <c r="K120" s="251">
        <v>0</v>
      </c>
      <c r="L120" s="251">
        <v>0</v>
      </c>
      <c r="M120" s="251">
        <v>0</v>
      </c>
      <c r="N120" s="251">
        <v>0</v>
      </c>
      <c r="O120" s="251">
        <v>0</v>
      </c>
      <c r="P120" s="251">
        <v>0</v>
      </c>
      <c r="Q120" s="251">
        <v>0</v>
      </c>
      <c r="R120" s="251">
        <v>0</v>
      </c>
      <c r="S120" s="251">
        <v>0</v>
      </c>
      <c r="T120" s="251">
        <v>0</v>
      </c>
      <c r="U120" s="252" t="str">
        <f t="shared" si="4"/>
        <v/>
      </c>
      <c r="V120" s="252">
        <f>IF(OR(R120="", R150="", R150=0), "", R120/R$150*100)</f>
        <v>0</v>
      </c>
      <c r="W120" s="251">
        <v>608000</v>
      </c>
      <c r="X120" s="251">
        <v>-18000</v>
      </c>
      <c r="Y120" s="251">
        <v>0</v>
      </c>
      <c r="Z120" s="251">
        <v>0</v>
      </c>
      <c r="AA120" s="251">
        <v>590000</v>
      </c>
      <c r="AB120" s="251">
        <v>589900</v>
      </c>
      <c r="AC120" s="251">
        <v>589900</v>
      </c>
      <c r="AD120" s="251">
        <v>589900</v>
      </c>
      <c r="AE120" s="251">
        <v>0</v>
      </c>
      <c r="AF120" s="251">
        <v>100</v>
      </c>
      <c r="AG120" s="252">
        <f t="shared" si="5"/>
        <v>99.983050847457619</v>
      </c>
      <c r="AH120" s="252">
        <f>IF(OR(AD120="", AD150="", AD150=0), "", AD120/AD$150*100)</f>
        <v>0.25521950053850928</v>
      </c>
      <c r="AI120" s="257">
        <v>-589900</v>
      </c>
      <c r="AJ120" s="258" t="str">
        <f t="shared" si="6"/>
        <v>皆減</v>
      </c>
      <c r="AK120" s="258">
        <f t="shared" si="7"/>
        <v>-0.25521950053850928</v>
      </c>
      <c r="AL120" s="235"/>
      <c r="AM120" s="235"/>
      <c r="AN120" s="235"/>
      <c r="AO120" s="235"/>
      <c r="AP120" s="235"/>
      <c r="AQ120" s="235"/>
      <c r="AR120" s="235"/>
    </row>
    <row r="121" spans="1:44" s="187" customFormat="1" ht="40.5" customHeight="1">
      <c r="A121" s="255" t="s">
        <v>4</v>
      </c>
      <c r="B121" s="255" t="s">
        <v>7</v>
      </c>
      <c r="C121" s="255" t="s">
        <v>21</v>
      </c>
      <c r="D121" s="255" t="s">
        <v>63</v>
      </c>
      <c r="E121" s="255" t="s">
        <v>46</v>
      </c>
      <c r="F121" s="255" t="s">
        <v>15</v>
      </c>
      <c r="G121" s="255" t="s">
        <v>198</v>
      </c>
      <c r="H121" s="225" t="s">
        <v>199</v>
      </c>
      <c r="I121" s="256" t="s">
        <v>12</v>
      </c>
      <c r="J121" s="225"/>
      <c r="K121" s="251">
        <v>0</v>
      </c>
      <c r="L121" s="251">
        <v>0</v>
      </c>
      <c r="M121" s="251">
        <v>0</v>
      </c>
      <c r="N121" s="251">
        <v>0</v>
      </c>
      <c r="O121" s="251">
        <v>0</v>
      </c>
      <c r="P121" s="251">
        <v>0</v>
      </c>
      <c r="Q121" s="251">
        <v>0</v>
      </c>
      <c r="R121" s="251">
        <v>0</v>
      </c>
      <c r="S121" s="251">
        <v>0</v>
      </c>
      <c r="T121" s="251">
        <v>0</v>
      </c>
      <c r="U121" s="252" t="str">
        <f t="shared" si="4"/>
        <v/>
      </c>
      <c r="V121" s="252">
        <f>IF(OR(R121="", R150="", R150=0), "", R121/R$150*100)</f>
        <v>0</v>
      </c>
      <c r="W121" s="251">
        <v>0</v>
      </c>
      <c r="X121" s="251">
        <v>17682000</v>
      </c>
      <c r="Y121" s="251">
        <v>0</v>
      </c>
      <c r="Z121" s="251">
        <v>0</v>
      </c>
      <c r="AA121" s="251">
        <v>17682000</v>
      </c>
      <c r="AB121" s="251">
        <v>17346200</v>
      </c>
      <c r="AC121" s="251">
        <v>17346200</v>
      </c>
      <c r="AD121" s="251">
        <v>17346200</v>
      </c>
      <c r="AE121" s="251">
        <v>0</v>
      </c>
      <c r="AF121" s="251">
        <v>335800</v>
      </c>
      <c r="AG121" s="252">
        <f t="shared" si="5"/>
        <v>98.100893564076458</v>
      </c>
      <c r="AH121" s="252">
        <f>IF(OR(AD121="", AD150="", AD150=0), "", AD121/AD$150*100)</f>
        <v>7.5048118329226812</v>
      </c>
      <c r="AI121" s="257">
        <v>-17346200</v>
      </c>
      <c r="AJ121" s="258" t="str">
        <f t="shared" si="6"/>
        <v>皆減</v>
      </c>
      <c r="AK121" s="258">
        <f t="shared" si="7"/>
        <v>-7.5048118329226812</v>
      </c>
      <c r="AL121" s="228"/>
      <c r="AM121" s="228"/>
      <c r="AN121" s="228"/>
      <c r="AO121" s="228"/>
      <c r="AP121" s="228"/>
      <c r="AQ121" s="228"/>
      <c r="AR121" s="228"/>
    </row>
    <row r="122" spans="1:44" s="187" customFormat="1" ht="40.5" customHeight="1">
      <c r="A122" s="255" t="s">
        <v>4</v>
      </c>
      <c r="B122" s="255" t="s">
        <v>7</v>
      </c>
      <c r="C122" s="255" t="s">
        <v>21</v>
      </c>
      <c r="D122" s="255" t="s">
        <v>63</v>
      </c>
      <c r="E122" s="255" t="s">
        <v>46</v>
      </c>
      <c r="F122" s="255" t="s">
        <v>15</v>
      </c>
      <c r="G122" s="255" t="s">
        <v>200</v>
      </c>
      <c r="H122" s="225" t="s">
        <v>201</v>
      </c>
      <c r="I122" s="256" t="s">
        <v>12</v>
      </c>
      <c r="J122" s="225"/>
      <c r="K122" s="251">
        <v>0</v>
      </c>
      <c r="L122" s="251">
        <v>0</v>
      </c>
      <c r="M122" s="251">
        <v>0</v>
      </c>
      <c r="N122" s="251">
        <v>0</v>
      </c>
      <c r="O122" s="251">
        <v>0</v>
      </c>
      <c r="P122" s="251">
        <v>0</v>
      </c>
      <c r="Q122" s="251">
        <v>0</v>
      </c>
      <c r="R122" s="251">
        <v>0</v>
      </c>
      <c r="S122" s="251">
        <v>0</v>
      </c>
      <c r="T122" s="251">
        <v>0</v>
      </c>
      <c r="U122" s="252" t="str">
        <f t="shared" si="4"/>
        <v/>
      </c>
      <c r="V122" s="252">
        <f>IF(OR(R122="", R150="", R150=0), "", R122/R$150*100)</f>
        <v>0</v>
      </c>
      <c r="W122" s="251">
        <v>0</v>
      </c>
      <c r="X122" s="251">
        <v>1851000</v>
      </c>
      <c r="Y122" s="251">
        <v>0</v>
      </c>
      <c r="Z122" s="251">
        <v>0</v>
      </c>
      <c r="AA122" s="251">
        <v>1851000</v>
      </c>
      <c r="AB122" s="251">
        <v>1850500</v>
      </c>
      <c r="AC122" s="251">
        <v>1850500</v>
      </c>
      <c r="AD122" s="251">
        <v>1850500</v>
      </c>
      <c r="AE122" s="251">
        <v>0</v>
      </c>
      <c r="AF122" s="251">
        <v>500</v>
      </c>
      <c r="AG122" s="252">
        <f t="shared" si="5"/>
        <v>99.972987574284161</v>
      </c>
      <c r="AH122" s="252">
        <f>IF(OR(AD122="", AD150="", AD150=0), "", AD122/AD$150*100)</f>
        <v>0.8006165210145979</v>
      </c>
      <c r="AI122" s="257">
        <v>-1850500</v>
      </c>
      <c r="AJ122" s="258" t="str">
        <f t="shared" si="6"/>
        <v>皆減</v>
      </c>
      <c r="AK122" s="258">
        <f t="shared" si="7"/>
        <v>-0.8006165210145979</v>
      </c>
      <c r="AL122" s="228"/>
      <c r="AM122" s="228"/>
      <c r="AN122" s="228"/>
      <c r="AO122" s="228"/>
      <c r="AP122" s="228"/>
      <c r="AQ122" s="228"/>
      <c r="AR122" s="228"/>
    </row>
    <row r="123" spans="1:44" s="187" customFormat="1" ht="40.5" customHeight="1">
      <c r="A123" s="255" t="s">
        <v>4</v>
      </c>
      <c r="B123" s="255" t="s">
        <v>7</v>
      </c>
      <c r="C123" s="255" t="s">
        <v>21</v>
      </c>
      <c r="D123" s="255" t="s">
        <v>63</v>
      </c>
      <c r="E123" s="255" t="s">
        <v>46</v>
      </c>
      <c r="F123" s="255" t="s">
        <v>15</v>
      </c>
      <c r="G123" s="255" t="s">
        <v>202</v>
      </c>
      <c r="H123" s="225" t="s">
        <v>203</v>
      </c>
      <c r="I123" s="256" t="s">
        <v>12</v>
      </c>
      <c r="J123" s="225"/>
      <c r="K123" s="251">
        <v>0</v>
      </c>
      <c r="L123" s="251">
        <v>0</v>
      </c>
      <c r="M123" s="251">
        <v>0</v>
      </c>
      <c r="N123" s="251">
        <v>0</v>
      </c>
      <c r="O123" s="251">
        <v>0</v>
      </c>
      <c r="P123" s="251">
        <v>0</v>
      </c>
      <c r="Q123" s="251">
        <v>0</v>
      </c>
      <c r="R123" s="251">
        <v>0</v>
      </c>
      <c r="S123" s="251">
        <v>0</v>
      </c>
      <c r="T123" s="251">
        <v>0</v>
      </c>
      <c r="U123" s="252" t="str">
        <f t="shared" si="4"/>
        <v/>
      </c>
      <c r="V123" s="252">
        <f>IF(OR(R123="", R150="", R150=0), "", R123/R$150*100)</f>
        <v>0</v>
      </c>
      <c r="W123" s="251">
        <v>0</v>
      </c>
      <c r="X123" s="251">
        <v>1200000</v>
      </c>
      <c r="Y123" s="251">
        <v>0</v>
      </c>
      <c r="Z123" s="251">
        <v>0</v>
      </c>
      <c r="AA123" s="251">
        <v>1200000</v>
      </c>
      <c r="AB123" s="251">
        <v>1200000</v>
      </c>
      <c r="AC123" s="251">
        <v>1200000</v>
      </c>
      <c r="AD123" s="251">
        <v>1200000</v>
      </c>
      <c r="AE123" s="251">
        <v>0</v>
      </c>
      <c r="AF123" s="251">
        <v>0</v>
      </c>
      <c r="AG123" s="252">
        <f t="shared" si="5"/>
        <v>100</v>
      </c>
      <c r="AH123" s="252">
        <f>IF(OR(AD123="", AD150="", AD150=0), "", AD123/AD$150*100)</f>
        <v>0.51917850592678605</v>
      </c>
      <c r="AI123" s="257">
        <v>-1200000</v>
      </c>
      <c r="AJ123" s="258" t="str">
        <f t="shared" si="6"/>
        <v>皆減</v>
      </c>
      <c r="AK123" s="258">
        <f t="shared" si="7"/>
        <v>-0.51917850592678605</v>
      </c>
      <c r="AL123" s="228"/>
      <c r="AM123" s="228"/>
      <c r="AN123" s="228"/>
      <c r="AO123" s="228"/>
      <c r="AP123" s="228"/>
      <c r="AQ123" s="228"/>
      <c r="AR123" s="228"/>
    </row>
    <row r="124" spans="1:44" s="187" customFormat="1" ht="40.5" customHeight="1">
      <c r="A124" s="255" t="s">
        <v>4</v>
      </c>
      <c r="B124" s="255" t="s">
        <v>7</v>
      </c>
      <c r="C124" s="255" t="s">
        <v>21</v>
      </c>
      <c r="D124" s="255" t="s">
        <v>63</v>
      </c>
      <c r="E124" s="255" t="s">
        <v>46</v>
      </c>
      <c r="F124" s="255" t="s">
        <v>15</v>
      </c>
      <c r="G124" s="255" t="s">
        <v>204</v>
      </c>
      <c r="H124" s="225" t="s">
        <v>205</v>
      </c>
      <c r="I124" s="256" t="s">
        <v>12</v>
      </c>
      <c r="J124" s="225"/>
      <c r="K124" s="251">
        <v>0</v>
      </c>
      <c r="L124" s="251">
        <v>0</v>
      </c>
      <c r="M124" s="251">
        <v>0</v>
      </c>
      <c r="N124" s="251">
        <v>0</v>
      </c>
      <c r="O124" s="251">
        <v>0</v>
      </c>
      <c r="P124" s="251">
        <v>0</v>
      </c>
      <c r="Q124" s="251">
        <v>0</v>
      </c>
      <c r="R124" s="251">
        <v>0</v>
      </c>
      <c r="S124" s="251">
        <v>0</v>
      </c>
      <c r="T124" s="251">
        <v>0</v>
      </c>
      <c r="U124" s="252" t="str">
        <f t="shared" si="4"/>
        <v/>
      </c>
      <c r="V124" s="252">
        <f>IF(OR(R124="", R150="", R150=0), "", R124/R$150*100)</f>
        <v>0</v>
      </c>
      <c r="W124" s="251">
        <v>0</v>
      </c>
      <c r="X124" s="251">
        <v>3274000</v>
      </c>
      <c r="Y124" s="251">
        <v>0</v>
      </c>
      <c r="Z124" s="251">
        <v>0</v>
      </c>
      <c r="AA124" s="251">
        <v>3274000</v>
      </c>
      <c r="AB124" s="251">
        <v>3065100</v>
      </c>
      <c r="AC124" s="251">
        <v>3065100</v>
      </c>
      <c r="AD124" s="251">
        <v>3065100</v>
      </c>
      <c r="AE124" s="251">
        <v>0</v>
      </c>
      <c r="AF124" s="251">
        <v>208900</v>
      </c>
      <c r="AG124" s="252">
        <f t="shared" si="5"/>
        <v>93.619425778863771</v>
      </c>
      <c r="AH124" s="252">
        <f>IF(OR(AD124="", AD150="", AD150=0), "", AD124/AD$150*100)</f>
        <v>1.3261116987634933</v>
      </c>
      <c r="AI124" s="257">
        <v>-3065100</v>
      </c>
      <c r="AJ124" s="258" t="str">
        <f t="shared" si="6"/>
        <v>皆減</v>
      </c>
      <c r="AK124" s="258">
        <f t="shared" si="7"/>
        <v>-1.3261116987634933</v>
      </c>
      <c r="AL124" s="228"/>
      <c r="AM124" s="228"/>
      <c r="AN124" s="228"/>
      <c r="AO124" s="228"/>
      <c r="AP124" s="228"/>
      <c r="AQ124" s="228"/>
      <c r="AR124" s="228"/>
    </row>
    <row r="125" spans="1:44" s="187" customFormat="1" ht="40.5" customHeight="1">
      <c r="A125" s="255" t="s">
        <v>4</v>
      </c>
      <c r="B125" s="255" t="s">
        <v>7</v>
      </c>
      <c r="C125" s="255" t="s">
        <v>21</v>
      </c>
      <c r="D125" s="255" t="s">
        <v>63</v>
      </c>
      <c r="E125" s="255" t="s">
        <v>46</v>
      </c>
      <c r="F125" s="255" t="s">
        <v>15</v>
      </c>
      <c r="G125" s="255" t="s">
        <v>206</v>
      </c>
      <c r="H125" s="225" t="s">
        <v>207</v>
      </c>
      <c r="I125" s="256" t="s">
        <v>12</v>
      </c>
      <c r="J125" s="225"/>
      <c r="K125" s="251">
        <v>0</v>
      </c>
      <c r="L125" s="251">
        <v>0</v>
      </c>
      <c r="M125" s="251">
        <v>0</v>
      </c>
      <c r="N125" s="251">
        <v>0</v>
      </c>
      <c r="O125" s="251">
        <v>0</v>
      </c>
      <c r="P125" s="251">
        <v>0</v>
      </c>
      <c r="Q125" s="251">
        <v>0</v>
      </c>
      <c r="R125" s="251">
        <v>0</v>
      </c>
      <c r="S125" s="251">
        <v>0</v>
      </c>
      <c r="T125" s="251">
        <v>0</v>
      </c>
      <c r="U125" s="252" t="str">
        <f t="shared" si="4"/>
        <v/>
      </c>
      <c r="V125" s="252">
        <f>IF(OR(R125="", R150="", R150=0), "", R125/R$150*100)</f>
        <v>0</v>
      </c>
      <c r="W125" s="251">
        <v>1000000</v>
      </c>
      <c r="X125" s="251">
        <v>0</v>
      </c>
      <c r="Y125" s="251">
        <v>0</v>
      </c>
      <c r="Z125" s="251">
        <v>0</v>
      </c>
      <c r="AA125" s="251">
        <v>1000000</v>
      </c>
      <c r="AB125" s="251">
        <v>1000000</v>
      </c>
      <c r="AC125" s="251">
        <v>1000000</v>
      </c>
      <c r="AD125" s="251">
        <v>1000000</v>
      </c>
      <c r="AE125" s="251">
        <v>0</v>
      </c>
      <c r="AF125" s="251">
        <v>0</v>
      </c>
      <c r="AG125" s="252">
        <f t="shared" si="5"/>
        <v>100</v>
      </c>
      <c r="AH125" s="252">
        <f>IF(OR(AD125="", AD150="", AD150=0), "", AD125/AD$150*100)</f>
        <v>0.43264875493898836</v>
      </c>
      <c r="AI125" s="257">
        <v>-1000000</v>
      </c>
      <c r="AJ125" s="258" t="str">
        <f t="shared" si="6"/>
        <v>皆減</v>
      </c>
      <c r="AK125" s="258">
        <f t="shared" si="7"/>
        <v>-0.43264875493898836</v>
      </c>
      <c r="AL125" s="228"/>
      <c r="AM125" s="228"/>
      <c r="AN125" s="228"/>
      <c r="AO125" s="228"/>
      <c r="AP125" s="228"/>
      <c r="AQ125" s="228"/>
      <c r="AR125" s="228"/>
    </row>
    <row r="126" spans="1:44" s="187" customFormat="1" ht="40.5" customHeight="1">
      <c r="A126" s="255" t="s">
        <v>4</v>
      </c>
      <c r="B126" s="255" t="s">
        <v>7</v>
      </c>
      <c r="C126" s="255" t="s">
        <v>21</v>
      </c>
      <c r="D126" s="255" t="s">
        <v>63</v>
      </c>
      <c r="E126" s="255" t="s">
        <v>46</v>
      </c>
      <c r="F126" s="255" t="s">
        <v>15</v>
      </c>
      <c r="G126" s="255" t="s">
        <v>208</v>
      </c>
      <c r="H126" s="225" t="s">
        <v>209</v>
      </c>
      <c r="I126" s="256" t="s">
        <v>12</v>
      </c>
      <c r="J126" s="225"/>
      <c r="K126" s="251">
        <v>0</v>
      </c>
      <c r="L126" s="251">
        <v>0</v>
      </c>
      <c r="M126" s="251">
        <v>0</v>
      </c>
      <c r="N126" s="251">
        <v>0</v>
      </c>
      <c r="O126" s="251">
        <v>0</v>
      </c>
      <c r="P126" s="251">
        <v>0</v>
      </c>
      <c r="Q126" s="251">
        <v>0</v>
      </c>
      <c r="R126" s="251">
        <v>0</v>
      </c>
      <c r="S126" s="251">
        <v>0</v>
      </c>
      <c r="T126" s="251">
        <v>0</v>
      </c>
      <c r="U126" s="252" t="str">
        <f t="shared" si="4"/>
        <v/>
      </c>
      <c r="V126" s="252">
        <f>IF(OR(R126="", R150="", R150=0), "", R126/R$150*100)</f>
        <v>0</v>
      </c>
      <c r="W126" s="251">
        <v>2000000</v>
      </c>
      <c r="X126" s="251">
        <v>-500000</v>
      </c>
      <c r="Y126" s="251">
        <v>0</v>
      </c>
      <c r="Z126" s="251">
        <v>0</v>
      </c>
      <c r="AA126" s="251">
        <v>1500000</v>
      </c>
      <c r="AB126" s="251">
        <v>1300000</v>
      </c>
      <c r="AC126" s="251">
        <v>1300000</v>
      </c>
      <c r="AD126" s="251">
        <v>1300000</v>
      </c>
      <c r="AE126" s="251">
        <v>0</v>
      </c>
      <c r="AF126" s="251">
        <v>200000</v>
      </c>
      <c r="AG126" s="252">
        <f t="shared" si="5"/>
        <v>86.666666666666671</v>
      </c>
      <c r="AH126" s="252">
        <f>IF(OR(AD126="", AD150="", AD150=0), "", AD126/AD$150*100)</f>
        <v>0.56244338142068495</v>
      </c>
      <c r="AI126" s="257">
        <v>-1300000</v>
      </c>
      <c r="AJ126" s="258" t="str">
        <f t="shared" si="6"/>
        <v>皆減</v>
      </c>
      <c r="AK126" s="258">
        <f t="shared" si="7"/>
        <v>-0.56244338142068495</v>
      </c>
      <c r="AL126" s="228"/>
      <c r="AM126" s="228"/>
      <c r="AN126" s="228"/>
      <c r="AO126" s="228"/>
      <c r="AP126" s="228"/>
      <c r="AQ126" s="228"/>
      <c r="AR126" s="228"/>
    </row>
    <row r="127" spans="1:44" s="187" customFormat="1" ht="40.5" customHeight="1">
      <c r="A127" s="255" t="s">
        <v>4</v>
      </c>
      <c r="B127" s="255" t="s">
        <v>7</v>
      </c>
      <c r="C127" s="255" t="s">
        <v>21</v>
      </c>
      <c r="D127" s="255" t="s">
        <v>63</v>
      </c>
      <c r="E127" s="255" t="s">
        <v>46</v>
      </c>
      <c r="F127" s="255" t="s">
        <v>15</v>
      </c>
      <c r="G127" s="255" t="s">
        <v>210</v>
      </c>
      <c r="H127" s="225" t="s">
        <v>211</v>
      </c>
      <c r="I127" s="256" t="s">
        <v>12</v>
      </c>
      <c r="J127" s="225"/>
      <c r="K127" s="251">
        <v>0</v>
      </c>
      <c r="L127" s="251">
        <v>0</v>
      </c>
      <c r="M127" s="251">
        <v>0</v>
      </c>
      <c r="N127" s="251">
        <v>0</v>
      </c>
      <c r="O127" s="251">
        <v>0</v>
      </c>
      <c r="P127" s="251">
        <v>0</v>
      </c>
      <c r="Q127" s="251">
        <v>0</v>
      </c>
      <c r="R127" s="251">
        <v>0</v>
      </c>
      <c r="S127" s="251">
        <v>0</v>
      </c>
      <c r="T127" s="251">
        <v>0</v>
      </c>
      <c r="U127" s="252" t="str">
        <f t="shared" si="4"/>
        <v/>
      </c>
      <c r="V127" s="252">
        <f>IF(OR(R127="", R150="", R150=0), "", R127/R$150*100)</f>
        <v>0</v>
      </c>
      <c r="W127" s="251">
        <v>3000000</v>
      </c>
      <c r="X127" s="251">
        <v>0</v>
      </c>
      <c r="Y127" s="251">
        <v>0</v>
      </c>
      <c r="Z127" s="251">
        <v>0</v>
      </c>
      <c r="AA127" s="251">
        <v>3000000</v>
      </c>
      <c r="AB127" s="251">
        <v>2658803</v>
      </c>
      <c r="AC127" s="251">
        <v>2658803</v>
      </c>
      <c r="AD127" s="251">
        <v>2658803</v>
      </c>
      <c r="AE127" s="251">
        <v>0</v>
      </c>
      <c r="AF127" s="251">
        <v>341197</v>
      </c>
      <c r="AG127" s="252">
        <f t="shared" si="5"/>
        <v>88.626766666666668</v>
      </c>
      <c r="AH127" s="252">
        <f>IF(OR(AD127="", AD150="", AD150=0), "", AD127/AD$150*100)</f>
        <v>1.150327807578047</v>
      </c>
      <c r="AI127" s="257">
        <v>-2658803</v>
      </c>
      <c r="AJ127" s="258" t="str">
        <f t="shared" si="6"/>
        <v>皆減</v>
      </c>
      <c r="AK127" s="258">
        <f t="shared" si="7"/>
        <v>-1.150327807578047</v>
      </c>
      <c r="AL127" s="228"/>
      <c r="AM127" s="228"/>
      <c r="AN127" s="228"/>
      <c r="AO127" s="228"/>
      <c r="AP127" s="228"/>
      <c r="AQ127" s="228"/>
      <c r="AR127" s="228"/>
    </row>
    <row r="128" spans="1:44" s="187" customFormat="1" ht="40.5" customHeight="1">
      <c r="A128" s="255" t="s">
        <v>4</v>
      </c>
      <c r="B128" s="255" t="s">
        <v>7</v>
      </c>
      <c r="C128" s="255" t="s">
        <v>21</v>
      </c>
      <c r="D128" s="255" t="s">
        <v>63</v>
      </c>
      <c r="E128" s="255" t="s">
        <v>46</v>
      </c>
      <c r="F128" s="255" t="s">
        <v>15</v>
      </c>
      <c r="G128" s="255" t="s">
        <v>212</v>
      </c>
      <c r="H128" s="225" t="s">
        <v>213</v>
      </c>
      <c r="I128" s="256" t="s">
        <v>12</v>
      </c>
      <c r="J128" s="225"/>
      <c r="K128" s="251">
        <v>0</v>
      </c>
      <c r="L128" s="251">
        <v>0</v>
      </c>
      <c r="M128" s="251">
        <v>0</v>
      </c>
      <c r="N128" s="251">
        <v>0</v>
      </c>
      <c r="O128" s="251">
        <v>0</v>
      </c>
      <c r="P128" s="251">
        <v>0</v>
      </c>
      <c r="Q128" s="251">
        <v>0</v>
      </c>
      <c r="R128" s="251">
        <v>0</v>
      </c>
      <c r="S128" s="251">
        <v>0</v>
      </c>
      <c r="T128" s="251">
        <v>0</v>
      </c>
      <c r="U128" s="252" t="str">
        <f t="shared" si="4"/>
        <v/>
      </c>
      <c r="V128" s="252">
        <f>IF(OR(R128="", R150="", R150=0), "", R128/R$150*100)</f>
        <v>0</v>
      </c>
      <c r="W128" s="251">
        <v>10000000</v>
      </c>
      <c r="X128" s="251">
        <v>-3136000</v>
      </c>
      <c r="Y128" s="251">
        <v>0</v>
      </c>
      <c r="Z128" s="251">
        <v>-13200</v>
      </c>
      <c r="AA128" s="251">
        <v>6850800</v>
      </c>
      <c r="AB128" s="251">
        <v>6850000</v>
      </c>
      <c r="AC128" s="251">
        <v>6850000</v>
      </c>
      <c r="AD128" s="251">
        <v>6850000</v>
      </c>
      <c r="AE128" s="251">
        <v>0</v>
      </c>
      <c r="AF128" s="251">
        <v>800</v>
      </c>
      <c r="AG128" s="252">
        <f t="shared" si="5"/>
        <v>99.988322531675138</v>
      </c>
      <c r="AH128" s="252">
        <f>IF(OR(AD128="", AD150="", AD150=0), "", AD128/AD$150*100)</f>
        <v>2.9636439713320706</v>
      </c>
      <c r="AI128" s="257">
        <v>-6850000</v>
      </c>
      <c r="AJ128" s="258" t="str">
        <f t="shared" si="6"/>
        <v>皆減</v>
      </c>
      <c r="AK128" s="258">
        <f t="shared" si="7"/>
        <v>-2.9636439713320706</v>
      </c>
      <c r="AL128" s="228"/>
      <c r="AM128" s="228"/>
      <c r="AN128" s="228"/>
      <c r="AO128" s="228"/>
      <c r="AP128" s="228"/>
      <c r="AQ128" s="228"/>
      <c r="AR128" s="228"/>
    </row>
    <row r="129" spans="1:44" s="187" customFormat="1" ht="40.5" customHeight="1">
      <c r="A129" s="255" t="s">
        <v>4</v>
      </c>
      <c r="B129" s="255" t="s">
        <v>7</v>
      </c>
      <c r="C129" s="255" t="s">
        <v>21</v>
      </c>
      <c r="D129" s="255" t="s">
        <v>63</v>
      </c>
      <c r="E129" s="255" t="s">
        <v>46</v>
      </c>
      <c r="F129" s="255" t="s">
        <v>15</v>
      </c>
      <c r="G129" s="255" t="s">
        <v>30</v>
      </c>
      <c r="H129" s="225" t="s">
        <v>214</v>
      </c>
      <c r="I129" s="256" t="s">
        <v>12</v>
      </c>
      <c r="J129" s="225"/>
      <c r="K129" s="251">
        <v>0</v>
      </c>
      <c r="L129" s="251">
        <v>0</v>
      </c>
      <c r="M129" s="251">
        <v>0</v>
      </c>
      <c r="N129" s="251">
        <v>0</v>
      </c>
      <c r="O129" s="251">
        <v>0</v>
      </c>
      <c r="P129" s="251">
        <v>0</v>
      </c>
      <c r="Q129" s="251">
        <v>0</v>
      </c>
      <c r="R129" s="251">
        <v>0</v>
      </c>
      <c r="S129" s="251">
        <v>0</v>
      </c>
      <c r="T129" s="251">
        <v>0</v>
      </c>
      <c r="U129" s="252" t="str">
        <f t="shared" si="4"/>
        <v/>
      </c>
      <c r="V129" s="252">
        <f>IF(OR(R129="", R150="", R150=0), "", R129/R$150*100)</f>
        <v>0</v>
      </c>
      <c r="W129" s="251">
        <v>0</v>
      </c>
      <c r="X129" s="251">
        <v>5250000</v>
      </c>
      <c r="Y129" s="251">
        <v>0</v>
      </c>
      <c r="Z129" s="251">
        <v>0</v>
      </c>
      <c r="AA129" s="251">
        <v>5250000</v>
      </c>
      <c r="AB129" s="251">
        <v>5177160</v>
      </c>
      <c r="AC129" s="251">
        <v>5177160</v>
      </c>
      <c r="AD129" s="251">
        <v>5177160</v>
      </c>
      <c r="AE129" s="251">
        <v>0</v>
      </c>
      <c r="AF129" s="251">
        <v>72840</v>
      </c>
      <c r="AG129" s="252">
        <f t="shared" si="5"/>
        <v>98.612571428571428</v>
      </c>
      <c r="AH129" s="252">
        <f>IF(OR(AD129="", AD150="", AD150=0), "", AD129/AD$150*100)</f>
        <v>2.2398918281199331</v>
      </c>
      <c r="AI129" s="257">
        <v>-5177160</v>
      </c>
      <c r="AJ129" s="252" t="str">
        <f t="shared" si="6"/>
        <v>皆減</v>
      </c>
      <c r="AK129" s="252">
        <f t="shared" si="7"/>
        <v>-2.2398918281199331</v>
      </c>
      <c r="AL129" s="228"/>
      <c r="AM129" s="228"/>
      <c r="AN129" s="228"/>
      <c r="AO129" s="228"/>
      <c r="AP129" s="228"/>
      <c r="AQ129" s="228"/>
      <c r="AR129" s="228"/>
    </row>
    <row r="130" spans="1:44" s="187" customFormat="1" ht="40.5" customHeight="1">
      <c r="A130" s="255" t="s">
        <v>4</v>
      </c>
      <c r="B130" s="255" t="s">
        <v>7</v>
      </c>
      <c r="C130" s="255" t="s">
        <v>21</v>
      </c>
      <c r="D130" s="255" t="s">
        <v>63</v>
      </c>
      <c r="E130" s="255" t="s">
        <v>46</v>
      </c>
      <c r="F130" s="255" t="s">
        <v>15</v>
      </c>
      <c r="G130" s="255" t="s">
        <v>78</v>
      </c>
      <c r="H130" s="225" t="s">
        <v>215</v>
      </c>
      <c r="I130" s="256" t="s">
        <v>12</v>
      </c>
      <c r="J130" s="225"/>
      <c r="K130" s="251">
        <v>0</v>
      </c>
      <c r="L130" s="251">
        <v>0</v>
      </c>
      <c r="M130" s="251">
        <v>0</v>
      </c>
      <c r="N130" s="251">
        <v>0</v>
      </c>
      <c r="O130" s="251">
        <v>0</v>
      </c>
      <c r="P130" s="251">
        <v>0</v>
      </c>
      <c r="Q130" s="251">
        <v>0</v>
      </c>
      <c r="R130" s="251">
        <v>0</v>
      </c>
      <c r="S130" s="251">
        <v>0</v>
      </c>
      <c r="T130" s="251">
        <v>0</v>
      </c>
      <c r="U130" s="252" t="str">
        <f t="shared" si="4"/>
        <v/>
      </c>
      <c r="V130" s="252">
        <f>IF(OR(R130="", R150="", R150=0), "", R130/R$150*100)</f>
        <v>0</v>
      </c>
      <c r="W130" s="251">
        <v>0</v>
      </c>
      <c r="X130" s="251">
        <v>941000</v>
      </c>
      <c r="Y130" s="251">
        <v>0</v>
      </c>
      <c r="Z130" s="251">
        <v>0</v>
      </c>
      <c r="AA130" s="251">
        <v>941000</v>
      </c>
      <c r="AB130" s="251">
        <v>941000</v>
      </c>
      <c r="AC130" s="251">
        <v>941000</v>
      </c>
      <c r="AD130" s="251">
        <v>941000</v>
      </c>
      <c r="AE130" s="251">
        <v>0</v>
      </c>
      <c r="AF130" s="251">
        <v>0</v>
      </c>
      <c r="AG130" s="252">
        <f t="shared" si="5"/>
        <v>100</v>
      </c>
      <c r="AH130" s="252">
        <f>IF(OR(AD130="", AD150="", AD150=0), "", AD130/AD$150*100)</f>
        <v>0.40712247839758808</v>
      </c>
      <c r="AI130" s="257">
        <v>-941000</v>
      </c>
      <c r="AJ130" s="252" t="str">
        <f t="shared" si="6"/>
        <v>皆減</v>
      </c>
      <c r="AK130" s="252">
        <f t="shared" si="7"/>
        <v>-0.40712247839758808</v>
      </c>
      <c r="AL130" s="228"/>
      <c r="AM130" s="228"/>
      <c r="AN130" s="228"/>
      <c r="AO130" s="228"/>
      <c r="AP130" s="228"/>
      <c r="AQ130" s="228"/>
      <c r="AR130" s="228"/>
    </row>
    <row r="131" spans="1:44" s="187" customFormat="1" ht="40.5" customHeight="1">
      <c r="A131" s="255" t="s">
        <v>4</v>
      </c>
      <c r="B131" s="255" t="s">
        <v>7</v>
      </c>
      <c r="C131" s="255" t="s">
        <v>21</v>
      </c>
      <c r="D131" s="255" t="s">
        <v>63</v>
      </c>
      <c r="E131" s="255" t="s">
        <v>46</v>
      </c>
      <c r="F131" s="255" t="s">
        <v>15</v>
      </c>
      <c r="G131" s="255" t="s">
        <v>146</v>
      </c>
      <c r="H131" s="225" t="s">
        <v>216</v>
      </c>
      <c r="I131" s="256" t="s">
        <v>12</v>
      </c>
      <c r="J131" s="225"/>
      <c r="K131" s="251">
        <v>0</v>
      </c>
      <c r="L131" s="251">
        <v>0</v>
      </c>
      <c r="M131" s="251">
        <v>0</v>
      </c>
      <c r="N131" s="251">
        <v>0</v>
      </c>
      <c r="O131" s="251">
        <v>0</v>
      </c>
      <c r="P131" s="251">
        <v>0</v>
      </c>
      <c r="Q131" s="251">
        <v>0</v>
      </c>
      <c r="R131" s="251">
        <v>0</v>
      </c>
      <c r="S131" s="251">
        <v>0</v>
      </c>
      <c r="T131" s="251">
        <v>0</v>
      </c>
      <c r="U131" s="252" t="str">
        <f t="shared" si="4"/>
        <v/>
      </c>
      <c r="V131" s="252">
        <f>IF(OR(R131="", R150="", R150=0), "", R131/R$150*100)</f>
        <v>0</v>
      </c>
      <c r="W131" s="251">
        <v>0</v>
      </c>
      <c r="X131" s="251">
        <v>1400000</v>
      </c>
      <c r="Y131" s="251">
        <v>0</v>
      </c>
      <c r="Z131" s="251">
        <v>0</v>
      </c>
      <c r="AA131" s="251">
        <v>1400000</v>
      </c>
      <c r="AB131" s="251">
        <v>1400000</v>
      </c>
      <c r="AC131" s="251">
        <v>1400000</v>
      </c>
      <c r="AD131" s="251">
        <v>1400000</v>
      </c>
      <c r="AE131" s="251">
        <v>0</v>
      </c>
      <c r="AF131" s="251">
        <v>0</v>
      </c>
      <c r="AG131" s="252">
        <f t="shared" si="5"/>
        <v>100</v>
      </c>
      <c r="AH131" s="252">
        <f>IF(OR(AD131="", AD150="", AD150=0), "", AD131/AD$150*100)</f>
        <v>0.60570825691458374</v>
      </c>
      <c r="AI131" s="257">
        <v>-1400000</v>
      </c>
      <c r="AJ131" s="252" t="str">
        <f t="shared" si="6"/>
        <v>皆減</v>
      </c>
      <c r="AK131" s="252">
        <f t="shared" si="7"/>
        <v>-0.60570825691458374</v>
      </c>
      <c r="AL131" s="228"/>
      <c r="AM131" s="228"/>
      <c r="AN131" s="228"/>
      <c r="AO131" s="228"/>
      <c r="AP131" s="228"/>
      <c r="AQ131" s="228"/>
      <c r="AR131" s="228"/>
    </row>
    <row r="132" spans="1:44" s="187" customFormat="1" ht="40.5" customHeight="1">
      <c r="A132" s="255" t="s">
        <v>4</v>
      </c>
      <c r="B132" s="255" t="s">
        <v>7</v>
      </c>
      <c r="C132" s="255" t="s">
        <v>21</v>
      </c>
      <c r="D132" s="255" t="s">
        <v>63</v>
      </c>
      <c r="E132" s="255" t="s">
        <v>46</v>
      </c>
      <c r="F132" s="255" t="s">
        <v>32</v>
      </c>
      <c r="G132" s="255" t="s">
        <v>88</v>
      </c>
      <c r="H132" s="225" t="s">
        <v>217</v>
      </c>
      <c r="I132" s="256" t="s">
        <v>12</v>
      </c>
      <c r="J132" s="225"/>
      <c r="K132" s="251">
        <v>0</v>
      </c>
      <c r="L132" s="251">
        <v>0</v>
      </c>
      <c r="M132" s="251">
        <v>0</v>
      </c>
      <c r="N132" s="251">
        <v>0</v>
      </c>
      <c r="O132" s="251">
        <v>0</v>
      </c>
      <c r="P132" s="251">
        <v>0</v>
      </c>
      <c r="Q132" s="251">
        <v>0</v>
      </c>
      <c r="R132" s="251">
        <v>0</v>
      </c>
      <c r="S132" s="251">
        <v>0</v>
      </c>
      <c r="T132" s="251">
        <v>0</v>
      </c>
      <c r="U132" s="252" t="str">
        <f t="shared" ref="U132:U150" si="8">IF(OR(R132="", O132="", O132=0), "", R132/O132*100)</f>
        <v/>
      </c>
      <c r="V132" s="252">
        <f>IF(OR(R132="", R150="", R150=0), "", R132/R$150*100)</f>
        <v>0</v>
      </c>
      <c r="W132" s="251">
        <v>0</v>
      </c>
      <c r="X132" s="251">
        <v>20000000</v>
      </c>
      <c r="Y132" s="251">
        <v>0</v>
      </c>
      <c r="Z132" s="251">
        <v>0</v>
      </c>
      <c r="AA132" s="251">
        <v>20000000</v>
      </c>
      <c r="AB132" s="251">
        <v>19728000</v>
      </c>
      <c r="AC132" s="251">
        <v>19728000</v>
      </c>
      <c r="AD132" s="251">
        <v>19728000</v>
      </c>
      <c r="AE132" s="251">
        <v>0</v>
      </c>
      <c r="AF132" s="251">
        <v>272000</v>
      </c>
      <c r="AG132" s="252">
        <f t="shared" ref="AG132:AG150" si="9">IF(OR(AD132="", AA132="", AA132=0), "", AD132/AA132*100)</f>
        <v>98.64</v>
      </c>
      <c r="AH132" s="252">
        <f>IF(OR(AD132="", AD150="", AD150=0), "", AD132/AD$150*100)</f>
        <v>8.5352946374363636</v>
      </c>
      <c r="AI132" s="257">
        <v>-19728000</v>
      </c>
      <c r="AJ132" s="252" t="str">
        <f t="shared" ref="AJ132:AJ150" si="10">IF(AI132=0, 0, IF(AND(OR(R132="", R132=0), AD132&lt;&gt;"", AD132&lt;&gt;0), "皆減", IF(AND(OR(AD132="", AD132=0), R132&lt;&gt;"", R132&lt;&gt;0), "皆増", AI132/AD132*100)))</f>
        <v>皆減</v>
      </c>
      <c r="AK132" s="252">
        <f t="shared" ref="AK132:AK150" si="11">IF(V132="", IF(AH132="", "", 0-AH132), IF(AH132="", V132, V132-AH132))</f>
        <v>-8.5352946374363636</v>
      </c>
      <c r="AL132" s="228"/>
      <c r="AM132" s="228"/>
      <c r="AN132" s="228"/>
      <c r="AO132" s="228"/>
      <c r="AP132" s="228"/>
      <c r="AQ132" s="228"/>
      <c r="AR132" s="228"/>
    </row>
    <row r="133" spans="1:44" s="187" customFormat="1" ht="40.5" customHeight="1">
      <c r="A133" s="255" t="s">
        <v>4</v>
      </c>
      <c r="B133" s="255" t="s">
        <v>7</v>
      </c>
      <c r="C133" s="255" t="s">
        <v>21</v>
      </c>
      <c r="D133" s="255" t="s">
        <v>63</v>
      </c>
      <c r="E133" s="255" t="s">
        <v>46</v>
      </c>
      <c r="F133" s="255" t="s">
        <v>32</v>
      </c>
      <c r="G133" s="255" t="s">
        <v>218</v>
      </c>
      <c r="H133" s="225" t="s">
        <v>219</v>
      </c>
      <c r="I133" s="256" t="s">
        <v>12</v>
      </c>
      <c r="J133" s="225"/>
      <c r="K133" s="251">
        <v>0</v>
      </c>
      <c r="L133" s="251">
        <v>0</v>
      </c>
      <c r="M133" s="251">
        <v>0</v>
      </c>
      <c r="N133" s="251">
        <v>0</v>
      </c>
      <c r="O133" s="251">
        <v>0</v>
      </c>
      <c r="P133" s="251">
        <v>0</v>
      </c>
      <c r="Q133" s="251">
        <v>0</v>
      </c>
      <c r="R133" s="251">
        <v>0</v>
      </c>
      <c r="S133" s="251">
        <v>0</v>
      </c>
      <c r="T133" s="251">
        <v>0</v>
      </c>
      <c r="U133" s="252" t="str">
        <f t="shared" si="8"/>
        <v/>
      </c>
      <c r="V133" s="252">
        <f>IF(OR(R133="", R150="", R150=0), "", R133/R$150*100)</f>
        <v>0</v>
      </c>
      <c r="W133" s="251">
        <v>0</v>
      </c>
      <c r="X133" s="251">
        <v>4060000</v>
      </c>
      <c r="Y133" s="251">
        <v>0</v>
      </c>
      <c r="Z133" s="251">
        <v>0</v>
      </c>
      <c r="AA133" s="251">
        <v>4060000</v>
      </c>
      <c r="AB133" s="251">
        <v>3526400</v>
      </c>
      <c r="AC133" s="251">
        <v>3526400</v>
      </c>
      <c r="AD133" s="251">
        <v>3526400</v>
      </c>
      <c r="AE133" s="251">
        <v>0</v>
      </c>
      <c r="AF133" s="251">
        <v>533600</v>
      </c>
      <c r="AG133" s="252">
        <f t="shared" si="9"/>
        <v>86.857142857142861</v>
      </c>
      <c r="AH133" s="252">
        <f>IF(OR(AD133="", AD150="", AD150=0), "", AD133/AD$150*100)</f>
        <v>1.5256925694168486</v>
      </c>
      <c r="AI133" s="257">
        <v>-3526400</v>
      </c>
      <c r="AJ133" s="258" t="str">
        <f t="shared" si="10"/>
        <v>皆減</v>
      </c>
      <c r="AK133" s="258">
        <f t="shared" si="11"/>
        <v>-1.5256925694168486</v>
      </c>
      <c r="AL133" s="228"/>
      <c r="AM133" s="228"/>
      <c r="AN133" s="228"/>
      <c r="AO133" s="228"/>
      <c r="AP133" s="228"/>
      <c r="AQ133" s="228"/>
      <c r="AR133" s="228"/>
    </row>
    <row r="134" spans="1:44" s="187" customFormat="1" ht="40.5" customHeight="1">
      <c r="A134" s="255" t="s">
        <v>4</v>
      </c>
      <c r="B134" s="255" t="s">
        <v>7</v>
      </c>
      <c r="C134" s="255" t="s">
        <v>21</v>
      </c>
      <c r="D134" s="255" t="s">
        <v>63</v>
      </c>
      <c r="E134" s="255" t="s">
        <v>46</v>
      </c>
      <c r="F134" s="255" t="s">
        <v>32</v>
      </c>
      <c r="G134" s="255" t="s">
        <v>220</v>
      </c>
      <c r="H134" s="225" t="s">
        <v>221</v>
      </c>
      <c r="I134" s="256" t="s">
        <v>12</v>
      </c>
      <c r="J134" s="225"/>
      <c r="K134" s="251">
        <v>0</v>
      </c>
      <c r="L134" s="251">
        <v>0</v>
      </c>
      <c r="M134" s="251">
        <v>3564000</v>
      </c>
      <c r="N134" s="251">
        <v>0</v>
      </c>
      <c r="O134" s="251">
        <v>3564000</v>
      </c>
      <c r="P134" s="251">
        <v>3384000</v>
      </c>
      <c r="Q134" s="251">
        <v>3384000</v>
      </c>
      <c r="R134" s="251">
        <v>3384000</v>
      </c>
      <c r="S134" s="251">
        <v>0</v>
      </c>
      <c r="T134" s="251">
        <v>180000</v>
      </c>
      <c r="U134" s="252">
        <f t="shared" si="8"/>
        <v>94.949494949494948</v>
      </c>
      <c r="V134" s="252">
        <f>IF(OR(R134="", R150="", R150=0), "", R134/R$150*100)</f>
        <v>2.3584226972147175</v>
      </c>
      <c r="W134" s="251">
        <v>0</v>
      </c>
      <c r="X134" s="251">
        <v>3564000</v>
      </c>
      <c r="Y134" s="251">
        <v>0</v>
      </c>
      <c r="Z134" s="251">
        <v>0</v>
      </c>
      <c r="AA134" s="251">
        <v>3564000</v>
      </c>
      <c r="AB134" s="251">
        <v>0</v>
      </c>
      <c r="AC134" s="251">
        <v>0</v>
      </c>
      <c r="AD134" s="251">
        <v>0</v>
      </c>
      <c r="AE134" s="251">
        <v>3564000</v>
      </c>
      <c r="AF134" s="251">
        <v>0</v>
      </c>
      <c r="AG134" s="252">
        <f t="shared" si="9"/>
        <v>0</v>
      </c>
      <c r="AH134" s="252">
        <f>IF(OR(AD134="", AD150="", AD150=0), "", AD134/AD$150*100)</f>
        <v>0</v>
      </c>
      <c r="AI134" s="257">
        <v>3384000</v>
      </c>
      <c r="AJ134" s="258" t="str">
        <f t="shared" si="10"/>
        <v>皆増</v>
      </c>
      <c r="AK134" s="258">
        <f t="shared" si="11"/>
        <v>2.3584226972147175</v>
      </c>
      <c r="AL134" s="228"/>
      <c r="AM134" s="228"/>
      <c r="AN134" s="228"/>
      <c r="AO134" s="228"/>
      <c r="AP134" s="228"/>
      <c r="AQ134" s="228"/>
      <c r="AR134" s="228"/>
    </row>
    <row r="135" spans="1:44" s="187" customFormat="1" ht="40.5" customHeight="1">
      <c r="A135" s="255" t="s">
        <v>4</v>
      </c>
      <c r="B135" s="255" t="s">
        <v>7</v>
      </c>
      <c r="C135" s="255" t="s">
        <v>21</v>
      </c>
      <c r="D135" s="255" t="s">
        <v>63</v>
      </c>
      <c r="E135" s="255" t="s">
        <v>46</v>
      </c>
      <c r="F135" s="255" t="s">
        <v>32</v>
      </c>
      <c r="G135" s="255" t="s">
        <v>122</v>
      </c>
      <c r="H135" s="225" t="s">
        <v>222</v>
      </c>
      <c r="I135" s="256" t="s">
        <v>12</v>
      </c>
      <c r="J135" s="225"/>
      <c r="K135" s="251">
        <v>0</v>
      </c>
      <c r="L135" s="251">
        <v>27200000</v>
      </c>
      <c r="M135" s="251">
        <v>0</v>
      </c>
      <c r="N135" s="251">
        <v>0</v>
      </c>
      <c r="O135" s="251">
        <v>27200000</v>
      </c>
      <c r="P135" s="251">
        <v>25265500</v>
      </c>
      <c r="Q135" s="251">
        <v>25265500</v>
      </c>
      <c r="R135" s="251">
        <v>25265500</v>
      </c>
      <c r="S135" s="251">
        <v>0</v>
      </c>
      <c r="T135" s="251">
        <v>1934500</v>
      </c>
      <c r="U135" s="252">
        <f t="shared" si="8"/>
        <v>92.887867647058826</v>
      </c>
      <c r="V135" s="252">
        <f>IF(OR(R135="", R150="", R150=0), "", R135/R$150*100)</f>
        <v>17.608371352387248</v>
      </c>
      <c r="W135" s="251" t="s">
        <v>5</v>
      </c>
      <c r="X135" s="251" t="s">
        <v>5</v>
      </c>
      <c r="Y135" s="251" t="s">
        <v>5</v>
      </c>
      <c r="Z135" s="251" t="s">
        <v>5</v>
      </c>
      <c r="AA135" s="251" t="s">
        <v>5</v>
      </c>
      <c r="AB135" s="251" t="s">
        <v>5</v>
      </c>
      <c r="AC135" s="251" t="s">
        <v>5</v>
      </c>
      <c r="AD135" s="251">
        <v>0</v>
      </c>
      <c r="AE135" s="251" t="s">
        <v>5</v>
      </c>
      <c r="AF135" s="251" t="s">
        <v>5</v>
      </c>
      <c r="AG135" s="252" t="str">
        <f t="shared" si="9"/>
        <v/>
      </c>
      <c r="AH135" s="252">
        <f>IF(OR(AD135="", AD150="", AD150=0), "", AD135/AD$150*100)</f>
        <v>0</v>
      </c>
      <c r="AI135" s="257">
        <v>25265500</v>
      </c>
      <c r="AJ135" s="258" t="str">
        <f t="shared" si="10"/>
        <v>皆増</v>
      </c>
      <c r="AK135" s="258">
        <f t="shared" si="11"/>
        <v>17.608371352387248</v>
      </c>
      <c r="AL135" s="228"/>
      <c r="AM135" s="228"/>
      <c r="AN135" s="228"/>
      <c r="AO135" s="228"/>
      <c r="AP135" s="228"/>
      <c r="AQ135" s="228"/>
      <c r="AR135" s="228"/>
    </row>
    <row r="136" spans="1:44" s="187" customFormat="1" ht="40.5" customHeight="1">
      <c r="A136" s="255" t="s">
        <v>4</v>
      </c>
      <c r="B136" s="255" t="s">
        <v>7</v>
      </c>
      <c r="C136" s="255" t="s">
        <v>21</v>
      </c>
      <c r="D136" s="255" t="s">
        <v>63</v>
      </c>
      <c r="E136" s="255" t="s">
        <v>46</v>
      </c>
      <c r="F136" s="255" t="s">
        <v>32</v>
      </c>
      <c r="G136" s="255" t="s">
        <v>223</v>
      </c>
      <c r="H136" s="225" t="s">
        <v>224</v>
      </c>
      <c r="I136" s="256" t="s">
        <v>12</v>
      </c>
      <c r="J136" s="225"/>
      <c r="K136" s="251" t="s">
        <v>5</v>
      </c>
      <c r="L136" s="251" t="s">
        <v>5</v>
      </c>
      <c r="M136" s="251" t="s">
        <v>5</v>
      </c>
      <c r="N136" s="251" t="s">
        <v>5</v>
      </c>
      <c r="O136" s="251" t="s">
        <v>5</v>
      </c>
      <c r="P136" s="251" t="s">
        <v>5</v>
      </c>
      <c r="Q136" s="251" t="s">
        <v>5</v>
      </c>
      <c r="R136" s="251">
        <v>0</v>
      </c>
      <c r="S136" s="251" t="s">
        <v>5</v>
      </c>
      <c r="T136" s="251" t="s">
        <v>5</v>
      </c>
      <c r="U136" s="252" t="str">
        <f t="shared" si="8"/>
        <v/>
      </c>
      <c r="V136" s="252">
        <f>IF(OR(R136="", R150="", R150=0), "", R136/R$150*100)</f>
        <v>0</v>
      </c>
      <c r="W136" s="251">
        <v>0</v>
      </c>
      <c r="X136" s="251">
        <v>1980000</v>
      </c>
      <c r="Y136" s="251">
        <v>0</v>
      </c>
      <c r="Z136" s="251">
        <v>0</v>
      </c>
      <c r="AA136" s="251">
        <v>1980000</v>
      </c>
      <c r="AB136" s="251">
        <v>1710000</v>
      </c>
      <c r="AC136" s="251">
        <v>1710000</v>
      </c>
      <c r="AD136" s="251">
        <v>1710000</v>
      </c>
      <c r="AE136" s="251">
        <v>0</v>
      </c>
      <c r="AF136" s="251">
        <v>270000</v>
      </c>
      <c r="AG136" s="252">
        <f t="shared" si="9"/>
        <v>86.36363636363636</v>
      </c>
      <c r="AH136" s="252">
        <f>IF(OR(AD136="", AD150="", AD150=0), "", AD136/AD$150*100)</f>
        <v>0.73982937094567014</v>
      </c>
      <c r="AI136" s="257">
        <v>-1710000</v>
      </c>
      <c r="AJ136" s="258" t="str">
        <f t="shared" si="10"/>
        <v>皆減</v>
      </c>
      <c r="AK136" s="258">
        <f t="shared" si="11"/>
        <v>-0.73982937094567014</v>
      </c>
      <c r="AL136" s="228"/>
      <c r="AM136" s="228"/>
      <c r="AN136" s="228"/>
      <c r="AO136" s="228"/>
      <c r="AP136" s="228"/>
      <c r="AQ136" s="228"/>
      <c r="AR136" s="228"/>
    </row>
    <row r="137" spans="1:44" s="187" customFormat="1" ht="40.5" customHeight="1">
      <c r="A137" s="247" t="s">
        <v>4</v>
      </c>
      <c r="B137" s="247" t="s">
        <v>7</v>
      </c>
      <c r="C137" s="247" t="s">
        <v>21</v>
      </c>
      <c r="D137" s="247" t="s">
        <v>225</v>
      </c>
      <c r="E137" s="247" t="s">
        <v>5</v>
      </c>
      <c r="F137" s="247" t="s">
        <v>5</v>
      </c>
      <c r="G137" s="247" t="s">
        <v>5</v>
      </c>
      <c r="H137" s="248" t="s">
        <v>226</v>
      </c>
      <c r="I137" s="249" t="s">
        <v>12</v>
      </c>
      <c r="J137" s="248"/>
      <c r="K137" s="250">
        <v>3063000</v>
      </c>
      <c r="L137" s="250">
        <v>0</v>
      </c>
      <c r="M137" s="250">
        <v>0</v>
      </c>
      <c r="N137" s="250">
        <v>0</v>
      </c>
      <c r="O137" s="250">
        <v>3063000</v>
      </c>
      <c r="P137" s="251">
        <v>2967028</v>
      </c>
      <c r="Q137" s="251">
        <v>2967028</v>
      </c>
      <c r="R137" s="250">
        <v>2967028</v>
      </c>
      <c r="S137" s="251">
        <v>0</v>
      </c>
      <c r="T137" s="250">
        <v>95972</v>
      </c>
      <c r="U137" s="252">
        <f t="shared" si="8"/>
        <v>96.866731962128625</v>
      </c>
      <c r="V137" s="252">
        <f>IF(OR(R137="", R150="", R150=0), "", R137/R$150*100)</f>
        <v>2.0678209747256466</v>
      </c>
      <c r="W137" s="251">
        <v>3008000</v>
      </c>
      <c r="X137" s="251">
        <v>-445000</v>
      </c>
      <c r="Y137" s="251">
        <v>0</v>
      </c>
      <c r="Z137" s="251">
        <v>0</v>
      </c>
      <c r="AA137" s="251">
        <v>2563000</v>
      </c>
      <c r="AB137" s="251">
        <v>2549741</v>
      </c>
      <c r="AC137" s="251">
        <v>2549741</v>
      </c>
      <c r="AD137" s="250">
        <v>2549741</v>
      </c>
      <c r="AE137" s="251">
        <v>0</v>
      </c>
      <c r="AF137" s="251">
        <v>13259</v>
      </c>
      <c r="AG137" s="252">
        <f t="shared" si="9"/>
        <v>99.482676550916892</v>
      </c>
      <c r="AH137" s="252">
        <f>IF(OR(AD137="", AD150="", AD150=0), "", AD137/AD$150*100)</f>
        <v>1.1031422690668913</v>
      </c>
      <c r="AI137" s="253">
        <v>417287</v>
      </c>
      <c r="AJ137" s="254">
        <f t="shared" si="10"/>
        <v>16.365858336199636</v>
      </c>
      <c r="AK137" s="254">
        <f t="shared" si="11"/>
        <v>0.96467870565875535</v>
      </c>
      <c r="AL137" s="228"/>
      <c r="AM137" s="234"/>
      <c r="AN137" s="234"/>
      <c r="AO137" s="234"/>
      <c r="AP137" s="234"/>
      <c r="AQ137" s="234"/>
      <c r="AR137" s="234"/>
    </row>
    <row r="138" spans="1:44" s="187" customFormat="1" ht="40.5" customHeight="1">
      <c r="A138" s="255" t="s">
        <v>4</v>
      </c>
      <c r="B138" s="255" t="s">
        <v>7</v>
      </c>
      <c r="C138" s="255" t="s">
        <v>21</v>
      </c>
      <c r="D138" s="255" t="s">
        <v>225</v>
      </c>
      <c r="E138" s="255" t="s">
        <v>56</v>
      </c>
      <c r="F138" s="255" t="s">
        <v>28</v>
      </c>
      <c r="G138" s="255" t="s">
        <v>30</v>
      </c>
      <c r="H138" s="225" t="s">
        <v>227</v>
      </c>
      <c r="I138" s="256" t="s">
        <v>12</v>
      </c>
      <c r="J138" s="225"/>
      <c r="K138" s="251">
        <v>1320000</v>
      </c>
      <c r="L138" s="251">
        <v>0</v>
      </c>
      <c r="M138" s="251">
        <v>0</v>
      </c>
      <c r="N138" s="251">
        <v>0</v>
      </c>
      <c r="O138" s="251">
        <v>1320000</v>
      </c>
      <c r="P138" s="251">
        <v>1320000</v>
      </c>
      <c r="Q138" s="251">
        <v>1320000</v>
      </c>
      <c r="R138" s="251">
        <v>1320000</v>
      </c>
      <c r="S138" s="251">
        <v>0</v>
      </c>
      <c r="T138" s="251">
        <v>0</v>
      </c>
      <c r="U138" s="252">
        <f t="shared" si="8"/>
        <v>100</v>
      </c>
      <c r="V138" s="252">
        <f>IF(OR(R138="", R150="", R150=0), "", R138/R$150*100)</f>
        <v>0.91995211593481874</v>
      </c>
      <c r="W138" s="251">
        <v>1265000</v>
      </c>
      <c r="X138" s="251">
        <v>0</v>
      </c>
      <c r="Y138" s="251">
        <v>0</v>
      </c>
      <c r="Z138" s="251">
        <v>0</v>
      </c>
      <c r="AA138" s="251">
        <v>1265000</v>
      </c>
      <c r="AB138" s="251">
        <v>1260600</v>
      </c>
      <c r="AC138" s="251">
        <v>1260600</v>
      </c>
      <c r="AD138" s="251">
        <v>1260600</v>
      </c>
      <c r="AE138" s="251">
        <v>0</v>
      </c>
      <c r="AF138" s="251">
        <v>4400</v>
      </c>
      <c r="AG138" s="252">
        <f t="shared" si="9"/>
        <v>99.65217391304347</v>
      </c>
      <c r="AH138" s="252">
        <f>IF(OR(AD138="", AD150="", AD150=0), "", AD138/AD$150*100)</f>
        <v>0.54539702047608873</v>
      </c>
      <c r="AI138" s="257">
        <v>59400</v>
      </c>
      <c r="AJ138" s="258">
        <f t="shared" si="10"/>
        <v>4.7120418848167542</v>
      </c>
      <c r="AK138" s="258">
        <f t="shared" si="11"/>
        <v>0.37455509545873</v>
      </c>
      <c r="AL138" s="235"/>
      <c r="AM138" s="235"/>
      <c r="AN138" s="235"/>
      <c r="AO138" s="235"/>
      <c r="AP138" s="235"/>
      <c r="AQ138" s="235"/>
      <c r="AR138" s="235"/>
    </row>
    <row r="139" spans="1:44" s="187" customFormat="1" ht="40.5" customHeight="1">
      <c r="A139" s="255" t="s">
        <v>4</v>
      </c>
      <c r="B139" s="255" t="s">
        <v>7</v>
      </c>
      <c r="C139" s="255" t="s">
        <v>21</v>
      </c>
      <c r="D139" s="255" t="s">
        <v>225</v>
      </c>
      <c r="E139" s="255" t="s">
        <v>46</v>
      </c>
      <c r="F139" s="255" t="s">
        <v>15</v>
      </c>
      <c r="G139" s="255" t="s">
        <v>17</v>
      </c>
      <c r="H139" s="225" t="s">
        <v>228</v>
      </c>
      <c r="I139" s="256" t="s">
        <v>12</v>
      </c>
      <c r="J139" s="225"/>
      <c r="K139" s="251">
        <v>1743000</v>
      </c>
      <c r="L139" s="251">
        <v>0</v>
      </c>
      <c r="M139" s="251">
        <v>0</v>
      </c>
      <c r="N139" s="251">
        <v>0</v>
      </c>
      <c r="O139" s="251">
        <v>1743000</v>
      </c>
      <c r="P139" s="251">
        <v>1647028</v>
      </c>
      <c r="Q139" s="251">
        <v>1647028</v>
      </c>
      <c r="R139" s="251">
        <v>1647028</v>
      </c>
      <c r="S139" s="251">
        <v>0</v>
      </c>
      <c r="T139" s="251">
        <v>95972</v>
      </c>
      <c r="U139" s="252">
        <f t="shared" si="8"/>
        <v>94.493861158921405</v>
      </c>
      <c r="V139" s="252">
        <f>IF(OR(R139="", R150="", R150=0), "", R139/R$150*100)</f>
        <v>1.1478688587908279</v>
      </c>
      <c r="W139" s="251">
        <v>1743000</v>
      </c>
      <c r="X139" s="251">
        <v>-445000</v>
      </c>
      <c r="Y139" s="251">
        <v>0</v>
      </c>
      <c r="Z139" s="251">
        <v>0</v>
      </c>
      <c r="AA139" s="251">
        <v>1298000</v>
      </c>
      <c r="AB139" s="251">
        <v>1289141</v>
      </c>
      <c r="AC139" s="251">
        <v>1289141</v>
      </c>
      <c r="AD139" s="251">
        <v>1289141</v>
      </c>
      <c r="AE139" s="251">
        <v>0</v>
      </c>
      <c r="AF139" s="251">
        <v>8859</v>
      </c>
      <c r="AG139" s="252">
        <f t="shared" si="9"/>
        <v>99.317488443759629</v>
      </c>
      <c r="AH139" s="252">
        <f>IF(OR(AD139="", AD150="", AD150=0), "", AD139/AD$150*100)</f>
        <v>0.55774524859080243</v>
      </c>
      <c r="AI139" s="257">
        <v>357887</v>
      </c>
      <c r="AJ139" s="258">
        <f t="shared" si="10"/>
        <v>27.7616645502703</v>
      </c>
      <c r="AK139" s="258">
        <f t="shared" si="11"/>
        <v>0.59012361020002546</v>
      </c>
      <c r="AL139" s="235"/>
      <c r="AM139" s="235"/>
      <c r="AN139" s="235"/>
      <c r="AO139" s="235"/>
      <c r="AP139" s="235"/>
      <c r="AQ139" s="235"/>
      <c r="AR139" s="235"/>
    </row>
    <row r="140" spans="1:44" s="187" customFormat="1" ht="40.5" customHeight="1">
      <c r="A140" s="247" t="s">
        <v>4</v>
      </c>
      <c r="B140" s="247" t="s">
        <v>7</v>
      </c>
      <c r="C140" s="247" t="s">
        <v>21</v>
      </c>
      <c r="D140" s="247" t="s">
        <v>115</v>
      </c>
      <c r="E140" s="247" t="s">
        <v>5</v>
      </c>
      <c r="F140" s="247" t="s">
        <v>5</v>
      </c>
      <c r="G140" s="247" t="s">
        <v>5</v>
      </c>
      <c r="H140" s="248" t="s">
        <v>229</v>
      </c>
      <c r="I140" s="249" t="s">
        <v>12</v>
      </c>
      <c r="J140" s="248"/>
      <c r="K140" s="250">
        <v>4730000</v>
      </c>
      <c r="L140" s="250">
        <v>0</v>
      </c>
      <c r="M140" s="250">
        <v>0</v>
      </c>
      <c r="N140" s="250">
        <v>0</v>
      </c>
      <c r="O140" s="250">
        <v>4730000</v>
      </c>
      <c r="P140" s="251">
        <v>4696025</v>
      </c>
      <c r="Q140" s="251">
        <v>4696025</v>
      </c>
      <c r="R140" s="250">
        <v>4696025</v>
      </c>
      <c r="S140" s="251">
        <v>0</v>
      </c>
      <c r="T140" s="250">
        <v>33975</v>
      </c>
      <c r="U140" s="252">
        <f t="shared" si="8"/>
        <v>99.281712473572938</v>
      </c>
      <c r="V140" s="252">
        <f>IF(OR(R140="", R150="", R150=0), "", R140/R$150*100)</f>
        <v>3.2728167691157632</v>
      </c>
      <c r="W140" s="251">
        <v>5237000</v>
      </c>
      <c r="X140" s="251">
        <v>0</v>
      </c>
      <c r="Y140" s="251">
        <v>0</v>
      </c>
      <c r="Z140" s="251">
        <v>0</v>
      </c>
      <c r="AA140" s="251">
        <v>5237000</v>
      </c>
      <c r="AB140" s="251">
        <v>4169000</v>
      </c>
      <c r="AC140" s="251">
        <v>4169000</v>
      </c>
      <c r="AD140" s="250">
        <v>4169000</v>
      </c>
      <c r="AE140" s="251">
        <v>0</v>
      </c>
      <c r="AF140" s="251">
        <v>1068000</v>
      </c>
      <c r="AG140" s="252">
        <f t="shared" si="9"/>
        <v>79.606645025778121</v>
      </c>
      <c r="AH140" s="252">
        <f>IF(OR(AD140="", AD150="", AD150=0), "", AD140/AD$150*100)</f>
        <v>1.8037126593406425</v>
      </c>
      <c r="AI140" s="253">
        <v>527025</v>
      </c>
      <c r="AJ140" s="254">
        <f t="shared" si="10"/>
        <v>12.641520748380907</v>
      </c>
      <c r="AK140" s="254">
        <f t="shared" si="11"/>
        <v>1.4691041097751207</v>
      </c>
      <c r="AL140" s="228"/>
      <c r="AM140" s="228"/>
      <c r="AN140" s="228"/>
      <c r="AO140" s="228"/>
      <c r="AP140" s="228"/>
      <c r="AQ140" s="228"/>
      <c r="AR140" s="228"/>
    </row>
    <row r="141" spans="1:44" s="187" customFormat="1" ht="40.5" customHeight="1">
      <c r="A141" s="255" t="s">
        <v>4</v>
      </c>
      <c r="B141" s="255" t="s">
        <v>7</v>
      </c>
      <c r="C141" s="255" t="s">
        <v>21</v>
      </c>
      <c r="D141" s="255" t="s">
        <v>115</v>
      </c>
      <c r="E141" s="255" t="s">
        <v>56</v>
      </c>
      <c r="F141" s="255" t="s">
        <v>28</v>
      </c>
      <c r="G141" s="255" t="s">
        <v>30</v>
      </c>
      <c r="H141" s="225" t="s">
        <v>230</v>
      </c>
      <c r="I141" s="256" t="s">
        <v>12</v>
      </c>
      <c r="J141" s="225"/>
      <c r="K141" s="251">
        <v>4730000</v>
      </c>
      <c r="L141" s="251">
        <v>0</v>
      </c>
      <c r="M141" s="251">
        <v>0</v>
      </c>
      <c r="N141" s="251">
        <v>0</v>
      </c>
      <c r="O141" s="251">
        <v>4730000</v>
      </c>
      <c r="P141" s="251">
        <v>4696025</v>
      </c>
      <c r="Q141" s="251">
        <v>4696025</v>
      </c>
      <c r="R141" s="251">
        <v>4696025</v>
      </c>
      <c r="S141" s="251">
        <v>0</v>
      </c>
      <c r="T141" s="251">
        <v>33975</v>
      </c>
      <c r="U141" s="252">
        <f t="shared" si="8"/>
        <v>99.281712473572938</v>
      </c>
      <c r="V141" s="252">
        <f>IF(OR(R141="", R150="", R150=0), "", R141/R$150*100)</f>
        <v>3.2728167691157632</v>
      </c>
      <c r="W141" s="251">
        <v>5237000</v>
      </c>
      <c r="X141" s="251">
        <v>0</v>
      </c>
      <c r="Y141" s="251">
        <v>0</v>
      </c>
      <c r="Z141" s="251">
        <v>0</v>
      </c>
      <c r="AA141" s="251">
        <v>5237000</v>
      </c>
      <c r="AB141" s="251">
        <v>4169000</v>
      </c>
      <c r="AC141" s="251">
        <v>4169000</v>
      </c>
      <c r="AD141" s="251">
        <v>4169000</v>
      </c>
      <c r="AE141" s="251">
        <v>0</v>
      </c>
      <c r="AF141" s="251">
        <v>1068000</v>
      </c>
      <c r="AG141" s="252">
        <f t="shared" si="9"/>
        <v>79.606645025778121</v>
      </c>
      <c r="AH141" s="252">
        <f>IF(OR(AD141="", AD150="", AD150=0), "", AD141/AD$150*100)</f>
        <v>1.8037126593406425</v>
      </c>
      <c r="AI141" s="257">
        <v>527025</v>
      </c>
      <c r="AJ141" s="258">
        <f t="shared" si="10"/>
        <v>12.641520748380907</v>
      </c>
      <c r="AK141" s="258">
        <f t="shared" si="11"/>
        <v>1.4691041097751207</v>
      </c>
      <c r="AL141" s="235"/>
      <c r="AM141" s="235"/>
      <c r="AN141" s="235"/>
      <c r="AO141" s="235"/>
      <c r="AP141" s="235"/>
      <c r="AQ141" s="235"/>
      <c r="AR141" s="235"/>
    </row>
    <row r="142" spans="1:44" s="187" customFormat="1" ht="40.5" customHeight="1">
      <c r="A142" s="247" t="s">
        <v>4</v>
      </c>
      <c r="B142" s="247" t="s">
        <v>7</v>
      </c>
      <c r="C142" s="247" t="s">
        <v>21</v>
      </c>
      <c r="D142" s="247" t="s">
        <v>231</v>
      </c>
      <c r="E142" s="247" t="s">
        <v>5</v>
      </c>
      <c r="F142" s="247" t="s">
        <v>5</v>
      </c>
      <c r="G142" s="247" t="s">
        <v>5</v>
      </c>
      <c r="H142" s="248" t="s">
        <v>232</v>
      </c>
      <c r="I142" s="249" t="s">
        <v>12</v>
      </c>
      <c r="J142" s="248"/>
      <c r="K142" s="250">
        <v>2011000</v>
      </c>
      <c r="L142" s="250">
        <v>0</v>
      </c>
      <c r="M142" s="250">
        <v>0</v>
      </c>
      <c r="N142" s="250">
        <v>0</v>
      </c>
      <c r="O142" s="250">
        <v>2011000</v>
      </c>
      <c r="P142" s="251">
        <v>1982200</v>
      </c>
      <c r="Q142" s="251">
        <v>1982200</v>
      </c>
      <c r="R142" s="250">
        <v>1982200</v>
      </c>
      <c r="S142" s="251">
        <v>0</v>
      </c>
      <c r="T142" s="250">
        <v>28800</v>
      </c>
      <c r="U142" s="252">
        <f t="shared" si="8"/>
        <v>98.567876678269513</v>
      </c>
      <c r="V142" s="252">
        <f>IF(OR(R142="", R150="", R150=0), "", R142/R$150*100)</f>
        <v>1.3814614274287862</v>
      </c>
      <c r="W142" s="251">
        <v>7235000</v>
      </c>
      <c r="X142" s="251">
        <v>0</v>
      </c>
      <c r="Y142" s="251">
        <v>0</v>
      </c>
      <c r="Z142" s="251">
        <v>0</v>
      </c>
      <c r="AA142" s="251">
        <v>7235000</v>
      </c>
      <c r="AB142" s="251">
        <v>7233600</v>
      </c>
      <c r="AC142" s="251">
        <v>7233600</v>
      </c>
      <c r="AD142" s="250">
        <v>7233600</v>
      </c>
      <c r="AE142" s="251">
        <v>0</v>
      </c>
      <c r="AF142" s="251">
        <v>1400</v>
      </c>
      <c r="AG142" s="252">
        <f t="shared" si="9"/>
        <v>99.980649619903247</v>
      </c>
      <c r="AH142" s="252">
        <f>IF(OR(AD142="", AD150="", AD150=0), "", AD142/AD$150*100)</f>
        <v>3.1296080337266661</v>
      </c>
      <c r="AI142" s="253">
        <v>-5251400</v>
      </c>
      <c r="AJ142" s="254">
        <f t="shared" si="10"/>
        <v>-72.59732360097324</v>
      </c>
      <c r="AK142" s="254">
        <f t="shared" si="11"/>
        <v>-1.7481466062978799</v>
      </c>
      <c r="AL142" s="228"/>
      <c r="AM142" s="234"/>
      <c r="AN142" s="234"/>
      <c r="AO142" s="234"/>
      <c r="AP142" s="234"/>
      <c r="AQ142" s="234"/>
      <c r="AR142" s="234"/>
    </row>
    <row r="143" spans="1:44" s="187" customFormat="1" ht="40.5" customHeight="1">
      <c r="A143" s="255" t="s">
        <v>4</v>
      </c>
      <c r="B143" s="255" t="s">
        <v>7</v>
      </c>
      <c r="C143" s="255" t="s">
        <v>21</v>
      </c>
      <c r="D143" s="255" t="s">
        <v>231</v>
      </c>
      <c r="E143" s="255" t="s">
        <v>36</v>
      </c>
      <c r="F143" s="255" t="s">
        <v>28</v>
      </c>
      <c r="G143" s="255" t="s">
        <v>30</v>
      </c>
      <c r="H143" s="225" t="s">
        <v>39</v>
      </c>
      <c r="I143" s="256" t="s">
        <v>12</v>
      </c>
      <c r="J143" s="225"/>
      <c r="K143" s="251">
        <v>578000</v>
      </c>
      <c r="L143" s="251">
        <v>0</v>
      </c>
      <c r="M143" s="251">
        <v>0</v>
      </c>
      <c r="N143" s="251">
        <v>0</v>
      </c>
      <c r="O143" s="251">
        <v>578000</v>
      </c>
      <c r="P143" s="251">
        <v>550000</v>
      </c>
      <c r="Q143" s="251">
        <v>550000</v>
      </c>
      <c r="R143" s="251">
        <v>550000</v>
      </c>
      <c r="S143" s="251">
        <v>0</v>
      </c>
      <c r="T143" s="251">
        <v>28000</v>
      </c>
      <c r="U143" s="252">
        <f t="shared" si="8"/>
        <v>95.155709342560556</v>
      </c>
      <c r="V143" s="252">
        <f>IF(OR(R143="", R150="", R150=0), "", R143/R$150*100)</f>
        <v>0.38331338163950784</v>
      </c>
      <c r="W143" s="251">
        <v>578000</v>
      </c>
      <c r="X143" s="251">
        <v>0</v>
      </c>
      <c r="Y143" s="251">
        <v>0</v>
      </c>
      <c r="Z143" s="251">
        <v>0</v>
      </c>
      <c r="AA143" s="251">
        <v>578000</v>
      </c>
      <c r="AB143" s="251">
        <v>577500</v>
      </c>
      <c r="AC143" s="251">
        <v>577500</v>
      </c>
      <c r="AD143" s="251">
        <v>577500</v>
      </c>
      <c r="AE143" s="251">
        <v>0</v>
      </c>
      <c r="AF143" s="251">
        <v>500</v>
      </c>
      <c r="AG143" s="252">
        <f t="shared" si="9"/>
        <v>99.913494809688586</v>
      </c>
      <c r="AH143" s="252">
        <f>IF(OR(AD143="", AD150="", AD150=0), "", AD143/AD$150*100)</f>
        <v>0.24985465597726578</v>
      </c>
      <c r="AI143" s="257">
        <v>-27500</v>
      </c>
      <c r="AJ143" s="258">
        <f t="shared" si="10"/>
        <v>-4.7619047619047619</v>
      </c>
      <c r="AK143" s="258">
        <f t="shared" si="11"/>
        <v>0.13345872566224207</v>
      </c>
      <c r="AL143" s="235"/>
      <c r="AM143" s="235"/>
      <c r="AN143" s="235"/>
      <c r="AO143" s="235"/>
      <c r="AP143" s="235"/>
      <c r="AQ143" s="235"/>
      <c r="AR143" s="235"/>
    </row>
    <row r="144" spans="1:44" s="187" customFormat="1" ht="40.5" customHeight="1">
      <c r="A144" s="255" t="s">
        <v>4</v>
      </c>
      <c r="B144" s="255" t="s">
        <v>7</v>
      </c>
      <c r="C144" s="255" t="s">
        <v>21</v>
      </c>
      <c r="D144" s="255" t="s">
        <v>231</v>
      </c>
      <c r="E144" s="255" t="s">
        <v>56</v>
      </c>
      <c r="F144" s="255" t="s">
        <v>28</v>
      </c>
      <c r="G144" s="255" t="s">
        <v>30</v>
      </c>
      <c r="H144" s="225" t="s">
        <v>233</v>
      </c>
      <c r="I144" s="256" t="s">
        <v>12</v>
      </c>
      <c r="J144" s="225"/>
      <c r="K144" s="251">
        <v>1433000</v>
      </c>
      <c r="L144" s="251">
        <v>0</v>
      </c>
      <c r="M144" s="251">
        <v>0</v>
      </c>
      <c r="N144" s="251">
        <v>0</v>
      </c>
      <c r="O144" s="251">
        <v>1433000</v>
      </c>
      <c r="P144" s="251">
        <v>1432200</v>
      </c>
      <c r="Q144" s="251">
        <v>1432200</v>
      </c>
      <c r="R144" s="251">
        <v>1432200</v>
      </c>
      <c r="S144" s="251">
        <v>0</v>
      </c>
      <c r="T144" s="251">
        <v>800</v>
      </c>
      <c r="U144" s="252">
        <f t="shared" si="8"/>
        <v>99.944173063503143</v>
      </c>
      <c r="V144" s="252">
        <f>IF(OR(R144="", R150="", R150=0), "", R144/R$150*100)</f>
        <v>0.99814804578927852</v>
      </c>
      <c r="W144" s="251">
        <v>6657000</v>
      </c>
      <c r="X144" s="251">
        <v>0</v>
      </c>
      <c r="Y144" s="251">
        <v>0</v>
      </c>
      <c r="Z144" s="251">
        <v>0</v>
      </c>
      <c r="AA144" s="251">
        <v>6657000</v>
      </c>
      <c r="AB144" s="251">
        <v>6656100</v>
      </c>
      <c r="AC144" s="251">
        <v>6656100</v>
      </c>
      <c r="AD144" s="251">
        <v>6656100</v>
      </c>
      <c r="AE144" s="251">
        <v>0</v>
      </c>
      <c r="AF144" s="251">
        <v>900</v>
      </c>
      <c r="AG144" s="252">
        <f t="shared" si="9"/>
        <v>99.986480396575033</v>
      </c>
      <c r="AH144" s="252">
        <f>IF(OR(AD144="", AD150="", AD150=0), "", AD144/AD$150*100)</f>
        <v>2.8797533777494007</v>
      </c>
      <c r="AI144" s="257">
        <v>-5223900</v>
      </c>
      <c r="AJ144" s="258">
        <f t="shared" si="10"/>
        <v>-78.482895389191867</v>
      </c>
      <c r="AK144" s="258">
        <f t="shared" si="11"/>
        <v>-1.881605331960122</v>
      </c>
      <c r="AL144" s="235"/>
      <c r="AM144" s="235"/>
      <c r="AN144" s="235"/>
      <c r="AO144" s="235"/>
      <c r="AP144" s="235"/>
      <c r="AQ144" s="235"/>
      <c r="AR144" s="235"/>
    </row>
    <row r="145" spans="1:44" s="187" customFormat="1" ht="40.5" customHeight="1">
      <c r="A145" s="247" t="s">
        <v>117</v>
      </c>
      <c r="B145" s="247" t="s">
        <v>235</v>
      </c>
      <c r="C145" s="247" t="s">
        <v>7</v>
      </c>
      <c r="D145" s="247" t="s">
        <v>10</v>
      </c>
      <c r="E145" s="247" t="s">
        <v>5</v>
      </c>
      <c r="F145" s="247" t="s">
        <v>5</v>
      </c>
      <c r="G145" s="247" t="s">
        <v>5</v>
      </c>
      <c r="H145" s="248" t="s">
        <v>238</v>
      </c>
      <c r="I145" s="249" t="s">
        <v>12</v>
      </c>
      <c r="J145" s="248"/>
      <c r="K145" s="250">
        <v>3383000</v>
      </c>
      <c r="L145" s="250">
        <v>0</v>
      </c>
      <c r="M145" s="250">
        <v>0</v>
      </c>
      <c r="N145" s="250">
        <v>0</v>
      </c>
      <c r="O145" s="250">
        <v>3383000</v>
      </c>
      <c r="P145" s="251">
        <v>3336820</v>
      </c>
      <c r="Q145" s="251">
        <v>3336820</v>
      </c>
      <c r="R145" s="250">
        <v>3336820</v>
      </c>
      <c r="S145" s="251">
        <v>0</v>
      </c>
      <c r="T145" s="250">
        <v>46180</v>
      </c>
      <c r="U145" s="252">
        <f t="shared" si="8"/>
        <v>98.634939402896833</v>
      </c>
      <c r="V145" s="252">
        <f>IF(OR(R145="", R150="", R150=0), "", R145/R$150*100)</f>
        <v>2.3255413784042593</v>
      </c>
      <c r="W145" s="251">
        <v>3382000</v>
      </c>
      <c r="X145" s="251">
        <v>0</v>
      </c>
      <c r="Y145" s="251">
        <v>0</v>
      </c>
      <c r="Z145" s="251">
        <v>0</v>
      </c>
      <c r="AA145" s="251">
        <v>3382000</v>
      </c>
      <c r="AB145" s="251">
        <v>3324680</v>
      </c>
      <c r="AC145" s="251">
        <v>3324680</v>
      </c>
      <c r="AD145" s="250">
        <v>3324680</v>
      </c>
      <c r="AE145" s="251">
        <v>0</v>
      </c>
      <c r="AF145" s="251">
        <v>57320</v>
      </c>
      <c r="AG145" s="252">
        <f t="shared" si="9"/>
        <v>98.305144884683614</v>
      </c>
      <c r="AH145" s="252">
        <f>IF(OR(AD145="", AD150="", AD150=0), "", AD145/AD$150*100)</f>
        <v>1.438418662570556</v>
      </c>
      <c r="AI145" s="253">
        <v>12140</v>
      </c>
      <c r="AJ145" s="254">
        <f t="shared" si="10"/>
        <v>0.36514792401073187</v>
      </c>
      <c r="AK145" s="254">
        <f t="shared" si="11"/>
        <v>0.88712271583370339</v>
      </c>
      <c r="AL145" s="228"/>
      <c r="AM145" s="234"/>
      <c r="AN145" s="234"/>
      <c r="AO145" s="234"/>
      <c r="AP145" s="234"/>
      <c r="AQ145" s="234"/>
      <c r="AR145" s="234"/>
    </row>
    <row r="146" spans="1:44" s="187" customFormat="1" ht="40.5" customHeight="1">
      <c r="A146" s="255" t="s">
        <v>117</v>
      </c>
      <c r="B146" s="255" t="s">
        <v>235</v>
      </c>
      <c r="C146" s="255" t="s">
        <v>7</v>
      </c>
      <c r="D146" s="255" t="s">
        <v>10</v>
      </c>
      <c r="E146" s="255" t="s">
        <v>117</v>
      </c>
      <c r="F146" s="255" t="s">
        <v>21</v>
      </c>
      <c r="G146" s="255" t="s">
        <v>23</v>
      </c>
      <c r="H146" s="225" t="s">
        <v>239</v>
      </c>
      <c r="I146" s="256" t="s">
        <v>12</v>
      </c>
      <c r="J146" s="225"/>
      <c r="K146" s="251">
        <v>40000</v>
      </c>
      <c r="L146" s="251">
        <v>0</v>
      </c>
      <c r="M146" s="251">
        <v>0</v>
      </c>
      <c r="N146" s="251">
        <v>0</v>
      </c>
      <c r="O146" s="251">
        <v>40000</v>
      </c>
      <c r="P146" s="251">
        <v>0</v>
      </c>
      <c r="Q146" s="251">
        <v>0</v>
      </c>
      <c r="R146" s="251">
        <v>0</v>
      </c>
      <c r="S146" s="251">
        <v>0</v>
      </c>
      <c r="T146" s="251">
        <v>40000</v>
      </c>
      <c r="U146" s="252">
        <f t="shared" si="8"/>
        <v>0</v>
      </c>
      <c r="V146" s="252">
        <f>IF(OR(R146="", R150="", R150=0), "", R146/R$150*100)</f>
        <v>0</v>
      </c>
      <c r="W146" s="251">
        <v>40000</v>
      </c>
      <c r="X146" s="251">
        <v>0</v>
      </c>
      <c r="Y146" s="251">
        <v>0</v>
      </c>
      <c r="Z146" s="251">
        <v>0</v>
      </c>
      <c r="AA146" s="251">
        <v>40000</v>
      </c>
      <c r="AB146" s="251">
        <v>0</v>
      </c>
      <c r="AC146" s="251">
        <v>0</v>
      </c>
      <c r="AD146" s="251">
        <v>0</v>
      </c>
      <c r="AE146" s="251">
        <v>0</v>
      </c>
      <c r="AF146" s="251">
        <v>40000</v>
      </c>
      <c r="AG146" s="252">
        <f t="shared" si="9"/>
        <v>0</v>
      </c>
      <c r="AH146" s="252">
        <f>IF(OR(AD146="", AD150="", AD150=0), "", AD146/AD$150*100)</f>
        <v>0</v>
      </c>
      <c r="AI146" s="257">
        <v>0</v>
      </c>
      <c r="AJ146" s="258">
        <f t="shared" si="10"/>
        <v>0</v>
      </c>
      <c r="AK146" s="258">
        <f t="shared" si="11"/>
        <v>0</v>
      </c>
      <c r="AL146" s="235"/>
      <c r="AM146" s="235"/>
      <c r="AN146" s="235"/>
      <c r="AO146" s="235"/>
      <c r="AP146" s="235"/>
      <c r="AQ146" s="235"/>
      <c r="AR146" s="235"/>
    </row>
    <row r="147" spans="1:44" s="187" customFormat="1" ht="40.5" customHeight="1">
      <c r="A147" s="255" t="s">
        <v>117</v>
      </c>
      <c r="B147" s="255" t="s">
        <v>235</v>
      </c>
      <c r="C147" s="255" t="s">
        <v>7</v>
      </c>
      <c r="D147" s="255" t="s">
        <v>10</v>
      </c>
      <c r="E147" s="255" t="s">
        <v>13</v>
      </c>
      <c r="F147" s="255" t="s">
        <v>15</v>
      </c>
      <c r="G147" s="255" t="s">
        <v>17</v>
      </c>
      <c r="H147" s="225" t="s">
        <v>18</v>
      </c>
      <c r="I147" s="256" t="s">
        <v>12</v>
      </c>
      <c r="J147" s="225"/>
      <c r="K147" s="251">
        <v>10000</v>
      </c>
      <c r="L147" s="251">
        <v>0</v>
      </c>
      <c r="M147" s="251">
        <v>0</v>
      </c>
      <c r="N147" s="251">
        <v>0</v>
      </c>
      <c r="O147" s="251">
        <v>10000</v>
      </c>
      <c r="P147" s="251">
        <v>3924</v>
      </c>
      <c r="Q147" s="251">
        <v>3924</v>
      </c>
      <c r="R147" s="251">
        <v>3924</v>
      </c>
      <c r="S147" s="251">
        <v>0</v>
      </c>
      <c r="T147" s="251">
        <v>6076</v>
      </c>
      <c r="U147" s="252">
        <f t="shared" si="8"/>
        <v>39.24</v>
      </c>
      <c r="V147" s="252">
        <f>IF(OR(R147="", R150="", R150=0), "", R147/R$150*100)</f>
        <v>2.734766744642598E-3</v>
      </c>
      <c r="W147" s="251">
        <v>9000</v>
      </c>
      <c r="X147" s="251">
        <v>0</v>
      </c>
      <c r="Y147" s="251">
        <v>0</v>
      </c>
      <c r="Z147" s="251">
        <v>0</v>
      </c>
      <c r="AA147" s="251">
        <v>9000</v>
      </c>
      <c r="AB147" s="251">
        <v>1580</v>
      </c>
      <c r="AC147" s="251">
        <v>1580</v>
      </c>
      <c r="AD147" s="251">
        <v>1580</v>
      </c>
      <c r="AE147" s="251">
        <v>0</v>
      </c>
      <c r="AF147" s="251">
        <v>7420</v>
      </c>
      <c r="AG147" s="252">
        <f t="shared" si="9"/>
        <v>17.555555555555554</v>
      </c>
      <c r="AH147" s="252">
        <f>IF(OR(AD147="", AD150="", AD150=0), "", AD147/AD$150*100)</f>
        <v>6.8358503280360175E-4</v>
      </c>
      <c r="AI147" s="257">
        <v>2344</v>
      </c>
      <c r="AJ147" s="258">
        <f t="shared" si="10"/>
        <v>148.35443037974682</v>
      </c>
      <c r="AK147" s="258">
        <f t="shared" si="11"/>
        <v>2.0511817118389962E-3</v>
      </c>
      <c r="AL147" s="235"/>
      <c r="AM147" s="235"/>
      <c r="AN147" s="235"/>
      <c r="AO147" s="235"/>
      <c r="AP147" s="235"/>
      <c r="AQ147" s="235"/>
      <c r="AR147" s="235"/>
    </row>
    <row r="148" spans="1:44" s="187" customFormat="1" ht="40.5" customHeight="1">
      <c r="A148" s="255" t="s">
        <v>117</v>
      </c>
      <c r="B148" s="255" t="s">
        <v>235</v>
      </c>
      <c r="C148" s="255" t="s">
        <v>7</v>
      </c>
      <c r="D148" s="255" t="s">
        <v>10</v>
      </c>
      <c r="E148" s="255" t="s">
        <v>56</v>
      </c>
      <c r="F148" s="255" t="s">
        <v>28</v>
      </c>
      <c r="G148" s="255" t="s">
        <v>30</v>
      </c>
      <c r="H148" s="225" t="s">
        <v>240</v>
      </c>
      <c r="I148" s="256" t="s">
        <v>12</v>
      </c>
      <c r="J148" s="225"/>
      <c r="K148" s="251">
        <v>3300000</v>
      </c>
      <c r="L148" s="251">
        <v>0</v>
      </c>
      <c r="M148" s="251">
        <v>0</v>
      </c>
      <c r="N148" s="251">
        <v>0</v>
      </c>
      <c r="O148" s="251">
        <v>3300000</v>
      </c>
      <c r="P148" s="251">
        <v>3299896</v>
      </c>
      <c r="Q148" s="251">
        <v>3299896</v>
      </c>
      <c r="R148" s="251">
        <v>3299896</v>
      </c>
      <c r="S148" s="251">
        <v>0</v>
      </c>
      <c r="T148" s="251">
        <v>104</v>
      </c>
      <c r="U148" s="252">
        <f t="shared" si="8"/>
        <v>99.996848484848485</v>
      </c>
      <c r="V148" s="252">
        <f>IF(OR(R148="", R150="", R150=0), "", R148/R$150*100)</f>
        <v>2.2998078087612459</v>
      </c>
      <c r="W148" s="251">
        <v>3300000</v>
      </c>
      <c r="X148" s="251">
        <v>0</v>
      </c>
      <c r="Y148" s="251">
        <v>0</v>
      </c>
      <c r="Z148" s="251">
        <v>0</v>
      </c>
      <c r="AA148" s="251">
        <v>3300000</v>
      </c>
      <c r="AB148" s="251">
        <v>3290100</v>
      </c>
      <c r="AC148" s="251">
        <v>3290100</v>
      </c>
      <c r="AD148" s="251">
        <v>3290100</v>
      </c>
      <c r="AE148" s="251">
        <v>0</v>
      </c>
      <c r="AF148" s="251">
        <v>9900</v>
      </c>
      <c r="AG148" s="252">
        <f t="shared" si="9"/>
        <v>99.7</v>
      </c>
      <c r="AH148" s="252">
        <f>IF(OR(AD148="", AD150="", AD150=0), "", AD148/AD$150*100)</f>
        <v>1.4234576686247657</v>
      </c>
      <c r="AI148" s="257">
        <v>9796</v>
      </c>
      <c r="AJ148" s="258">
        <f t="shared" si="10"/>
        <v>0.29774170997842014</v>
      </c>
      <c r="AK148" s="258">
        <f t="shared" si="11"/>
        <v>0.87635014013648016</v>
      </c>
      <c r="AL148" s="235"/>
      <c r="AM148" s="235"/>
      <c r="AN148" s="235"/>
      <c r="AO148" s="235"/>
      <c r="AP148" s="235"/>
      <c r="AQ148" s="235"/>
      <c r="AR148" s="235"/>
    </row>
    <row r="149" spans="1:44" s="187" customFormat="1" ht="40.5" customHeight="1">
      <c r="A149" s="255" t="s">
        <v>117</v>
      </c>
      <c r="B149" s="255" t="s">
        <v>235</v>
      </c>
      <c r="C149" s="255" t="s">
        <v>7</v>
      </c>
      <c r="D149" s="255" t="s">
        <v>10</v>
      </c>
      <c r="E149" s="255" t="s">
        <v>46</v>
      </c>
      <c r="F149" s="255" t="s">
        <v>21</v>
      </c>
      <c r="G149" s="255" t="s">
        <v>23</v>
      </c>
      <c r="H149" s="225" t="s">
        <v>241</v>
      </c>
      <c r="I149" s="256" t="s">
        <v>12</v>
      </c>
      <c r="J149" s="225"/>
      <c r="K149" s="251">
        <v>33000</v>
      </c>
      <c r="L149" s="251">
        <v>0</v>
      </c>
      <c r="M149" s="251">
        <v>0</v>
      </c>
      <c r="N149" s="251">
        <v>0</v>
      </c>
      <c r="O149" s="251">
        <v>33000</v>
      </c>
      <c r="P149" s="251">
        <v>33000</v>
      </c>
      <c r="Q149" s="251">
        <v>33000</v>
      </c>
      <c r="R149" s="251">
        <v>33000</v>
      </c>
      <c r="S149" s="251">
        <v>0</v>
      </c>
      <c r="T149" s="251">
        <v>0</v>
      </c>
      <c r="U149" s="252">
        <f t="shared" si="8"/>
        <v>100</v>
      </c>
      <c r="V149" s="252">
        <f>IF(OR(R149="", R150="", R150=0), "", R149/R$150*100)</f>
        <v>2.2998802898370471E-2</v>
      </c>
      <c r="W149" s="251">
        <v>33000</v>
      </c>
      <c r="X149" s="251">
        <v>0</v>
      </c>
      <c r="Y149" s="251">
        <v>0</v>
      </c>
      <c r="Z149" s="251">
        <v>0</v>
      </c>
      <c r="AA149" s="251">
        <v>33000</v>
      </c>
      <c r="AB149" s="251">
        <v>33000</v>
      </c>
      <c r="AC149" s="251">
        <v>33000</v>
      </c>
      <c r="AD149" s="251">
        <v>33000</v>
      </c>
      <c r="AE149" s="251">
        <v>0</v>
      </c>
      <c r="AF149" s="251">
        <v>0</v>
      </c>
      <c r="AG149" s="252">
        <f t="shared" si="9"/>
        <v>100</v>
      </c>
      <c r="AH149" s="252">
        <f>IF(OR(AD149="", AD150="", AD150=0), "", AD149/AD$150*100)</f>
        <v>1.4277408912986617E-2</v>
      </c>
      <c r="AI149" s="257">
        <v>0</v>
      </c>
      <c r="AJ149" s="258">
        <f t="shared" si="10"/>
        <v>0</v>
      </c>
      <c r="AK149" s="258">
        <f t="shared" si="11"/>
        <v>8.7213939853838535E-3</v>
      </c>
      <c r="AL149" s="235"/>
      <c r="AM149" s="235"/>
      <c r="AN149" s="235"/>
      <c r="AO149" s="235"/>
      <c r="AP149" s="235"/>
      <c r="AQ149" s="235"/>
      <c r="AR149" s="235"/>
    </row>
    <row r="150" spans="1:44" s="204" customFormat="1" ht="40.5" customHeight="1">
      <c r="A150" s="360" t="s">
        <v>242</v>
      </c>
      <c r="B150" s="360" t="s">
        <v>5</v>
      </c>
      <c r="C150" s="360" t="s">
        <v>5</v>
      </c>
      <c r="D150" s="360" t="s">
        <v>5</v>
      </c>
      <c r="E150" s="360" t="s">
        <v>5</v>
      </c>
      <c r="F150" s="360" t="s">
        <v>5</v>
      </c>
      <c r="G150" s="360" t="s">
        <v>5</v>
      </c>
      <c r="H150" s="360" t="s">
        <v>5</v>
      </c>
      <c r="I150" s="360" t="s">
        <v>5</v>
      </c>
      <c r="J150" s="265"/>
      <c r="K150" s="266">
        <v>118946000</v>
      </c>
      <c r="L150" s="266">
        <v>32896000</v>
      </c>
      <c r="M150" s="266">
        <v>7513000</v>
      </c>
      <c r="N150" s="266">
        <v>0</v>
      </c>
      <c r="O150" s="266">
        <v>159355000</v>
      </c>
      <c r="P150" s="266">
        <v>143485729</v>
      </c>
      <c r="Q150" s="266">
        <v>143485729</v>
      </c>
      <c r="R150" s="266">
        <v>143485729</v>
      </c>
      <c r="S150" s="266">
        <v>0</v>
      </c>
      <c r="T150" s="266">
        <v>15869271</v>
      </c>
      <c r="U150" s="267">
        <f t="shared" si="8"/>
        <v>90.041560666436567</v>
      </c>
      <c r="V150" s="267">
        <f>IF(OR(R150="", R150="", R150=0), "", R150/R150*100)</f>
        <v>100</v>
      </c>
      <c r="W150" s="266">
        <v>184510000</v>
      </c>
      <c r="X150" s="266">
        <v>65756000</v>
      </c>
      <c r="Y150" s="266">
        <v>0</v>
      </c>
      <c r="Z150" s="266">
        <v>83600</v>
      </c>
      <c r="AA150" s="266">
        <v>250349600</v>
      </c>
      <c r="AB150" s="266">
        <v>235083376</v>
      </c>
      <c r="AC150" s="266">
        <v>231134376</v>
      </c>
      <c r="AD150" s="266">
        <v>231134376</v>
      </c>
      <c r="AE150" s="266">
        <v>7513000</v>
      </c>
      <c r="AF150" s="266">
        <v>11702224</v>
      </c>
      <c r="AG150" s="267">
        <f t="shared" si="9"/>
        <v>92.324643618364078</v>
      </c>
      <c r="AH150" s="267">
        <f>IF(OR(AD150="", AD150="", AD150=0), "", AD150/AD150*100)</f>
        <v>100</v>
      </c>
      <c r="AI150" s="268">
        <v>-87648647</v>
      </c>
      <c r="AJ150" s="269">
        <f t="shared" si="10"/>
        <v>-37.921077996636896</v>
      </c>
      <c r="AK150" s="269">
        <f t="shared" si="11"/>
        <v>0</v>
      </c>
      <c r="AL150" s="237"/>
      <c r="AM150" s="237"/>
      <c r="AN150" s="237"/>
      <c r="AO150" s="237"/>
      <c r="AP150" s="237"/>
      <c r="AQ150" s="237"/>
      <c r="AR150" s="237"/>
    </row>
    <row r="152" spans="1:44" s="186" customFormat="1" ht="40.5" customHeight="1">
      <c r="A152" s="180" t="s">
        <v>424</v>
      </c>
      <c r="B152" s="181" t="s">
        <v>425</v>
      </c>
      <c r="C152" s="181" t="s">
        <v>426</v>
      </c>
      <c r="D152" s="182" t="s">
        <v>439</v>
      </c>
      <c r="E152" s="182" t="s">
        <v>434</v>
      </c>
      <c r="F152" s="182" t="s">
        <v>435</v>
      </c>
      <c r="G152" s="182" t="s">
        <v>436</v>
      </c>
      <c r="H152" s="182" t="s">
        <v>427</v>
      </c>
      <c r="I152" s="181" t="s">
        <v>422</v>
      </c>
      <c r="J152" s="181" t="s">
        <v>423</v>
      </c>
      <c r="K152" s="182" t="s">
        <v>428</v>
      </c>
      <c r="L152" s="182" t="s">
        <v>429</v>
      </c>
      <c r="M152" s="181" t="s">
        <v>430</v>
      </c>
      <c r="N152" s="181" t="s">
        <v>431</v>
      </c>
      <c r="O152" s="182" t="s">
        <v>432</v>
      </c>
      <c r="P152" s="182"/>
      <c r="Q152" s="182"/>
      <c r="R152" s="181" t="s">
        <v>451</v>
      </c>
      <c r="S152" s="182"/>
      <c r="T152" s="181" t="s">
        <v>433</v>
      </c>
      <c r="U152" s="181"/>
      <c r="V152" s="182" t="s">
        <v>0</v>
      </c>
      <c r="W152" s="182"/>
      <c r="X152" s="182"/>
      <c r="Y152" s="182"/>
      <c r="Z152" s="182"/>
      <c r="AA152" s="182"/>
      <c r="AB152" s="182"/>
      <c r="AC152" s="182"/>
      <c r="AD152" s="181" t="s">
        <v>452</v>
      </c>
      <c r="AE152" s="182"/>
      <c r="AF152" s="182"/>
      <c r="AG152" s="181"/>
      <c r="AH152" s="182" t="s">
        <v>1</v>
      </c>
      <c r="AI152" s="181" t="s">
        <v>453</v>
      </c>
      <c r="AJ152" s="182" t="s">
        <v>2</v>
      </c>
      <c r="AK152" s="182" t="s">
        <v>3</v>
      </c>
      <c r="AL152" s="219" t="s">
        <v>457</v>
      </c>
      <c r="AM152" s="219" t="s">
        <v>408</v>
      </c>
      <c r="AN152" s="220" t="s">
        <v>407</v>
      </c>
      <c r="AO152" s="220" t="s">
        <v>420</v>
      </c>
      <c r="AP152" s="220" t="s">
        <v>419</v>
      </c>
      <c r="AQ152" s="220" t="s">
        <v>418</v>
      </c>
      <c r="AR152" s="221" t="s">
        <v>417</v>
      </c>
    </row>
    <row r="153" spans="1:44" s="187" customFormat="1" ht="40.5" customHeight="1">
      <c r="A153" s="206" t="s">
        <v>4</v>
      </c>
      <c r="B153" s="192" t="s">
        <v>67</v>
      </c>
      <c r="C153" s="192" t="s">
        <v>7</v>
      </c>
      <c r="D153" s="192" t="s">
        <v>51</v>
      </c>
      <c r="E153" s="192" t="s">
        <v>5</v>
      </c>
      <c r="F153" s="192" t="s">
        <v>5</v>
      </c>
      <c r="G153" s="192" t="s">
        <v>5</v>
      </c>
      <c r="H153" s="193" t="s">
        <v>248</v>
      </c>
      <c r="I153" s="193" t="s">
        <v>244</v>
      </c>
      <c r="J153" s="194" t="s">
        <v>12</v>
      </c>
      <c r="K153" s="195">
        <v>688000</v>
      </c>
      <c r="L153" s="195">
        <v>15000</v>
      </c>
      <c r="M153" s="195">
        <v>0</v>
      </c>
      <c r="N153" s="195">
        <v>0</v>
      </c>
      <c r="O153" s="195">
        <v>703000</v>
      </c>
      <c r="P153" s="195">
        <v>662478</v>
      </c>
      <c r="Q153" s="195">
        <v>662478</v>
      </c>
      <c r="R153" s="195">
        <v>662478</v>
      </c>
      <c r="S153" s="195">
        <v>0</v>
      </c>
      <c r="T153" s="195">
        <v>40522</v>
      </c>
      <c r="U153" s="207">
        <f t="shared" ref="U153:U159" si="12">IF(OR(R153="", O153="", O153=0), "", R153/O153*100)</f>
        <v>94.235846372688485</v>
      </c>
      <c r="V153" s="207">
        <f>IF(OR(R153="", R159="", R159=0), "", R153/R$10*100)</f>
        <v>4907.2444444444445</v>
      </c>
      <c r="W153" s="195">
        <v>154000</v>
      </c>
      <c r="X153" s="195">
        <v>18000</v>
      </c>
      <c r="Y153" s="195">
        <v>0</v>
      </c>
      <c r="Z153" s="195">
        <v>0</v>
      </c>
      <c r="AA153" s="195">
        <v>172000</v>
      </c>
      <c r="AB153" s="195">
        <v>165790</v>
      </c>
      <c r="AC153" s="195">
        <v>165790</v>
      </c>
      <c r="AD153" s="195">
        <v>165790</v>
      </c>
      <c r="AE153" s="195">
        <v>0</v>
      </c>
      <c r="AF153" s="195">
        <v>6210</v>
      </c>
      <c r="AG153" s="207" t="e">
        <f>IF(OR(AC153="", AC159="", AC159=0), "", AC153/AC$10*100)</f>
        <v>#DIV/0!</v>
      </c>
      <c r="AH153" s="196">
        <v>496688</v>
      </c>
      <c r="AI153" s="207">
        <f t="shared" ref="AI153:AI159" si="13">IF(AH153=0, 0, IF(AND(OR(Q153="", Q153=0), AC153&lt;&gt;"", AC153&lt;&gt;0), "皆減", IF(AND(OR(AC153="", AC153=0), Q153&lt;&gt;"", Q153&lt;&gt;0), "皆増", AH153/AC153*100)))</f>
        <v>299.58863622655167</v>
      </c>
      <c r="AJ153" s="197" t="e">
        <f t="shared" ref="AJ153:AJ159" si="14">IF(U153="", IF(AG153="", "", 0-AG153), IF(AG153="", U153, U153-AG153))</f>
        <v>#DIV/0!</v>
      </c>
      <c r="AK153" s="208"/>
      <c r="AL153" s="228"/>
      <c r="AM153" s="234"/>
      <c r="AN153" s="234"/>
      <c r="AO153" s="234"/>
      <c r="AP153" s="234"/>
      <c r="AQ153" s="234"/>
      <c r="AR153" s="238"/>
    </row>
    <row r="154" spans="1:44" s="187" customFormat="1" ht="40.5" customHeight="1">
      <c r="A154" s="205" t="s">
        <v>4</v>
      </c>
      <c r="B154" s="188" t="s">
        <v>67</v>
      </c>
      <c r="C154" s="188" t="s">
        <v>7</v>
      </c>
      <c r="D154" s="188" t="s">
        <v>51</v>
      </c>
      <c r="E154" s="188" t="s">
        <v>7</v>
      </c>
      <c r="F154" s="188" t="s">
        <v>135</v>
      </c>
      <c r="G154" s="188" t="s">
        <v>137</v>
      </c>
      <c r="H154" s="124" t="s">
        <v>250</v>
      </c>
      <c r="I154" s="124" t="s">
        <v>244</v>
      </c>
      <c r="J154" s="189" t="s">
        <v>12</v>
      </c>
      <c r="K154" s="78">
        <v>341000</v>
      </c>
      <c r="L154" s="78">
        <v>85000</v>
      </c>
      <c r="M154" s="78">
        <v>0</v>
      </c>
      <c r="N154" s="78">
        <v>0</v>
      </c>
      <c r="O154" s="78">
        <v>426000</v>
      </c>
      <c r="P154" s="78">
        <v>402060</v>
      </c>
      <c r="Q154" s="78">
        <v>402060</v>
      </c>
      <c r="R154" s="78">
        <v>402060</v>
      </c>
      <c r="S154" s="78">
        <v>0</v>
      </c>
      <c r="T154" s="78">
        <v>23940</v>
      </c>
      <c r="U154" s="190">
        <f t="shared" si="12"/>
        <v>94.380281690140848</v>
      </c>
      <c r="V154" s="190">
        <f>IF(OR(R154="", R159="", R159=0), "", R154/R$10*100)</f>
        <v>2978.2222222222222</v>
      </c>
      <c r="W154" s="78">
        <v>68000</v>
      </c>
      <c r="X154" s="78">
        <v>6000</v>
      </c>
      <c r="Y154" s="78">
        <v>0</v>
      </c>
      <c r="Z154" s="78">
        <v>0</v>
      </c>
      <c r="AA154" s="78">
        <v>74000</v>
      </c>
      <c r="AB154" s="78">
        <v>73768</v>
      </c>
      <c r="AC154" s="78">
        <v>73768</v>
      </c>
      <c r="AD154" s="78">
        <v>73768</v>
      </c>
      <c r="AE154" s="78">
        <v>0</v>
      </c>
      <c r="AF154" s="78">
        <v>232</v>
      </c>
      <c r="AG154" s="190" t="e">
        <f>IF(OR(AC154="", AC159="", AC159=0), "", AC154/AC$10*100)</f>
        <v>#DIV/0!</v>
      </c>
      <c r="AH154" s="191">
        <v>328292</v>
      </c>
      <c r="AI154" s="190">
        <f t="shared" si="13"/>
        <v>445.033076672812</v>
      </c>
      <c r="AJ154" s="202" t="e">
        <f t="shared" si="14"/>
        <v>#DIV/0!</v>
      </c>
      <c r="AK154" s="203"/>
      <c r="AL154" s="235"/>
      <c r="AM154" s="235"/>
      <c r="AN154" s="235"/>
      <c r="AO154" s="235"/>
      <c r="AP154" s="235"/>
      <c r="AQ154" s="235"/>
      <c r="AR154" s="239"/>
    </row>
    <row r="155" spans="1:44" s="187" customFormat="1" ht="40.5" customHeight="1">
      <c r="A155" s="205" t="s">
        <v>4</v>
      </c>
      <c r="B155" s="188" t="s">
        <v>67</v>
      </c>
      <c r="C155" s="188" t="s">
        <v>7</v>
      </c>
      <c r="D155" s="188" t="s">
        <v>51</v>
      </c>
      <c r="E155" s="188" t="s">
        <v>251</v>
      </c>
      <c r="F155" s="188" t="s">
        <v>253</v>
      </c>
      <c r="G155" s="188" t="s">
        <v>255</v>
      </c>
      <c r="H155" s="124" t="s">
        <v>256</v>
      </c>
      <c r="I155" s="124" t="s">
        <v>244</v>
      </c>
      <c r="J155" s="189" t="s">
        <v>12</v>
      </c>
      <c r="K155" s="78">
        <v>0</v>
      </c>
      <c r="L155" s="78">
        <v>21000</v>
      </c>
      <c r="M155" s="78">
        <v>0</v>
      </c>
      <c r="N155" s="78">
        <v>0</v>
      </c>
      <c r="O155" s="78">
        <v>21000</v>
      </c>
      <c r="P155" s="78">
        <v>20700</v>
      </c>
      <c r="Q155" s="78">
        <v>20700</v>
      </c>
      <c r="R155" s="78">
        <v>20700</v>
      </c>
      <c r="S155" s="78">
        <v>0</v>
      </c>
      <c r="T155" s="78">
        <v>300</v>
      </c>
      <c r="U155" s="190">
        <f t="shared" si="12"/>
        <v>98.571428571428584</v>
      </c>
      <c r="V155" s="190">
        <f>IF(OR(R155="", R159="", R159=0), "", R155/R$10*100)</f>
        <v>153.33333333333334</v>
      </c>
      <c r="W155" s="78">
        <v>0</v>
      </c>
      <c r="X155" s="78">
        <v>2000</v>
      </c>
      <c r="Y155" s="78">
        <v>0</v>
      </c>
      <c r="Z155" s="78">
        <v>0</v>
      </c>
      <c r="AA155" s="78">
        <v>2000</v>
      </c>
      <c r="AB155" s="78">
        <v>1042</v>
      </c>
      <c r="AC155" s="78">
        <v>1042</v>
      </c>
      <c r="AD155" s="78">
        <v>1042</v>
      </c>
      <c r="AE155" s="78">
        <v>0</v>
      </c>
      <c r="AF155" s="78">
        <v>958</v>
      </c>
      <c r="AG155" s="190" t="e">
        <f>IF(OR(AC155="", AC159="", AC159=0), "", AC155/AC$10*100)</f>
        <v>#DIV/0!</v>
      </c>
      <c r="AH155" s="191">
        <v>19658</v>
      </c>
      <c r="AI155" s="190">
        <f t="shared" si="13"/>
        <v>1886.5642994241841</v>
      </c>
      <c r="AJ155" s="202" t="e">
        <f t="shared" si="14"/>
        <v>#DIV/0!</v>
      </c>
      <c r="AK155" s="203"/>
      <c r="AL155" s="235"/>
      <c r="AM155" s="235"/>
      <c r="AN155" s="235"/>
      <c r="AO155" s="235"/>
      <c r="AP155" s="235"/>
      <c r="AQ155" s="235"/>
      <c r="AR155" s="239"/>
    </row>
    <row r="156" spans="1:44" s="187" customFormat="1" ht="40.5" customHeight="1">
      <c r="A156" s="205" t="s">
        <v>4</v>
      </c>
      <c r="B156" s="188" t="s">
        <v>67</v>
      </c>
      <c r="C156" s="188" t="s">
        <v>7</v>
      </c>
      <c r="D156" s="188" t="s">
        <v>51</v>
      </c>
      <c r="E156" s="188" t="s">
        <v>13</v>
      </c>
      <c r="F156" s="188" t="s">
        <v>15</v>
      </c>
      <c r="G156" s="188" t="s">
        <v>17</v>
      </c>
      <c r="H156" s="124" t="s">
        <v>18</v>
      </c>
      <c r="I156" s="124" t="s">
        <v>244</v>
      </c>
      <c r="J156" s="189" t="s">
        <v>12</v>
      </c>
      <c r="K156" s="78">
        <v>10000</v>
      </c>
      <c r="L156" s="78">
        <v>0</v>
      </c>
      <c r="M156" s="78">
        <v>0</v>
      </c>
      <c r="N156" s="78">
        <v>0</v>
      </c>
      <c r="O156" s="78">
        <v>10000</v>
      </c>
      <c r="P156" s="78">
        <v>5060</v>
      </c>
      <c r="Q156" s="78">
        <v>5060</v>
      </c>
      <c r="R156" s="78">
        <v>5060</v>
      </c>
      <c r="S156" s="78">
        <v>0</v>
      </c>
      <c r="T156" s="78">
        <v>4940</v>
      </c>
      <c r="U156" s="190">
        <f t="shared" si="12"/>
        <v>50.6</v>
      </c>
      <c r="V156" s="190">
        <f>IF(OR(R156="", R159="", R159=0), "", R156/R$10*100)</f>
        <v>37.481481481481481</v>
      </c>
      <c r="W156" s="78">
        <v>6000</v>
      </c>
      <c r="X156" s="78">
        <v>-6000</v>
      </c>
      <c r="Y156" s="78">
        <v>0</v>
      </c>
      <c r="Z156" s="78">
        <v>0</v>
      </c>
      <c r="AA156" s="78">
        <v>0</v>
      </c>
      <c r="AB156" s="78">
        <v>0</v>
      </c>
      <c r="AC156" s="78">
        <v>0</v>
      </c>
      <c r="AD156" s="78">
        <v>0</v>
      </c>
      <c r="AE156" s="78">
        <v>0</v>
      </c>
      <c r="AF156" s="78">
        <v>0</v>
      </c>
      <c r="AG156" s="190" t="e">
        <f>IF(OR(AC156="", AC159="", AC159=0), "", AC156/AC$10*100)</f>
        <v>#DIV/0!</v>
      </c>
      <c r="AH156" s="191">
        <v>5060</v>
      </c>
      <c r="AI156" s="190" t="str">
        <f t="shared" si="13"/>
        <v>皆増</v>
      </c>
      <c r="AJ156" s="202" t="e">
        <f t="shared" si="14"/>
        <v>#DIV/0!</v>
      </c>
      <c r="AK156" s="203"/>
      <c r="AL156" s="235"/>
      <c r="AM156" s="235"/>
      <c r="AN156" s="235"/>
      <c r="AO156" s="235"/>
      <c r="AP156" s="235"/>
      <c r="AQ156" s="235"/>
      <c r="AR156" s="239"/>
    </row>
    <row r="157" spans="1:44" s="187" customFormat="1" ht="40.5" customHeight="1">
      <c r="A157" s="205" t="s">
        <v>4</v>
      </c>
      <c r="B157" s="188" t="s">
        <v>67</v>
      </c>
      <c r="C157" s="188" t="s">
        <v>7</v>
      </c>
      <c r="D157" s="188" t="s">
        <v>51</v>
      </c>
      <c r="E157" s="188" t="s">
        <v>21</v>
      </c>
      <c r="F157" s="188" t="s">
        <v>21</v>
      </c>
      <c r="G157" s="188" t="s">
        <v>23</v>
      </c>
      <c r="H157" s="124" t="s">
        <v>27</v>
      </c>
      <c r="I157" s="124" t="s">
        <v>244</v>
      </c>
      <c r="J157" s="189" t="s">
        <v>12</v>
      </c>
      <c r="K157" s="78">
        <v>312000</v>
      </c>
      <c r="L157" s="78">
        <v>-86000</v>
      </c>
      <c r="M157" s="78">
        <v>0</v>
      </c>
      <c r="N157" s="78">
        <v>0</v>
      </c>
      <c r="O157" s="78">
        <v>226000</v>
      </c>
      <c r="P157" s="78">
        <v>223708</v>
      </c>
      <c r="Q157" s="78">
        <v>223708</v>
      </c>
      <c r="R157" s="78">
        <v>223708</v>
      </c>
      <c r="S157" s="78">
        <v>0</v>
      </c>
      <c r="T157" s="78">
        <v>2292</v>
      </c>
      <c r="U157" s="190">
        <f t="shared" si="12"/>
        <v>98.985840707964599</v>
      </c>
      <c r="V157" s="190">
        <f>IF(OR(R157="", R159="", R159=0), "", R157/R$10*100)</f>
        <v>1657.0962962962963</v>
      </c>
      <c r="W157" s="78">
        <v>79000</v>
      </c>
      <c r="X157" s="78">
        <v>17000</v>
      </c>
      <c r="Y157" s="78">
        <v>0</v>
      </c>
      <c r="Z157" s="78">
        <v>0</v>
      </c>
      <c r="AA157" s="78">
        <v>96000</v>
      </c>
      <c r="AB157" s="78">
        <v>90980</v>
      </c>
      <c r="AC157" s="78">
        <v>90980</v>
      </c>
      <c r="AD157" s="78">
        <v>90980</v>
      </c>
      <c r="AE157" s="78">
        <v>0</v>
      </c>
      <c r="AF157" s="78">
        <v>5020</v>
      </c>
      <c r="AG157" s="190" t="e">
        <f>IF(OR(AC157="", AC159="", AC159=0), "", AC157/AC$10*100)</f>
        <v>#DIV/0!</v>
      </c>
      <c r="AH157" s="191">
        <v>132728</v>
      </c>
      <c r="AI157" s="190">
        <f t="shared" si="13"/>
        <v>145.88700813365574</v>
      </c>
      <c r="AJ157" s="202" t="e">
        <f t="shared" si="14"/>
        <v>#DIV/0!</v>
      </c>
      <c r="AK157" s="203"/>
      <c r="AL157" s="235"/>
      <c r="AM157" s="235"/>
      <c r="AN157" s="235"/>
      <c r="AO157" s="235"/>
      <c r="AP157" s="235"/>
      <c r="AQ157" s="235"/>
      <c r="AR157" s="239"/>
    </row>
    <row r="158" spans="1:44" s="187" customFormat="1" ht="40.5" customHeight="1">
      <c r="A158" s="205" t="s">
        <v>4</v>
      </c>
      <c r="B158" s="188" t="s">
        <v>67</v>
      </c>
      <c r="C158" s="188" t="s">
        <v>7</v>
      </c>
      <c r="D158" s="188" t="s">
        <v>51</v>
      </c>
      <c r="E158" s="188" t="s">
        <v>36</v>
      </c>
      <c r="F158" s="188" t="s">
        <v>21</v>
      </c>
      <c r="G158" s="188" t="s">
        <v>23</v>
      </c>
      <c r="H158" s="124" t="s">
        <v>91</v>
      </c>
      <c r="I158" s="124" t="s">
        <v>244</v>
      </c>
      <c r="J158" s="189" t="s">
        <v>12</v>
      </c>
      <c r="K158" s="78">
        <v>25000</v>
      </c>
      <c r="L158" s="78">
        <v>-5000</v>
      </c>
      <c r="M158" s="78">
        <v>0</v>
      </c>
      <c r="N158" s="78">
        <v>0</v>
      </c>
      <c r="O158" s="78">
        <v>20000</v>
      </c>
      <c r="P158" s="78">
        <v>10950</v>
      </c>
      <c r="Q158" s="78">
        <v>10950</v>
      </c>
      <c r="R158" s="78">
        <v>10950</v>
      </c>
      <c r="S158" s="78">
        <v>0</v>
      </c>
      <c r="T158" s="78">
        <v>9050</v>
      </c>
      <c r="U158" s="190">
        <f t="shared" si="12"/>
        <v>54.75</v>
      </c>
      <c r="V158" s="190">
        <f>IF(OR(R158="", R159="", R159=0), "", R158/R$10*100)</f>
        <v>81.111111111111114</v>
      </c>
      <c r="W158" s="78">
        <v>1000</v>
      </c>
      <c r="X158" s="78">
        <v>-1000</v>
      </c>
      <c r="Y158" s="78">
        <v>0</v>
      </c>
      <c r="Z158" s="78">
        <v>0</v>
      </c>
      <c r="AA158" s="78">
        <v>0</v>
      </c>
      <c r="AB158" s="78">
        <v>0</v>
      </c>
      <c r="AC158" s="78">
        <v>0</v>
      </c>
      <c r="AD158" s="78">
        <v>0</v>
      </c>
      <c r="AE158" s="78">
        <v>0</v>
      </c>
      <c r="AF158" s="78">
        <v>0</v>
      </c>
      <c r="AG158" s="190" t="e">
        <f>IF(OR(AC158="", AC159="", AC159=0), "", AC158/AC$10*100)</f>
        <v>#DIV/0!</v>
      </c>
      <c r="AH158" s="191">
        <v>10950</v>
      </c>
      <c r="AI158" s="190" t="str">
        <f t="shared" si="13"/>
        <v>皆増</v>
      </c>
      <c r="AJ158" s="202" t="e">
        <f t="shared" si="14"/>
        <v>#DIV/0!</v>
      </c>
      <c r="AK158" s="203"/>
      <c r="AL158" s="235"/>
      <c r="AM158" s="235"/>
      <c r="AN158" s="235"/>
      <c r="AO158" s="235"/>
      <c r="AP158" s="235"/>
      <c r="AQ158" s="235"/>
      <c r="AR158" s="239"/>
    </row>
    <row r="159" spans="1:44" s="187" customFormat="1" ht="40.5" customHeight="1">
      <c r="A159" s="355" t="s">
        <v>242</v>
      </c>
      <c r="B159" s="356" t="s">
        <v>5</v>
      </c>
      <c r="C159" s="356" t="s">
        <v>5</v>
      </c>
      <c r="D159" s="356" t="s">
        <v>5</v>
      </c>
      <c r="E159" s="356" t="s">
        <v>5</v>
      </c>
      <c r="F159" s="356" t="s">
        <v>5</v>
      </c>
      <c r="G159" s="356" t="s">
        <v>5</v>
      </c>
      <c r="H159" s="356" t="s">
        <v>5</v>
      </c>
      <c r="I159" s="356" t="s">
        <v>5</v>
      </c>
      <c r="J159" s="209"/>
      <c r="K159" s="209">
        <v>688000</v>
      </c>
      <c r="L159" s="209">
        <v>15000</v>
      </c>
      <c r="M159" s="209">
        <v>0</v>
      </c>
      <c r="N159" s="209">
        <v>0</v>
      </c>
      <c r="O159" s="209">
        <v>703000</v>
      </c>
      <c r="P159" s="209">
        <v>662478</v>
      </c>
      <c r="Q159" s="209">
        <v>662478</v>
      </c>
      <c r="R159" s="209">
        <v>662478</v>
      </c>
      <c r="S159" s="209">
        <v>0</v>
      </c>
      <c r="T159" s="209">
        <v>40522</v>
      </c>
      <c r="U159" s="210">
        <f t="shared" si="12"/>
        <v>94.235846372688485</v>
      </c>
      <c r="V159" s="210">
        <f>IF(OR(R159="", R159="", R159=0), "", R159/R159*100)</f>
        <v>100</v>
      </c>
      <c r="W159" s="209">
        <v>154000</v>
      </c>
      <c r="X159" s="209">
        <v>18000</v>
      </c>
      <c r="Y159" s="209">
        <v>0</v>
      </c>
      <c r="Z159" s="209">
        <v>0</v>
      </c>
      <c r="AA159" s="209">
        <v>172000</v>
      </c>
      <c r="AB159" s="209">
        <v>165790</v>
      </c>
      <c r="AC159" s="209">
        <v>165790</v>
      </c>
      <c r="AD159" s="209">
        <v>165790</v>
      </c>
      <c r="AE159" s="209">
        <v>0</v>
      </c>
      <c r="AF159" s="209">
        <v>6210</v>
      </c>
      <c r="AG159" s="210">
        <f>IF(OR(AC159="", AC159="", AC159=0), "", AC159/AC159*100)</f>
        <v>100</v>
      </c>
      <c r="AH159" s="211">
        <v>496688</v>
      </c>
      <c r="AI159" s="210">
        <f t="shared" si="13"/>
        <v>299.58863622655167</v>
      </c>
      <c r="AJ159" s="212">
        <f t="shared" si="14"/>
        <v>-5.764153627311515</v>
      </c>
      <c r="AK159" s="213"/>
      <c r="AL159" s="240"/>
      <c r="AM159" s="240"/>
      <c r="AN159" s="240"/>
      <c r="AO159" s="240"/>
      <c r="AP159" s="240"/>
      <c r="AQ159" s="240"/>
      <c r="AR159" s="241"/>
    </row>
  </sheetData>
  <autoFilter ref="A3:AR150" xr:uid="{CBBE0AF3-7730-4C4B-86AE-0E0FCE37E4FD}"/>
  <mergeCells count="6">
    <mergeCell ref="A159:I159"/>
    <mergeCell ref="A1:AK1"/>
    <mergeCell ref="K2:V2"/>
    <mergeCell ref="W2:AH2"/>
    <mergeCell ref="AI2:AK2"/>
    <mergeCell ref="A150:I150"/>
  </mergeCells>
  <phoneticPr fontId="3"/>
  <pageMargins left="0.25" right="0.25" top="0.75" bottom="0.75" header="0.3" footer="0.3"/>
  <pageSetup paperSize="8" scale="65"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248C6-DB89-4C0C-910F-EE75A12A7BB9}">
  <sheetPr>
    <pageSetUpPr fitToPage="1"/>
  </sheetPr>
  <dimension ref="A1:AV2230"/>
  <sheetViews>
    <sheetView tabSelected="1" view="pageBreakPreview" zoomScaleNormal="100" zoomScaleSheetLayoutView="100" workbookViewId="0">
      <pane xSplit="8" ySplit="1" topLeftCell="I2" activePane="bottomRight" state="frozen"/>
      <selection pane="topRight" activeCell="I1" sqref="I1"/>
      <selection pane="bottomLeft" activeCell="A2" sqref="A2"/>
      <selection pane="bottomRight" activeCell="H4" sqref="H4"/>
    </sheetView>
  </sheetViews>
  <sheetFormatPr defaultColWidth="9" defaultRowHeight="22.5" customHeight="1" outlineLevelCol="1"/>
  <cols>
    <col min="1" max="1" width="12.25" style="298" customWidth="1"/>
    <col min="2" max="7" width="2.625" style="298" customWidth="1"/>
    <col min="8" max="8" width="31.625" style="299" customWidth="1"/>
    <col min="9" max="9" width="8.625" style="299" customWidth="1"/>
    <col min="10" max="10" width="2.625" style="299" hidden="1" customWidth="1" outlineLevel="1"/>
    <col min="11" max="11" width="10.625" style="298" customWidth="1" collapsed="1"/>
    <col min="12" max="20" width="10.625" style="298" customWidth="1"/>
    <col min="21" max="21" width="9" style="298" customWidth="1"/>
    <col min="22" max="24" width="40.625" style="351" customWidth="1"/>
    <col min="25" max="25" width="12.625" style="298" customWidth="1"/>
    <col min="26" max="29" width="5.625" style="298" customWidth="1"/>
    <col min="30" max="30" width="1.625" style="298" customWidth="1"/>
    <col min="31" max="46" width="9" style="297" customWidth="1"/>
    <col min="47" max="47" width="9.25" style="297" customWidth="1"/>
    <col min="48" max="48" width="12.375" style="297" customWidth="1"/>
    <col min="49" max="16384" width="9" style="297"/>
  </cols>
  <sheetData>
    <row r="1" spans="1:48" s="302" customFormat="1" ht="22.5" customHeight="1">
      <c r="A1" s="300" t="s">
        <v>480</v>
      </c>
      <c r="B1" s="300" t="s">
        <v>424</v>
      </c>
      <c r="C1" s="300" t="s">
        <v>425</v>
      </c>
      <c r="D1" s="300" t="s">
        <v>426</v>
      </c>
      <c r="E1" s="300" t="s">
        <v>434</v>
      </c>
      <c r="F1" s="300" t="s">
        <v>435</v>
      </c>
      <c r="G1" s="300" t="s">
        <v>436</v>
      </c>
      <c r="H1" s="300" t="s">
        <v>427</v>
      </c>
      <c r="I1" s="330" t="s">
        <v>512</v>
      </c>
      <c r="J1" s="300" t="s">
        <v>512</v>
      </c>
      <c r="K1" s="301" t="s">
        <v>635</v>
      </c>
      <c r="L1" s="301" t="s">
        <v>636</v>
      </c>
      <c r="M1" s="301" t="s">
        <v>637</v>
      </c>
      <c r="N1" s="301" t="s">
        <v>638</v>
      </c>
      <c r="O1" s="301" t="s">
        <v>630</v>
      </c>
      <c r="P1" s="301" t="s">
        <v>631</v>
      </c>
      <c r="Q1" s="301" t="s">
        <v>632</v>
      </c>
      <c r="R1" s="301" t="s">
        <v>633</v>
      </c>
      <c r="S1" s="301" t="s">
        <v>654</v>
      </c>
      <c r="T1" s="301" t="s">
        <v>652</v>
      </c>
      <c r="U1" s="301" t="s">
        <v>634</v>
      </c>
      <c r="V1" s="348" t="s">
        <v>513</v>
      </c>
      <c r="W1" s="348" t="s">
        <v>514</v>
      </c>
      <c r="X1" s="348" t="s">
        <v>653</v>
      </c>
      <c r="Y1" s="330" t="s">
        <v>526</v>
      </c>
      <c r="Z1" s="330" t="s">
        <v>527</v>
      </c>
      <c r="AA1" s="330" t="s">
        <v>528</v>
      </c>
      <c r="AB1" s="330" t="s">
        <v>529</v>
      </c>
      <c r="AC1" s="300" t="s">
        <v>531</v>
      </c>
      <c r="AD1" s="300" t="s">
        <v>461</v>
      </c>
      <c r="AE1" s="301" t="s">
        <v>462</v>
      </c>
      <c r="AF1" s="301" t="s">
        <v>463</v>
      </c>
      <c r="AG1" s="301" t="s">
        <v>464</v>
      </c>
      <c r="AH1" s="301" t="s">
        <v>522</v>
      </c>
      <c r="AI1" s="301" t="s">
        <v>530</v>
      </c>
      <c r="AJ1" s="301" t="s">
        <v>467</v>
      </c>
      <c r="AK1" s="301" t="s">
        <v>468</v>
      </c>
      <c r="AL1" s="301" t="s">
        <v>515</v>
      </c>
      <c r="AM1" s="301" t="s">
        <v>516</v>
      </c>
      <c r="AN1" s="301" t="s">
        <v>471</v>
      </c>
      <c r="AO1" s="301" t="s">
        <v>517</v>
      </c>
      <c r="AP1" s="301" t="s">
        <v>518</v>
      </c>
      <c r="AQ1" s="301" t="s">
        <v>519</v>
      </c>
      <c r="AR1" s="301" t="s">
        <v>520</v>
      </c>
      <c r="AS1" s="301" t="s">
        <v>521</v>
      </c>
      <c r="AT1" s="301" t="s">
        <v>523</v>
      </c>
      <c r="AU1" s="300" t="s">
        <v>524</v>
      </c>
      <c r="AV1" s="300" t="s">
        <v>525</v>
      </c>
    </row>
    <row r="2" spans="1:48" ht="22.5" customHeight="1">
      <c r="A2" s="317">
        <v>2362010000000</v>
      </c>
      <c r="B2" s="325" t="s">
        <v>7</v>
      </c>
      <c r="C2" s="325"/>
      <c r="D2" s="325"/>
      <c r="E2" s="325" t="s">
        <v>5</v>
      </c>
      <c r="F2" s="325" t="s">
        <v>5</v>
      </c>
      <c r="G2" s="325" t="s">
        <v>5</v>
      </c>
      <c r="H2" s="326" t="s">
        <v>555</v>
      </c>
      <c r="I2" s="326" t="s">
        <v>626</v>
      </c>
      <c r="J2" s="326" t="s">
        <v>626</v>
      </c>
      <c r="K2" s="336">
        <f t="shared" ref="K2:Q2" si="0">K3+K55+K60+K62</f>
        <v>212428000</v>
      </c>
      <c r="L2" s="336">
        <f>L3+L55+L60+L62</f>
        <v>28797000</v>
      </c>
      <c r="M2" s="337">
        <f t="shared" si="0"/>
        <v>0</v>
      </c>
      <c r="N2" s="337">
        <f t="shared" si="0"/>
        <v>0</v>
      </c>
      <c r="O2" s="336">
        <f t="shared" si="0"/>
        <v>241225000</v>
      </c>
      <c r="P2" s="336">
        <f t="shared" si="0"/>
        <v>215976358</v>
      </c>
      <c r="Q2" s="336">
        <f t="shared" si="0"/>
        <v>201892193</v>
      </c>
      <c r="R2" s="336">
        <f>R3+R55+R60+R62</f>
        <v>25248642</v>
      </c>
      <c r="S2" s="337">
        <f>S3+S55+S60+S62</f>
        <v>224093738</v>
      </c>
      <c r="T2" s="336">
        <f t="shared" ref="T2:T3" si="1">P2-S2</f>
        <v>-8117380</v>
      </c>
      <c r="U2" s="327">
        <f>IFERROR(P2/O2,"-")</f>
        <v>0.89533157011089237</v>
      </c>
      <c r="V2" s="349"/>
      <c r="W2" s="349"/>
      <c r="X2" s="349"/>
      <c r="Y2" s="328"/>
      <c r="Z2" s="328"/>
      <c r="AA2" s="328"/>
      <c r="AB2" s="328"/>
      <c r="AC2" s="346" t="e">
        <f>Q2/AA2</f>
        <v>#DIV/0!</v>
      </c>
      <c r="AD2" s="318"/>
      <c r="AE2" s="321"/>
      <c r="AF2" s="321"/>
      <c r="AG2" s="321"/>
      <c r="AH2" s="322"/>
      <c r="AI2" s="322"/>
      <c r="AJ2" s="321"/>
      <c r="AK2" s="321"/>
      <c r="AL2" s="321"/>
      <c r="AM2" s="321"/>
      <c r="AN2" s="321"/>
      <c r="AO2" s="321"/>
      <c r="AP2" s="321"/>
      <c r="AQ2" s="321"/>
      <c r="AR2" s="321"/>
      <c r="AS2" s="322"/>
      <c r="AT2" s="322"/>
      <c r="AU2" s="322"/>
      <c r="AV2" s="322"/>
    </row>
    <row r="3" spans="1:48" ht="22.5" customHeight="1">
      <c r="A3" s="317">
        <v>2362010100000</v>
      </c>
      <c r="B3" s="325" t="s">
        <v>7</v>
      </c>
      <c r="C3" s="325" t="s">
        <v>7</v>
      </c>
      <c r="D3" s="325"/>
      <c r="E3" s="325"/>
      <c r="F3" s="325"/>
      <c r="G3" s="325"/>
      <c r="H3" s="326" t="s">
        <v>533</v>
      </c>
      <c r="I3" s="326" t="s">
        <v>626</v>
      </c>
      <c r="J3" s="326" t="s">
        <v>626</v>
      </c>
      <c r="K3" s="336">
        <f t="shared" ref="K3:S3" si="2">SUM(K4:K54)</f>
        <v>192802000</v>
      </c>
      <c r="L3" s="336">
        <f t="shared" si="2"/>
        <v>29314000</v>
      </c>
      <c r="M3" s="337">
        <f t="shared" si="2"/>
        <v>0</v>
      </c>
      <c r="N3" s="336">
        <f t="shared" si="2"/>
        <v>-960824</v>
      </c>
      <c r="O3" s="336">
        <f>SUM(O4:O54)</f>
        <v>221155176</v>
      </c>
      <c r="P3" s="336">
        <f t="shared" si="2"/>
        <v>196112659</v>
      </c>
      <c r="Q3" s="336">
        <f t="shared" si="2"/>
        <v>183423994</v>
      </c>
      <c r="R3" s="336">
        <f t="shared" si="2"/>
        <v>25042517</v>
      </c>
      <c r="S3" s="337">
        <f t="shared" si="2"/>
        <v>200735363</v>
      </c>
      <c r="T3" s="338">
        <f t="shared" si="1"/>
        <v>-4622704</v>
      </c>
      <c r="U3" s="327">
        <f t="shared" ref="U3:U66" si="3">IFERROR(P3/O3,"-")</f>
        <v>0.88676495186348248</v>
      </c>
      <c r="V3" s="349"/>
      <c r="W3" s="349"/>
      <c r="X3" s="349"/>
      <c r="Y3" s="328"/>
      <c r="Z3" s="328"/>
      <c r="AA3" s="328"/>
      <c r="AB3" s="328"/>
      <c r="AC3" s="346" t="e">
        <f t="shared" ref="AC3:AC56" si="4">Q3/AA3</f>
        <v>#DIV/0!</v>
      </c>
      <c r="AD3" s="318"/>
      <c r="AE3" s="321"/>
      <c r="AF3" s="321"/>
      <c r="AG3" s="321"/>
      <c r="AH3" s="322"/>
      <c r="AI3" s="322"/>
      <c r="AJ3" s="321"/>
      <c r="AK3" s="321"/>
      <c r="AL3" s="321"/>
      <c r="AM3" s="321"/>
      <c r="AN3" s="321"/>
      <c r="AO3" s="321"/>
      <c r="AP3" s="321"/>
      <c r="AQ3" s="321"/>
      <c r="AR3" s="321"/>
      <c r="AS3" s="322"/>
      <c r="AT3" s="322"/>
      <c r="AU3" s="322"/>
      <c r="AV3" s="322"/>
    </row>
    <row r="4" spans="1:48" ht="22.5" customHeight="1">
      <c r="A4" s="317">
        <v>2362010101001</v>
      </c>
      <c r="B4" s="320" t="s">
        <v>7</v>
      </c>
      <c r="C4" s="320" t="s">
        <v>7</v>
      </c>
      <c r="D4" s="320" t="s">
        <v>7</v>
      </c>
      <c r="E4" s="320" t="s">
        <v>534</v>
      </c>
      <c r="F4" s="320"/>
      <c r="G4" s="320"/>
      <c r="H4" s="319" t="s">
        <v>556</v>
      </c>
      <c r="I4" s="319" t="s">
        <v>532</v>
      </c>
      <c r="J4" s="332" t="s">
        <v>532</v>
      </c>
      <c r="K4" s="334">
        <v>2724000</v>
      </c>
      <c r="L4" s="339">
        <v>-357000</v>
      </c>
      <c r="M4" s="339">
        <v>0</v>
      </c>
      <c r="N4" s="340">
        <v>0</v>
      </c>
      <c r="O4" s="341">
        <f>K4+L4+M4+N4</f>
        <v>2367000</v>
      </c>
      <c r="P4" s="339">
        <v>2234000</v>
      </c>
      <c r="Q4" s="339">
        <v>2234000</v>
      </c>
      <c r="R4" s="342">
        <f>O4-P4</f>
        <v>133000</v>
      </c>
      <c r="S4" s="339">
        <v>2464723</v>
      </c>
      <c r="T4" s="338">
        <f>P4-S4</f>
        <v>-230723</v>
      </c>
      <c r="U4" s="331">
        <f>IFERROR(P4/O4,"-")</f>
        <v>0.94381073088297418</v>
      </c>
      <c r="V4" s="350" t="s">
        <v>599</v>
      </c>
      <c r="W4" s="347"/>
      <c r="X4" s="347"/>
      <c r="Y4" s="320"/>
      <c r="Z4" s="320"/>
      <c r="AA4" s="320"/>
      <c r="AB4" s="320"/>
      <c r="AC4" s="346" t="e">
        <f t="shared" si="4"/>
        <v>#DIV/0!</v>
      </c>
      <c r="AD4" s="320"/>
      <c r="AE4" s="323"/>
      <c r="AF4" s="323"/>
      <c r="AG4" s="323"/>
      <c r="AH4" s="323"/>
      <c r="AI4" s="323"/>
      <c r="AJ4" s="323"/>
      <c r="AK4" s="323"/>
      <c r="AL4" s="323"/>
      <c r="AM4" s="323"/>
      <c r="AN4" s="323"/>
      <c r="AO4" s="323"/>
      <c r="AP4" s="323"/>
      <c r="AQ4" s="323"/>
      <c r="AR4" s="323"/>
      <c r="AS4" s="323"/>
      <c r="AT4" s="323"/>
      <c r="AU4" s="324"/>
      <c r="AV4" s="324"/>
    </row>
    <row r="5" spans="1:48" ht="22.5" customHeight="1">
      <c r="A5" s="317">
        <v>2362010101002</v>
      </c>
      <c r="B5" s="320" t="s">
        <v>7</v>
      </c>
      <c r="C5" s="320" t="s">
        <v>7</v>
      </c>
      <c r="D5" s="320" t="s">
        <v>7</v>
      </c>
      <c r="E5" s="320" t="s">
        <v>535</v>
      </c>
      <c r="F5" s="320" t="s">
        <v>534</v>
      </c>
      <c r="G5" s="320"/>
      <c r="H5" s="319" t="s">
        <v>557</v>
      </c>
      <c r="I5" s="319" t="s">
        <v>532</v>
      </c>
      <c r="J5" s="332" t="s">
        <v>532</v>
      </c>
      <c r="K5" s="334">
        <v>330000</v>
      </c>
      <c r="L5" s="339">
        <v>-36000</v>
      </c>
      <c r="M5" s="339">
        <v>0</v>
      </c>
      <c r="N5" s="339">
        <v>0</v>
      </c>
      <c r="O5" s="341">
        <f t="shared" ref="O5:O26" si="5">K5+L5+M5+N5</f>
        <v>294000</v>
      </c>
      <c r="P5" s="339">
        <v>256404</v>
      </c>
      <c r="Q5" s="339">
        <v>256404</v>
      </c>
      <c r="R5" s="342">
        <f>O5-P5</f>
        <v>37596</v>
      </c>
      <c r="S5" s="339">
        <v>307750</v>
      </c>
      <c r="T5" s="338">
        <f t="shared" ref="T5:T68" si="6">P5-S5</f>
        <v>-51346</v>
      </c>
      <c r="U5" s="331">
        <f t="shared" si="3"/>
        <v>0.87212244897959179</v>
      </c>
      <c r="V5" s="350" t="s">
        <v>599</v>
      </c>
      <c r="W5" s="347"/>
      <c r="X5" s="347"/>
      <c r="Y5" s="320"/>
      <c r="Z5" s="320"/>
      <c r="AA5" s="320"/>
      <c r="AB5" s="320"/>
      <c r="AC5" s="346" t="e">
        <f t="shared" si="4"/>
        <v>#DIV/0!</v>
      </c>
      <c r="AD5" s="320"/>
      <c r="AE5" s="323"/>
      <c r="AF5" s="323"/>
      <c r="AG5" s="323"/>
      <c r="AH5" s="323"/>
      <c r="AI5" s="323"/>
      <c r="AJ5" s="323"/>
      <c r="AK5" s="323"/>
      <c r="AL5" s="323"/>
      <c r="AM5" s="323"/>
      <c r="AN5" s="323"/>
      <c r="AO5" s="323"/>
      <c r="AP5" s="323"/>
      <c r="AQ5" s="323"/>
      <c r="AR5" s="323"/>
      <c r="AS5" s="323"/>
      <c r="AT5" s="323"/>
      <c r="AU5" s="324"/>
      <c r="AV5" s="324"/>
    </row>
    <row r="6" spans="1:48" ht="22.5" customHeight="1">
      <c r="A6" s="317">
        <v>2362010101003</v>
      </c>
      <c r="B6" s="320" t="s">
        <v>7</v>
      </c>
      <c r="C6" s="320" t="s">
        <v>7</v>
      </c>
      <c r="D6" s="320" t="s">
        <v>7</v>
      </c>
      <c r="E6" s="320" t="s">
        <v>535</v>
      </c>
      <c r="F6" s="320" t="s">
        <v>535</v>
      </c>
      <c r="G6" s="320"/>
      <c r="H6" s="319" t="s">
        <v>558</v>
      </c>
      <c r="I6" s="319" t="s">
        <v>532</v>
      </c>
      <c r="J6" s="332" t="s">
        <v>532</v>
      </c>
      <c r="K6" s="334">
        <v>310000</v>
      </c>
      <c r="L6" s="339">
        <v>-205000</v>
      </c>
      <c r="M6" s="339">
        <v>0</v>
      </c>
      <c r="N6" s="334">
        <v>0</v>
      </c>
      <c r="O6" s="341">
        <f t="shared" si="5"/>
        <v>105000</v>
      </c>
      <c r="P6" s="339">
        <v>104419</v>
      </c>
      <c r="Q6" s="339">
        <v>104419</v>
      </c>
      <c r="R6" s="342">
        <f t="shared" ref="R6:R63" si="7">O6-P6</f>
        <v>581</v>
      </c>
      <c r="S6" s="339">
        <v>131878</v>
      </c>
      <c r="T6" s="338">
        <f t="shared" si="6"/>
        <v>-27459</v>
      </c>
      <c r="U6" s="331">
        <f t="shared" si="3"/>
        <v>0.99446666666666672</v>
      </c>
      <c r="V6" s="350" t="s">
        <v>599</v>
      </c>
      <c r="W6" s="347"/>
      <c r="X6" s="347"/>
      <c r="Y6" s="320"/>
      <c r="Z6" s="320"/>
      <c r="AA6" s="320"/>
      <c r="AB6" s="320"/>
      <c r="AC6" s="346" t="e">
        <f t="shared" si="4"/>
        <v>#DIV/0!</v>
      </c>
      <c r="AD6" s="320"/>
      <c r="AE6" s="323"/>
      <c r="AF6" s="323"/>
      <c r="AG6" s="323"/>
      <c r="AH6" s="323"/>
      <c r="AI6" s="323"/>
      <c r="AJ6" s="323"/>
      <c r="AK6" s="323"/>
      <c r="AL6" s="323"/>
      <c r="AM6" s="323"/>
      <c r="AN6" s="323"/>
      <c r="AO6" s="323"/>
      <c r="AP6" s="323"/>
      <c r="AQ6" s="323"/>
      <c r="AR6" s="323"/>
      <c r="AS6" s="323"/>
      <c r="AT6" s="323"/>
      <c r="AU6" s="324"/>
      <c r="AV6" s="324"/>
    </row>
    <row r="7" spans="1:48" ht="22.5" customHeight="1">
      <c r="A7" s="317">
        <v>2362010101004</v>
      </c>
      <c r="B7" s="320" t="s">
        <v>7</v>
      </c>
      <c r="C7" s="320" t="s">
        <v>7</v>
      </c>
      <c r="D7" s="320" t="s">
        <v>7</v>
      </c>
      <c r="E7" s="320" t="s">
        <v>535</v>
      </c>
      <c r="F7" s="320" t="s">
        <v>536</v>
      </c>
      <c r="G7" s="320"/>
      <c r="H7" s="319" t="s">
        <v>559</v>
      </c>
      <c r="I7" s="319" t="s">
        <v>532</v>
      </c>
      <c r="J7" s="332" t="s">
        <v>532</v>
      </c>
      <c r="K7" s="334">
        <v>368000</v>
      </c>
      <c r="L7" s="339">
        <v>-40000</v>
      </c>
      <c r="M7" s="339">
        <v>0</v>
      </c>
      <c r="N7" s="334">
        <v>0</v>
      </c>
      <c r="O7" s="341">
        <f t="shared" si="5"/>
        <v>328000</v>
      </c>
      <c r="P7" s="339">
        <v>327859</v>
      </c>
      <c r="Q7" s="339">
        <v>327859</v>
      </c>
      <c r="R7" s="342">
        <f t="shared" si="7"/>
        <v>141</v>
      </c>
      <c r="S7" s="339">
        <v>234360</v>
      </c>
      <c r="T7" s="338">
        <f t="shared" si="6"/>
        <v>93499</v>
      </c>
      <c r="U7" s="331">
        <f t="shared" si="3"/>
        <v>0.99957012195121953</v>
      </c>
      <c r="V7" s="350" t="s">
        <v>599</v>
      </c>
      <c r="W7" s="347"/>
      <c r="X7" s="347"/>
      <c r="Y7" s="320"/>
      <c r="Z7" s="320"/>
      <c r="AA7" s="320"/>
      <c r="AB7" s="320"/>
      <c r="AC7" s="346" t="e">
        <f t="shared" si="4"/>
        <v>#DIV/0!</v>
      </c>
      <c r="AD7" s="320"/>
      <c r="AE7" s="323"/>
      <c r="AF7" s="323"/>
      <c r="AG7" s="323"/>
      <c r="AH7" s="323"/>
      <c r="AI7" s="323"/>
      <c r="AJ7" s="323"/>
      <c r="AK7" s="323"/>
      <c r="AL7" s="323"/>
      <c r="AM7" s="323"/>
      <c r="AN7" s="323"/>
      <c r="AO7" s="323"/>
      <c r="AP7" s="323"/>
      <c r="AQ7" s="323"/>
      <c r="AR7" s="323"/>
      <c r="AS7" s="323"/>
      <c r="AT7" s="323"/>
      <c r="AU7" s="324"/>
      <c r="AV7" s="324"/>
    </row>
    <row r="8" spans="1:48" ht="22.5" customHeight="1">
      <c r="A8" s="317">
        <v>2362010101005</v>
      </c>
      <c r="B8" s="320" t="s">
        <v>7</v>
      </c>
      <c r="C8" s="320" t="s">
        <v>7</v>
      </c>
      <c r="D8" s="320" t="s">
        <v>7</v>
      </c>
      <c r="E8" s="320" t="s">
        <v>535</v>
      </c>
      <c r="F8" s="320" t="s">
        <v>537</v>
      </c>
      <c r="G8" s="320"/>
      <c r="H8" s="319" t="s">
        <v>560</v>
      </c>
      <c r="I8" s="319" t="s">
        <v>532</v>
      </c>
      <c r="J8" s="332" t="s">
        <v>532</v>
      </c>
      <c r="K8" s="334">
        <v>309000</v>
      </c>
      <c r="L8" s="339">
        <v>-278000</v>
      </c>
      <c r="M8" s="339">
        <v>0</v>
      </c>
      <c r="N8" s="334">
        <v>0</v>
      </c>
      <c r="O8" s="341">
        <f t="shared" si="5"/>
        <v>31000</v>
      </c>
      <c r="P8" s="339">
        <v>12474</v>
      </c>
      <c r="Q8" s="339">
        <v>12474</v>
      </c>
      <c r="R8" s="342">
        <f t="shared" si="7"/>
        <v>18526</v>
      </c>
      <c r="S8" s="339">
        <v>51360</v>
      </c>
      <c r="T8" s="338">
        <f t="shared" si="6"/>
        <v>-38886</v>
      </c>
      <c r="U8" s="331">
        <f t="shared" si="3"/>
        <v>0.40238709677419354</v>
      </c>
      <c r="V8" s="350" t="s">
        <v>599</v>
      </c>
      <c r="W8" s="347"/>
      <c r="X8" s="347"/>
      <c r="Y8" s="320"/>
      <c r="Z8" s="320"/>
      <c r="AA8" s="320"/>
      <c r="AB8" s="320"/>
      <c r="AC8" s="346" t="e">
        <f t="shared" si="4"/>
        <v>#DIV/0!</v>
      </c>
      <c r="AD8" s="320"/>
      <c r="AE8" s="323"/>
      <c r="AF8" s="323"/>
      <c r="AG8" s="323"/>
      <c r="AH8" s="323"/>
      <c r="AI8" s="323"/>
      <c r="AJ8" s="323"/>
      <c r="AK8" s="323"/>
      <c r="AL8" s="323"/>
      <c r="AM8" s="323"/>
      <c r="AN8" s="323"/>
      <c r="AO8" s="323"/>
      <c r="AP8" s="323"/>
      <c r="AQ8" s="323"/>
      <c r="AR8" s="323"/>
      <c r="AS8" s="323"/>
      <c r="AT8" s="323"/>
      <c r="AU8" s="324"/>
      <c r="AV8" s="324"/>
    </row>
    <row r="9" spans="1:48" ht="22.5" customHeight="1">
      <c r="A9" s="317">
        <v>2362010101006</v>
      </c>
      <c r="B9" s="320" t="s">
        <v>7</v>
      </c>
      <c r="C9" s="320" t="s">
        <v>7</v>
      </c>
      <c r="D9" s="320" t="s">
        <v>7</v>
      </c>
      <c r="E9" s="320" t="s">
        <v>535</v>
      </c>
      <c r="F9" s="320" t="s">
        <v>561</v>
      </c>
      <c r="G9" s="320"/>
      <c r="H9" s="319" t="s">
        <v>562</v>
      </c>
      <c r="I9" s="319" t="s">
        <v>532</v>
      </c>
      <c r="J9" s="332" t="s">
        <v>532</v>
      </c>
      <c r="K9" s="334">
        <v>382000</v>
      </c>
      <c r="L9" s="339">
        <v>27000</v>
      </c>
      <c r="M9" s="339">
        <v>0</v>
      </c>
      <c r="N9" s="334">
        <v>0</v>
      </c>
      <c r="O9" s="341">
        <f t="shared" si="5"/>
        <v>409000</v>
      </c>
      <c r="P9" s="339">
        <v>408912</v>
      </c>
      <c r="Q9" s="339">
        <v>408912</v>
      </c>
      <c r="R9" s="342">
        <f t="shared" si="7"/>
        <v>88</v>
      </c>
      <c r="S9" s="339">
        <v>370188</v>
      </c>
      <c r="T9" s="338">
        <f t="shared" si="6"/>
        <v>38724</v>
      </c>
      <c r="U9" s="331">
        <f t="shared" si="3"/>
        <v>0.99978484107579457</v>
      </c>
      <c r="V9" s="350" t="s">
        <v>599</v>
      </c>
      <c r="W9" s="347"/>
      <c r="X9" s="347"/>
      <c r="Y9" s="320"/>
      <c r="Z9" s="320"/>
      <c r="AA9" s="320"/>
      <c r="AB9" s="320"/>
      <c r="AC9" s="346" t="e">
        <f t="shared" si="4"/>
        <v>#DIV/0!</v>
      </c>
      <c r="AD9" s="320"/>
      <c r="AE9" s="323"/>
      <c r="AF9" s="323"/>
      <c r="AG9" s="323"/>
      <c r="AH9" s="323"/>
      <c r="AI9" s="323"/>
      <c r="AJ9" s="323"/>
      <c r="AK9" s="323"/>
      <c r="AL9" s="323"/>
      <c r="AM9" s="323"/>
      <c r="AN9" s="323"/>
      <c r="AO9" s="323"/>
      <c r="AP9" s="323"/>
      <c r="AQ9" s="323"/>
      <c r="AR9" s="323"/>
      <c r="AS9" s="323"/>
      <c r="AT9" s="323"/>
      <c r="AU9" s="324"/>
      <c r="AV9" s="324"/>
    </row>
    <row r="10" spans="1:48" ht="22.5" customHeight="1">
      <c r="A10" s="317">
        <v>2362010101007</v>
      </c>
      <c r="B10" s="320" t="s">
        <v>7</v>
      </c>
      <c r="C10" s="320" t="s">
        <v>7</v>
      </c>
      <c r="D10" s="320" t="s">
        <v>7</v>
      </c>
      <c r="E10" s="320" t="s">
        <v>536</v>
      </c>
      <c r="F10" s="320" t="s">
        <v>534</v>
      </c>
      <c r="G10" s="320"/>
      <c r="H10" s="319" t="s">
        <v>563</v>
      </c>
      <c r="I10" s="319" t="s">
        <v>532</v>
      </c>
      <c r="J10" s="332" t="s">
        <v>532</v>
      </c>
      <c r="K10" s="334">
        <v>339000</v>
      </c>
      <c r="L10" s="339">
        <v>35000</v>
      </c>
      <c r="M10" s="339">
        <v>0</v>
      </c>
      <c r="N10" s="339">
        <v>0</v>
      </c>
      <c r="O10" s="341">
        <f t="shared" si="5"/>
        <v>374000</v>
      </c>
      <c r="P10" s="339">
        <v>0</v>
      </c>
      <c r="Q10" s="339">
        <v>0</v>
      </c>
      <c r="R10" s="342">
        <f t="shared" si="7"/>
        <v>374000</v>
      </c>
      <c r="S10" s="339">
        <v>339000</v>
      </c>
      <c r="T10" s="338">
        <f t="shared" si="6"/>
        <v>-339000</v>
      </c>
      <c r="U10" s="331">
        <f t="shared" si="3"/>
        <v>0</v>
      </c>
      <c r="V10" s="350" t="s">
        <v>702</v>
      </c>
      <c r="W10" s="350" t="s">
        <v>655</v>
      </c>
      <c r="X10" s="350" t="s">
        <v>684</v>
      </c>
      <c r="Y10" s="320"/>
      <c r="Z10" s="320"/>
      <c r="AA10" s="320"/>
      <c r="AB10" s="320"/>
      <c r="AC10" s="346" t="e">
        <f t="shared" si="4"/>
        <v>#DIV/0!</v>
      </c>
      <c r="AD10" s="320"/>
      <c r="AE10" s="323"/>
      <c r="AF10" s="323"/>
      <c r="AG10" s="323"/>
      <c r="AH10" s="323"/>
      <c r="AI10" s="323"/>
      <c r="AJ10" s="323"/>
      <c r="AK10" s="323"/>
      <c r="AL10" s="323"/>
      <c r="AM10" s="323"/>
      <c r="AN10" s="323"/>
      <c r="AO10" s="323"/>
      <c r="AP10" s="323"/>
      <c r="AQ10" s="323"/>
      <c r="AR10" s="323"/>
      <c r="AS10" s="323"/>
      <c r="AT10" s="323"/>
      <c r="AU10" s="324"/>
      <c r="AV10" s="324"/>
    </row>
    <row r="11" spans="1:48" ht="22.5" customHeight="1">
      <c r="A11" s="317">
        <v>2362010101008</v>
      </c>
      <c r="B11" s="320" t="s">
        <v>7</v>
      </c>
      <c r="C11" s="320" t="s">
        <v>7</v>
      </c>
      <c r="D11" s="320" t="s">
        <v>7</v>
      </c>
      <c r="E11" s="320" t="s">
        <v>536</v>
      </c>
      <c r="F11" s="320" t="s">
        <v>535</v>
      </c>
      <c r="G11" s="320"/>
      <c r="H11" s="319" t="s">
        <v>564</v>
      </c>
      <c r="I11" s="319" t="s">
        <v>532</v>
      </c>
      <c r="J11" s="332" t="s">
        <v>532</v>
      </c>
      <c r="K11" s="334">
        <v>61000</v>
      </c>
      <c r="L11" s="339">
        <v>10000</v>
      </c>
      <c r="M11" s="339">
        <v>0</v>
      </c>
      <c r="N11" s="339">
        <v>0</v>
      </c>
      <c r="O11" s="341">
        <f t="shared" si="5"/>
        <v>71000</v>
      </c>
      <c r="P11" s="339">
        <v>0</v>
      </c>
      <c r="Q11" s="339">
        <v>0</v>
      </c>
      <c r="R11" s="342">
        <f t="shared" si="7"/>
        <v>71000</v>
      </c>
      <c r="S11" s="339">
        <v>61000</v>
      </c>
      <c r="T11" s="338">
        <f t="shared" si="6"/>
        <v>-61000</v>
      </c>
      <c r="U11" s="331">
        <f t="shared" si="3"/>
        <v>0</v>
      </c>
      <c r="V11" s="350" t="s">
        <v>703</v>
      </c>
      <c r="W11" s="350" t="s">
        <v>655</v>
      </c>
      <c r="X11" s="350" t="s">
        <v>684</v>
      </c>
      <c r="Y11" s="320"/>
      <c r="Z11" s="320"/>
      <c r="AA11" s="320"/>
      <c r="AB11" s="320"/>
      <c r="AC11" s="346" t="e">
        <f t="shared" si="4"/>
        <v>#DIV/0!</v>
      </c>
      <c r="AD11" s="320"/>
      <c r="AE11" s="323"/>
      <c r="AF11" s="323"/>
      <c r="AG11" s="323"/>
      <c r="AH11" s="323"/>
      <c r="AI11" s="323"/>
      <c r="AJ11" s="323"/>
      <c r="AK11" s="323"/>
      <c r="AL11" s="323"/>
      <c r="AM11" s="323"/>
      <c r="AN11" s="323"/>
      <c r="AO11" s="323"/>
      <c r="AP11" s="323"/>
      <c r="AQ11" s="323"/>
      <c r="AR11" s="323"/>
      <c r="AS11" s="323"/>
      <c r="AT11" s="323"/>
      <c r="AU11" s="324"/>
      <c r="AV11" s="324"/>
    </row>
    <row r="12" spans="1:48" ht="22.5" customHeight="1">
      <c r="A12" s="317">
        <v>2362010101009</v>
      </c>
      <c r="B12" s="320" t="s">
        <v>7</v>
      </c>
      <c r="C12" s="320" t="s">
        <v>7</v>
      </c>
      <c r="D12" s="320" t="s">
        <v>7</v>
      </c>
      <c r="E12" s="320" t="s">
        <v>537</v>
      </c>
      <c r="F12" s="320"/>
      <c r="G12" s="320"/>
      <c r="H12" s="319" t="s">
        <v>565</v>
      </c>
      <c r="I12" s="319" t="s">
        <v>532</v>
      </c>
      <c r="J12" s="332" t="s">
        <v>532</v>
      </c>
      <c r="K12" s="334">
        <v>739000</v>
      </c>
      <c r="L12" s="339">
        <v>-39000</v>
      </c>
      <c r="M12" s="339">
        <v>0</v>
      </c>
      <c r="N12" s="339">
        <v>0</v>
      </c>
      <c r="O12" s="341">
        <f t="shared" si="5"/>
        <v>700000</v>
      </c>
      <c r="P12" s="339">
        <v>677690</v>
      </c>
      <c r="Q12" s="339">
        <v>677690</v>
      </c>
      <c r="R12" s="342">
        <f t="shared" si="7"/>
        <v>22310</v>
      </c>
      <c r="S12" s="339">
        <v>647391</v>
      </c>
      <c r="T12" s="338">
        <f t="shared" si="6"/>
        <v>30299</v>
      </c>
      <c r="U12" s="331">
        <f t="shared" si="3"/>
        <v>0.96812857142857145</v>
      </c>
      <c r="V12" s="350" t="s">
        <v>599</v>
      </c>
      <c r="W12" s="347"/>
      <c r="X12" s="347"/>
      <c r="Y12" s="320"/>
      <c r="Z12" s="320"/>
      <c r="AA12" s="320"/>
      <c r="AB12" s="320"/>
      <c r="AC12" s="346" t="e">
        <f t="shared" si="4"/>
        <v>#DIV/0!</v>
      </c>
      <c r="AD12" s="320"/>
      <c r="AE12" s="323"/>
      <c r="AF12" s="323"/>
      <c r="AG12" s="323"/>
      <c r="AH12" s="323"/>
      <c r="AI12" s="323"/>
      <c r="AJ12" s="323"/>
      <c r="AK12" s="323"/>
      <c r="AL12" s="323"/>
      <c r="AM12" s="323"/>
      <c r="AN12" s="323"/>
      <c r="AO12" s="323"/>
      <c r="AP12" s="323"/>
      <c r="AQ12" s="323"/>
      <c r="AR12" s="323"/>
      <c r="AS12" s="323"/>
      <c r="AT12" s="323"/>
      <c r="AU12" s="324"/>
      <c r="AV12" s="324"/>
    </row>
    <row r="13" spans="1:48" ht="22.5" customHeight="1">
      <c r="A13" s="317">
        <v>2362010101010</v>
      </c>
      <c r="B13" s="320" t="s">
        <v>7</v>
      </c>
      <c r="C13" s="320" t="s">
        <v>7</v>
      </c>
      <c r="D13" s="320" t="s">
        <v>7</v>
      </c>
      <c r="E13" s="320" t="s">
        <v>561</v>
      </c>
      <c r="F13" s="320"/>
      <c r="G13" s="320"/>
      <c r="H13" s="319" t="s">
        <v>566</v>
      </c>
      <c r="I13" s="319" t="s">
        <v>532</v>
      </c>
      <c r="J13" s="332" t="s">
        <v>532</v>
      </c>
      <c r="K13" s="334">
        <v>0</v>
      </c>
      <c r="L13" s="339">
        <v>0</v>
      </c>
      <c r="M13" s="339">
        <v>0</v>
      </c>
      <c r="N13" s="339">
        <v>0</v>
      </c>
      <c r="O13" s="341">
        <f t="shared" si="5"/>
        <v>0</v>
      </c>
      <c r="P13" s="339">
        <v>0</v>
      </c>
      <c r="Q13" s="339">
        <v>0</v>
      </c>
      <c r="R13" s="342">
        <f t="shared" si="7"/>
        <v>0</v>
      </c>
      <c r="S13" s="339">
        <v>0</v>
      </c>
      <c r="T13" s="338">
        <f t="shared" si="6"/>
        <v>0</v>
      </c>
      <c r="U13" s="331" t="str">
        <f t="shared" si="3"/>
        <v>-</v>
      </c>
      <c r="V13" s="347"/>
      <c r="W13" s="347"/>
      <c r="X13" s="347"/>
      <c r="Y13" s="320"/>
      <c r="Z13" s="320"/>
      <c r="AA13" s="320"/>
      <c r="AB13" s="320"/>
      <c r="AC13" s="346" t="e">
        <f t="shared" si="4"/>
        <v>#DIV/0!</v>
      </c>
      <c r="AD13" s="320"/>
      <c r="AE13" s="323"/>
      <c r="AF13" s="323"/>
      <c r="AG13" s="323"/>
      <c r="AH13" s="323"/>
      <c r="AI13" s="323"/>
      <c r="AJ13" s="323"/>
      <c r="AK13" s="323"/>
      <c r="AL13" s="323"/>
      <c r="AM13" s="323"/>
      <c r="AN13" s="323"/>
      <c r="AO13" s="323"/>
      <c r="AP13" s="323"/>
      <c r="AQ13" s="323"/>
      <c r="AR13" s="323"/>
      <c r="AS13" s="323"/>
      <c r="AT13" s="323"/>
      <c r="AU13" s="324"/>
      <c r="AV13" s="324"/>
    </row>
    <row r="14" spans="1:48" ht="22.5" customHeight="1">
      <c r="A14" s="317">
        <v>2362010101011</v>
      </c>
      <c r="B14" s="320" t="s">
        <v>7</v>
      </c>
      <c r="C14" s="320" t="s">
        <v>7</v>
      </c>
      <c r="D14" s="320" t="s">
        <v>7</v>
      </c>
      <c r="E14" s="320" t="s">
        <v>255</v>
      </c>
      <c r="F14" s="320"/>
      <c r="G14" s="320"/>
      <c r="H14" s="319" t="s">
        <v>567</v>
      </c>
      <c r="I14" s="319" t="s">
        <v>532</v>
      </c>
      <c r="J14" s="332" t="s">
        <v>532</v>
      </c>
      <c r="K14" s="334">
        <v>104000</v>
      </c>
      <c r="L14" s="339">
        <v>0</v>
      </c>
      <c r="M14" s="339">
        <v>0</v>
      </c>
      <c r="N14" s="339">
        <v>0</v>
      </c>
      <c r="O14" s="341">
        <f t="shared" si="5"/>
        <v>104000</v>
      </c>
      <c r="P14" s="339">
        <v>91879</v>
      </c>
      <c r="Q14" s="339">
        <v>73370</v>
      </c>
      <c r="R14" s="342">
        <f t="shared" si="7"/>
        <v>12121</v>
      </c>
      <c r="S14" s="339">
        <v>68948</v>
      </c>
      <c r="T14" s="338">
        <f t="shared" si="6"/>
        <v>22931</v>
      </c>
      <c r="U14" s="331">
        <f t="shared" si="3"/>
        <v>0.88345192307692311</v>
      </c>
      <c r="V14" s="350" t="s">
        <v>616</v>
      </c>
      <c r="W14" s="347"/>
      <c r="X14" s="347"/>
      <c r="Y14" s="320"/>
      <c r="Z14" s="320"/>
      <c r="AA14" s="320"/>
      <c r="AB14" s="320"/>
      <c r="AC14" s="346" t="e">
        <f t="shared" si="4"/>
        <v>#DIV/0!</v>
      </c>
      <c r="AD14" s="320"/>
      <c r="AE14" s="323"/>
      <c r="AF14" s="323"/>
      <c r="AG14" s="323"/>
      <c r="AH14" s="323"/>
      <c r="AI14" s="323"/>
      <c r="AJ14" s="323"/>
      <c r="AK14" s="323"/>
      <c r="AL14" s="323"/>
      <c r="AM14" s="323"/>
      <c r="AN14" s="323"/>
      <c r="AO14" s="323"/>
      <c r="AP14" s="323"/>
      <c r="AQ14" s="323"/>
      <c r="AR14" s="323"/>
      <c r="AS14" s="323"/>
      <c r="AT14" s="323"/>
      <c r="AU14" s="324"/>
      <c r="AV14" s="324"/>
    </row>
    <row r="15" spans="1:48" ht="22.5" customHeight="1">
      <c r="A15" s="317">
        <v>2362010101012</v>
      </c>
      <c r="B15" s="320" t="s">
        <v>7</v>
      </c>
      <c r="C15" s="320" t="s">
        <v>7</v>
      </c>
      <c r="D15" s="320" t="s">
        <v>7</v>
      </c>
      <c r="E15" s="320" t="s">
        <v>538</v>
      </c>
      <c r="F15" s="320"/>
      <c r="G15" s="320"/>
      <c r="H15" s="319" t="s">
        <v>568</v>
      </c>
      <c r="I15" s="319" t="s">
        <v>532</v>
      </c>
      <c r="J15" s="332" t="s">
        <v>532</v>
      </c>
      <c r="K15" s="334">
        <v>0</v>
      </c>
      <c r="L15" s="339">
        <v>0</v>
      </c>
      <c r="M15" s="339">
        <v>0</v>
      </c>
      <c r="N15" s="334">
        <v>0</v>
      </c>
      <c r="O15" s="341">
        <f t="shared" si="5"/>
        <v>0</v>
      </c>
      <c r="P15" s="339">
        <v>0</v>
      </c>
      <c r="Q15" s="339">
        <v>0</v>
      </c>
      <c r="R15" s="342">
        <f t="shared" si="7"/>
        <v>0</v>
      </c>
      <c r="S15" s="339">
        <v>27060</v>
      </c>
      <c r="T15" s="338">
        <f t="shared" si="6"/>
        <v>-27060</v>
      </c>
      <c r="U15" s="331" t="str">
        <f t="shared" si="3"/>
        <v>-</v>
      </c>
      <c r="V15" s="347"/>
      <c r="W15" s="347"/>
      <c r="X15" s="350" t="s">
        <v>650</v>
      </c>
      <c r="Y15" s="320"/>
      <c r="Z15" s="320"/>
      <c r="AA15" s="320"/>
      <c r="AB15" s="320"/>
      <c r="AC15" s="346" t="e">
        <f t="shared" si="4"/>
        <v>#DIV/0!</v>
      </c>
      <c r="AD15" s="320"/>
      <c r="AE15" s="323"/>
      <c r="AF15" s="323"/>
      <c r="AG15" s="323"/>
      <c r="AH15" s="323"/>
      <c r="AI15" s="323"/>
      <c r="AJ15" s="323"/>
      <c r="AK15" s="323"/>
      <c r="AL15" s="323"/>
      <c r="AM15" s="323"/>
      <c r="AN15" s="323"/>
      <c r="AO15" s="323"/>
      <c r="AP15" s="323"/>
      <c r="AQ15" s="323"/>
      <c r="AR15" s="323"/>
      <c r="AS15" s="323"/>
      <c r="AT15" s="323"/>
      <c r="AU15" s="324"/>
      <c r="AV15" s="324"/>
    </row>
    <row r="16" spans="1:48" ht="22.5" customHeight="1">
      <c r="A16" s="317">
        <v>2362010101013</v>
      </c>
      <c r="B16" s="320" t="s">
        <v>7</v>
      </c>
      <c r="C16" s="320" t="s">
        <v>7</v>
      </c>
      <c r="D16" s="320" t="s">
        <v>7</v>
      </c>
      <c r="E16" s="320" t="s">
        <v>539</v>
      </c>
      <c r="F16" s="320"/>
      <c r="G16" s="320"/>
      <c r="H16" s="319" t="s">
        <v>609</v>
      </c>
      <c r="I16" s="319" t="s">
        <v>532</v>
      </c>
      <c r="J16" s="332" t="s">
        <v>532</v>
      </c>
      <c r="K16" s="339">
        <v>606000</v>
      </c>
      <c r="L16" s="339">
        <v>0</v>
      </c>
      <c r="M16" s="339">
        <v>0</v>
      </c>
      <c r="N16" s="334">
        <v>0</v>
      </c>
      <c r="O16" s="341">
        <f t="shared" si="5"/>
        <v>606000</v>
      </c>
      <c r="P16" s="339">
        <v>605000</v>
      </c>
      <c r="Q16" s="339">
        <v>96800</v>
      </c>
      <c r="R16" s="342">
        <f>O16-P16</f>
        <v>1000</v>
      </c>
      <c r="S16" s="339">
        <v>5896000</v>
      </c>
      <c r="T16" s="338">
        <f>P16-S16</f>
        <v>-5291000</v>
      </c>
      <c r="U16" s="331">
        <f t="shared" si="3"/>
        <v>0.99834983498349839</v>
      </c>
      <c r="V16" s="350" t="s">
        <v>659</v>
      </c>
      <c r="W16" s="347"/>
      <c r="X16" s="350" t="s">
        <v>685</v>
      </c>
      <c r="Y16" s="320"/>
      <c r="Z16" s="320"/>
      <c r="AA16" s="320"/>
      <c r="AB16" s="320"/>
      <c r="AC16" s="346" t="e">
        <f t="shared" si="4"/>
        <v>#DIV/0!</v>
      </c>
      <c r="AD16" s="320"/>
      <c r="AE16" s="323"/>
      <c r="AF16" s="323"/>
      <c r="AG16" s="323"/>
      <c r="AH16" s="323"/>
      <c r="AI16" s="323"/>
      <c r="AJ16" s="323"/>
      <c r="AK16" s="323"/>
      <c r="AL16" s="323"/>
      <c r="AM16" s="323"/>
      <c r="AN16" s="323"/>
      <c r="AO16" s="323"/>
      <c r="AP16" s="323"/>
      <c r="AQ16" s="323"/>
      <c r="AR16" s="323"/>
      <c r="AS16" s="323"/>
      <c r="AT16" s="323"/>
      <c r="AU16" s="324"/>
      <c r="AV16" s="324"/>
    </row>
    <row r="17" spans="1:48" ht="22.5" customHeight="1">
      <c r="A17" s="317">
        <v>2362010101014</v>
      </c>
      <c r="B17" s="320" t="s">
        <v>7</v>
      </c>
      <c r="C17" s="320" t="s">
        <v>7</v>
      </c>
      <c r="D17" s="320" t="s">
        <v>7</v>
      </c>
      <c r="E17" s="320" t="s">
        <v>543</v>
      </c>
      <c r="F17" s="320"/>
      <c r="G17" s="320"/>
      <c r="H17" s="319" t="s">
        <v>569</v>
      </c>
      <c r="I17" s="319" t="s">
        <v>532</v>
      </c>
      <c r="J17" s="332" t="s">
        <v>532</v>
      </c>
      <c r="K17" s="339">
        <v>0</v>
      </c>
      <c r="L17" s="339">
        <v>27178000</v>
      </c>
      <c r="M17" s="339">
        <v>0</v>
      </c>
      <c r="N17" s="339">
        <v>0</v>
      </c>
      <c r="O17" s="341">
        <f t="shared" si="5"/>
        <v>27178000</v>
      </c>
      <c r="P17" s="339">
        <v>5183090</v>
      </c>
      <c r="Q17" s="339">
        <v>5183090</v>
      </c>
      <c r="R17" s="342">
        <f>O17-P17</f>
        <v>21994910</v>
      </c>
      <c r="S17" s="339">
        <v>2244000</v>
      </c>
      <c r="T17" s="338">
        <f t="shared" si="6"/>
        <v>2939090</v>
      </c>
      <c r="U17" s="331">
        <f t="shared" si="3"/>
        <v>0.19070902936198394</v>
      </c>
      <c r="V17" s="350" t="s">
        <v>660</v>
      </c>
      <c r="W17" s="350" t="s">
        <v>656</v>
      </c>
      <c r="X17" s="350" t="s">
        <v>686</v>
      </c>
      <c r="Y17" s="320"/>
      <c r="Z17" s="320"/>
      <c r="AA17" s="320"/>
      <c r="AB17" s="320"/>
      <c r="AC17" s="346" t="e">
        <f t="shared" si="4"/>
        <v>#DIV/0!</v>
      </c>
      <c r="AD17" s="320"/>
      <c r="AE17" s="323"/>
      <c r="AF17" s="323"/>
      <c r="AG17" s="323"/>
      <c r="AH17" s="323"/>
      <c r="AI17" s="323"/>
      <c r="AJ17" s="323"/>
      <c r="AK17" s="323"/>
      <c r="AL17" s="323"/>
      <c r="AM17" s="323"/>
      <c r="AN17" s="323"/>
      <c r="AO17" s="323"/>
      <c r="AP17" s="323"/>
      <c r="AQ17" s="323"/>
      <c r="AR17" s="323"/>
      <c r="AS17" s="323"/>
      <c r="AT17" s="323"/>
      <c r="AU17" s="324"/>
      <c r="AV17" s="324"/>
    </row>
    <row r="18" spans="1:48" ht="22.5" customHeight="1">
      <c r="A18" s="317">
        <v>2362010101015</v>
      </c>
      <c r="B18" s="320" t="s">
        <v>7</v>
      </c>
      <c r="C18" s="320" t="s">
        <v>7</v>
      </c>
      <c r="D18" s="320" t="s">
        <v>7</v>
      </c>
      <c r="E18" s="320" t="s">
        <v>570</v>
      </c>
      <c r="F18" s="320"/>
      <c r="G18" s="320"/>
      <c r="H18" s="319" t="s">
        <v>571</v>
      </c>
      <c r="I18" s="319" t="s">
        <v>532</v>
      </c>
      <c r="J18" s="332" t="s">
        <v>532</v>
      </c>
      <c r="K18" s="334">
        <v>312000</v>
      </c>
      <c r="L18" s="339">
        <v>143000</v>
      </c>
      <c r="M18" s="339">
        <v>0</v>
      </c>
      <c r="N18" s="339">
        <v>0</v>
      </c>
      <c r="O18" s="341">
        <f t="shared" si="5"/>
        <v>455000</v>
      </c>
      <c r="P18" s="339">
        <v>442257</v>
      </c>
      <c r="Q18" s="339">
        <v>416297</v>
      </c>
      <c r="R18" s="342">
        <f t="shared" si="7"/>
        <v>12743</v>
      </c>
      <c r="S18" s="339">
        <v>311520</v>
      </c>
      <c r="T18" s="338">
        <f t="shared" si="6"/>
        <v>130737</v>
      </c>
      <c r="U18" s="331">
        <f t="shared" si="3"/>
        <v>0.97199340659340661</v>
      </c>
      <c r="V18" s="350" t="s">
        <v>661</v>
      </c>
      <c r="W18" s="347"/>
      <c r="X18" s="347"/>
      <c r="Y18" s="320"/>
      <c r="Z18" s="320"/>
      <c r="AA18" s="320"/>
      <c r="AB18" s="320"/>
      <c r="AC18" s="346" t="e">
        <f t="shared" si="4"/>
        <v>#DIV/0!</v>
      </c>
      <c r="AD18" s="320"/>
      <c r="AE18" s="323"/>
      <c r="AF18" s="323"/>
      <c r="AG18" s="323"/>
      <c r="AH18" s="323"/>
      <c r="AI18" s="323"/>
      <c r="AJ18" s="323"/>
      <c r="AK18" s="323"/>
      <c r="AL18" s="323"/>
      <c r="AM18" s="323"/>
      <c r="AN18" s="323"/>
      <c r="AO18" s="323"/>
      <c r="AP18" s="323"/>
      <c r="AQ18" s="323"/>
      <c r="AR18" s="323"/>
      <c r="AS18" s="323"/>
      <c r="AT18" s="323"/>
      <c r="AU18" s="324"/>
      <c r="AV18" s="324"/>
    </row>
    <row r="19" spans="1:48" ht="22.5" customHeight="1">
      <c r="A19" s="317">
        <v>2362010101016</v>
      </c>
      <c r="B19" s="320" t="s">
        <v>7</v>
      </c>
      <c r="C19" s="320" t="s">
        <v>7</v>
      </c>
      <c r="D19" s="320" t="s">
        <v>7</v>
      </c>
      <c r="E19" s="318" t="s">
        <v>640</v>
      </c>
      <c r="F19" s="320"/>
      <c r="G19" s="320"/>
      <c r="H19" s="319" t="s">
        <v>641</v>
      </c>
      <c r="I19" s="319" t="s">
        <v>532</v>
      </c>
      <c r="J19" s="332" t="s">
        <v>532</v>
      </c>
      <c r="K19" s="334">
        <v>0</v>
      </c>
      <c r="L19" s="339">
        <v>2777000</v>
      </c>
      <c r="M19" s="339">
        <v>0</v>
      </c>
      <c r="N19" s="339">
        <v>-960824</v>
      </c>
      <c r="O19" s="341">
        <f t="shared" ref="O19" si="8">K19+L19+M19+N19</f>
        <v>1816176</v>
      </c>
      <c r="P19" s="339">
        <v>1389374</v>
      </c>
      <c r="Q19" s="339">
        <v>1369553</v>
      </c>
      <c r="R19" s="342">
        <f t="shared" ref="R19" si="9">O19-P19</f>
        <v>426802</v>
      </c>
      <c r="S19" s="339">
        <v>0</v>
      </c>
      <c r="T19" s="338">
        <f t="shared" si="6"/>
        <v>1389374</v>
      </c>
      <c r="U19" s="331">
        <f t="shared" si="3"/>
        <v>0.76499964761124473</v>
      </c>
      <c r="V19" s="350" t="s">
        <v>657</v>
      </c>
      <c r="W19" s="350" t="s">
        <v>706</v>
      </c>
      <c r="X19" s="350" t="s">
        <v>688</v>
      </c>
      <c r="Y19" s="320"/>
      <c r="Z19" s="320"/>
      <c r="AA19" s="320"/>
      <c r="AB19" s="320"/>
      <c r="AC19" s="346" t="e">
        <f t="shared" ref="AC19" si="10">Q19/AA19</f>
        <v>#DIV/0!</v>
      </c>
      <c r="AD19" s="320"/>
      <c r="AE19" s="323"/>
      <c r="AF19" s="323"/>
      <c r="AG19" s="323"/>
      <c r="AH19" s="323"/>
      <c r="AI19" s="323"/>
      <c r="AJ19" s="323"/>
      <c r="AK19" s="323"/>
      <c r="AL19" s="323"/>
      <c r="AM19" s="323"/>
      <c r="AN19" s="323"/>
      <c r="AO19" s="323"/>
      <c r="AP19" s="323"/>
      <c r="AQ19" s="323"/>
      <c r="AR19" s="323"/>
      <c r="AS19" s="323"/>
      <c r="AT19" s="323"/>
      <c r="AU19" s="324"/>
      <c r="AV19" s="324"/>
    </row>
    <row r="20" spans="1:48" ht="22.5" customHeight="1">
      <c r="A20" s="317">
        <v>2362010102001</v>
      </c>
      <c r="B20" s="320" t="s">
        <v>7</v>
      </c>
      <c r="C20" s="320" t="s">
        <v>7</v>
      </c>
      <c r="D20" s="320" t="s">
        <v>4</v>
      </c>
      <c r="E20" s="320" t="s">
        <v>534</v>
      </c>
      <c r="F20" s="320"/>
      <c r="G20" s="320"/>
      <c r="H20" s="319" t="s">
        <v>572</v>
      </c>
      <c r="I20" s="319" t="s">
        <v>532</v>
      </c>
      <c r="J20" s="332" t="s">
        <v>532</v>
      </c>
      <c r="K20" s="334">
        <v>66000</v>
      </c>
      <c r="L20" s="339">
        <v>0</v>
      </c>
      <c r="M20" s="339">
        <v>0</v>
      </c>
      <c r="N20" s="339">
        <v>0</v>
      </c>
      <c r="O20" s="341">
        <f t="shared" si="5"/>
        <v>66000</v>
      </c>
      <c r="P20" s="339">
        <v>46635</v>
      </c>
      <c r="Q20" s="339">
        <v>46635</v>
      </c>
      <c r="R20" s="342">
        <f t="shared" si="7"/>
        <v>19365</v>
      </c>
      <c r="S20" s="339">
        <v>16500</v>
      </c>
      <c r="T20" s="338">
        <f t="shared" si="6"/>
        <v>30135</v>
      </c>
      <c r="U20" s="331">
        <f t="shared" si="3"/>
        <v>0.70659090909090905</v>
      </c>
      <c r="V20" s="350" t="s">
        <v>617</v>
      </c>
      <c r="W20" s="350"/>
      <c r="X20" s="347"/>
      <c r="Y20" s="320"/>
      <c r="Z20" s="320"/>
      <c r="AA20" s="320"/>
      <c r="AB20" s="320"/>
      <c r="AC20" s="346" t="e">
        <f t="shared" si="4"/>
        <v>#DIV/0!</v>
      </c>
      <c r="AD20" s="320"/>
      <c r="AE20" s="323"/>
      <c r="AF20" s="323"/>
      <c r="AG20" s="323"/>
      <c r="AH20" s="323"/>
      <c r="AI20" s="323"/>
      <c r="AJ20" s="323"/>
      <c r="AK20" s="323"/>
      <c r="AL20" s="323"/>
      <c r="AM20" s="323"/>
      <c r="AN20" s="323"/>
      <c r="AO20" s="323"/>
      <c r="AP20" s="323"/>
      <c r="AQ20" s="323"/>
      <c r="AR20" s="323"/>
      <c r="AS20" s="323"/>
      <c r="AT20" s="323"/>
      <c r="AU20" s="324"/>
      <c r="AV20" s="324"/>
    </row>
    <row r="21" spans="1:48" ht="22.5" customHeight="1">
      <c r="A21" s="317">
        <v>2362010102002</v>
      </c>
      <c r="B21" s="320" t="s">
        <v>7</v>
      </c>
      <c r="C21" s="320" t="s">
        <v>7</v>
      </c>
      <c r="D21" s="320" t="s">
        <v>4</v>
      </c>
      <c r="E21" s="320" t="s">
        <v>535</v>
      </c>
      <c r="F21" s="320"/>
      <c r="G21" s="320"/>
      <c r="H21" s="319" t="s">
        <v>573</v>
      </c>
      <c r="I21" s="319" t="s">
        <v>532</v>
      </c>
      <c r="J21" s="332" t="s">
        <v>532</v>
      </c>
      <c r="K21" s="334">
        <v>1000</v>
      </c>
      <c r="L21" s="339">
        <v>0</v>
      </c>
      <c r="M21" s="339">
        <v>0</v>
      </c>
      <c r="N21" s="339">
        <v>0</v>
      </c>
      <c r="O21" s="341">
        <f t="shared" si="5"/>
        <v>1000</v>
      </c>
      <c r="P21" s="339">
        <v>0</v>
      </c>
      <c r="Q21" s="339">
        <v>0</v>
      </c>
      <c r="R21" s="342">
        <f t="shared" si="7"/>
        <v>1000</v>
      </c>
      <c r="S21" s="339">
        <v>0</v>
      </c>
      <c r="T21" s="338">
        <f t="shared" si="6"/>
        <v>0</v>
      </c>
      <c r="U21" s="331">
        <f t="shared" si="3"/>
        <v>0</v>
      </c>
      <c r="V21" s="350" t="s">
        <v>608</v>
      </c>
      <c r="W21" s="350" t="s">
        <v>662</v>
      </c>
      <c r="X21" s="347"/>
      <c r="Y21" s="320"/>
      <c r="Z21" s="320"/>
      <c r="AA21" s="320"/>
      <c r="AB21" s="320"/>
      <c r="AC21" s="346" t="e">
        <f t="shared" si="4"/>
        <v>#DIV/0!</v>
      </c>
      <c r="AD21" s="320"/>
      <c r="AE21" s="323"/>
      <c r="AF21" s="323"/>
      <c r="AG21" s="323"/>
      <c r="AH21" s="323"/>
      <c r="AI21" s="323"/>
      <c r="AJ21" s="323"/>
      <c r="AK21" s="323"/>
      <c r="AL21" s="323"/>
      <c r="AM21" s="323"/>
      <c r="AN21" s="323"/>
      <c r="AO21" s="323"/>
      <c r="AP21" s="323"/>
      <c r="AQ21" s="323"/>
      <c r="AR21" s="323"/>
      <c r="AS21" s="323"/>
      <c r="AT21" s="323"/>
      <c r="AU21" s="324"/>
      <c r="AV21" s="324"/>
    </row>
    <row r="22" spans="1:48" ht="22.5" customHeight="1">
      <c r="A22" s="317">
        <v>2362010102003</v>
      </c>
      <c r="B22" s="320" t="s">
        <v>7</v>
      </c>
      <c r="C22" s="320" t="s">
        <v>7</v>
      </c>
      <c r="D22" s="320" t="s">
        <v>4</v>
      </c>
      <c r="E22" s="320" t="s">
        <v>536</v>
      </c>
      <c r="F22" s="320"/>
      <c r="G22" s="320"/>
      <c r="H22" s="319" t="s">
        <v>574</v>
      </c>
      <c r="I22" s="319" t="s">
        <v>532</v>
      </c>
      <c r="J22" s="332" t="s">
        <v>532</v>
      </c>
      <c r="K22" s="334">
        <v>164000</v>
      </c>
      <c r="L22" s="339">
        <v>0</v>
      </c>
      <c r="M22" s="339">
        <v>0</v>
      </c>
      <c r="N22" s="339">
        <v>0</v>
      </c>
      <c r="O22" s="341">
        <f t="shared" si="5"/>
        <v>164000</v>
      </c>
      <c r="P22" s="339">
        <v>138974</v>
      </c>
      <c r="Q22" s="339">
        <v>138974</v>
      </c>
      <c r="R22" s="342">
        <f t="shared" si="7"/>
        <v>25026</v>
      </c>
      <c r="S22" s="339">
        <v>137821</v>
      </c>
      <c r="T22" s="338">
        <f t="shared" si="6"/>
        <v>1153</v>
      </c>
      <c r="U22" s="331">
        <f t="shared" si="3"/>
        <v>0.84740243902439027</v>
      </c>
      <c r="V22" s="350" t="s">
        <v>618</v>
      </c>
      <c r="W22" s="347"/>
      <c r="X22" s="347"/>
      <c r="Y22" s="320"/>
      <c r="Z22" s="320"/>
      <c r="AA22" s="320"/>
      <c r="AB22" s="320"/>
      <c r="AC22" s="346" t="e">
        <f t="shared" si="4"/>
        <v>#DIV/0!</v>
      </c>
      <c r="AD22" s="320"/>
      <c r="AE22" s="323"/>
      <c r="AF22" s="323"/>
      <c r="AG22" s="323"/>
      <c r="AH22" s="323"/>
      <c r="AI22" s="323"/>
      <c r="AJ22" s="323"/>
      <c r="AK22" s="323"/>
      <c r="AL22" s="323"/>
      <c r="AM22" s="323"/>
      <c r="AN22" s="323"/>
      <c r="AO22" s="323"/>
      <c r="AP22" s="323"/>
      <c r="AQ22" s="323"/>
      <c r="AR22" s="323"/>
      <c r="AS22" s="323"/>
      <c r="AT22" s="323"/>
      <c r="AU22" s="324"/>
      <c r="AV22" s="324"/>
    </row>
    <row r="23" spans="1:48" ht="22.5" customHeight="1">
      <c r="A23" s="317">
        <v>2362010102004</v>
      </c>
      <c r="B23" s="320" t="s">
        <v>7</v>
      </c>
      <c r="C23" s="320" t="s">
        <v>7</v>
      </c>
      <c r="D23" s="320" t="s">
        <v>4</v>
      </c>
      <c r="E23" s="320" t="s">
        <v>537</v>
      </c>
      <c r="F23" s="320"/>
      <c r="G23" s="320"/>
      <c r="H23" s="319" t="s">
        <v>610</v>
      </c>
      <c r="I23" s="319" t="s">
        <v>532</v>
      </c>
      <c r="J23" s="332" t="s">
        <v>532</v>
      </c>
      <c r="K23" s="339">
        <v>4883000</v>
      </c>
      <c r="L23" s="339">
        <v>-39000</v>
      </c>
      <c r="M23" s="339">
        <v>0</v>
      </c>
      <c r="N23" s="339">
        <v>0</v>
      </c>
      <c r="O23" s="341">
        <f t="shared" si="5"/>
        <v>4844000</v>
      </c>
      <c r="P23" s="339">
        <v>4843484</v>
      </c>
      <c r="Q23" s="339">
        <v>4457323</v>
      </c>
      <c r="R23" s="342">
        <f t="shared" si="7"/>
        <v>516</v>
      </c>
      <c r="S23" s="339">
        <v>4579828</v>
      </c>
      <c r="T23" s="338">
        <f t="shared" si="6"/>
        <v>263656</v>
      </c>
      <c r="U23" s="331">
        <f t="shared" si="3"/>
        <v>0.99989347646573079</v>
      </c>
      <c r="V23" s="350" t="s">
        <v>663</v>
      </c>
      <c r="W23" s="347"/>
      <c r="X23" s="350" t="s">
        <v>687</v>
      </c>
      <c r="Y23" s="320"/>
      <c r="Z23" s="320"/>
      <c r="AA23" s="320"/>
      <c r="AB23" s="320"/>
      <c r="AC23" s="346" t="e">
        <f t="shared" si="4"/>
        <v>#DIV/0!</v>
      </c>
      <c r="AD23" s="320"/>
      <c r="AE23" s="323"/>
      <c r="AF23" s="323"/>
      <c r="AG23" s="323"/>
      <c r="AH23" s="323"/>
      <c r="AI23" s="323"/>
      <c r="AJ23" s="323"/>
      <c r="AK23" s="323"/>
      <c r="AL23" s="323"/>
      <c r="AM23" s="323"/>
      <c r="AN23" s="323"/>
      <c r="AO23" s="323"/>
      <c r="AP23" s="323"/>
      <c r="AQ23" s="323"/>
      <c r="AR23" s="323"/>
      <c r="AS23" s="323"/>
      <c r="AT23" s="323"/>
      <c r="AU23" s="324"/>
      <c r="AV23" s="324"/>
    </row>
    <row r="24" spans="1:48" ht="22.5" customHeight="1">
      <c r="A24" s="317">
        <v>2362010102005</v>
      </c>
      <c r="B24" s="320" t="s">
        <v>7</v>
      </c>
      <c r="C24" s="320" t="s">
        <v>7</v>
      </c>
      <c r="D24" s="320" t="s">
        <v>4</v>
      </c>
      <c r="E24" s="320" t="s">
        <v>561</v>
      </c>
      <c r="F24" s="320"/>
      <c r="G24" s="320"/>
      <c r="H24" s="319" t="s">
        <v>575</v>
      </c>
      <c r="I24" s="319" t="s">
        <v>532</v>
      </c>
      <c r="J24" s="332" t="s">
        <v>532</v>
      </c>
      <c r="K24" s="339">
        <v>2891000</v>
      </c>
      <c r="L24" s="339">
        <v>0</v>
      </c>
      <c r="M24" s="339">
        <v>0</v>
      </c>
      <c r="N24" s="339">
        <v>0</v>
      </c>
      <c r="O24" s="341">
        <f t="shared" si="5"/>
        <v>2891000</v>
      </c>
      <c r="P24" s="339">
        <v>2722615</v>
      </c>
      <c r="Q24" s="339">
        <v>2515172</v>
      </c>
      <c r="R24" s="342">
        <f t="shared" si="7"/>
        <v>168385</v>
      </c>
      <c r="S24" s="339">
        <v>2512463</v>
      </c>
      <c r="T24" s="338">
        <f t="shared" si="6"/>
        <v>210152</v>
      </c>
      <c r="U24" s="331">
        <f t="shared" si="3"/>
        <v>0.94175544794188859</v>
      </c>
      <c r="V24" s="350" t="s">
        <v>664</v>
      </c>
      <c r="W24" s="350" t="s">
        <v>707</v>
      </c>
      <c r="X24" s="350" t="s">
        <v>658</v>
      </c>
      <c r="Y24" s="320"/>
      <c r="Z24" s="320"/>
      <c r="AA24" s="320"/>
      <c r="AB24" s="320"/>
      <c r="AC24" s="346" t="e">
        <f t="shared" si="4"/>
        <v>#DIV/0!</v>
      </c>
      <c r="AD24" s="320"/>
      <c r="AE24" s="323"/>
      <c r="AF24" s="323"/>
      <c r="AG24" s="323"/>
      <c r="AH24" s="323"/>
      <c r="AI24" s="323"/>
      <c r="AJ24" s="323"/>
      <c r="AK24" s="323"/>
      <c r="AL24" s="323"/>
      <c r="AM24" s="323"/>
      <c r="AN24" s="323"/>
      <c r="AO24" s="323"/>
      <c r="AP24" s="323"/>
      <c r="AQ24" s="323"/>
      <c r="AR24" s="323"/>
      <c r="AS24" s="323"/>
      <c r="AT24" s="323"/>
      <c r="AU24" s="324"/>
      <c r="AV24" s="324"/>
    </row>
    <row r="25" spans="1:48" ht="22.5" customHeight="1">
      <c r="A25" s="317">
        <v>2362010102006</v>
      </c>
      <c r="B25" s="320" t="s">
        <v>7</v>
      </c>
      <c r="C25" s="320" t="s">
        <v>7</v>
      </c>
      <c r="D25" s="320" t="s">
        <v>4</v>
      </c>
      <c r="E25" s="320" t="s">
        <v>255</v>
      </c>
      <c r="F25" s="320"/>
      <c r="G25" s="320"/>
      <c r="H25" s="319" t="s">
        <v>576</v>
      </c>
      <c r="I25" s="319" t="s">
        <v>532</v>
      </c>
      <c r="J25" s="332" t="s">
        <v>532</v>
      </c>
      <c r="K25" s="334">
        <v>1580000</v>
      </c>
      <c r="L25" s="339">
        <v>0</v>
      </c>
      <c r="M25" s="339">
        <v>0</v>
      </c>
      <c r="N25" s="339">
        <v>0</v>
      </c>
      <c r="O25" s="341">
        <f t="shared" si="5"/>
        <v>1580000</v>
      </c>
      <c r="P25" s="339">
        <v>1179200</v>
      </c>
      <c r="Q25" s="339">
        <v>1179200</v>
      </c>
      <c r="R25" s="342">
        <f t="shared" si="7"/>
        <v>400800</v>
      </c>
      <c r="S25" s="339">
        <v>0</v>
      </c>
      <c r="T25" s="338">
        <f t="shared" si="6"/>
        <v>1179200</v>
      </c>
      <c r="U25" s="331">
        <f t="shared" si="3"/>
        <v>0.74632911392405066</v>
      </c>
      <c r="V25" s="350" t="s">
        <v>673</v>
      </c>
      <c r="W25" s="350" t="s">
        <v>674</v>
      </c>
      <c r="X25" s="350" t="s">
        <v>689</v>
      </c>
      <c r="Y25" s="320"/>
      <c r="Z25" s="320"/>
      <c r="AA25" s="320"/>
      <c r="AB25" s="320"/>
      <c r="AC25" s="346" t="e">
        <f t="shared" si="4"/>
        <v>#DIV/0!</v>
      </c>
      <c r="AD25" s="320"/>
      <c r="AE25" s="323"/>
      <c r="AF25" s="323"/>
      <c r="AG25" s="323"/>
      <c r="AH25" s="323"/>
      <c r="AI25" s="323"/>
      <c r="AJ25" s="323"/>
      <c r="AK25" s="323"/>
      <c r="AL25" s="323"/>
      <c r="AM25" s="323"/>
      <c r="AN25" s="323"/>
      <c r="AO25" s="323"/>
      <c r="AP25" s="323"/>
      <c r="AQ25" s="323"/>
      <c r="AR25" s="323"/>
      <c r="AS25" s="323"/>
      <c r="AT25" s="323"/>
      <c r="AU25" s="324"/>
      <c r="AV25" s="324"/>
    </row>
    <row r="26" spans="1:48" ht="22.5" customHeight="1">
      <c r="A26" s="317">
        <v>2362010102007</v>
      </c>
      <c r="B26" s="320" t="s">
        <v>7</v>
      </c>
      <c r="C26" s="320" t="s">
        <v>7</v>
      </c>
      <c r="D26" s="320" t="s">
        <v>4</v>
      </c>
      <c r="E26" s="320" t="s">
        <v>538</v>
      </c>
      <c r="F26" s="320"/>
      <c r="G26" s="320"/>
      <c r="H26" s="319" t="s">
        <v>577</v>
      </c>
      <c r="I26" s="319" t="s">
        <v>532</v>
      </c>
      <c r="J26" s="332" t="s">
        <v>532</v>
      </c>
      <c r="K26" s="334">
        <v>33000</v>
      </c>
      <c r="L26" s="339">
        <v>0</v>
      </c>
      <c r="M26" s="339">
        <v>0</v>
      </c>
      <c r="N26" s="339">
        <v>0</v>
      </c>
      <c r="O26" s="341">
        <f t="shared" si="5"/>
        <v>33000</v>
      </c>
      <c r="P26" s="339">
        <v>31715</v>
      </c>
      <c r="Q26" s="339">
        <v>29072</v>
      </c>
      <c r="R26" s="342">
        <f t="shared" si="7"/>
        <v>1285</v>
      </c>
      <c r="S26" s="339">
        <v>31782</v>
      </c>
      <c r="T26" s="338">
        <f t="shared" si="6"/>
        <v>-67</v>
      </c>
      <c r="U26" s="331">
        <f t="shared" si="3"/>
        <v>0.96106060606060606</v>
      </c>
      <c r="V26" s="350" t="s">
        <v>600</v>
      </c>
      <c r="W26" s="347"/>
      <c r="X26" s="347"/>
      <c r="Y26" s="320"/>
      <c r="Z26" s="320"/>
      <c r="AA26" s="320"/>
      <c r="AB26" s="320"/>
      <c r="AC26" s="346" t="e">
        <f t="shared" si="4"/>
        <v>#DIV/0!</v>
      </c>
      <c r="AD26" s="320"/>
      <c r="AE26" s="323"/>
      <c r="AF26" s="323"/>
      <c r="AG26" s="323"/>
      <c r="AH26" s="323"/>
      <c r="AI26" s="323"/>
      <c r="AJ26" s="323"/>
      <c r="AK26" s="323"/>
      <c r="AL26" s="323"/>
      <c r="AM26" s="323"/>
      <c r="AN26" s="323"/>
      <c r="AO26" s="323"/>
      <c r="AP26" s="323"/>
      <c r="AQ26" s="323"/>
      <c r="AR26" s="323"/>
      <c r="AS26" s="323"/>
      <c r="AT26" s="323"/>
      <c r="AU26" s="324"/>
      <c r="AV26" s="324"/>
    </row>
    <row r="27" spans="1:48" ht="22.5" customHeight="1">
      <c r="A27" s="317">
        <v>2362010102008</v>
      </c>
      <c r="B27" s="320" t="s">
        <v>7</v>
      </c>
      <c r="C27" s="320" t="s">
        <v>7</v>
      </c>
      <c r="D27" s="320" t="s">
        <v>4</v>
      </c>
      <c r="E27" s="320" t="s">
        <v>539</v>
      </c>
      <c r="F27" s="320"/>
      <c r="G27" s="320"/>
      <c r="H27" s="319" t="s">
        <v>578</v>
      </c>
      <c r="I27" s="319" t="s">
        <v>532</v>
      </c>
      <c r="J27" s="332" t="s">
        <v>532</v>
      </c>
      <c r="K27" s="334">
        <v>280000</v>
      </c>
      <c r="L27" s="339">
        <v>0</v>
      </c>
      <c r="M27" s="339">
        <v>0</v>
      </c>
      <c r="N27" s="339">
        <v>0</v>
      </c>
      <c r="O27" s="341">
        <f>K27+L27+M27+N27</f>
        <v>280000</v>
      </c>
      <c r="P27" s="339">
        <v>165792</v>
      </c>
      <c r="Q27" s="339">
        <v>0</v>
      </c>
      <c r="R27" s="342">
        <f t="shared" si="7"/>
        <v>114208</v>
      </c>
      <c r="S27" s="339">
        <v>199562</v>
      </c>
      <c r="T27" s="338">
        <f t="shared" si="6"/>
        <v>-33770</v>
      </c>
      <c r="U27" s="331">
        <f t="shared" si="3"/>
        <v>0.5921142857142857</v>
      </c>
      <c r="V27" s="350" t="s">
        <v>675</v>
      </c>
      <c r="W27" s="350" t="s">
        <v>676</v>
      </c>
      <c r="X27" s="347"/>
      <c r="Y27" s="320"/>
      <c r="Z27" s="320"/>
      <c r="AA27" s="320"/>
      <c r="AB27" s="320"/>
      <c r="AC27" s="346" t="e">
        <f t="shared" si="4"/>
        <v>#DIV/0!</v>
      </c>
      <c r="AD27" s="320"/>
      <c r="AE27" s="323"/>
      <c r="AF27" s="323"/>
      <c r="AG27" s="323"/>
      <c r="AH27" s="323"/>
      <c r="AI27" s="323"/>
      <c r="AJ27" s="323"/>
      <c r="AK27" s="323"/>
      <c r="AL27" s="323"/>
      <c r="AM27" s="323"/>
      <c r="AN27" s="323"/>
      <c r="AO27" s="323"/>
      <c r="AP27" s="323"/>
      <c r="AQ27" s="323"/>
      <c r="AR27" s="323"/>
      <c r="AS27" s="323"/>
      <c r="AT27" s="323"/>
      <c r="AU27" s="324"/>
      <c r="AV27" s="324"/>
    </row>
    <row r="28" spans="1:48" ht="22.5" customHeight="1">
      <c r="A28" s="317">
        <v>2362010102009</v>
      </c>
      <c r="B28" s="320" t="s">
        <v>7</v>
      </c>
      <c r="C28" s="320" t="s">
        <v>7</v>
      </c>
      <c r="D28" s="320" t="s">
        <v>4</v>
      </c>
      <c r="E28" s="320" t="s">
        <v>543</v>
      </c>
      <c r="F28" s="320"/>
      <c r="G28" s="320"/>
      <c r="H28" s="319" t="s">
        <v>579</v>
      </c>
      <c r="I28" s="319" t="s">
        <v>532</v>
      </c>
      <c r="J28" s="332" t="s">
        <v>532</v>
      </c>
      <c r="K28" s="339">
        <f>69000+5000</f>
        <v>74000</v>
      </c>
      <c r="L28" s="339">
        <v>0</v>
      </c>
      <c r="M28" s="339">
        <v>0</v>
      </c>
      <c r="N28" s="339">
        <v>0</v>
      </c>
      <c r="O28" s="341">
        <f t="shared" ref="O28:O41" si="11">K28+L28+M28+N28</f>
        <v>74000</v>
      </c>
      <c r="P28" s="339">
        <v>73743</v>
      </c>
      <c r="Q28" s="339">
        <v>73743</v>
      </c>
      <c r="R28" s="342">
        <f t="shared" si="7"/>
        <v>257</v>
      </c>
      <c r="S28" s="339">
        <v>73303</v>
      </c>
      <c r="T28" s="338">
        <f t="shared" si="6"/>
        <v>440</v>
      </c>
      <c r="U28" s="331">
        <f t="shared" si="3"/>
        <v>0.996527027027027</v>
      </c>
      <c r="V28" s="350" t="s">
        <v>619</v>
      </c>
      <c r="W28" s="347"/>
      <c r="X28" s="347"/>
      <c r="Y28" s="320"/>
      <c r="Z28" s="320"/>
      <c r="AA28" s="320"/>
      <c r="AB28" s="320"/>
      <c r="AC28" s="346" t="e">
        <f t="shared" si="4"/>
        <v>#DIV/0!</v>
      </c>
      <c r="AD28" s="320"/>
      <c r="AE28" s="323"/>
      <c r="AF28" s="323"/>
      <c r="AG28" s="323"/>
      <c r="AH28" s="323"/>
      <c r="AI28" s="323"/>
      <c r="AJ28" s="323"/>
      <c r="AK28" s="323"/>
      <c r="AL28" s="323"/>
      <c r="AM28" s="323"/>
      <c r="AN28" s="323"/>
      <c r="AO28" s="323"/>
      <c r="AP28" s="323"/>
      <c r="AQ28" s="323"/>
      <c r="AR28" s="323"/>
      <c r="AS28" s="323"/>
      <c r="AT28" s="323"/>
      <c r="AU28" s="324"/>
      <c r="AV28" s="324"/>
    </row>
    <row r="29" spans="1:48" ht="22.5" customHeight="1">
      <c r="A29" s="317">
        <v>2362010102010</v>
      </c>
      <c r="B29" s="320" t="s">
        <v>7</v>
      </c>
      <c r="C29" s="320" t="s">
        <v>7</v>
      </c>
      <c r="D29" s="320" t="s">
        <v>4</v>
      </c>
      <c r="E29" s="320" t="s">
        <v>570</v>
      </c>
      <c r="F29" s="320" t="s">
        <v>534</v>
      </c>
      <c r="G29" s="320"/>
      <c r="H29" s="319" t="s">
        <v>580</v>
      </c>
      <c r="I29" s="319" t="s">
        <v>532</v>
      </c>
      <c r="J29" s="332" t="s">
        <v>532</v>
      </c>
      <c r="K29" s="334">
        <v>11380000</v>
      </c>
      <c r="L29" s="339">
        <v>-985000</v>
      </c>
      <c r="M29" s="339">
        <v>0</v>
      </c>
      <c r="N29" s="339">
        <v>0</v>
      </c>
      <c r="O29" s="341">
        <f t="shared" si="11"/>
        <v>10395000</v>
      </c>
      <c r="P29" s="339">
        <v>10394953</v>
      </c>
      <c r="Q29" s="339">
        <v>10394953</v>
      </c>
      <c r="R29" s="342">
        <f t="shared" si="7"/>
        <v>47</v>
      </c>
      <c r="S29" s="339">
        <v>8454626</v>
      </c>
      <c r="T29" s="338">
        <f t="shared" si="6"/>
        <v>1940327</v>
      </c>
      <c r="U29" s="331">
        <f t="shared" si="3"/>
        <v>0.99999547859547855</v>
      </c>
      <c r="V29" s="350" t="s">
        <v>627</v>
      </c>
      <c r="W29" s="347"/>
      <c r="X29" s="350" t="s">
        <v>690</v>
      </c>
      <c r="Y29" s="320"/>
      <c r="Z29" s="320"/>
      <c r="AA29" s="320"/>
      <c r="AB29" s="320"/>
      <c r="AC29" s="346" t="e">
        <f t="shared" si="4"/>
        <v>#DIV/0!</v>
      </c>
      <c r="AD29" s="320"/>
      <c r="AE29" s="323"/>
      <c r="AF29" s="323"/>
      <c r="AG29" s="323"/>
      <c r="AH29" s="323"/>
      <c r="AI29" s="323"/>
      <c r="AJ29" s="323"/>
      <c r="AK29" s="323"/>
      <c r="AL29" s="323"/>
      <c r="AM29" s="323"/>
      <c r="AN29" s="323"/>
      <c r="AO29" s="323"/>
      <c r="AP29" s="323"/>
      <c r="AQ29" s="323"/>
      <c r="AR29" s="323"/>
      <c r="AS29" s="323"/>
      <c r="AT29" s="323"/>
      <c r="AU29" s="324"/>
      <c r="AV29" s="324"/>
    </row>
    <row r="30" spans="1:48" ht="22.5" customHeight="1">
      <c r="A30" s="317">
        <v>2362010103001</v>
      </c>
      <c r="B30" s="320" t="s">
        <v>7</v>
      </c>
      <c r="C30" s="320" t="s">
        <v>7</v>
      </c>
      <c r="D30" s="320" t="s">
        <v>251</v>
      </c>
      <c r="E30" s="320" t="s">
        <v>534</v>
      </c>
      <c r="F30" s="320"/>
      <c r="G30" s="320"/>
      <c r="H30" s="319" t="s">
        <v>540</v>
      </c>
      <c r="I30" s="319" t="s">
        <v>532</v>
      </c>
      <c r="J30" s="332" t="s">
        <v>532</v>
      </c>
      <c r="K30" s="334">
        <v>12456000</v>
      </c>
      <c r="L30" s="339">
        <v>73000</v>
      </c>
      <c r="M30" s="339">
        <v>0</v>
      </c>
      <c r="N30" s="339">
        <v>0</v>
      </c>
      <c r="O30" s="341">
        <f t="shared" si="11"/>
        <v>12529000</v>
      </c>
      <c r="P30" s="339">
        <v>12528900</v>
      </c>
      <c r="Q30" s="339">
        <v>12528900</v>
      </c>
      <c r="R30" s="342">
        <f t="shared" si="7"/>
        <v>100</v>
      </c>
      <c r="S30" s="339">
        <v>13649700</v>
      </c>
      <c r="T30" s="338">
        <f t="shared" si="6"/>
        <v>-1120800</v>
      </c>
      <c r="U30" s="331">
        <f t="shared" si="3"/>
        <v>0.99999201851704045</v>
      </c>
      <c r="V30" s="350" t="s">
        <v>665</v>
      </c>
      <c r="W30" s="347"/>
      <c r="X30" s="350" t="s">
        <v>691</v>
      </c>
      <c r="Y30" s="320"/>
      <c r="Z30" s="320"/>
      <c r="AA30" s="320"/>
      <c r="AB30" s="320"/>
      <c r="AC30" s="346" t="e">
        <f t="shared" si="4"/>
        <v>#DIV/0!</v>
      </c>
      <c r="AD30" s="320"/>
      <c r="AE30" s="323"/>
      <c r="AF30" s="323"/>
      <c r="AG30" s="323"/>
      <c r="AH30" s="323"/>
      <c r="AI30" s="323"/>
      <c r="AJ30" s="323"/>
      <c r="AK30" s="323"/>
      <c r="AL30" s="323"/>
      <c r="AM30" s="323"/>
      <c r="AN30" s="323"/>
      <c r="AO30" s="323"/>
      <c r="AP30" s="323"/>
      <c r="AQ30" s="323"/>
      <c r="AR30" s="323"/>
      <c r="AS30" s="323"/>
      <c r="AT30" s="323"/>
      <c r="AU30" s="324"/>
      <c r="AV30" s="324"/>
    </row>
    <row r="31" spans="1:48" ht="22.5" customHeight="1">
      <c r="A31" s="317">
        <v>2362010103002</v>
      </c>
      <c r="B31" s="320" t="s">
        <v>7</v>
      </c>
      <c r="C31" s="320" t="s">
        <v>7</v>
      </c>
      <c r="D31" s="320" t="s">
        <v>251</v>
      </c>
      <c r="E31" s="320" t="s">
        <v>535</v>
      </c>
      <c r="F31" s="320" t="s">
        <v>534</v>
      </c>
      <c r="G31" s="320"/>
      <c r="H31" s="319" t="s">
        <v>581</v>
      </c>
      <c r="I31" s="319" t="s">
        <v>532</v>
      </c>
      <c r="J31" s="332" t="s">
        <v>532</v>
      </c>
      <c r="K31" s="334">
        <v>258000</v>
      </c>
      <c r="L31" s="340">
        <v>0</v>
      </c>
      <c r="M31" s="339">
        <v>0</v>
      </c>
      <c r="N31" s="339">
        <v>0</v>
      </c>
      <c r="O31" s="341">
        <f t="shared" si="11"/>
        <v>258000</v>
      </c>
      <c r="P31" s="339">
        <v>258000</v>
      </c>
      <c r="Q31" s="339">
        <v>258000</v>
      </c>
      <c r="R31" s="342">
        <f t="shared" si="7"/>
        <v>0</v>
      </c>
      <c r="S31" s="339">
        <v>84000</v>
      </c>
      <c r="T31" s="338">
        <f t="shared" si="6"/>
        <v>174000</v>
      </c>
      <c r="U31" s="331">
        <f t="shared" si="3"/>
        <v>1</v>
      </c>
      <c r="V31" s="350" t="s">
        <v>601</v>
      </c>
      <c r="W31" s="347"/>
      <c r="X31" s="347"/>
      <c r="Y31" s="320"/>
      <c r="Z31" s="320"/>
      <c r="AA31" s="320"/>
      <c r="AB31" s="320"/>
      <c r="AC31" s="346" t="e">
        <f t="shared" si="4"/>
        <v>#DIV/0!</v>
      </c>
      <c r="AD31" s="320"/>
      <c r="AE31" s="323"/>
      <c r="AF31" s="323"/>
      <c r="AG31" s="323"/>
      <c r="AH31" s="323"/>
      <c r="AI31" s="323"/>
      <c r="AJ31" s="323"/>
      <c r="AK31" s="323"/>
      <c r="AL31" s="323"/>
      <c r="AM31" s="323"/>
      <c r="AN31" s="323"/>
      <c r="AO31" s="323"/>
      <c r="AP31" s="323"/>
      <c r="AQ31" s="323"/>
      <c r="AR31" s="323"/>
      <c r="AS31" s="323"/>
      <c r="AT31" s="323"/>
      <c r="AU31" s="324"/>
      <c r="AV31" s="324"/>
    </row>
    <row r="32" spans="1:48" ht="22.5" customHeight="1">
      <c r="A32" s="317">
        <v>2362010103003</v>
      </c>
      <c r="B32" s="318" t="s">
        <v>7</v>
      </c>
      <c r="C32" s="318" t="s">
        <v>7</v>
      </c>
      <c r="D32" s="318" t="s">
        <v>251</v>
      </c>
      <c r="E32" s="318" t="s">
        <v>535</v>
      </c>
      <c r="F32" s="318" t="s">
        <v>535</v>
      </c>
      <c r="G32" s="318"/>
      <c r="H32" s="319" t="s">
        <v>582</v>
      </c>
      <c r="I32" s="319" t="s">
        <v>532</v>
      </c>
      <c r="J32" s="332" t="s">
        <v>532</v>
      </c>
      <c r="K32" s="334">
        <v>486000</v>
      </c>
      <c r="L32" s="340">
        <v>0</v>
      </c>
      <c r="M32" s="339">
        <v>0</v>
      </c>
      <c r="N32" s="339">
        <v>0</v>
      </c>
      <c r="O32" s="343">
        <f>K32+L32+M32+N32</f>
        <v>486000</v>
      </c>
      <c r="P32" s="344">
        <v>486000</v>
      </c>
      <c r="Q32" s="344">
        <v>486000</v>
      </c>
      <c r="R32" s="342">
        <f t="shared" si="7"/>
        <v>0</v>
      </c>
      <c r="S32" s="339">
        <v>243000</v>
      </c>
      <c r="T32" s="338">
        <f t="shared" si="6"/>
        <v>243000</v>
      </c>
      <c r="U32" s="331">
        <f t="shared" si="3"/>
        <v>1</v>
      </c>
      <c r="V32" s="350" t="s">
        <v>601</v>
      </c>
      <c r="W32" s="347"/>
      <c r="X32" s="347"/>
      <c r="Y32" s="320"/>
      <c r="Z32" s="320"/>
      <c r="AA32" s="320"/>
      <c r="AB32" s="320"/>
      <c r="AC32" s="346" t="e">
        <f t="shared" si="4"/>
        <v>#DIV/0!</v>
      </c>
      <c r="AD32" s="318"/>
      <c r="AE32" s="321"/>
      <c r="AF32" s="321"/>
      <c r="AG32" s="321"/>
      <c r="AH32" s="322"/>
      <c r="AI32" s="322"/>
      <c r="AJ32" s="321"/>
      <c r="AK32" s="321"/>
      <c r="AL32" s="321"/>
      <c r="AM32" s="321"/>
      <c r="AN32" s="321"/>
      <c r="AO32" s="321"/>
      <c r="AP32" s="321"/>
      <c r="AQ32" s="321"/>
      <c r="AR32" s="321"/>
      <c r="AS32" s="322"/>
      <c r="AT32" s="322"/>
      <c r="AU32" s="322"/>
      <c r="AV32" s="322"/>
    </row>
    <row r="33" spans="1:48" ht="22.5" customHeight="1">
      <c r="A33" s="317">
        <v>2362010103004</v>
      </c>
      <c r="B33" s="318" t="s">
        <v>7</v>
      </c>
      <c r="C33" s="318" t="s">
        <v>7</v>
      </c>
      <c r="D33" s="318" t="s">
        <v>251</v>
      </c>
      <c r="E33" s="318" t="s">
        <v>535</v>
      </c>
      <c r="F33" s="318" t="s">
        <v>536</v>
      </c>
      <c r="G33" s="318"/>
      <c r="H33" s="319" t="s">
        <v>583</v>
      </c>
      <c r="I33" s="319" t="s">
        <v>532</v>
      </c>
      <c r="J33" s="332" t="s">
        <v>532</v>
      </c>
      <c r="K33" s="334">
        <v>246000</v>
      </c>
      <c r="L33" s="340">
        <v>0</v>
      </c>
      <c r="M33" s="339">
        <v>0</v>
      </c>
      <c r="N33" s="339">
        <v>0</v>
      </c>
      <c r="O33" s="343">
        <f>K33+L33+M33+N33</f>
        <v>246000</v>
      </c>
      <c r="P33" s="344">
        <v>246000</v>
      </c>
      <c r="Q33" s="344">
        <v>246000</v>
      </c>
      <c r="R33" s="342">
        <f t="shared" si="7"/>
        <v>0</v>
      </c>
      <c r="S33" s="339">
        <v>414000</v>
      </c>
      <c r="T33" s="338">
        <f t="shared" si="6"/>
        <v>-168000</v>
      </c>
      <c r="U33" s="331">
        <f t="shared" si="3"/>
        <v>1</v>
      </c>
      <c r="V33" s="350" t="s">
        <v>602</v>
      </c>
      <c r="W33" s="347"/>
      <c r="X33" s="347"/>
      <c r="Y33" s="320"/>
      <c r="Z33" s="320"/>
      <c r="AA33" s="320"/>
      <c r="AB33" s="320"/>
      <c r="AC33" s="346" t="e">
        <f t="shared" si="4"/>
        <v>#DIV/0!</v>
      </c>
      <c r="AD33" s="318"/>
      <c r="AE33" s="321"/>
      <c r="AF33" s="321"/>
      <c r="AG33" s="321"/>
      <c r="AH33" s="322"/>
      <c r="AI33" s="322"/>
      <c r="AJ33" s="321"/>
      <c r="AK33" s="321"/>
      <c r="AL33" s="321"/>
      <c r="AM33" s="321"/>
      <c r="AN33" s="321"/>
      <c r="AO33" s="321"/>
      <c r="AP33" s="321"/>
      <c r="AQ33" s="321"/>
      <c r="AR33" s="321"/>
      <c r="AS33" s="322"/>
      <c r="AT33" s="322"/>
      <c r="AU33" s="322"/>
      <c r="AV33" s="322"/>
    </row>
    <row r="34" spans="1:48" ht="22.5" customHeight="1">
      <c r="A34" s="317">
        <v>2362010103005</v>
      </c>
      <c r="B34" s="318" t="s">
        <v>7</v>
      </c>
      <c r="C34" s="318" t="s">
        <v>7</v>
      </c>
      <c r="D34" s="318" t="s">
        <v>251</v>
      </c>
      <c r="E34" s="318" t="s">
        <v>535</v>
      </c>
      <c r="F34" s="318" t="s">
        <v>537</v>
      </c>
      <c r="G34" s="318"/>
      <c r="H34" s="319" t="s">
        <v>584</v>
      </c>
      <c r="I34" s="319" t="s">
        <v>532</v>
      </c>
      <c r="J34" s="332" t="s">
        <v>532</v>
      </c>
      <c r="K34" s="334">
        <v>319000</v>
      </c>
      <c r="L34" s="344">
        <v>84000</v>
      </c>
      <c r="M34" s="339">
        <v>0</v>
      </c>
      <c r="N34" s="339">
        <v>0</v>
      </c>
      <c r="O34" s="343">
        <f t="shared" si="11"/>
        <v>403000</v>
      </c>
      <c r="P34" s="344">
        <v>402480</v>
      </c>
      <c r="Q34" s="344">
        <v>402480</v>
      </c>
      <c r="R34" s="342">
        <f t="shared" si="7"/>
        <v>520</v>
      </c>
      <c r="S34" s="339">
        <v>337950</v>
      </c>
      <c r="T34" s="338">
        <f t="shared" si="6"/>
        <v>64530</v>
      </c>
      <c r="U34" s="331">
        <f t="shared" si="3"/>
        <v>0.99870967741935479</v>
      </c>
      <c r="V34" s="350" t="s">
        <v>666</v>
      </c>
      <c r="W34" s="347"/>
      <c r="X34" s="347"/>
      <c r="Y34" s="320"/>
      <c r="Z34" s="320"/>
      <c r="AA34" s="320"/>
      <c r="AB34" s="320"/>
      <c r="AC34" s="346" t="e">
        <f t="shared" si="4"/>
        <v>#DIV/0!</v>
      </c>
      <c r="AD34" s="318"/>
      <c r="AE34" s="321"/>
      <c r="AF34" s="321"/>
      <c r="AG34" s="321"/>
      <c r="AH34" s="322"/>
      <c r="AI34" s="322"/>
      <c r="AJ34" s="321"/>
      <c r="AK34" s="321"/>
      <c r="AL34" s="321"/>
      <c r="AM34" s="321"/>
      <c r="AN34" s="321"/>
      <c r="AO34" s="321"/>
      <c r="AP34" s="321"/>
      <c r="AQ34" s="321"/>
      <c r="AR34" s="321"/>
      <c r="AS34" s="322"/>
      <c r="AT34" s="322"/>
      <c r="AU34" s="322"/>
      <c r="AV34" s="322"/>
    </row>
    <row r="35" spans="1:48" ht="22.5" customHeight="1">
      <c r="A35" s="317">
        <v>2362010103006</v>
      </c>
      <c r="B35" s="318" t="s">
        <v>7</v>
      </c>
      <c r="C35" s="318" t="s">
        <v>7</v>
      </c>
      <c r="D35" s="318" t="s">
        <v>251</v>
      </c>
      <c r="E35" s="318" t="s">
        <v>535</v>
      </c>
      <c r="F35" s="318" t="s">
        <v>561</v>
      </c>
      <c r="G35" s="318"/>
      <c r="H35" s="319" t="s">
        <v>585</v>
      </c>
      <c r="I35" s="319" t="s">
        <v>532</v>
      </c>
      <c r="J35" s="332" t="s">
        <v>532</v>
      </c>
      <c r="K35" s="334">
        <v>1452000</v>
      </c>
      <c r="L35" s="344">
        <v>-212000</v>
      </c>
      <c r="M35" s="339">
        <v>0</v>
      </c>
      <c r="N35" s="339">
        <v>0</v>
      </c>
      <c r="O35" s="343">
        <f>K35+L35+M35+N35</f>
        <v>1240000</v>
      </c>
      <c r="P35" s="344">
        <v>921624</v>
      </c>
      <c r="Q35" s="344">
        <v>887881</v>
      </c>
      <c r="R35" s="342">
        <f>O35-P35</f>
        <v>318376</v>
      </c>
      <c r="S35" s="339">
        <v>1370984</v>
      </c>
      <c r="T35" s="338">
        <f t="shared" si="6"/>
        <v>-449360</v>
      </c>
      <c r="U35" s="331">
        <f t="shared" si="3"/>
        <v>0.74324516129032259</v>
      </c>
      <c r="V35" s="350" t="s">
        <v>603</v>
      </c>
      <c r="W35" s="350" t="s">
        <v>677</v>
      </c>
      <c r="X35" s="350" t="s">
        <v>678</v>
      </c>
      <c r="Y35" s="320"/>
      <c r="Z35" s="320"/>
      <c r="AA35" s="320"/>
      <c r="AB35" s="320"/>
      <c r="AC35" s="346" t="e">
        <f t="shared" si="4"/>
        <v>#DIV/0!</v>
      </c>
      <c r="AD35" s="318"/>
      <c r="AE35" s="321"/>
      <c r="AF35" s="321"/>
      <c r="AG35" s="321"/>
      <c r="AH35" s="322"/>
      <c r="AI35" s="322"/>
      <c r="AJ35" s="321"/>
      <c r="AK35" s="321"/>
      <c r="AL35" s="321"/>
      <c r="AM35" s="321"/>
      <c r="AN35" s="321"/>
      <c r="AO35" s="321"/>
      <c r="AP35" s="321"/>
      <c r="AQ35" s="321"/>
      <c r="AR35" s="321"/>
      <c r="AS35" s="322"/>
      <c r="AT35" s="322"/>
      <c r="AU35" s="322"/>
      <c r="AV35" s="322"/>
    </row>
    <row r="36" spans="1:48" ht="22.5" customHeight="1">
      <c r="A36" s="317">
        <v>2362010103007</v>
      </c>
      <c r="B36" s="318" t="s">
        <v>7</v>
      </c>
      <c r="C36" s="318" t="s">
        <v>7</v>
      </c>
      <c r="D36" s="318" t="s">
        <v>251</v>
      </c>
      <c r="E36" s="318" t="s">
        <v>535</v>
      </c>
      <c r="F36" s="318" t="s">
        <v>255</v>
      </c>
      <c r="G36" s="318"/>
      <c r="H36" s="319" t="s">
        <v>586</v>
      </c>
      <c r="I36" s="319" t="s">
        <v>532</v>
      </c>
      <c r="J36" s="332" t="s">
        <v>532</v>
      </c>
      <c r="K36" s="334">
        <v>1653000</v>
      </c>
      <c r="L36" s="339">
        <v>103000</v>
      </c>
      <c r="M36" s="339">
        <v>0</v>
      </c>
      <c r="N36" s="339">
        <v>0</v>
      </c>
      <c r="O36" s="343">
        <f>K36+L36+M36+N36</f>
        <v>1756000</v>
      </c>
      <c r="P36" s="344">
        <v>1755649</v>
      </c>
      <c r="Q36" s="344">
        <v>1755649</v>
      </c>
      <c r="R36" s="342">
        <f t="shared" si="7"/>
        <v>351</v>
      </c>
      <c r="S36" s="339">
        <v>1369100</v>
      </c>
      <c r="T36" s="338">
        <f t="shared" si="6"/>
        <v>386549</v>
      </c>
      <c r="U36" s="331">
        <f t="shared" si="3"/>
        <v>0.99980011389521639</v>
      </c>
      <c r="V36" s="350" t="s">
        <v>665</v>
      </c>
      <c r="W36" s="347"/>
      <c r="X36" s="347"/>
      <c r="Y36" s="320"/>
      <c r="Z36" s="320"/>
      <c r="AA36" s="320"/>
      <c r="AB36" s="320"/>
      <c r="AC36" s="346" t="e">
        <f t="shared" si="4"/>
        <v>#DIV/0!</v>
      </c>
      <c r="AD36" s="318"/>
      <c r="AE36" s="321"/>
      <c r="AF36" s="321"/>
      <c r="AG36" s="321"/>
      <c r="AH36" s="322"/>
      <c r="AI36" s="322"/>
      <c r="AJ36" s="321"/>
      <c r="AK36" s="321"/>
      <c r="AL36" s="321"/>
      <c r="AM36" s="321"/>
      <c r="AN36" s="321"/>
      <c r="AO36" s="321"/>
      <c r="AP36" s="321"/>
      <c r="AQ36" s="321"/>
      <c r="AR36" s="321"/>
      <c r="AS36" s="322"/>
      <c r="AT36" s="322"/>
      <c r="AU36" s="322"/>
      <c r="AV36" s="322"/>
    </row>
    <row r="37" spans="1:48" ht="22.5" customHeight="1">
      <c r="A37" s="317">
        <v>2362010103008</v>
      </c>
      <c r="B37" s="318" t="s">
        <v>7</v>
      </c>
      <c r="C37" s="318" t="s">
        <v>7</v>
      </c>
      <c r="D37" s="318" t="s">
        <v>251</v>
      </c>
      <c r="E37" s="318" t="s">
        <v>535</v>
      </c>
      <c r="F37" s="318" t="s">
        <v>538</v>
      </c>
      <c r="G37" s="318"/>
      <c r="H37" s="319" t="s">
        <v>587</v>
      </c>
      <c r="I37" s="319" t="s">
        <v>532</v>
      </c>
      <c r="J37" s="332" t="s">
        <v>532</v>
      </c>
      <c r="K37" s="334">
        <v>1587000</v>
      </c>
      <c r="L37" s="344">
        <v>10000</v>
      </c>
      <c r="M37" s="339">
        <v>0</v>
      </c>
      <c r="N37" s="339">
        <v>0</v>
      </c>
      <c r="O37" s="343">
        <f>K37+L37+M37+N37</f>
        <v>1597000</v>
      </c>
      <c r="P37" s="344">
        <v>1596280</v>
      </c>
      <c r="Q37" s="344">
        <v>1596280</v>
      </c>
      <c r="R37" s="342">
        <f t="shared" si="7"/>
        <v>720</v>
      </c>
      <c r="S37" s="339">
        <v>1174340</v>
      </c>
      <c r="T37" s="338">
        <f t="shared" si="6"/>
        <v>421940</v>
      </c>
      <c r="U37" s="331">
        <f t="shared" si="3"/>
        <v>0.99954915466499683</v>
      </c>
      <c r="V37" s="350" t="s">
        <v>665</v>
      </c>
      <c r="W37" s="347"/>
      <c r="X37" s="347"/>
      <c r="Y37" s="320"/>
      <c r="Z37" s="320"/>
      <c r="AA37" s="320"/>
      <c r="AB37" s="320"/>
      <c r="AC37" s="346" t="e">
        <f t="shared" si="4"/>
        <v>#DIV/0!</v>
      </c>
      <c r="AD37" s="318"/>
      <c r="AE37" s="321"/>
      <c r="AF37" s="321"/>
      <c r="AG37" s="321"/>
      <c r="AH37" s="322"/>
      <c r="AI37" s="322"/>
      <c r="AJ37" s="321"/>
      <c r="AK37" s="321"/>
      <c r="AL37" s="321"/>
      <c r="AM37" s="321"/>
      <c r="AN37" s="321"/>
      <c r="AO37" s="321"/>
      <c r="AP37" s="321"/>
      <c r="AQ37" s="321"/>
      <c r="AR37" s="321"/>
      <c r="AS37" s="322"/>
      <c r="AT37" s="322"/>
      <c r="AU37" s="322"/>
      <c r="AV37" s="322"/>
    </row>
    <row r="38" spans="1:48" ht="22.5" customHeight="1">
      <c r="A38" s="317">
        <v>2362010103009</v>
      </c>
      <c r="B38" s="318" t="s">
        <v>7</v>
      </c>
      <c r="C38" s="318" t="s">
        <v>7</v>
      </c>
      <c r="D38" s="318" t="s">
        <v>251</v>
      </c>
      <c r="E38" s="318" t="s">
        <v>535</v>
      </c>
      <c r="F38" s="318" t="s">
        <v>539</v>
      </c>
      <c r="G38" s="318"/>
      <c r="H38" s="319" t="s">
        <v>588</v>
      </c>
      <c r="I38" s="319" t="s">
        <v>532</v>
      </c>
      <c r="J38" s="332" t="s">
        <v>532</v>
      </c>
      <c r="K38" s="334">
        <v>1744000</v>
      </c>
      <c r="L38" s="339">
        <v>11000</v>
      </c>
      <c r="M38" s="339">
        <v>0</v>
      </c>
      <c r="N38" s="339">
        <v>0</v>
      </c>
      <c r="O38" s="343">
        <f t="shared" si="11"/>
        <v>1755000</v>
      </c>
      <c r="P38" s="344">
        <v>1754046</v>
      </c>
      <c r="Q38" s="344">
        <v>1754046</v>
      </c>
      <c r="R38" s="342">
        <f t="shared" si="7"/>
        <v>954</v>
      </c>
      <c r="S38" s="339">
        <v>1910958</v>
      </c>
      <c r="T38" s="338">
        <f t="shared" si="6"/>
        <v>-156912</v>
      </c>
      <c r="U38" s="331">
        <f t="shared" si="3"/>
        <v>0.9994564102564103</v>
      </c>
      <c r="V38" s="350" t="s">
        <v>665</v>
      </c>
      <c r="W38" s="347"/>
      <c r="X38" s="347"/>
      <c r="Y38" s="320"/>
      <c r="Z38" s="320"/>
      <c r="AA38" s="320"/>
      <c r="AB38" s="320"/>
      <c r="AC38" s="346" t="e">
        <f t="shared" si="4"/>
        <v>#DIV/0!</v>
      </c>
      <c r="AD38" s="318"/>
      <c r="AE38" s="321"/>
      <c r="AF38" s="321"/>
      <c r="AG38" s="321"/>
      <c r="AH38" s="322"/>
      <c r="AI38" s="322"/>
      <c r="AJ38" s="321"/>
      <c r="AK38" s="321"/>
      <c r="AL38" s="321"/>
      <c r="AM38" s="321"/>
      <c r="AN38" s="321"/>
      <c r="AO38" s="321"/>
      <c r="AP38" s="321"/>
      <c r="AQ38" s="321"/>
      <c r="AR38" s="321"/>
      <c r="AS38" s="322"/>
      <c r="AT38" s="322"/>
      <c r="AU38" s="322"/>
      <c r="AV38" s="322"/>
    </row>
    <row r="39" spans="1:48" ht="22.5" customHeight="1">
      <c r="A39" s="317">
        <v>2362010103010</v>
      </c>
      <c r="B39" s="318" t="s">
        <v>7</v>
      </c>
      <c r="C39" s="318" t="s">
        <v>7</v>
      </c>
      <c r="D39" s="318" t="s">
        <v>251</v>
      </c>
      <c r="E39" s="318" t="s">
        <v>536</v>
      </c>
      <c r="F39" s="318" t="s">
        <v>534</v>
      </c>
      <c r="G39" s="318"/>
      <c r="H39" s="319" t="s">
        <v>589</v>
      </c>
      <c r="I39" s="319" t="s">
        <v>532</v>
      </c>
      <c r="J39" s="332" t="s">
        <v>532</v>
      </c>
      <c r="K39" s="334">
        <v>1621000</v>
      </c>
      <c r="L39" s="339">
        <v>93000</v>
      </c>
      <c r="M39" s="339">
        <v>0</v>
      </c>
      <c r="N39" s="339">
        <v>0</v>
      </c>
      <c r="O39" s="343">
        <f t="shared" si="11"/>
        <v>1714000</v>
      </c>
      <c r="P39" s="344">
        <v>1109730</v>
      </c>
      <c r="Q39" s="344">
        <v>1109730</v>
      </c>
      <c r="R39" s="342">
        <f t="shared" si="7"/>
        <v>604270</v>
      </c>
      <c r="S39" s="339">
        <v>1620000</v>
      </c>
      <c r="T39" s="338">
        <f t="shared" si="6"/>
        <v>-510270</v>
      </c>
      <c r="U39" s="331">
        <f t="shared" si="3"/>
        <v>0.64745040840140022</v>
      </c>
      <c r="V39" s="350" t="s">
        <v>704</v>
      </c>
      <c r="W39" s="350" t="s">
        <v>679</v>
      </c>
      <c r="X39" s="350" t="s">
        <v>692</v>
      </c>
      <c r="Y39" s="320"/>
      <c r="Z39" s="320"/>
      <c r="AA39" s="320"/>
      <c r="AB39" s="320"/>
      <c r="AC39" s="346" t="e">
        <f t="shared" si="4"/>
        <v>#DIV/0!</v>
      </c>
      <c r="AD39" s="318"/>
      <c r="AE39" s="321"/>
      <c r="AF39" s="321"/>
      <c r="AG39" s="321"/>
      <c r="AH39" s="322"/>
      <c r="AI39" s="322"/>
      <c r="AJ39" s="321"/>
      <c r="AK39" s="321"/>
      <c r="AL39" s="321"/>
      <c r="AM39" s="321"/>
      <c r="AN39" s="321"/>
      <c r="AO39" s="321"/>
      <c r="AP39" s="321"/>
      <c r="AQ39" s="321"/>
      <c r="AR39" s="321"/>
      <c r="AS39" s="322"/>
      <c r="AT39" s="322"/>
      <c r="AU39" s="322"/>
      <c r="AV39" s="322"/>
    </row>
    <row r="40" spans="1:48" ht="22.5" customHeight="1">
      <c r="A40" s="317">
        <v>2362010103011</v>
      </c>
      <c r="B40" s="318" t="s">
        <v>7</v>
      </c>
      <c r="C40" s="318" t="s">
        <v>7</v>
      </c>
      <c r="D40" s="318" t="s">
        <v>251</v>
      </c>
      <c r="E40" s="318" t="s">
        <v>536</v>
      </c>
      <c r="F40" s="318" t="s">
        <v>535</v>
      </c>
      <c r="G40" s="318"/>
      <c r="H40" s="319" t="s">
        <v>590</v>
      </c>
      <c r="I40" s="319" t="s">
        <v>532</v>
      </c>
      <c r="J40" s="332" t="s">
        <v>532</v>
      </c>
      <c r="K40" s="334">
        <v>309000</v>
      </c>
      <c r="L40" s="339">
        <v>17000</v>
      </c>
      <c r="M40" s="339">
        <v>0</v>
      </c>
      <c r="N40" s="339">
        <v>0</v>
      </c>
      <c r="O40" s="343">
        <f t="shared" si="11"/>
        <v>326000</v>
      </c>
      <c r="P40" s="344">
        <v>231117</v>
      </c>
      <c r="Q40" s="344">
        <v>231117</v>
      </c>
      <c r="R40" s="342">
        <f t="shared" si="7"/>
        <v>94883</v>
      </c>
      <c r="S40" s="339">
        <v>309000</v>
      </c>
      <c r="T40" s="338">
        <f t="shared" si="6"/>
        <v>-77883</v>
      </c>
      <c r="U40" s="331">
        <f t="shared" si="3"/>
        <v>0.70894785276073624</v>
      </c>
      <c r="V40" s="353" t="s">
        <v>705</v>
      </c>
      <c r="W40" s="350"/>
      <c r="X40" s="347"/>
      <c r="Y40" s="320"/>
      <c r="Z40" s="320"/>
      <c r="AA40" s="320"/>
      <c r="AB40" s="320"/>
      <c r="AC40" s="346" t="e">
        <f t="shared" si="4"/>
        <v>#DIV/0!</v>
      </c>
      <c r="AD40" s="318"/>
      <c r="AE40" s="321"/>
      <c r="AF40" s="321"/>
      <c r="AG40" s="321"/>
      <c r="AH40" s="322"/>
      <c r="AI40" s="322"/>
      <c r="AJ40" s="321"/>
      <c r="AK40" s="321"/>
      <c r="AL40" s="321"/>
      <c r="AM40" s="321"/>
      <c r="AN40" s="321"/>
      <c r="AO40" s="321"/>
      <c r="AP40" s="321"/>
      <c r="AQ40" s="321"/>
      <c r="AR40" s="321"/>
      <c r="AS40" s="322"/>
      <c r="AT40" s="322"/>
      <c r="AU40" s="322"/>
      <c r="AV40" s="322"/>
    </row>
    <row r="41" spans="1:48" ht="22.5" customHeight="1">
      <c r="A41" s="317">
        <v>2362010103012</v>
      </c>
      <c r="B41" s="318" t="s">
        <v>7</v>
      </c>
      <c r="C41" s="318" t="s">
        <v>7</v>
      </c>
      <c r="D41" s="318" t="s">
        <v>251</v>
      </c>
      <c r="E41" s="318" t="s">
        <v>537</v>
      </c>
      <c r="F41" s="318"/>
      <c r="G41" s="318"/>
      <c r="H41" s="319" t="s">
        <v>541</v>
      </c>
      <c r="I41" s="319" t="s">
        <v>532</v>
      </c>
      <c r="J41" s="332" t="s">
        <v>532</v>
      </c>
      <c r="K41" s="344">
        <v>3313000</v>
      </c>
      <c r="L41" s="339">
        <v>387000</v>
      </c>
      <c r="M41" s="339">
        <v>0</v>
      </c>
      <c r="N41" s="339">
        <v>0</v>
      </c>
      <c r="O41" s="343">
        <f t="shared" si="11"/>
        <v>3700000</v>
      </c>
      <c r="P41" s="344">
        <v>3580422</v>
      </c>
      <c r="Q41" s="344">
        <v>3580422</v>
      </c>
      <c r="R41" s="342">
        <f t="shared" si="7"/>
        <v>119578</v>
      </c>
      <c r="S41" s="339">
        <v>3530935</v>
      </c>
      <c r="T41" s="338">
        <f t="shared" si="6"/>
        <v>49487</v>
      </c>
      <c r="U41" s="331">
        <f t="shared" si="3"/>
        <v>0.96768162162162163</v>
      </c>
      <c r="V41" s="350" t="s">
        <v>665</v>
      </c>
      <c r="W41" s="347"/>
      <c r="X41" s="347"/>
      <c r="Y41" s="320"/>
      <c r="Z41" s="320"/>
      <c r="AA41" s="320"/>
      <c r="AB41" s="320"/>
      <c r="AC41" s="346" t="e">
        <f t="shared" si="4"/>
        <v>#DIV/0!</v>
      </c>
      <c r="AD41" s="318"/>
      <c r="AE41" s="321"/>
      <c r="AF41" s="321"/>
      <c r="AG41" s="321"/>
      <c r="AH41" s="322"/>
      <c r="AI41" s="322"/>
      <c r="AJ41" s="321"/>
      <c r="AK41" s="321"/>
      <c r="AL41" s="321"/>
      <c r="AM41" s="321"/>
      <c r="AN41" s="321"/>
      <c r="AO41" s="321"/>
      <c r="AP41" s="321"/>
      <c r="AQ41" s="321"/>
      <c r="AR41" s="321"/>
      <c r="AS41" s="322"/>
      <c r="AT41" s="322"/>
      <c r="AU41" s="322"/>
      <c r="AV41" s="322"/>
    </row>
    <row r="42" spans="1:48" ht="22.5" customHeight="1">
      <c r="A42" s="317">
        <v>2362010103013</v>
      </c>
      <c r="B42" s="320" t="s">
        <v>7</v>
      </c>
      <c r="C42" s="320" t="s">
        <v>7</v>
      </c>
      <c r="D42" s="320" t="s">
        <v>251</v>
      </c>
      <c r="E42" s="320" t="s">
        <v>561</v>
      </c>
      <c r="F42" s="320"/>
      <c r="G42" s="320"/>
      <c r="H42" s="319" t="s">
        <v>542</v>
      </c>
      <c r="I42" s="319" t="s">
        <v>532</v>
      </c>
      <c r="J42" s="332" t="s">
        <v>532</v>
      </c>
      <c r="K42" s="334">
        <v>28000</v>
      </c>
      <c r="L42" s="339">
        <v>0</v>
      </c>
      <c r="M42" s="339">
        <v>0</v>
      </c>
      <c r="N42" s="339">
        <v>0</v>
      </c>
      <c r="O42" s="341">
        <f>K42+L42+M42+N42</f>
        <v>28000</v>
      </c>
      <c r="P42" s="339">
        <v>12320</v>
      </c>
      <c r="Q42" s="339">
        <v>12320</v>
      </c>
      <c r="R42" s="342">
        <f t="shared" si="7"/>
        <v>15680</v>
      </c>
      <c r="S42" s="339">
        <v>19730</v>
      </c>
      <c r="T42" s="338">
        <f t="shared" si="6"/>
        <v>-7410</v>
      </c>
      <c r="U42" s="331">
        <f t="shared" si="3"/>
        <v>0.44</v>
      </c>
      <c r="V42" s="350" t="s">
        <v>620</v>
      </c>
      <c r="W42" s="347"/>
      <c r="X42" s="347"/>
      <c r="Y42" s="320"/>
      <c r="Z42" s="320"/>
      <c r="AA42" s="320"/>
      <c r="AB42" s="320"/>
      <c r="AC42" s="346" t="e">
        <f t="shared" si="4"/>
        <v>#DIV/0!</v>
      </c>
      <c r="AD42" s="320"/>
      <c r="AE42" s="323"/>
      <c r="AF42" s="323"/>
      <c r="AG42" s="323"/>
      <c r="AH42" s="323"/>
      <c r="AI42" s="323"/>
      <c r="AJ42" s="323"/>
      <c r="AK42" s="323"/>
      <c r="AL42" s="323"/>
      <c r="AM42" s="323"/>
      <c r="AN42" s="323"/>
      <c r="AO42" s="323"/>
      <c r="AP42" s="323"/>
      <c r="AQ42" s="323"/>
      <c r="AR42" s="323"/>
      <c r="AS42" s="323"/>
      <c r="AT42" s="323"/>
      <c r="AU42" s="324"/>
      <c r="AV42" s="324"/>
    </row>
    <row r="43" spans="1:48" ht="22.5" customHeight="1">
      <c r="A43" s="317">
        <v>2362010103014</v>
      </c>
      <c r="B43" s="320" t="s">
        <v>7</v>
      </c>
      <c r="C43" s="320" t="s">
        <v>7</v>
      </c>
      <c r="D43" s="320" t="s">
        <v>251</v>
      </c>
      <c r="E43" s="320" t="s">
        <v>255</v>
      </c>
      <c r="F43" s="320"/>
      <c r="G43" s="320"/>
      <c r="H43" s="319" t="s">
        <v>544</v>
      </c>
      <c r="I43" s="319" t="s">
        <v>532</v>
      </c>
      <c r="J43" s="332" t="s">
        <v>532</v>
      </c>
      <c r="K43" s="334">
        <v>42000</v>
      </c>
      <c r="L43" s="339">
        <v>0</v>
      </c>
      <c r="M43" s="339">
        <v>0</v>
      </c>
      <c r="N43" s="339">
        <v>0</v>
      </c>
      <c r="O43" s="341">
        <f t="shared" ref="O43:O54" si="12">K43+L43+M43+N43</f>
        <v>42000</v>
      </c>
      <c r="P43" s="339">
        <v>39650</v>
      </c>
      <c r="Q43" s="339">
        <v>39650</v>
      </c>
      <c r="R43" s="342">
        <f t="shared" si="7"/>
        <v>2350</v>
      </c>
      <c r="S43" s="339">
        <v>33000</v>
      </c>
      <c r="T43" s="338">
        <f t="shared" si="6"/>
        <v>6650</v>
      </c>
      <c r="U43" s="331">
        <f t="shared" si="3"/>
        <v>0.94404761904761902</v>
      </c>
      <c r="V43" s="350" t="s">
        <v>621</v>
      </c>
      <c r="W43" s="347"/>
      <c r="X43" s="347"/>
      <c r="Y43" s="320"/>
      <c r="Z43" s="320"/>
      <c r="AA43" s="320"/>
      <c r="AB43" s="320"/>
      <c r="AC43" s="346" t="e">
        <f t="shared" si="4"/>
        <v>#DIV/0!</v>
      </c>
      <c r="AD43" s="320"/>
      <c r="AE43" s="323"/>
      <c r="AF43" s="323"/>
      <c r="AG43" s="323"/>
      <c r="AH43" s="323"/>
      <c r="AI43" s="323"/>
      <c r="AJ43" s="323"/>
      <c r="AK43" s="323"/>
      <c r="AL43" s="323"/>
      <c r="AM43" s="323"/>
      <c r="AN43" s="323"/>
      <c r="AO43" s="323"/>
      <c r="AP43" s="323"/>
      <c r="AQ43" s="323"/>
      <c r="AR43" s="323"/>
      <c r="AS43" s="323"/>
      <c r="AT43" s="323"/>
      <c r="AU43" s="324"/>
      <c r="AV43" s="324"/>
    </row>
    <row r="44" spans="1:48" ht="22.5" customHeight="1">
      <c r="A44" s="317">
        <v>2362010103015</v>
      </c>
      <c r="B44" s="320" t="s">
        <v>7</v>
      </c>
      <c r="C44" s="320" t="s">
        <v>7</v>
      </c>
      <c r="D44" s="320" t="s">
        <v>251</v>
      </c>
      <c r="E44" s="320" t="s">
        <v>538</v>
      </c>
      <c r="F44" s="320"/>
      <c r="G44" s="320"/>
      <c r="H44" s="319" t="s">
        <v>639</v>
      </c>
      <c r="I44" s="319" t="s">
        <v>532</v>
      </c>
      <c r="J44" s="332" t="s">
        <v>532</v>
      </c>
      <c r="K44" s="334">
        <v>11000</v>
      </c>
      <c r="L44" s="339">
        <v>14000</v>
      </c>
      <c r="M44" s="339">
        <v>0</v>
      </c>
      <c r="N44" s="339">
        <v>0</v>
      </c>
      <c r="O44" s="341">
        <f t="shared" ref="O44" si="13">K44+L44+M44+N44</f>
        <v>25000</v>
      </c>
      <c r="P44" s="339">
        <v>20636</v>
      </c>
      <c r="Q44" s="339">
        <v>20636</v>
      </c>
      <c r="R44" s="342">
        <f t="shared" ref="R44" si="14">O44-P44</f>
        <v>4364</v>
      </c>
      <c r="S44" s="339">
        <v>0</v>
      </c>
      <c r="T44" s="338">
        <f t="shared" si="6"/>
        <v>20636</v>
      </c>
      <c r="U44" s="331">
        <f t="shared" si="3"/>
        <v>0.82543999999999995</v>
      </c>
      <c r="V44" s="350" t="s">
        <v>667</v>
      </c>
      <c r="W44" s="347"/>
      <c r="X44" s="347"/>
      <c r="Y44" s="320"/>
      <c r="Z44" s="320"/>
      <c r="AA44" s="320"/>
      <c r="AB44" s="320"/>
      <c r="AC44" s="346" t="e">
        <f t="shared" ref="AC44" si="15">Q44/AA44</f>
        <v>#DIV/0!</v>
      </c>
      <c r="AD44" s="320"/>
      <c r="AE44" s="323"/>
      <c r="AF44" s="323"/>
      <c r="AG44" s="323"/>
      <c r="AH44" s="323"/>
      <c r="AI44" s="323"/>
      <c r="AJ44" s="323"/>
      <c r="AK44" s="323"/>
      <c r="AL44" s="323"/>
      <c r="AM44" s="323"/>
      <c r="AN44" s="323"/>
      <c r="AO44" s="323"/>
      <c r="AP44" s="323"/>
      <c r="AQ44" s="323"/>
      <c r="AR44" s="323"/>
      <c r="AS44" s="323"/>
      <c r="AT44" s="323"/>
      <c r="AU44" s="324"/>
      <c r="AV44" s="324"/>
    </row>
    <row r="45" spans="1:48" ht="22.5" customHeight="1">
      <c r="A45" s="317">
        <v>2362010103016</v>
      </c>
      <c r="B45" s="320" t="s">
        <v>7</v>
      </c>
      <c r="C45" s="320" t="s">
        <v>7</v>
      </c>
      <c r="D45" s="320" t="s">
        <v>251</v>
      </c>
      <c r="E45" s="320" t="s">
        <v>539</v>
      </c>
      <c r="F45" s="320"/>
      <c r="G45" s="320"/>
      <c r="H45" s="319" t="s">
        <v>545</v>
      </c>
      <c r="I45" s="319" t="s">
        <v>532</v>
      </c>
      <c r="J45" s="332" t="s">
        <v>532</v>
      </c>
      <c r="K45" s="334">
        <v>6000</v>
      </c>
      <c r="L45" s="339">
        <v>0</v>
      </c>
      <c r="M45" s="339">
        <v>0</v>
      </c>
      <c r="N45" s="339">
        <v>0</v>
      </c>
      <c r="O45" s="341">
        <f t="shared" si="12"/>
        <v>6000</v>
      </c>
      <c r="P45" s="339">
        <v>1100</v>
      </c>
      <c r="Q45" s="339">
        <v>1100</v>
      </c>
      <c r="R45" s="342">
        <f t="shared" si="7"/>
        <v>4900</v>
      </c>
      <c r="S45" s="339">
        <v>2200</v>
      </c>
      <c r="T45" s="338">
        <f t="shared" si="6"/>
        <v>-1100</v>
      </c>
      <c r="U45" s="331">
        <f t="shared" si="3"/>
        <v>0.18333333333333332</v>
      </c>
      <c r="V45" s="350" t="s">
        <v>622</v>
      </c>
      <c r="W45" s="347"/>
      <c r="X45" s="347"/>
      <c r="Y45" s="320"/>
      <c r="Z45" s="320"/>
      <c r="AA45" s="320"/>
      <c r="AB45" s="320"/>
      <c r="AC45" s="346" t="e">
        <f t="shared" si="4"/>
        <v>#DIV/0!</v>
      </c>
      <c r="AD45" s="320"/>
      <c r="AE45" s="323"/>
      <c r="AF45" s="323"/>
      <c r="AG45" s="323"/>
      <c r="AH45" s="323"/>
      <c r="AI45" s="323"/>
      <c r="AJ45" s="323"/>
      <c r="AK45" s="323"/>
      <c r="AL45" s="323"/>
      <c r="AM45" s="323"/>
      <c r="AN45" s="323"/>
      <c r="AO45" s="323"/>
      <c r="AP45" s="323"/>
      <c r="AQ45" s="323"/>
      <c r="AR45" s="323"/>
      <c r="AS45" s="323"/>
      <c r="AT45" s="323"/>
      <c r="AU45" s="324"/>
      <c r="AV45" s="324"/>
    </row>
    <row r="46" spans="1:48" ht="22.5" customHeight="1">
      <c r="A46" s="317">
        <v>2362010103017</v>
      </c>
      <c r="B46" s="320" t="s">
        <v>7</v>
      </c>
      <c r="C46" s="320" t="s">
        <v>7</v>
      </c>
      <c r="D46" s="320" t="s">
        <v>251</v>
      </c>
      <c r="E46" s="320" t="s">
        <v>543</v>
      </c>
      <c r="F46" s="320"/>
      <c r="G46" s="320"/>
      <c r="H46" s="319" t="s">
        <v>611</v>
      </c>
      <c r="I46" s="319" t="s">
        <v>532</v>
      </c>
      <c r="J46" s="332" t="s">
        <v>532</v>
      </c>
      <c r="K46" s="339">
        <v>3292000</v>
      </c>
      <c r="L46" s="339">
        <v>171000</v>
      </c>
      <c r="M46" s="339">
        <v>0</v>
      </c>
      <c r="N46" s="339">
        <v>-200012</v>
      </c>
      <c r="O46" s="341">
        <f t="shared" si="12"/>
        <v>3262988</v>
      </c>
      <c r="P46" s="339">
        <v>3242761</v>
      </c>
      <c r="Q46" s="339">
        <v>0</v>
      </c>
      <c r="R46" s="342">
        <f t="shared" si="7"/>
        <v>20227</v>
      </c>
      <c r="S46" s="339">
        <v>2724729</v>
      </c>
      <c r="T46" s="338">
        <f t="shared" si="6"/>
        <v>518032</v>
      </c>
      <c r="U46" s="331">
        <f t="shared" si="3"/>
        <v>0.99380108048206117</v>
      </c>
      <c r="V46" s="350" t="s">
        <v>668</v>
      </c>
      <c r="W46" s="347"/>
      <c r="X46" s="353" t="s">
        <v>693</v>
      </c>
      <c r="Y46" s="320"/>
      <c r="Z46" s="320"/>
      <c r="AA46" s="320"/>
      <c r="AB46" s="320"/>
      <c r="AC46" s="346" t="e">
        <f t="shared" si="4"/>
        <v>#DIV/0!</v>
      </c>
      <c r="AD46" s="320"/>
      <c r="AE46" s="323"/>
      <c r="AF46" s="323"/>
      <c r="AG46" s="323"/>
      <c r="AH46" s="323"/>
      <c r="AI46" s="323"/>
      <c r="AJ46" s="323"/>
      <c r="AK46" s="323"/>
      <c r="AL46" s="323"/>
      <c r="AM46" s="323"/>
      <c r="AN46" s="323"/>
      <c r="AO46" s="323"/>
      <c r="AP46" s="323"/>
      <c r="AQ46" s="323"/>
      <c r="AR46" s="323"/>
      <c r="AS46" s="323"/>
      <c r="AT46" s="323"/>
      <c r="AU46" s="324"/>
      <c r="AV46" s="324"/>
    </row>
    <row r="47" spans="1:48" ht="22.5" customHeight="1">
      <c r="A47" s="317">
        <v>2362010103018</v>
      </c>
      <c r="B47" s="320" t="s">
        <v>7</v>
      </c>
      <c r="C47" s="320" t="s">
        <v>7</v>
      </c>
      <c r="D47" s="320" t="s">
        <v>251</v>
      </c>
      <c r="E47" s="320" t="s">
        <v>570</v>
      </c>
      <c r="F47" s="320"/>
      <c r="G47" s="320"/>
      <c r="H47" s="319" t="s">
        <v>643</v>
      </c>
      <c r="I47" s="319" t="s">
        <v>532</v>
      </c>
      <c r="J47" s="332" t="s">
        <v>532</v>
      </c>
      <c r="K47" s="339">
        <v>0</v>
      </c>
      <c r="L47" s="339">
        <v>157000</v>
      </c>
      <c r="M47" s="339">
        <v>0</v>
      </c>
      <c r="N47" s="339">
        <v>-87000</v>
      </c>
      <c r="O47" s="341">
        <f t="shared" ref="O47" si="16">K47+L47+M47+N47</f>
        <v>70000</v>
      </c>
      <c r="P47" s="339">
        <v>52994</v>
      </c>
      <c r="Q47" s="339">
        <v>49894</v>
      </c>
      <c r="R47" s="342">
        <f t="shared" ref="R47" si="17">O47-P47</f>
        <v>17006</v>
      </c>
      <c r="S47" s="339">
        <v>0</v>
      </c>
      <c r="T47" s="338">
        <f t="shared" si="6"/>
        <v>52994</v>
      </c>
      <c r="U47" s="331">
        <f t="shared" si="3"/>
        <v>0.75705714285714287</v>
      </c>
      <c r="V47" s="350" t="s">
        <v>669</v>
      </c>
      <c r="W47" s="347"/>
      <c r="X47" s="347"/>
      <c r="Y47" s="320"/>
      <c r="Z47" s="320"/>
      <c r="AA47" s="320"/>
      <c r="AB47" s="320"/>
      <c r="AC47" s="346" t="e">
        <f t="shared" ref="AC47" si="18">Q47/AA47</f>
        <v>#DIV/0!</v>
      </c>
      <c r="AD47" s="320"/>
      <c r="AE47" s="323"/>
      <c r="AF47" s="323"/>
      <c r="AG47" s="323"/>
      <c r="AH47" s="323"/>
      <c r="AI47" s="323"/>
      <c r="AJ47" s="323"/>
      <c r="AK47" s="323"/>
      <c r="AL47" s="323"/>
      <c r="AM47" s="323"/>
      <c r="AN47" s="323"/>
      <c r="AO47" s="323"/>
      <c r="AP47" s="323"/>
      <c r="AQ47" s="323"/>
      <c r="AR47" s="323"/>
      <c r="AS47" s="323"/>
      <c r="AT47" s="323"/>
      <c r="AU47" s="324"/>
      <c r="AV47" s="324"/>
    </row>
    <row r="48" spans="1:48" ht="22.5" customHeight="1">
      <c r="A48" s="317">
        <v>2362010103019</v>
      </c>
      <c r="B48" s="320" t="s">
        <v>7</v>
      </c>
      <c r="C48" s="320" t="s">
        <v>7</v>
      </c>
      <c r="D48" s="320" t="s">
        <v>251</v>
      </c>
      <c r="E48" s="320" t="s">
        <v>23</v>
      </c>
      <c r="F48" s="320"/>
      <c r="G48" s="320"/>
      <c r="H48" s="319" t="s">
        <v>623</v>
      </c>
      <c r="I48" s="319" t="s">
        <v>532</v>
      </c>
      <c r="J48" s="332" t="s">
        <v>532</v>
      </c>
      <c r="K48" s="334">
        <v>0</v>
      </c>
      <c r="L48" s="339">
        <v>0</v>
      </c>
      <c r="M48" s="339">
        <v>0</v>
      </c>
      <c r="N48" s="339">
        <v>0</v>
      </c>
      <c r="O48" s="341">
        <f t="shared" si="12"/>
        <v>0</v>
      </c>
      <c r="P48" s="339">
        <v>0</v>
      </c>
      <c r="Q48" s="339">
        <v>0</v>
      </c>
      <c r="R48" s="342">
        <f t="shared" si="7"/>
        <v>0</v>
      </c>
      <c r="S48" s="339">
        <v>0</v>
      </c>
      <c r="T48" s="338">
        <f t="shared" si="6"/>
        <v>0</v>
      </c>
      <c r="U48" s="331" t="str">
        <f t="shared" si="3"/>
        <v>-</v>
      </c>
      <c r="V48" s="347"/>
      <c r="W48" s="347"/>
      <c r="X48" s="347"/>
      <c r="Y48" s="320"/>
      <c r="Z48" s="320"/>
      <c r="AA48" s="320"/>
      <c r="AB48" s="320"/>
      <c r="AC48" s="346" t="e">
        <f t="shared" si="4"/>
        <v>#DIV/0!</v>
      </c>
      <c r="AD48" s="320"/>
      <c r="AE48" s="323"/>
      <c r="AF48" s="323"/>
      <c r="AG48" s="323"/>
      <c r="AH48" s="323"/>
      <c r="AI48" s="323"/>
      <c r="AJ48" s="323"/>
      <c r="AK48" s="323"/>
      <c r="AL48" s="323"/>
      <c r="AM48" s="323"/>
      <c r="AN48" s="323"/>
      <c r="AO48" s="323"/>
      <c r="AP48" s="323"/>
      <c r="AQ48" s="323"/>
      <c r="AR48" s="323"/>
      <c r="AS48" s="323"/>
      <c r="AT48" s="323"/>
      <c r="AU48" s="324"/>
      <c r="AV48" s="324"/>
    </row>
    <row r="49" spans="1:48" ht="22.5" customHeight="1">
      <c r="A49" s="317">
        <v>2362010103020</v>
      </c>
      <c r="B49" s="320" t="s">
        <v>7</v>
      </c>
      <c r="C49" s="320" t="s">
        <v>7</v>
      </c>
      <c r="D49" s="320" t="s">
        <v>251</v>
      </c>
      <c r="E49" s="318" t="s">
        <v>59</v>
      </c>
      <c r="F49" s="320"/>
      <c r="G49" s="320"/>
      <c r="H49" s="335" t="s">
        <v>624</v>
      </c>
      <c r="I49" s="319" t="s">
        <v>532</v>
      </c>
      <c r="J49" s="332" t="s">
        <v>532</v>
      </c>
      <c r="K49" s="339">
        <v>7407000</v>
      </c>
      <c r="L49" s="339">
        <v>464000</v>
      </c>
      <c r="M49" s="339">
        <v>0</v>
      </c>
      <c r="N49" s="339">
        <v>287012</v>
      </c>
      <c r="O49" s="341">
        <f t="shared" si="12"/>
        <v>8158012</v>
      </c>
      <c r="P49" s="339">
        <v>8158012</v>
      </c>
      <c r="Q49" s="339">
        <v>83480</v>
      </c>
      <c r="R49" s="342">
        <f t="shared" si="7"/>
        <v>0</v>
      </c>
      <c r="S49" s="339">
        <v>10074672</v>
      </c>
      <c r="T49" s="338">
        <f t="shared" si="6"/>
        <v>-1916660</v>
      </c>
      <c r="U49" s="331">
        <f t="shared" si="3"/>
        <v>1</v>
      </c>
      <c r="V49" s="350" t="s">
        <v>670</v>
      </c>
      <c r="W49" s="347"/>
      <c r="X49" s="350" t="s">
        <v>694</v>
      </c>
      <c r="Y49" s="320"/>
      <c r="Z49" s="320"/>
      <c r="AA49" s="320"/>
      <c r="AB49" s="320"/>
      <c r="AC49" s="346" t="e">
        <f t="shared" si="4"/>
        <v>#DIV/0!</v>
      </c>
      <c r="AD49" s="320"/>
      <c r="AE49" s="323"/>
      <c r="AF49" s="323"/>
      <c r="AG49" s="323"/>
      <c r="AH49" s="323"/>
      <c r="AI49" s="323"/>
      <c r="AJ49" s="323"/>
      <c r="AK49" s="323"/>
      <c r="AL49" s="323"/>
      <c r="AM49" s="323"/>
      <c r="AN49" s="323"/>
      <c r="AO49" s="323"/>
      <c r="AP49" s="323"/>
      <c r="AQ49" s="323"/>
      <c r="AR49" s="323"/>
      <c r="AS49" s="323"/>
      <c r="AT49" s="323"/>
      <c r="AU49" s="324"/>
      <c r="AV49" s="324"/>
    </row>
    <row r="50" spans="1:48" ht="22.5" customHeight="1">
      <c r="A50" s="317">
        <v>2362010103021</v>
      </c>
      <c r="B50" s="320" t="s">
        <v>7</v>
      </c>
      <c r="C50" s="320" t="s">
        <v>7</v>
      </c>
      <c r="D50" s="320" t="s">
        <v>251</v>
      </c>
      <c r="E50" s="318" t="s">
        <v>642</v>
      </c>
      <c r="F50" s="320"/>
      <c r="G50" s="320"/>
      <c r="H50" s="319" t="s">
        <v>625</v>
      </c>
      <c r="I50" s="319" t="s">
        <v>532</v>
      </c>
      <c r="J50" s="332" t="s">
        <v>532</v>
      </c>
      <c r="K50" s="334">
        <v>0</v>
      </c>
      <c r="L50" s="339">
        <v>0</v>
      </c>
      <c r="M50" s="339">
        <v>0</v>
      </c>
      <c r="N50" s="339">
        <v>0</v>
      </c>
      <c r="O50" s="341">
        <f t="shared" si="12"/>
        <v>0</v>
      </c>
      <c r="P50" s="339">
        <v>0</v>
      </c>
      <c r="Q50" s="339">
        <v>0</v>
      </c>
      <c r="R50" s="342">
        <f t="shared" si="7"/>
        <v>0</v>
      </c>
      <c r="S50" s="339">
        <v>0</v>
      </c>
      <c r="T50" s="338">
        <f t="shared" si="6"/>
        <v>0</v>
      </c>
      <c r="U50" s="331" t="str">
        <f t="shared" si="3"/>
        <v>-</v>
      </c>
      <c r="V50" s="347"/>
      <c r="W50" s="347"/>
      <c r="X50" s="347"/>
      <c r="Y50" s="320"/>
      <c r="Z50" s="320"/>
      <c r="AA50" s="320"/>
      <c r="AB50" s="320"/>
      <c r="AC50" s="346" t="e">
        <f t="shared" si="4"/>
        <v>#DIV/0!</v>
      </c>
      <c r="AD50" s="320"/>
      <c r="AE50" s="323"/>
      <c r="AF50" s="323"/>
      <c r="AG50" s="323"/>
      <c r="AH50" s="323"/>
      <c r="AI50" s="323"/>
      <c r="AJ50" s="323"/>
      <c r="AK50" s="323"/>
      <c r="AL50" s="323"/>
      <c r="AM50" s="323"/>
      <c r="AN50" s="323"/>
      <c r="AO50" s="323"/>
      <c r="AP50" s="323"/>
      <c r="AQ50" s="323"/>
      <c r="AR50" s="323"/>
      <c r="AS50" s="323"/>
      <c r="AT50" s="323"/>
      <c r="AU50" s="324"/>
      <c r="AV50" s="324"/>
    </row>
    <row r="51" spans="1:48" ht="22.5" customHeight="1">
      <c r="A51" s="317">
        <v>2362010104001</v>
      </c>
      <c r="B51" s="320" t="s">
        <v>7</v>
      </c>
      <c r="C51" s="320" t="s">
        <v>7</v>
      </c>
      <c r="D51" s="320" t="s">
        <v>235</v>
      </c>
      <c r="E51" s="320" t="s">
        <v>534</v>
      </c>
      <c r="F51" s="320"/>
      <c r="G51" s="320"/>
      <c r="H51" s="319" t="s">
        <v>546</v>
      </c>
      <c r="I51" s="319" t="s">
        <v>532</v>
      </c>
      <c r="J51" s="332" t="s">
        <v>532</v>
      </c>
      <c r="K51" s="334">
        <v>9259000</v>
      </c>
      <c r="L51" s="339">
        <v>0</v>
      </c>
      <c r="M51" s="339">
        <v>0</v>
      </c>
      <c r="N51" s="340">
        <v>0</v>
      </c>
      <c r="O51" s="341">
        <f t="shared" si="12"/>
        <v>9259000</v>
      </c>
      <c r="P51" s="339">
        <v>9258913</v>
      </c>
      <c r="Q51" s="339">
        <v>9258913</v>
      </c>
      <c r="R51" s="342">
        <f t="shared" si="7"/>
        <v>87</v>
      </c>
      <c r="S51" s="339">
        <v>9258913</v>
      </c>
      <c r="T51" s="338">
        <f t="shared" si="6"/>
        <v>0</v>
      </c>
      <c r="U51" s="331">
        <f t="shared" si="3"/>
        <v>0.99999060373690463</v>
      </c>
      <c r="V51" s="350" t="s">
        <v>604</v>
      </c>
      <c r="W51" s="347"/>
      <c r="X51" s="347"/>
      <c r="Y51" s="320"/>
      <c r="Z51" s="320"/>
      <c r="AA51" s="320"/>
      <c r="AB51" s="320"/>
      <c r="AC51" s="346" t="e">
        <f t="shared" si="4"/>
        <v>#DIV/0!</v>
      </c>
      <c r="AD51" s="320"/>
      <c r="AE51" s="323"/>
      <c r="AF51" s="323"/>
      <c r="AG51" s="323"/>
      <c r="AH51" s="323"/>
      <c r="AI51" s="323"/>
      <c r="AJ51" s="323"/>
      <c r="AK51" s="323"/>
      <c r="AL51" s="323"/>
      <c r="AM51" s="323"/>
      <c r="AN51" s="323"/>
      <c r="AO51" s="323"/>
      <c r="AP51" s="323"/>
      <c r="AQ51" s="323"/>
      <c r="AR51" s="323"/>
      <c r="AS51" s="323"/>
      <c r="AT51" s="323"/>
      <c r="AU51" s="324"/>
      <c r="AV51" s="324"/>
    </row>
    <row r="52" spans="1:48" ht="22.5" customHeight="1">
      <c r="A52" s="317">
        <v>2362010104002</v>
      </c>
      <c r="B52" s="320" t="s">
        <v>7</v>
      </c>
      <c r="C52" s="320" t="s">
        <v>7</v>
      </c>
      <c r="D52" s="320" t="s">
        <v>235</v>
      </c>
      <c r="E52" s="320" t="s">
        <v>535</v>
      </c>
      <c r="F52" s="320"/>
      <c r="G52" s="320"/>
      <c r="H52" s="319" t="s">
        <v>547</v>
      </c>
      <c r="I52" s="319" t="s">
        <v>532</v>
      </c>
      <c r="J52" s="332" t="s">
        <v>532</v>
      </c>
      <c r="K52" s="334">
        <v>56443000</v>
      </c>
      <c r="L52" s="339">
        <v>0</v>
      </c>
      <c r="M52" s="339">
        <v>0</v>
      </c>
      <c r="N52" s="340">
        <v>0</v>
      </c>
      <c r="O52" s="341">
        <f t="shared" si="12"/>
        <v>56443000</v>
      </c>
      <c r="P52" s="339">
        <v>56442111</v>
      </c>
      <c r="Q52" s="339">
        <v>56442111</v>
      </c>
      <c r="R52" s="342">
        <f t="shared" si="7"/>
        <v>889</v>
      </c>
      <c r="S52" s="339">
        <v>56442111</v>
      </c>
      <c r="T52" s="338">
        <f t="shared" si="6"/>
        <v>0</v>
      </c>
      <c r="U52" s="331">
        <f t="shared" si="3"/>
        <v>0.99998424959693855</v>
      </c>
      <c r="V52" s="350" t="s">
        <v>605</v>
      </c>
      <c r="W52" s="347"/>
      <c r="X52" s="347"/>
      <c r="Y52" s="320"/>
      <c r="Z52" s="320"/>
      <c r="AA52" s="320"/>
      <c r="AB52" s="320"/>
      <c r="AC52" s="346" t="e">
        <f t="shared" si="4"/>
        <v>#DIV/0!</v>
      </c>
      <c r="AD52" s="320"/>
      <c r="AE52" s="323"/>
      <c r="AF52" s="323"/>
      <c r="AG52" s="323"/>
      <c r="AH52" s="323"/>
      <c r="AI52" s="323"/>
      <c r="AJ52" s="323"/>
      <c r="AK52" s="323"/>
      <c r="AL52" s="323"/>
      <c r="AM52" s="323"/>
      <c r="AN52" s="323"/>
      <c r="AO52" s="323"/>
      <c r="AP52" s="323"/>
      <c r="AQ52" s="323"/>
      <c r="AR52" s="323"/>
      <c r="AS52" s="323"/>
      <c r="AT52" s="323"/>
      <c r="AU52" s="324"/>
      <c r="AV52" s="324"/>
    </row>
    <row r="53" spans="1:48" ht="22.5" customHeight="1">
      <c r="A53" s="317">
        <v>2362010104003</v>
      </c>
      <c r="B53" s="320" t="s">
        <v>7</v>
      </c>
      <c r="C53" s="320" t="s">
        <v>7</v>
      </c>
      <c r="D53" s="320" t="s">
        <v>235</v>
      </c>
      <c r="E53" s="320" t="s">
        <v>536</v>
      </c>
      <c r="F53" s="320"/>
      <c r="G53" s="320"/>
      <c r="H53" s="319" t="s">
        <v>548</v>
      </c>
      <c r="I53" s="319" t="s">
        <v>532</v>
      </c>
      <c r="J53" s="332" t="s">
        <v>532</v>
      </c>
      <c r="K53" s="334">
        <v>10902000</v>
      </c>
      <c r="L53" s="339">
        <v>0</v>
      </c>
      <c r="M53" s="339">
        <v>0</v>
      </c>
      <c r="N53" s="340">
        <v>0</v>
      </c>
      <c r="O53" s="341">
        <f t="shared" si="12"/>
        <v>10902000</v>
      </c>
      <c r="P53" s="339">
        <v>10901351</v>
      </c>
      <c r="Q53" s="339">
        <v>10901351</v>
      </c>
      <c r="R53" s="342">
        <f t="shared" si="7"/>
        <v>649</v>
      </c>
      <c r="S53" s="339">
        <v>16235520</v>
      </c>
      <c r="T53" s="338">
        <f t="shared" si="6"/>
        <v>-5334169</v>
      </c>
      <c r="U53" s="331">
        <f t="shared" si="3"/>
        <v>0.99994046963859839</v>
      </c>
      <c r="V53" s="350" t="s">
        <v>606</v>
      </c>
      <c r="W53" s="347"/>
      <c r="X53" s="350" t="s">
        <v>695</v>
      </c>
      <c r="Y53" s="320"/>
      <c r="Z53" s="320"/>
      <c r="AA53" s="320"/>
      <c r="AB53" s="320"/>
      <c r="AC53" s="346" t="e">
        <f t="shared" si="4"/>
        <v>#DIV/0!</v>
      </c>
      <c r="AD53" s="320"/>
      <c r="AE53" s="323"/>
      <c r="AF53" s="323"/>
      <c r="AG53" s="323"/>
      <c r="AH53" s="323"/>
      <c r="AI53" s="323"/>
      <c r="AJ53" s="323"/>
      <c r="AK53" s="323"/>
      <c r="AL53" s="323"/>
      <c r="AM53" s="323"/>
      <c r="AN53" s="323"/>
      <c r="AO53" s="323"/>
      <c r="AP53" s="323"/>
      <c r="AQ53" s="323"/>
      <c r="AR53" s="323"/>
      <c r="AS53" s="323"/>
      <c r="AT53" s="323"/>
      <c r="AU53" s="324"/>
      <c r="AV53" s="324"/>
    </row>
    <row r="54" spans="1:48" ht="22.5" customHeight="1">
      <c r="A54" s="317">
        <v>2362010104004</v>
      </c>
      <c r="B54" s="320" t="s">
        <v>7</v>
      </c>
      <c r="C54" s="320" t="s">
        <v>7</v>
      </c>
      <c r="D54" s="320" t="s">
        <v>235</v>
      </c>
      <c r="E54" s="320" t="s">
        <v>537</v>
      </c>
      <c r="F54" s="320"/>
      <c r="G54" s="320"/>
      <c r="H54" s="319" t="s">
        <v>591</v>
      </c>
      <c r="I54" s="319" t="s">
        <v>532</v>
      </c>
      <c r="J54" s="332" t="s">
        <v>532</v>
      </c>
      <c r="K54" s="334">
        <v>52032000</v>
      </c>
      <c r="L54" s="339">
        <v>-249000</v>
      </c>
      <c r="M54" s="339">
        <v>0</v>
      </c>
      <c r="N54" s="340">
        <v>0</v>
      </c>
      <c r="O54" s="341">
        <f t="shared" si="12"/>
        <v>51783000</v>
      </c>
      <c r="P54" s="339">
        <v>51782094</v>
      </c>
      <c r="Q54" s="339">
        <v>51782094</v>
      </c>
      <c r="R54" s="342">
        <f t="shared" si="7"/>
        <v>906</v>
      </c>
      <c r="S54" s="339">
        <v>50769458</v>
      </c>
      <c r="T54" s="338">
        <f t="shared" si="6"/>
        <v>1012636</v>
      </c>
      <c r="U54" s="331">
        <f t="shared" si="3"/>
        <v>0.99998250391054977</v>
      </c>
      <c r="V54" s="350" t="s">
        <v>607</v>
      </c>
      <c r="W54" s="347"/>
      <c r="X54" s="350" t="s">
        <v>696</v>
      </c>
      <c r="Y54" s="320"/>
      <c r="Z54" s="320"/>
      <c r="AA54" s="320"/>
      <c r="AB54" s="320"/>
      <c r="AC54" s="346" t="e">
        <f t="shared" si="4"/>
        <v>#DIV/0!</v>
      </c>
      <c r="AD54" s="320"/>
      <c r="AE54" s="323"/>
      <c r="AF54" s="323"/>
      <c r="AG54" s="323"/>
      <c r="AH54" s="323"/>
      <c r="AI54" s="323"/>
      <c r="AJ54" s="323"/>
      <c r="AK54" s="323"/>
      <c r="AL54" s="323"/>
      <c r="AM54" s="323"/>
      <c r="AN54" s="323"/>
      <c r="AO54" s="323"/>
      <c r="AP54" s="323"/>
      <c r="AQ54" s="323"/>
      <c r="AR54" s="323"/>
      <c r="AS54" s="323"/>
      <c r="AT54" s="323"/>
      <c r="AU54" s="324"/>
      <c r="AV54" s="324"/>
    </row>
    <row r="55" spans="1:48" ht="22.5" customHeight="1">
      <c r="A55" s="317">
        <v>2362010200000</v>
      </c>
      <c r="B55" s="329" t="s">
        <v>7</v>
      </c>
      <c r="C55" s="329" t="s">
        <v>4</v>
      </c>
      <c r="D55" s="329"/>
      <c r="E55" s="329"/>
      <c r="F55" s="329"/>
      <c r="G55" s="329"/>
      <c r="H55" s="326" t="s">
        <v>549</v>
      </c>
      <c r="I55" s="326" t="s">
        <v>626</v>
      </c>
      <c r="J55" s="333" t="s">
        <v>626</v>
      </c>
      <c r="K55" s="337">
        <f>SUM(K56:K59)</f>
        <v>19126000</v>
      </c>
      <c r="L55" s="337">
        <f t="shared" ref="L55:S55" si="19">SUM(L56:L59)</f>
        <v>-517000</v>
      </c>
      <c r="M55" s="337">
        <f t="shared" si="19"/>
        <v>0</v>
      </c>
      <c r="N55" s="337">
        <f t="shared" si="19"/>
        <v>1395500</v>
      </c>
      <c r="O55" s="345">
        <f>SUM(O56:O59)</f>
        <v>20004500</v>
      </c>
      <c r="P55" s="337">
        <f>SUM(P56:P59)</f>
        <v>19863699</v>
      </c>
      <c r="Q55" s="337">
        <f t="shared" si="19"/>
        <v>18468199</v>
      </c>
      <c r="R55" s="342">
        <f t="shared" si="19"/>
        <v>140801</v>
      </c>
      <c r="S55" s="337">
        <f t="shared" si="19"/>
        <v>19943285</v>
      </c>
      <c r="T55" s="338">
        <f t="shared" si="6"/>
        <v>-79586</v>
      </c>
      <c r="U55" s="331">
        <f t="shared" si="3"/>
        <v>0.99296153365492767</v>
      </c>
      <c r="V55" s="349"/>
      <c r="W55" s="349"/>
      <c r="X55" s="349"/>
      <c r="Y55" s="328"/>
      <c r="Z55" s="328"/>
      <c r="AA55" s="328"/>
      <c r="AB55" s="328"/>
      <c r="AC55" s="346" t="e">
        <f t="shared" si="4"/>
        <v>#DIV/0!</v>
      </c>
      <c r="AD55" s="320"/>
      <c r="AE55" s="323"/>
      <c r="AF55" s="323"/>
      <c r="AG55" s="323"/>
      <c r="AH55" s="323"/>
      <c r="AI55" s="323"/>
      <c r="AJ55" s="323"/>
      <c r="AK55" s="323"/>
      <c r="AL55" s="323"/>
      <c r="AM55" s="323"/>
      <c r="AN55" s="323"/>
      <c r="AO55" s="323"/>
      <c r="AP55" s="323"/>
      <c r="AQ55" s="323"/>
      <c r="AR55" s="323"/>
      <c r="AS55" s="323"/>
      <c r="AT55" s="323"/>
      <c r="AU55" s="324"/>
      <c r="AV55" s="324"/>
    </row>
    <row r="56" spans="1:48" ht="22.5" customHeight="1">
      <c r="A56" s="317">
        <v>2362010201001</v>
      </c>
      <c r="B56" s="320" t="s">
        <v>7</v>
      </c>
      <c r="C56" s="320" t="s">
        <v>4</v>
      </c>
      <c r="D56" s="320" t="s">
        <v>7</v>
      </c>
      <c r="E56" s="320" t="s">
        <v>534</v>
      </c>
      <c r="F56" s="320"/>
      <c r="G56" s="320"/>
      <c r="H56" s="319" t="s">
        <v>592</v>
      </c>
      <c r="I56" s="319" t="s">
        <v>532</v>
      </c>
      <c r="J56" s="332" t="s">
        <v>532</v>
      </c>
      <c r="K56" s="334">
        <v>18961000</v>
      </c>
      <c r="L56" s="339">
        <v>-517000</v>
      </c>
      <c r="M56" s="339">
        <v>0</v>
      </c>
      <c r="N56" s="340">
        <v>0</v>
      </c>
      <c r="O56" s="341">
        <f t="shared" ref="O56:O57" si="20">K56+L56+M56+N56</f>
        <v>18444000</v>
      </c>
      <c r="P56" s="339">
        <v>18443542</v>
      </c>
      <c r="Q56" s="339">
        <v>18443542</v>
      </c>
      <c r="R56" s="342">
        <f t="shared" si="7"/>
        <v>458</v>
      </c>
      <c r="S56" s="339">
        <v>19186003</v>
      </c>
      <c r="T56" s="338">
        <f t="shared" si="6"/>
        <v>-742461</v>
      </c>
      <c r="U56" s="331">
        <f t="shared" si="3"/>
        <v>0.99997516807633924</v>
      </c>
      <c r="V56" s="350" t="s">
        <v>612</v>
      </c>
      <c r="W56" s="347"/>
      <c r="X56" s="350" t="s">
        <v>701</v>
      </c>
      <c r="Y56" s="320"/>
      <c r="Z56" s="320"/>
      <c r="AA56" s="320"/>
      <c r="AB56" s="320"/>
      <c r="AC56" s="346" t="e">
        <f t="shared" si="4"/>
        <v>#DIV/0!</v>
      </c>
      <c r="AD56" s="320"/>
      <c r="AE56" s="323"/>
      <c r="AF56" s="323"/>
      <c r="AG56" s="323"/>
      <c r="AH56" s="323"/>
      <c r="AI56" s="323"/>
      <c r="AJ56" s="323"/>
      <c r="AK56" s="323"/>
      <c r="AL56" s="323"/>
      <c r="AM56" s="323"/>
      <c r="AN56" s="323"/>
      <c r="AO56" s="323"/>
      <c r="AP56" s="323"/>
      <c r="AQ56" s="323"/>
      <c r="AR56" s="323"/>
      <c r="AS56" s="323"/>
      <c r="AT56" s="323"/>
      <c r="AU56" s="324"/>
      <c r="AV56" s="324"/>
    </row>
    <row r="57" spans="1:48" ht="22.5" customHeight="1">
      <c r="A57" s="317">
        <v>2362010201002</v>
      </c>
      <c r="B57" s="320" t="s">
        <v>7</v>
      </c>
      <c r="C57" s="320" t="s">
        <v>4</v>
      </c>
      <c r="D57" s="320" t="s">
        <v>7</v>
      </c>
      <c r="E57" s="320" t="s">
        <v>535</v>
      </c>
      <c r="F57" s="320"/>
      <c r="G57" s="320"/>
      <c r="H57" s="319" t="s">
        <v>593</v>
      </c>
      <c r="I57" s="319" t="s">
        <v>532</v>
      </c>
      <c r="J57" s="332" t="s">
        <v>532</v>
      </c>
      <c r="K57" s="334">
        <v>164000</v>
      </c>
      <c r="L57" s="339">
        <v>0</v>
      </c>
      <c r="M57" s="339">
        <v>0</v>
      </c>
      <c r="N57" s="340">
        <v>0</v>
      </c>
      <c r="O57" s="341">
        <f t="shared" si="20"/>
        <v>164000</v>
      </c>
      <c r="P57" s="339">
        <v>24657</v>
      </c>
      <c r="Q57" s="339">
        <v>24657</v>
      </c>
      <c r="R57" s="342">
        <f t="shared" si="7"/>
        <v>139343</v>
      </c>
      <c r="S57" s="339">
        <v>9000</v>
      </c>
      <c r="T57" s="338">
        <f t="shared" si="6"/>
        <v>15657</v>
      </c>
      <c r="U57" s="331">
        <f t="shared" si="3"/>
        <v>0.15034756097560975</v>
      </c>
      <c r="V57" s="350" t="s">
        <v>671</v>
      </c>
      <c r="W57" s="350" t="s">
        <v>680</v>
      </c>
      <c r="X57" s="347"/>
      <c r="Y57" s="320"/>
      <c r="Z57" s="320"/>
      <c r="AA57" s="320"/>
      <c r="AB57" s="320"/>
      <c r="AC57" s="346" t="e">
        <f t="shared" ref="AC57:AC71" si="21">Q57/AA57</f>
        <v>#DIV/0!</v>
      </c>
      <c r="AD57" s="320"/>
      <c r="AE57" s="323"/>
      <c r="AF57" s="323"/>
      <c r="AG57" s="323"/>
      <c r="AH57" s="323"/>
      <c r="AI57" s="323"/>
      <c r="AJ57" s="323"/>
      <c r="AK57" s="323"/>
      <c r="AL57" s="323"/>
      <c r="AM57" s="323"/>
      <c r="AN57" s="323"/>
      <c r="AO57" s="323"/>
      <c r="AP57" s="323"/>
      <c r="AQ57" s="323"/>
      <c r="AR57" s="323"/>
      <c r="AS57" s="323"/>
      <c r="AT57" s="323"/>
      <c r="AU57" s="324"/>
      <c r="AV57" s="324"/>
    </row>
    <row r="58" spans="1:48" ht="22.5" customHeight="1">
      <c r="A58" s="317">
        <v>2362010202001</v>
      </c>
      <c r="B58" s="320" t="s">
        <v>7</v>
      </c>
      <c r="C58" s="320" t="s">
        <v>4</v>
      </c>
      <c r="D58" s="320" t="s">
        <v>4</v>
      </c>
      <c r="E58" s="320" t="s">
        <v>534</v>
      </c>
      <c r="F58" s="320"/>
      <c r="G58" s="320"/>
      <c r="H58" s="319" t="s">
        <v>594</v>
      </c>
      <c r="I58" s="319" t="s">
        <v>532</v>
      </c>
      <c r="J58" s="332" t="s">
        <v>532</v>
      </c>
      <c r="K58" s="334">
        <v>1000</v>
      </c>
      <c r="L58" s="339">
        <v>0</v>
      </c>
      <c r="M58" s="339">
        <v>0</v>
      </c>
      <c r="N58" s="340">
        <v>0</v>
      </c>
      <c r="O58" s="341">
        <f>K58+L58+M58+N58</f>
        <v>1000</v>
      </c>
      <c r="P58" s="339">
        <v>0</v>
      </c>
      <c r="Q58" s="339">
        <v>0</v>
      </c>
      <c r="R58" s="342">
        <f t="shared" ref="R58" si="22">O58-P58</f>
        <v>1000</v>
      </c>
      <c r="S58" s="339">
        <v>748282</v>
      </c>
      <c r="T58" s="338">
        <f t="shared" si="6"/>
        <v>-748282</v>
      </c>
      <c r="U58" s="331">
        <f t="shared" si="3"/>
        <v>0</v>
      </c>
      <c r="V58" s="350" t="s">
        <v>672</v>
      </c>
      <c r="W58" s="350" t="s">
        <v>681</v>
      </c>
      <c r="X58" s="350" t="s">
        <v>697</v>
      </c>
      <c r="Y58" s="320"/>
      <c r="Z58" s="320"/>
      <c r="AA58" s="320"/>
      <c r="AB58" s="320"/>
      <c r="AC58" s="346" t="e">
        <f t="shared" ref="AC58" si="23">Q58/AA58</f>
        <v>#DIV/0!</v>
      </c>
      <c r="AD58" s="320"/>
      <c r="AE58" s="323"/>
      <c r="AF58" s="323"/>
      <c r="AG58" s="323"/>
      <c r="AH58" s="323"/>
      <c r="AI58" s="323"/>
      <c r="AJ58" s="323"/>
      <c r="AK58" s="323"/>
      <c r="AL58" s="323"/>
      <c r="AM58" s="323"/>
      <c r="AN58" s="323"/>
      <c r="AO58" s="323"/>
      <c r="AP58" s="323"/>
      <c r="AQ58" s="323"/>
      <c r="AR58" s="323"/>
      <c r="AS58" s="323"/>
      <c r="AT58" s="323"/>
      <c r="AU58" s="324"/>
      <c r="AV58" s="324"/>
    </row>
    <row r="59" spans="1:48" ht="22.5" customHeight="1">
      <c r="A59" s="317">
        <v>2362010203001</v>
      </c>
      <c r="B59" s="320" t="s">
        <v>7</v>
      </c>
      <c r="C59" s="320" t="s">
        <v>4</v>
      </c>
      <c r="D59" s="318" t="s">
        <v>647</v>
      </c>
      <c r="E59" s="320" t="s">
        <v>534</v>
      </c>
      <c r="F59" s="320"/>
      <c r="G59" s="320"/>
      <c r="H59" s="319" t="s">
        <v>648</v>
      </c>
      <c r="I59" s="319" t="s">
        <v>532</v>
      </c>
      <c r="J59" s="332" t="s">
        <v>532</v>
      </c>
      <c r="K59" s="334">
        <v>0</v>
      </c>
      <c r="L59" s="339">
        <v>0</v>
      </c>
      <c r="M59" s="339">
        <v>0</v>
      </c>
      <c r="N59" s="339">
        <v>1395500</v>
      </c>
      <c r="O59" s="341">
        <f>K59+L59+M59+N59</f>
        <v>1395500</v>
      </c>
      <c r="P59" s="339">
        <v>1395500</v>
      </c>
      <c r="Q59" s="339">
        <v>0</v>
      </c>
      <c r="R59" s="342">
        <f t="shared" si="7"/>
        <v>0</v>
      </c>
      <c r="S59" s="339">
        <v>0</v>
      </c>
      <c r="T59" s="338">
        <f t="shared" si="6"/>
        <v>1395500</v>
      </c>
      <c r="U59" s="331">
        <f t="shared" si="3"/>
        <v>1</v>
      </c>
      <c r="V59" s="350" t="s">
        <v>649</v>
      </c>
      <c r="W59" s="347"/>
      <c r="X59" s="350" t="s">
        <v>698</v>
      </c>
      <c r="Y59" s="320"/>
      <c r="Z59" s="320"/>
      <c r="AA59" s="320"/>
      <c r="AB59" s="320"/>
      <c r="AC59" s="346" t="e">
        <f t="shared" si="21"/>
        <v>#DIV/0!</v>
      </c>
      <c r="AD59" s="320"/>
      <c r="AE59" s="323"/>
      <c r="AF59" s="323"/>
      <c r="AG59" s="323"/>
      <c r="AH59" s="323"/>
      <c r="AI59" s="323"/>
      <c r="AJ59" s="323"/>
      <c r="AK59" s="323"/>
      <c r="AL59" s="323"/>
      <c r="AM59" s="323"/>
      <c r="AN59" s="323"/>
      <c r="AO59" s="323"/>
      <c r="AP59" s="323"/>
      <c r="AQ59" s="323"/>
      <c r="AR59" s="323"/>
      <c r="AS59" s="323"/>
      <c r="AT59" s="323"/>
      <c r="AU59" s="324"/>
      <c r="AV59" s="324"/>
    </row>
    <row r="60" spans="1:48" ht="22.5" customHeight="1">
      <c r="A60" s="317">
        <v>2362010300000</v>
      </c>
      <c r="B60" s="329" t="s">
        <v>7</v>
      </c>
      <c r="C60" s="329" t="s">
        <v>251</v>
      </c>
      <c r="D60" s="329"/>
      <c r="E60" s="329"/>
      <c r="F60" s="329"/>
      <c r="G60" s="329"/>
      <c r="H60" s="326" t="s">
        <v>550</v>
      </c>
      <c r="I60" s="326" t="s">
        <v>626</v>
      </c>
      <c r="J60" s="333" t="s">
        <v>626</v>
      </c>
      <c r="K60" s="337">
        <f t="shared" ref="K60:S60" si="24">SUM(K61:K61)</f>
        <v>0</v>
      </c>
      <c r="L60" s="337">
        <f t="shared" si="24"/>
        <v>0</v>
      </c>
      <c r="M60" s="337">
        <f t="shared" si="24"/>
        <v>0</v>
      </c>
      <c r="N60" s="337">
        <f t="shared" si="24"/>
        <v>0</v>
      </c>
      <c r="O60" s="341">
        <f t="shared" si="24"/>
        <v>0</v>
      </c>
      <c r="P60" s="337">
        <f t="shared" si="24"/>
        <v>0</v>
      </c>
      <c r="Q60" s="337">
        <f t="shared" si="24"/>
        <v>0</v>
      </c>
      <c r="R60" s="342">
        <f t="shared" si="24"/>
        <v>0</v>
      </c>
      <c r="S60" s="337">
        <f t="shared" si="24"/>
        <v>3415090</v>
      </c>
      <c r="T60" s="338">
        <f t="shared" si="6"/>
        <v>-3415090</v>
      </c>
      <c r="U60" s="331" t="str">
        <f t="shared" si="3"/>
        <v>-</v>
      </c>
      <c r="V60" s="349"/>
      <c r="W60" s="349"/>
      <c r="X60" s="349"/>
      <c r="Y60" s="328"/>
      <c r="Z60" s="328"/>
      <c r="AA60" s="328"/>
      <c r="AB60" s="328"/>
      <c r="AC60" s="346" t="e">
        <f t="shared" si="21"/>
        <v>#DIV/0!</v>
      </c>
      <c r="AD60" s="320"/>
      <c r="AE60" s="323"/>
      <c r="AF60" s="323"/>
      <c r="AG60" s="323"/>
      <c r="AH60" s="323"/>
      <c r="AI60" s="323"/>
      <c r="AJ60" s="323"/>
      <c r="AK60" s="323"/>
      <c r="AL60" s="323"/>
      <c r="AM60" s="323"/>
      <c r="AN60" s="323"/>
      <c r="AO60" s="323"/>
      <c r="AP60" s="323"/>
      <c r="AQ60" s="323"/>
      <c r="AR60" s="323"/>
      <c r="AS60" s="323"/>
      <c r="AT60" s="323"/>
      <c r="AU60" s="324"/>
      <c r="AV60" s="324"/>
    </row>
    <row r="61" spans="1:48" ht="22.5" customHeight="1">
      <c r="A61" s="317">
        <v>2362010303001</v>
      </c>
      <c r="B61" s="320" t="s">
        <v>7</v>
      </c>
      <c r="C61" s="320" t="s">
        <v>251</v>
      </c>
      <c r="D61" s="320" t="s">
        <v>251</v>
      </c>
      <c r="E61" s="320" t="s">
        <v>534</v>
      </c>
      <c r="F61" s="320"/>
      <c r="G61" s="320"/>
      <c r="H61" s="319" t="s">
        <v>613</v>
      </c>
      <c r="I61" s="319" t="s">
        <v>532</v>
      </c>
      <c r="J61" s="332" t="s">
        <v>532</v>
      </c>
      <c r="K61" s="339">
        <v>0</v>
      </c>
      <c r="L61" s="339">
        <v>0</v>
      </c>
      <c r="M61" s="339">
        <v>0</v>
      </c>
      <c r="N61" s="339">
        <v>0</v>
      </c>
      <c r="O61" s="341">
        <f>K61+L61+M61+N61</f>
        <v>0</v>
      </c>
      <c r="P61" s="339">
        <v>0</v>
      </c>
      <c r="Q61" s="339">
        <v>0</v>
      </c>
      <c r="R61" s="342">
        <f t="shared" si="7"/>
        <v>0</v>
      </c>
      <c r="S61" s="339">
        <v>3415090</v>
      </c>
      <c r="T61" s="338">
        <f t="shared" si="6"/>
        <v>-3415090</v>
      </c>
      <c r="U61" s="331" t="str">
        <f t="shared" si="3"/>
        <v>-</v>
      </c>
      <c r="V61" s="347"/>
      <c r="W61" s="347"/>
      <c r="X61" s="350" t="s">
        <v>699</v>
      </c>
      <c r="Y61" s="320"/>
      <c r="Z61" s="320"/>
      <c r="AA61" s="320"/>
      <c r="AB61" s="320"/>
      <c r="AC61" s="346" t="e">
        <f t="shared" si="21"/>
        <v>#DIV/0!</v>
      </c>
      <c r="AD61" s="320"/>
      <c r="AE61" s="323"/>
      <c r="AF61" s="323"/>
      <c r="AG61" s="323"/>
      <c r="AH61" s="323"/>
      <c r="AI61" s="323"/>
      <c r="AJ61" s="323"/>
      <c r="AK61" s="323"/>
      <c r="AL61" s="323"/>
      <c r="AM61" s="323"/>
      <c r="AN61" s="323"/>
      <c r="AO61" s="323"/>
      <c r="AP61" s="323"/>
      <c r="AQ61" s="323"/>
      <c r="AR61" s="323"/>
      <c r="AS61" s="323"/>
      <c r="AT61" s="323"/>
      <c r="AU61" s="324"/>
      <c r="AV61" s="324"/>
    </row>
    <row r="62" spans="1:48" ht="22.5" customHeight="1">
      <c r="A62" s="317">
        <v>2362010400000</v>
      </c>
      <c r="B62" s="329" t="s">
        <v>7</v>
      </c>
      <c r="C62" s="329" t="s">
        <v>235</v>
      </c>
      <c r="D62" s="329"/>
      <c r="E62" s="329"/>
      <c r="F62" s="329"/>
      <c r="G62" s="329"/>
      <c r="H62" s="326" t="s">
        <v>595</v>
      </c>
      <c r="I62" s="326" t="s">
        <v>626</v>
      </c>
      <c r="J62" s="333" t="s">
        <v>626</v>
      </c>
      <c r="K62" s="337">
        <f>SUM(K63:K63)</f>
        <v>500000</v>
      </c>
      <c r="L62" s="337">
        <f t="shared" ref="L62:S62" si="25">SUM(L63:L63)</f>
        <v>0</v>
      </c>
      <c r="M62" s="337">
        <f t="shared" si="25"/>
        <v>0</v>
      </c>
      <c r="N62" s="337">
        <f t="shared" si="25"/>
        <v>-434676</v>
      </c>
      <c r="O62" s="341">
        <f t="shared" si="25"/>
        <v>65324</v>
      </c>
      <c r="P62" s="337">
        <f t="shared" si="25"/>
        <v>0</v>
      </c>
      <c r="Q62" s="337">
        <f t="shared" si="25"/>
        <v>0</v>
      </c>
      <c r="R62" s="342">
        <f t="shared" si="25"/>
        <v>65324</v>
      </c>
      <c r="S62" s="337">
        <f t="shared" si="25"/>
        <v>0</v>
      </c>
      <c r="T62" s="338">
        <f t="shared" si="6"/>
        <v>0</v>
      </c>
      <c r="U62" s="331">
        <f t="shared" si="3"/>
        <v>0</v>
      </c>
      <c r="V62" s="349"/>
      <c r="W62" s="349"/>
      <c r="X62" s="349"/>
      <c r="Y62" s="328"/>
      <c r="Z62" s="328"/>
      <c r="AA62" s="328"/>
      <c r="AB62" s="328"/>
      <c r="AC62" s="346" t="e">
        <f t="shared" si="21"/>
        <v>#DIV/0!</v>
      </c>
      <c r="AD62" s="320"/>
      <c r="AE62" s="323"/>
      <c r="AF62" s="323"/>
      <c r="AG62" s="323"/>
      <c r="AH62" s="323"/>
      <c r="AI62" s="323"/>
      <c r="AJ62" s="323"/>
      <c r="AK62" s="323"/>
      <c r="AL62" s="323"/>
      <c r="AM62" s="323"/>
      <c r="AN62" s="323"/>
      <c r="AO62" s="323"/>
      <c r="AP62" s="323"/>
      <c r="AQ62" s="323"/>
      <c r="AR62" s="323"/>
      <c r="AS62" s="323"/>
      <c r="AT62" s="323"/>
      <c r="AU62" s="324"/>
      <c r="AV62" s="324"/>
    </row>
    <row r="63" spans="1:48" ht="22.5" customHeight="1">
      <c r="A63" s="317">
        <v>2362010401001</v>
      </c>
      <c r="B63" s="320" t="s">
        <v>7</v>
      </c>
      <c r="C63" s="320" t="s">
        <v>235</v>
      </c>
      <c r="D63" s="320" t="s">
        <v>7</v>
      </c>
      <c r="E63" s="320" t="s">
        <v>534</v>
      </c>
      <c r="F63" s="320"/>
      <c r="G63" s="320"/>
      <c r="H63" s="319" t="s">
        <v>551</v>
      </c>
      <c r="I63" s="319" t="s">
        <v>532</v>
      </c>
      <c r="J63" s="332" t="s">
        <v>532</v>
      </c>
      <c r="K63" s="339">
        <v>500000</v>
      </c>
      <c r="L63" s="339">
        <v>0</v>
      </c>
      <c r="M63" s="339">
        <v>0</v>
      </c>
      <c r="N63" s="354">
        <v>-434676</v>
      </c>
      <c r="O63" s="341">
        <f t="shared" ref="O63" si="26">K63+L63+M63+N63</f>
        <v>65324</v>
      </c>
      <c r="P63" s="339">
        <v>0</v>
      </c>
      <c r="Q63" s="339">
        <v>0</v>
      </c>
      <c r="R63" s="342">
        <f t="shared" si="7"/>
        <v>65324</v>
      </c>
      <c r="S63" s="339">
        <v>0</v>
      </c>
      <c r="T63" s="338">
        <f t="shared" si="6"/>
        <v>0</v>
      </c>
      <c r="U63" s="331">
        <f t="shared" si="3"/>
        <v>0</v>
      </c>
      <c r="V63" s="350" t="s">
        <v>651</v>
      </c>
      <c r="W63" s="347"/>
      <c r="X63" s="347"/>
      <c r="Y63" s="320"/>
      <c r="Z63" s="320"/>
      <c r="AA63" s="320"/>
      <c r="AB63" s="320"/>
      <c r="AC63" s="346" t="e">
        <f>Q63/AA63</f>
        <v>#DIV/0!</v>
      </c>
      <c r="AD63" s="320"/>
      <c r="AE63" s="323"/>
      <c r="AF63" s="323"/>
      <c r="AG63" s="323"/>
      <c r="AH63" s="323"/>
      <c r="AI63" s="323"/>
      <c r="AJ63" s="323"/>
      <c r="AK63" s="323"/>
      <c r="AL63" s="323"/>
      <c r="AM63" s="323"/>
      <c r="AN63" s="323"/>
      <c r="AO63" s="323"/>
      <c r="AP63" s="323"/>
      <c r="AQ63" s="323"/>
      <c r="AR63" s="323"/>
      <c r="AS63" s="323"/>
      <c r="AT63" s="323"/>
      <c r="AU63" s="324"/>
      <c r="AV63" s="324"/>
    </row>
    <row r="64" spans="1:48" ht="22.5" customHeight="1">
      <c r="A64" s="317">
        <v>2362110000000</v>
      </c>
      <c r="B64" s="329" t="s">
        <v>7</v>
      </c>
      <c r="C64" s="329"/>
      <c r="D64" s="329"/>
      <c r="E64" s="329"/>
      <c r="F64" s="329"/>
      <c r="G64" s="329"/>
      <c r="H64" s="326" t="s">
        <v>552</v>
      </c>
      <c r="I64" s="326" t="s">
        <v>626</v>
      </c>
      <c r="J64" s="333" t="s">
        <v>626</v>
      </c>
      <c r="K64" s="337">
        <f>K65+K70</f>
        <v>140989000</v>
      </c>
      <c r="L64" s="337">
        <f t="shared" ref="L64:S64" si="27">L65+L70</f>
        <v>67000</v>
      </c>
      <c r="M64" s="337">
        <f t="shared" si="27"/>
        <v>9900000</v>
      </c>
      <c r="N64" s="337">
        <f t="shared" si="27"/>
        <v>0</v>
      </c>
      <c r="O64" s="341">
        <f t="shared" si="27"/>
        <v>150956000</v>
      </c>
      <c r="P64" s="337">
        <f t="shared" si="27"/>
        <v>132869503</v>
      </c>
      <c r="Q64" s="337">
        <f t="shared" si="27"/>
        <v>132869503</v>
      </c>
      <c r="R64" s="342">
        <f t="shared" si="27"/>
        <v>18086497</v>
      </c>
      <c r="S64" s="337">
        <f t="shared" si="27"/>
        <v>165361982</v>
      </c>
      <c r="T64" s="338">
        <f t="shared" si="6"/>
        <v>-32492479</v>
      </c>
      <c r="U64" s="331">
        <f t="shared" si="3"/>
        <v>0.88018696176369271</v>
      </c>
      <c r="V64" s="349"/>
      <c r="W64" s="349"/>
      <c r="X64" s="349"/>
      <c r="Y64" s="328"/>
      <c r="Z64" s="328"/>
      <c r="AA64" s="328"/>
      <c r="AB64" s="328"/>
      <c r="AC64" s="346" t="e">
        <f t="shared" si="21"/>
        <v>#DIV/0!</v>
      </c>
      <c r="AD64" s="320"/>
      <c r="AE64" s="323"/>
      <c r="AF64" s="323"/>
      <c r="AG64" s="323"/>
      <c r="AH64" s="323"/>
      <c r="AI64" s="323"/>
      <c r="AJ64" s="323"/>
      <c r="AK64" s="323"/>
      <c r="AL64" s="323"/>
      <c r="AM64" s="323"/>
      <c r="AN64" s="323"/>
      <c r="AO64" s="323"/>
      <c r="AP64" s="323"/>
      <c r="AQ64" s="323"/>
      <c r="AR64" s="323"/>
      <c r="AS64" s="323"/>
      <c r="AT64" s="323"/>
      <c r="AU64" s="324"/>
      <c r="AV64" s="324"/>
    </row>
    <row r="65" spans="1:48" ht="22.5" customHeight="1">
      <c r="A65" s="317">
        <v>2362110100000</v>
      </c>
      <c r="B65" s="329" t="s">
        <v>7</v>
      </c>
      <c r="C65" s="329" t="s">
        <v>7</v>
      </c>
      <c r="D65" s="329"/>
      <c r="E65" s="329"/>
      <c r="F65" s="329"/>
      <c r="G65" s="329"/>
      <c r="H65" s="326" t="s">
        <v>553</v>
      </c>
      <c r="I65" s="326" t="s">
        <v>626</v>
      </c>
      <c r="J65" s="333" t="s">
        <v>626</v>
      </c>
      <c r="K65" s="337">
        <f>SUM(K66:K69)</f>
        <v>23442000</v>
      </c>
      <c r="L65" s="337">
        <f t="shared" ref="L65:S65" si="28">SUM(L66:L69)</f>
        <v>0</v>
      </c>
      <c r="M65" s="337">
        <f t="shared" si="28"/>
        <v>9900000</v>
      </c>
      <c r="N65" s="337">
        <f t="shared" si="28"/>
        <v>0</v>
      </c>
      <c r="O65" s="341">
        <f t="shared" si="28"/>
        <v>33342000</v>
      </c>
      <c r="P65" s="337">
        <f t="shared" si="28"/>
        <v>15256000</v>
      </c>
      <c r="Q65" s="337">
        <f t="shared" si="28"/>
        <v>15256000</v>
      </c>
      <c r="R65" s="342">
        <f t="shared" si="28"/>
        <v>18086000</v>
      </c>
      <c r="S65" s="337">
        <f t="shared" si="28"/>
        <v>55695000</v>
      </c>
      <c r="T65" s="338">
        <f t="shared" si="6"/>
        <v>-40439000</v>
      </c>
      <c r="U65" s="331">
        <f t="shared" si="3"/>
        <v>0.45756103413112592</v>
      </c>
      <c r="V65" s="349"/>
      <c r="W65" s="349"/>
      <c r="X65" s="349"/>
      <c r="Y65" s="328"/>
      <c r="Z65" s="328"/>
      <c r="AA65" s="328"/>
      <c r="AB65" s="328"/>
      <c r="AC65" s="346" t="e">
        <f t="shared" si="21"/>
        <v>#DIV/0!</v>
      </c>
      <c r="AD65" s="320"/>
      <c r="AE65" s="323"/>
      <c r="AF65" s="323"/>
      <c r="AG65" s="323"/>
      <c r="AH65" s="323"/>
      <c r="AI65" s="323"/>
      <c r="AJ65" s="323"/>
      <c r="AK65" s="323"/>
      <c r="AL65" s="323"/>
      <c r="AM65" s="323"/>
      <c r="AN65" s="323"/>
      <c r="AO65" s="323"/>
      <c r="AP65" s="323"/>
      <c r="AQ65" s="323"/>
      <c r="AR65" s="323"/>
      <c r="AS65" s="323"/>
      <c r="AT65" s="323"/>
      <c r="AU65" s="324"/>
      <c r="AV65" s="324"/>
    </row>
    <row r="66" spans="1:48" ht="22.5" customHeight="1">
      <c r="A66" s="317">
        <v>2362110101001</v>
      </c>
      <c r="B66" s="320" t="s">
        <v>7</v>
      </c>
      <c r="C66" s="320" t="s">
        <v>7</v>
      </c>
      <c r="D66" s="320" t="s">
        <v>7</v>
      </c>
      <c r="E66" s="320" t="s">
        <v>534</v>
      </c>
      <c r="F66" s="320" t="s">
        <v>534</v>
      </c>
      <c r="G66" s="320"/>
      <c r="H66" s="319" t="s">
        <v>628</v>
      </c>
      <c r="I66" s="319" t="s">
        <v>532</v>
      </c>
      <c r="J66" s="332" t="s">
        <v>532</v>
      </c>
      <c r="K66" s="339">
        <v>5500000</v>
      </c>
      <c r="L66" s="339">
        <v>0</v>
      </c>
      <c r="M66" s="339">
        <v>0</v>
      </c>
      <c r="N66" s="339">
        <v>0</v>
      </c>
      <c r="O66" s="341">
        <f t="shared" ref="O66:O71" si="29">K66+L66+M66+N66</f>
        <v>5500000</v>
      </c>
      <c r="P66" s="339">
        <v>0</v>
      </c>
      <c r="Q66" s="339">
        <v>0</v>
      </c>
      <c r="R66" s="342">
        <f>O66-P66</f>
        <v>5500000</v>
      </c>
      <c r="S66" s="339">
        <v>0</v>
      </c>
      <c r="T66" s="338">
        <f t="shared" si="6"/>
        <v>0</v>
      </c>
      <c r="U66" s="331">
        <f t="shared" si="3"/>
        <v>0</v>
      </c>
      <c r="V66" s="350" t="s">
        <v>644</v>
      </c>
      <c r="W66" s="350" t="s">
        <v>683</v>
      </c>
      <c r="X66" s="347"/>
      <c r="Y66" s="320"/>
      <c r="Z66" s="320"/>
      <c r="AA66" s="320"/>
      <c r="AB66" s="320"/>
      <c r="AC66" s="346" t="e">
        <f t="shared" si="21"/>
        <v>#DIV/0!</v>
      </c>
      <c r="AD66" s="320"/>
      <c r="AE66" s="323"/>
      <c r="AF66" s="323"/>
      <c r="AG66" s="323"/>
      <c r="AH66" s="323"/>
      <c r="AI66" s="323"/>
      <c r="AJ66" s="323"/>
      <c r="AK66" s="323"/>
      <c r="AL66" s="323"/>
      <c r="AM66" s="323"/>
      <c r="AN66" s="323"/>
      <c r="AO66" s="323"/>
      <c r="AP66" s="323"/>
      <c r="AQ66" s="323"/>
      <c r="AR66" s="323"/>
      <c r="AS66" s="323"/>
      <c r="AT66" s="323"/>
      <c r="AU66" s="324"/>
      <c r="AV66" s="324"/>
    </row>
    <row r="67" spans="1:48" ht="22.5" customHeight="1">
      <c r="A67" s="317">
        <v>2362110101002</v>
      </c>
      <c r="B67" s="320" t="s">
        <v>7</v>
      </c>
      <c r="C67" s="320" t="s">
        <v>7</v>
      </c>
      <c r="D67" s="320" t="s">
        <v>7</v>
      </c>
      <c r="E67" s="320" t="s">
        <v>535</v>
      </c>
      <c r="F67" s="320"/>
      <c r="G67" s="320"/>
      <c r="H67" s="319" t="s">
        <v>596</v>
      </c>
      <c r="I67" s="319" t="s">
        <v>532</v>
      </c>
      <c r="J67" s="332" t="s">
        <v>532</v>
      </c>
      <c r="K67" s="339">
        <v>0</v>
      </c>
      <c r="L67" s="339">
        <v>0</v>
      </c>
      <c r="M67" s="339">
        <v>92000</v>
      </c>
      <c r="N67" s="339">
        <v>0</v>
      </c>
      <c r="O67" s="341">
        <f t="shared" si="29"/>
        <v>92000</v>
      </c>
      <c r="P67" s="339">
        <v>0</v>
      </c>
      <c r="Q67" s="339">
        <v>0</v>
      </c>
      <c r="R67" s="342">
        <f>O67-P67</f>
        <v>92000</v>
      </c>
      <c r="S67" s="339">
        <v>0</v>
      </c>
      <c r="T67" s="338">
        <f t="shared" si="6"/>
        <v>0</v>
      </c>
      <c r="U67" s="331">
        <f t="shared" ref="U67:U71" si="30">IFERROR(P67/O67,"-")</f>
        <v>0</v>
      </c>
      <c r="V67" s="350" t="s">
        <v>645</v>
      </c>
      <c r="W67" s="353" t="s">
        <v>682</v>
      </c>
      <c r="X67" s="347"/>
      <c r="Y67" s="320"/>
      <c r="Z67" s="320"/>
      <c r="AA67" s="320"/>
      <c r="AB67" s="320"/>
      <c r="AC67" s="346" t="e">
        <f t="shared" si="21"/>
        <v>#DIV/0!</v>
      </c>
      <c r="AD67" s="320"/>
      <c r="AE67" s="323"/>
      <c r="AF67" s="323"/>
      <c r="AG67" s="323"/>
      <c r="AH67" s="323"/>
      <c r="AI67" s="323"/>
      <c r="AJ67" s="323"/>
      <c r="AK67" s="323"/>
      <c r="AL67" s="323"/>
      <c r="AM67" s="323"/>
      <c r="AN67" s="323"/>
      <c r="AO67" s="323"/>
      <c r="AP67" s="323"/>
      <c r="AQ67" s="323"/>
      <c r="AR67" s="323"/>
      <c r="AS67" s="323"/>
      <c r="AT67" s="323"/>
      <c r="AU67" s="324"/>
      <c r="AV67" s="324"/>
    </row>
    <row r="68" spans="1:48" ht="22.5" customHeight="1">
      <c r="A68" s="317">
        <v>2362110101003</v>
      </c>
      <c r="B68" s="320" t="s">
        <v>7</v>
      </c>
      <c r="C68" s="320" t="s">
        <v>7</v>
      </c>
      <c r="D68" s="320" t="s">
        <v>7</v>
      </c>
      <c r="E68" s="320" t="s">
        <v>536</v>
      </c>
      <c r="F68" s="320" t="s">
        <v>534</v>
      </c>
      <c r="G68" s="320"/>
      <c r="H68" s="319" t="s">
        <v>597</v>
      </c>
      <c r="I68" s="319" t="s">
        <v>532</v>
      </c>
      <c r="J68" s="332" t="s">
        <v>532</v>
      </c>
      <c r="K68" s="339">
        <v>17442000</v>
      </c>
      <c r="L68" s="339">
        <v>0</v>
      </c>
      <c r="M68" s="339">
        <v>0</v>
      </c>
      <c r="N68" s="339">
        <v>0</v>
      </c>
      <c r="O68" s="341">
        <f t="shared" si="29"/>
        <v>17442000</v>
      </c>
      <c r="P68" s="339">
        <v>15256000</v>
      </c>
      <c r="Q68" s="339">
        <v>15256000</v>
      </c>
      <c r="R68" s="342">
        <f t="shared" ref="R68:R71" si="31">O68-P68</f>
        <v>2186000</v>
      </c>
      <c r="S68" s="339">
        <v>55695000</v>
      </c>
      <c r="T68" s="338">
        <f t="shared" si="6"/>
        <v>-40439000</v>
      </c>
      <c r="U68" s="331">
        <f t="shared" si="30"/>
        <v>0.87467033597064558</v>
      </c>
      <c r="V68" s="350" t="s">
        <v>614</v>
      </c>
      <c r="W68" s="350" t="s">
        <v>708</v>
      </c>
      <c r="X68" s="350" t="s">
        <v>700</v>
      </c>
      <c r="Y68" s="320"/>
      <c r="Z68" s="320"/>
      <c r="AA68" s="320"/>
      <c r="AB68" s="320"/>
      <c r="AC68" s="346" t="e">
        <f t="shared" si="21"/>
        <v>#DIV/0!</v>
      </c>
      <c r="AD68" s="320"/>
      <c r="AE68" s="323"/>
      <c r="AF68" s="323"/>
      <c r="AG68" s="323"/>
      <c r="AH68" s="323"/>
      <c r="AI68" s="323"/>
      <c r="AJ68" s="323"/>
      <c r="AK68" s="323"/>
      <c r="AL68" s="323"/>
      <c r="AM68" s="323"/>
      <c r="AN68" s="323"/>
      <c r="AO68" s="323"/>
      <c r="AP68" s="323"/>
      <c r="AQ68" s="323"/>
      <c r="AR68" s="323"/>
      <c r="AS68" s="323"/>
      <c r="AT68" s="323"/>
      <c r="AU68" s="324"/>
      <c r="AV68" s="324"/>
    </row>
    <row r="69" spans="1:48" ht="22.5" customHeight="1">
      <c r="A69" s="317">
        <v>2362110101004</v>
      </c>
      <c r="B69" s="320" t="s">
        <v>7</v>
      </c>
      <c r="C69" s="320" t="s">
        <v>7</v>
      </c>
      <c r="D69" s="320" t="s">
        <v>7</v>
      </c>
      <c r="E69" s="320" t="s">
        <v>537</v>
      </c>
      <c r="F69" s="320"/>
      <c r="G69" s="320"/>
      <c r="H69" s="319" t="s">
        <v>598</v>
      </c>
      <c r="I69" s="319" t="s">
        <v>532</v>
      </c>
      <c r="J69" s="332" t="s">
        <v>532</v>
      </c>
      <c r="K69" s="339">
        <v>500000</v>
      </c>
      <c r="L69" s="339">
        <v>0</v>
      </c>
      <c r="M69" s="339">
        <v>9808000</v>
      </c>
      <c r="N69" s="339">
        <v>0</v>
      </c>
      <c r="O69" s="341">
        <f t="shared" si="29"/>
        <v>10308000</v>
      </c>
      <c r="P69" s="339">
        <v>0</v>
      </c>
      <c r="Q69" s="339">
        <v>0</v>
      </c>
      <c r="R69" s="342">
        <f>O69-P69</f>
        <v>10308000</v>
      </c>
      <c r="S69" s="339">
        <v>0</v>
      </c>
      <c r="T69" s="338">
        <f t="shared" ref="T69:T71" si="32">P69-S69</f>
        <v>0</v>
      </c>
      <c r="U69" s="331">
        <f t="shared" si="30"/>
        <v>0</v>
      </c>
      <c r="V69" s="350" t="s">
        <v>646</v>
      </c>
      <c r="W69" s="353" t="s">
        <v>682</v>
      </c>
      <c r="X69" s="347"/>
      <c r="Y69" s="320"/>
      <c r="Z69" s="320"/>
      <c r="AA69" s="320"/>
      <c r="AB69" s="320"/>
      <c r="AC69" s="346" t="e">
        <f t="shared" si="21"/>
        <v>#DIV/0!</v>
      </c>
      <c r="AD69" s="320"/>
      <c r="AE69" s="323"/>
      <c r="AF69" s="323"/>
      <c r="AG69" s="323"/>
      <c r="AH69" s="323"/>
      <c r="AI69" s="323"/>
      <c r="AJ69" s="323"/>
      <c r="AK69" s="323"/>
      <c r="AL69" s="323"/>
      <c r="AM69" s="323"/>
      <c r="AN69" s="323"/>
      <c r="AO69" s="323"/>
      <c r="AP69" s="323"/>
      <c r="AQ69" s="323"/>
      <c r="AR69" s="323"/>
      <c r="AS69" s="323"/>
      <c r="AT69" s="323"/>
      <c r="AU69" s="324"/>
      <c r="AV69" s="324"/>
    </row>
    <row r="70" spans="1:48" ht="22.5" customHeight="1">
      <c r="A70" s="317">
        <v>2362110200000</v>
      </c>
      <c r="B70" s="329" t="s">
        <v>7</v>
      </c>
      <c r="C70" s="329" t="s">
        <v>4</v>
      </c>
      <c r="D70" s="329"/>
      <c r="E70" s="329"/>
      <c r="F70" s="329"/>
      <c r="G70" s="329"/>
      <c r="H70" s="326" t="s">
        <v>629</v>
      </c>
      <c r="I70" s="326" t="s">
        <v>626</v>
      </c>
      <c r="J70" s="333" t="s">
        <v>626</v>
      </c>
      <c r="K70" s="337">
        <f>SUM(K71)</f>
        <v>117547000</v>
      </c>
      <c r="L70" s="337">
        <f t="shared" ref="L70:S70" si="33">SUM(L71)</f>
        <v>67000</v>
      </c>
      <c r="M70" s="337">
        <f t="shared" si="33"/>
        <v>0</v>
      </c>
      <c r="N70" s="337">
        <f t="shared" si="33"/>
        <v>0</v>
      </c>
      <c r="O70" s="341">
        <f t="shared" si="33"/>
        <v>117614000</v>
      </c>
      <c r="P70" s="337">
        <f t="shared" si="33"/>
        <v>117613503</v>
      </c>
      <c r="Q70" s="337">
        <f t="shared" si="33"/>
        <v>117613503</v>
      </c>
      <c r="R70" s="342">
        <f t="shared" si="33"/>
        <v>497</v>
      </c>
      <c r="S70" s="337">
        <f t="shared" si="33"/>
        <v>109666982</v>
      </c>
      <c r="T70" s="338">
        <f t="shared" si="32"/>
        <v>7946521</v>
      </c>
      <c r="U70" s="331">
        <f t="shared" si="30"/>
        <v>0.9999957743125818</v>
      </c>
      <c r="V70" s="349"/>
      <c r="W70" s="349"/>
      <c r="X70" s="349"/>
      <c r="Y70" s="328"/>
      <c r="Z70" s="328"/>
      <c r="AA70" s="328"/>
      <c r="AB70" s="328"/>
      <c r="AC70" s="346" t="e">
        <f t="shared" si="21"/>
        <v>#DIV/0!</v>
      </c>
      <c r="AD70" s="320"/>
      <c r="AE70" s="323"/>
      <c r="AF70" s="323"/>
      <c r="AG70" s="323"/>
      <c r="AH70" s="323"/>
      <c r="AI70" s="323"/>
      <c r="AJ70" s="323"/>
      <c r="AK70" s="323"/>
      <c r="AL70" s="323"/>
      <c r="AM70" s="323"/>
      <c r="AN70" s="323"/>
      <c r="AO70" s="323"/>
      <c r="AP70" s="323"/>
      <c r="AQ70" s="323"/>
      <c r="AR70" s="323"/>
      <c r="AS70" s="323"/>
      <c r="AT70" s="323"/>
      <c r="AU70" s="324"/>
      <c r="AV70" s="324"/>
    </row>
    <row r="71" spans="1:48" ht="22.5" customHeight="1">
      <c r="A71" s="317">
        <v>2362110201001</v>
      </c>
      <c r="B71" s="320" t="s">
        <v>7</v>
      </c>
      <c r="C71" s="320" t="s">
        <v>4</v>
      </c>
      <c r="D71" s="320" t="s">
        <v>7</v>
      </c>
      <c r="E71" s="320" t="s">
        <v>534</v>
      </c>
      <c r="F71" s="320"/>
      <c r="G71" s="320"/>
      <c r="H71" s="319" t="s">
        <v>554</v>
      </c>
      <c r="I71" s="319" t="s">
        <v>532</v>
      </c>
      <c r="J71" s="319" t="s">
        <v>532</v>
      </c>
      <c r="K71" s="339">
        <v>117547000</v>
      </c>
      <c r="L71" s="339">
        <v>67000</v>
      </c>
      <c r="M71" s="339">
        <v>0</v>
      </c>
      <c r="N71" s="339">
        <v>0</v>
      </c>
      <c r="O71" s="342">
        <f t="shared" si="29"/>
        <v>117614000</v>
      </c>
      <c r="P71" s="339">
        <v>117613503</v>
      </c>
      <c r="Q71" s="339">
        <v>117613503</v>
      </c>
      <c r="R71" s="342">
        <f t="shared" si="31"/>
        <v>497</v>
      </c>
      <c r="S71" s="339">
        <v>109666982</v>
      </c>
      <c r="T71" s="338">
        <f t="shared" si="32"/>
        <v>7946521</v>
      </c>
      <c r="U71" s="331">
        <f t="shared" si="30"/>
        <v>0.9999957743125818</v>
      </c>
      <c r="V71" s="350" t="s">
        <v>615</v>
      </c>
      <c r="W71" s="347"/>
      <c r="X71" s="350" t="s">
        <v>709</v>
      </c>
      <c r="Y71" s="320"/>
      <c r="Z71" s="320"/>
      <c r="AA71" s="320"/>
      <c r="AB71" s="320"/>
      <c r="AC71" s="346" t="e">
        <f t="shared" si="21"/>
        <v>#DIV/0!</v>
      </c>
      <c r="AD71" s="320"/>
      <c r="AE71" s="323"/>
      <c r="AF71" s="323"/>
      <c r="AG71" s="323"/>
      <c r="AH71" s="323"/>
      <c r="AI71" s="323"/>
      <c r="AJ71" s="323"/>
      <c r="AK71" s="323"/>
      <c r="AL71" s="323"/>
      <c r="AM71" s="323"/>
      <c r="AN71" s="323"/>
      <c r="AO71" s="323"/>
      <c r="AP71" s="323"/>
      <c r="AQ71" s="323"/>
      <c r="AR71" s="323"/>
      <c r="AS71" s="323"/>
      <c r="AT71" s="323"/>
      <c r="AU71" s="324"/>
      <c r="AV71" s="324"/>
    </row>
    <row r="72" spans="1:48" ht="22.5" customHeight="1">
      <c r="A72" s="303"/>
      <c r="K72" s="310"/>
      <c r="L72" s="310"/>
      <c r="M72" s="310"/>
      <c r="N72" s="310"/>
      <c r="O72" s="310"/>
      <c r="P72" s="310"/>
      <c r="Q72" s="310"/>
      <c r="R72" s="310"/>
      <c r="S72" s="310"/>
      <c r="T72" s="306"/>
      <c r="U72" s="307"/>
      <c r="AE72" s="311"/>
      <c r="AF72" s="311"/>
      <c r="AG72" s="311"/>
      <c r="AH72" s="311"/>
      <c r="AI72" s="311"/>
      <c r="AJ72" s="311"/>
      <c r="AK72" s="311"/>
      <c r="AL72" s="311"/>
      <c r="AM72" s="311"/>
      <c r="AN72" s="311"/>
      <c r="AO72" s="311"/>
      <c r="AP72" s="311"/>
      <c r="AQ72" s="311"/>
      <c r="AR72" s="311"/>
      <c r="AS72" s="311"/>
      <c r="AT72" s="311"/>
    </row>
    <row r="73" spans="1:48" ht="22.5" customHeight="1">
      <c r="A73" s="303"/>
      <c r="K73" s="310"/>
      <c r="L73" s="310"/>
      <c r="M73" s="310"/>
      <c r="N73" s="310"/>
      <c r="O73" s="310"/>
      <c r="P73" s="310"/>
      <c r="Q73" s="310"/>
      <c r="R73" s="310"/>
      <c r="S73" s="310"/>
      <c r="T73" s="306"/>
      <c r="U73" s="307"/>
      <c r="AE73" s="311"/>
      <c r="AF73" s="311"/>
      <c r="AG73" s="311"/>
      <c r="AH73" s="311"/>
      <c r="AI73" s="311"/>
      <c r="AJ73" s="311"/>
      <c r="AK73" s="311"/>
      <c r="AL73" s="311"/>
      <c r="AM73" s="311"/>
      <c r="AN73" s="311"/>
      <c r="AO73" s="311"/>
      <c r="AP73" s="311"/>
      <c r="AQ73" s="311"/>
      <c r="AR73" s="311"/>
      <c r="AS73" s="311"/>
      <c r="AT73" s="311"/>
    </row>
    <row r="74" spans="1:48" ht="22.5" customHeight="1">
      <c r="A74" s="303"/>
      <c r="K74" s="310"/>
      <c r="L74" s="310"/>
      <c r="M74" s="310"/>
      <c r="N74" s="310"/>
      <c r="O74" s="310"/>
      <c r="P74" s="310"/>
      <c r="Q74" s="310"/>
      <c r="R74" s="310"/>
      <c r="S74" s="310"/>
      <c r="T74" s="306"/>
      <c r="U74" s="307"/>
      <c r="AE74" s="311"/>
      <c r="AF74" s="311"/>
      <c r="AG74" s="311"/>
      <c r="AH74" s="311"/>
      <c r="AI74" s="311"/>
      <c r="AJ74" s="311"/>
      <c r="AK74" s="311"/>
      <c r="AL74" s="311"/>
      <c r="AM74" s="311"/>
      <c r="AN74" s="311"/>
      <c r="AO74" s="311"/>
      <c r="AP74" s="311"/>
      <c r="AQ74" s="311"/>
      <c r="AR74" s="311"/>
      <c r="AS74" s="311"/>
      <c r="AT74" s="311"/>
    </row>
    <row r="75" spans="1:48" ht="22.5" customHeight="1">
      <c r="A75" s="303"/>
      <c r="K75" s="310"/>
      <c r="L75" s="310"/>
      <c r="M75" s="310"/>
      <c r="N75" s="310"/>
      <c r="O75" s="310"/>
      <c r="P75" s="310"/>
      <c r="Q75" s="310"/>
      <c r="R75" s="310"/>
      <c r="S75" s="310"/>
      <c r="T75" s="306"/>
      <c r="U75" s="307"/>
      <c r="AE75" s="311"/>
      <c r="AF75" s="311"/>
      <c r="AG75" s="311"/>
      <c r="AH75" s="311"/>
      <c r="AI75" s="311"/>
      <c r="AJ75" s="311"/>
      <c r="AK75" s="311"/>
      <c r="AL75" s="311"/>
      <c r="AM75" s="311"/>
      <c r="AN75" s="311"/>
      <c r="AO75" s="311"/>
      <c r="AP75" s="311"/>
      <c r="AQ75" s="311"/>
      <c r="AR75" s="311"/>
      <c r="AS75" s="311"/>
      <c r="AT75" s="311"/>
    </row>
    <row r="76" spans="1:48" ht="22.5" customHeight="1">
      <c r="A76" s="303"/>
      <c r="K76" s="310"/>
      <c r="L76" s="310"/>
      <c r="M76" s="310"/>
      <c r="N76" s="310"/>
      <c r="O76" s="310"/>
      <c r="P76" s="310"/>
      <c r="Q76" s="310"/>
      <c r="R76" s="310"/>
      <c r="S76" s="310"/>
      <c r="T76" s="306"/>
      <c r="U76" s="307"/>
      <c r="AE76" s="311"/>
      <c r="AF76" s="311"/>
      <c r="AG76" s="311"/>
      <c r="AH76" s="311"/>
      <c r="AI76" s="311"/>
      <c r="AJ76" s="311"/>
      <c r="AK76" s="311"/>
      <c r="AL76" s="311"/>
      <c r="AM76" s="311"/>
      <c r="AN76" s="311"/>
      <c r="AO76" s="311"/>
      <c r="AP76" s="311"/>
      <c r="AQ76" s="311"/>
      <c r="AR76" s="311"/>
      <c r="AS76" s="311"/>
      <c r="AT76" s="311"/>
    </row>
    <row r="77" spans="1:48" ht="22.5" customHeight="1">
      <c r="A77" s="303"/>
      <c r="K77" s="310"/>
      <c r="L77" s="310"/>
      <c r="M77" s="310"/>
      <c r="N77" s="310"/>
      <c r="O77" s="310"/>
      <c r="P77" s="310"/>
      <c r="Q77" s="310"/>
      <c r="R77" s="310"/>
      <c r="S77" s="310"/>
      <c r="T77" s="306"/>
      <c r="U77" s="307"/>
      <c r="AE77" s="311"/>
      <c r="AF77" s="311"/>
      <c r="AG77" s="311"/>
      <c r="AH77" s="311"/>
      <c r="AI77" s="311"/>
      <c r="AJ77" s="311"/>
      <c r="AK77" s="311"/>
      <c r="AL77" s="311"/>
      <c r="AM77" s="311"/>
      <c r="AN77" s="311"/>
      <c r="AO77" s="311"/>
      <c r="AP77" s="311"/>
      <c r="AQ77" s="311"/>
      <c r="AR77" s="311"/>
      <c r="AS77" s="311"/>
      <c r="AT77" s="311"/>
    </row>
    <row r="78" spans="1:48" ht="22.5" customHeight="1">
      <c r="A78" s="303"/>
      <c r="K78" s="310"/>
      <c r="L78" s="310"/>
      <c r="M78" s="310"/>
      <c r="N78" s="310"/>
      <c r="O78" s="310"/>
      <c r="P78" s="310"/>
      <c r="Q78" s="310"/>
      <c r="R78" s="310"/>
      <c r="S78" s="310"/>
      <c r="T78" s="306"/>
      <c r="U78" s="307"/>
      <c r="AE78" s="311"/>
      <c r="AF78" s="311"/>
      <c r="AG78" s="311"/>
      <c r="AH78" s="311"/>
      <c r="AI78" s="311"/>
      <c r="AJ78" s="311"/>
      <c r="AK78" s="311"/>
      <c r="AL78" s="311"/>
      <c r="AM78" s="311"/>
      <c r="AN78" s="311"/>
      <c r="AO78" s="311"/>
      <c r="AP78" s="311"/>
      <c r="AQ78" s="311"/>
      <c r="AR78" s="311"/>
      <c r="AS78" s="311"/>
      <c r="AT78" s="311"/>
    </row>
    <row r="79" spans="1:48" ht="22.5" customHeight="1">
      <c r="A79" s="303"/>
      <c r="K79" s="310"/>
      <c r="L79" s="310"/>
      <c r="M79" s="310"/>
      <c r="N79" s="310"/>
      <c r="O79" s="310"/>
      <c r="P79" s="310"/>
      <c r="Q79" s="310"/>
      <c r="R79" s="310"/>
      <c r="S79" s="310"/>
      <c r="T79" s="306"/>
      <c r="U79" s="307"/>
      <c r="AE79" s="311"/>
      <c r="AF79" s="311"/>
      <c r="AG79" s="311"/>
      <c r="AH79" s="311"/>
      <c r="AI79" s="311"/>
      <c r="AJ79" s="311"/>
      <c r="AK79" s="311"/>
      <c r="AL79" s="311"/>
      <c r="AM79" s="311"/>
      <c r="AN79" s="311"/>
      <c r="AO79" s="311"/>
      <c r="AP79" s="311"/>
      <c r="AQ79" s="311"/>
      <c r="AR79" s="311"/>
      <c r="AS79" s="311"/>
      <c r="AT79" s="311"/>
    </row>
    <row r="80" spans="1:48" ht="22.5" customHeight="1">
      <c r="A80" s="303"/>
      <c r="K80" s="310"/>
      <c r="L80" s="310"/>
      <c r="M80" s="310"/>
      <c r="N80" s="310"/>
      <c r="O80" s="310"/>
      <c r="P80" s="310"/>
      <c r="Q80" s="310"/>
      <c r="R80" s="310"/>
      <c r="S80" s="310"/>
      <c r="T80" s="306"/>
      <c r="U80" s="307"/>
      <c r="AE80" s="311"/>
      <c r="AF80" s="311"/>
      <c r="AG80" s="311"/>
      <c r="AH80" s="311"/>
      <c r="AI80" s="311"/>
      <c r="AJ80" s="311"/>
      <c r="AK80" s="311"/>
      <c r="AL80" s="311"/>
      <c r="AM80" s="311"/>
      <c r="AN80" s="311"/>
      <c r="AO80" s="311"/>
      <c r="AP80" s="311"/>
      <c r="AQ80" s="311"/>
      <c r="AR80" s="311"/>
      <c r="AS80" s="311"/>
      <c r="AT80" s="311"/>
    </row>
    <row r="81" spans="1:46" ht="22.5" customHeight="1">
      <c r="A81" s="303"/>
      <c r="K81" s="310"/>
      <c r="L81" s="310"/>
      <c r="M81" s="310"/>
      <c r="N81" s="310"/>
      <c r="O81" s="310"/>
      <c r="P81" s="310"/>
      <c r="Q81" s="310"/>
      <c r="R81" s="310"/>
      <c r="S81" s="310"/>
      <c r="T81" s="306"/>
      <c r="U81" s="307"/>
      <c r="AE81" s="311"/>
      <c r="AF81" s="311"/>
      <c r="AG81" s="311"/>
      <c r="AH81" s="311"/>
      <c r="AI81" s="311"/>
      <c r="AJ81" s="311"/>
      <c r="AK81" s="311"/>
      <c r="AL81" s="311"/>
      <c r="AM81" s="311"/>
      <c r="AN81" s="311"/>
      <c r="AO81" s="311"/>
      <c r="AP81" s="311"/>
      <c r="AQ81" s="311"/>
      <c r="AR81" s="311"/>
      <c r="AS81" s="311"/>
      <c r="AT81" s="311"/>
    </row>
    <row r="82" spans="1:46" ht="22.5" customHeight="1">
      <c r="A82" s="303"/>
      <c r="K82" s="310"/>
      <c r="L82" s="310"/>
      <c r="M82" s="310"/>
      <c r="N82" s="310"/>
      <c r="O82" s="310"/>
      <c r="P82" s="310"/>
      <c r="Q82" s="310"/>
      <c r="R82" s="310"/>
      <c r="S82" s="310"/>
      <c r="T82" s="306"/>
      <c r="U82" s="307"/>
      <c r="AE82" s="311"/>
      <c r="AF82" s="311"/>
      <c r="AG82" s="311"/>
      <c r="AH82" s="311"/>
      <c r="AI82" s="311"/>
      <c r="AJ82" s="311"/>
      <c r="AK82" s="311"/>
      <c r="AL82" s="311"/>
      <c r="AM82" s="311"/>
      <c r="AN82" s="311"/>
      <c r="AO82" s="311"/>
      <c r="AP82" s="311"/>
      <c r="AQ82" s="311"/>
      <c r="AR82" s="311"/>
      <c r="AS82" s="311"/>
      <c r="AT82" s="311"/>
    </row>
    <row r="83" spans="1:46" ht="22.5" customHeight="1">
      <c r="A83" s="303"/>
      <c r="K83" s="310"/>
      <c r="L83" s="310"/>
      <c r="M83" s="310"/>
      <c r="N83" s="310"/>
      <c r="O83" s="310"/>
      <c r="P83" s="310"/>
      <c r="Q83" s="310"/>
      <c r="R83" s="310"/>
      <c r="S83" s="310"/>
      <c r="T83" s="306"/>
      <c r="U83" s="307"/>
      <c r="AE83" s="311"/>
      <c r="AF83" s="311"/>
      <c r="AG83" s="311"/>
      <c r="AH83" s="311"/>
      <c r="AI83" s="311"/>
      <c r="AJ83" s="311"/>
      <c r="AK83" s="311"/>
      <c r="AL83" s="311"/>
      <c r="AM83" s="311"/>
      <c r="AN83" s="311"/>
      <c r="AO83" s="311"/>
      <c r="AP83" s="311"/>
      <c r="AQ83" s="311"/>
      <c r="AR83" s="311"/>
      <c r="AS83" s="311"/>
      <c r="AT83" s="311"/>
    </row>
    <row r="84" spans="1:46" ht="22.5" customHeight="1">
      <c r="A84" s="303"/>
      <c r="K84" s="310"/>
      <c r="L84" s="310"/>
      <c r="M84" s="310"/>
      <c r="N84" s="310"/>
      <c r="O84" s="310"/>
      <c r="P84" s="310"/>
      <c r="Q84" s="310"/>
      <c r="R84" s="310"/>
      <c r="S84" s="310"/>
      <c r="T84" s="306"/>
      <c r="U84" s="307"/>
      <c r="AE84" s="311"/>
      <c r="AF84" s="311"/>
      <c r="AG84" s="311"/>
      <c r="AH84" s="311"/>
      <c r="AI84" s="311"/>
      <c r="AJ84" s="311"/>
      <c r="AK84" s="311"/>
      <c r="AL84" s="311"/>
      <c r="AM84" s="311"/>
      <c r="AN84" s="311"/>
      <c r="AO84" s="311"/>
      <c r="AP84" s="311"/>
      <c r="AQ84" s="311"/>
      <c r="AR84" s="311"/>
      <c r="AS84" s="311"/>
      <c r="AT84" s="311"/>
    </row>
    <row r="85" spans="1:46" ht="22.5" customHeight="1">
      <c r="A85" s="303"/>
      <c r="K85" s="310"/>
      <c r="L85" s="310"/>
      <c r="M85" s="310"/>
      <c r="N85" s="310"/>
      <c r="O85" s="310"/>
      <c r="P85" s="310"/>
      <c r="Q85" s="310"/>
      <c r="R85" s="310"/>
      <c r="S85" s="310"/>
      <c r="T85" s="306"/>
      <c r="U85" s="307"/>
      <c r="AE85" s="311"/>
      <c r="AF85" s="311"/>
      <c r="AG85" s="311"/>
      <c r="AH85" s="311"/>
      <c r="AI85" s="311"/>
      <c r="AJ85" s="311"/>
      <c r="AK85" s="311"/>
      <c r="AL85" s="311"/>
      <c r="AM85" s="311"/>
      <c r="AN85" s="311"/>
      <c r="AO85" s="311"/>
      <c r="AP85" s="311"/>
      <c r="AQ85" s="311"/>
      <c r="AR85" s="311"/>
      <c r="AS85" s="311"/>
      <c r="AT85" s="311"/>
    </row>
    <row r="86" spans="1:46" ht="22.5" customHeight="1">
      <c r="A86" s="303"/>
      <c r="K86" s="310"/>
      <c r="L86" s="310"/>
      <c r="M86" s="310"/>
      <c r="N86" s="310"/>
      <c r="O86" s="310"/>
      <c r="P86" s="310"/>
      <c r="Q86" s="310"/>
      <c r="R86" s="310"/>
      <c r="S86" s="310"/>
      <c r="T86" s="306"/>
      <c r="U86" s="307"/>
      <c r="AE86" s="311"/>
      <c r="AF86" s="311"/>
      <c r="AG86" s="311"/>
      <c r="AH86" s="311"/>
      <c r="AI86" s="311"/>
      <c r="AJ86" s="311"/>
      <c r="AK86" s="311"/>
      <c r="AL86" s="311"/>
      <c r="AM86" s="311"/>
      <c r="AN86" s="311"/>
      <c r="AO86" s="311"/>
      <c r="AP86" s="311"/>
      <c r="AQ86" s="311"/>
      <c r="AR86" s="311"/>
      <c r="AS86" s="311"/>
      <c r="AT86" s="311"/>
    </row>
    <row r="87" spans="1:46" ht="22.5" customHeight="1">
      <c r="A87" s="303"/>
      <c r="K87" s="310"/>
      <c r="L87" s="310"/>
      <c r="M87" s="310"/>
      <c r="N87" s="310"/>
      <c r="O87" s="310"/>
      <c r="P87" s="310"/>
      <c r="Q87" s="310"/>
      <c r="R87" s="310"/>
      <c r="S87" s="310"/>
      <c r="T87" s="306"/>
      <c r="U87" s="307"/>
      <c r="AE87" s="311"/>
      <c r="AF87" s="311"/>
      <c r="AG87" s="311"/>
      <c r="AH87" s="311"/>
      <c r="AI87" s="311"/>
      <c r="AJ87" s="311"/>
      <c r="AK87" s="311"/>
      <c r="AL87" s="311"/>
      <c r="AM87" s="311"/>
      <c r="AN87" s="311"/>
      <c r="AO87" s="311"/>
      <c r="AP87" s="311"/>
      <c r="AQ87" s="311"/>
      <c r="AR87" s="311"/>
      <c r="AS87" s="311"/>
      <c r="AT87" s="311"/>
    </row>
    <row r="88" spans="1:46" ht="22.5" customHeight="1">
      <c r="A88" s="303"/>
      <c r="K88" s="310"/>
      <c r="L88" s="310"/>
      <c r="M88" s="310"/>
      <c r="N88" s="310"/>
      <c r="O88" s="310"/>
      <c r="P88" s="310"/>
      <c r="Q88" s="310"/>
      <c r="R88" s="310"/>
      <c r="S88" s="310"/>
      <c r="T88" s="306"/>
      <c r="U88" s="307"/>
      <c r="AE88" s="311"/>
      <c r="AF88" s="311"/>
      <c r="AG88" s="311"/>
      <c r="AH88" s="311"/>
      <c r="AI88" s="311"/>
      <c r="AJ88" s="311"/>
      <c r="AK88" s="311"/>
      <c r="AL88" s="311"/>
      <c r="AM88" s="311"/>
      <c r="AN88" s="311"/>
      <c r="AO88" s="311"/>
      <c r="AP88" s="311"/>
      <c r="AQ88" s="311"/>
      <c r="AR88" s="311"/>
      <c r="AS88" s="311"/>
      <c r="AT88" s="311"/>
    </row>
    <row r="89" spans="1:46" ht="22.5" customHeight="1">
      <c r="A89" s="303"/>
      <c r="K89" s="310"/>
      <c r="L89" s="310"/>
      <c r="M89" s="310"/>
      <c r="N89" s="310"/>
      <c r="O89" s="310"/>
      <c r="P89" s="310"/>
      <c r="Q89" s="310"/>
      <c r="R89" s="310"/>
      <c r="S89" s="310"/>
      <c r="T89" s="306"/>
      <c r="U89" s="307"/>
      <c r="AE89" s="311"/>
      <c r="AF89" s="311"/>
      <c r="AG89" s="311"/>
      <c r="AH89" s="311"/>
      <c r="AI89" s="311"/>
      <c r="AJ89" s="311"/>
      <c r="AK89" s="311"/>
      <c r="AL89" s="311"/>
      <c r="AM89" s="311"/>
      <c r="AN89" s="311"/>
      <c r="AO89" s="311"/>
      <c r="AP89" s="311"/>
      <c r="AQ89" s="311"/>
      <c r="AR89" s="311"/>
      <c r="AS89" s="311"/>
      <c r="AT89" s="311"/>
    </row>
    <row r="90" spans="1:46" ht="22.5" customHeight="1">
      <c r="A90" s="303"/>
      <c r="K90" s="310"/>
      <c r="L90" s="310"/>
      <c r="M90" s="310"/>
      <c r="N90" s="310"/>
      <c r="O90" s="310"/>
      <c r="P90" s="310"/>
      <c r="Q90" s="310"/>
      <c r="R90" s="310"/>
      <c r="S90" s="310"/>
      <c r="T90" s="306"/>
      <c r="U90" s="307"/>
      <c r="AE90" s="311"/>
      <c r="AF90" s="311"/>
      <c r="AG90" s="311"/>
      <c r="AH90" s="311"/>
      <c r="AI90" s="311"/>
      <c r="AJ90" s="311"/>
      <c r="AK90" s="311"/>
      <c r="AL90" s="311"/>
      <c r="AM90" s="311"/>
      <c r="AN90" s="311"/>
      <c r="AO90" s="311"/>
      <c r="AP90" s="311"/>
      <c r="AQ90" s="311"/>
      <c r="AR90" s="311"/>
      <c r="AS90" s="311"/>
      <c r="AT90" s="311"/>
    </row>
    <row r="91" spans="1:46" ht="22.5" customHeight="1">
      <c r="A91" s="303"/>
      <c r="K91" s="310"/>
      <c r="L91" s="310"/>
      <c r="M91" s="310"/>
      <c r="N91" s="310"/>
      <c r="O91" s="310"/>
      <c r="P91" s="310"/>
      <c r="Q91" s="310"/>
      <c r="R91" s="310"/>
      <c r="S91" s="310"/>
      <c r="T91" s="306"/>
      <c r="U91" s="307"/>
      <c r="AE91" s="311"/>
      <c r="AF91" s="311"/>
      <c r="AG91" s="311"/>
      <c r="AH91" s="311"/>
      <c r="AI91" s="311"/>
      <c r="AJ91" s="311"/>
      <c r="AK91" s="311"/>
      <c r="AL91" s="311"/>
      <c r="AM91" s="311"/>
      <c r="AN91" s="311"/>
      <c r="AO91" s="311"/>
      <c r="AP91" s="311"/>
      <c r="AQ91" s="311"/>
      <c r="AR91" s="311"/>
      <c r="AS91" s="311"/>
      <c r="AT91" s="311"/>
    </row>
    <row r="92" spans="1:46" ht="22.5" customHeight="1">
      <c r="A92" s="303"/>
      <c r="K92" s="310"/>
      <c r="L92" s="310"/>
      <c r="M92" s="310"/>
      <c r="N92" s="310"/>
      <c r="O92" s="310"/>
      <c r="P92" s="310"/>
      <c r="Q92" s="310"/>
      <c r="R92" s="310"/>
      <c r="S92" s="310"/>
      <c r="T92" s="306"/>
      <c r="U92" s="307"/>
      <c r="AE92" s="311"/>
      <c r="AF92" s="311"/>
      <c r="AG92" s="311"/>
      <c r="AH92" s="311"/>
      <c r="AI92" s="311"/>
      <c r="AJ92" s="311"/>
      <c r="AK92" s="311"/>
      <c r="AL92" s="311"/>
      <c r="AM92" s="311"/>
      <c r="AN92" s="311"/>
      <c r="AO92" s="311"/>
      <c r="AP92" s="311"/>
      <c r="AQ92" s="311"/>
      <c r="AR92" s="311"/>
      <c r="AS92" s="311"/>
      <c r="AT92" s="311"/>
    </row>
    <row r="93" spans="1:46" ht="22.5" customHeight="1">
      <c r="A93" s="303"/>
      <c r="K93" s="310"/>
      <c r="L93" s="310"/>
      <c r="M93" s="310"/>
      <c r="N93" s="310"/>
      <c r="O93" s="310"/>
      <c r="P93" s="310"/>
      <c r="Q93" s="310"/>
      <c r="R93" s="310"/>
      <c r="S93" s="310"/>
      <c r="T93" s="306"/>
      <c r="U93" s="307"/>
      <c r="AE93" s="311"/>
      <c r="AF93" s="311"/>
      <c r="AG93" s="311"/>
      <c r="AH93" s="311"/>
      <c r="AI93" s="311"/>
      <c r="AJ93" s="311"/>
      <c r="AK93" s="311"/>
      <c r="AL93" s="311"/>
      <c r="AM93" s="311"/>
      <c r="AN93" s="311"/>
      <c r="AO93" s="311"/>
      <c r="AP93" s="311"/>
      <c r="AQ93" s="311"/>
      <c r="AR93" s="311"/>
      <c r="AS93" s="311"/>
      <c r="AT93" s="311"/>
    </row>
    <row r="94" spans="1:46" ht="22.5" customHeight="1">
      <c r="A94" s="303"/>
      <c r="K94" s="310"/>
      <c r="L94" s="310"/>
      <c r="M94" s="310"/>
      <c r="N94" s="310"/>
      <c r="O94" s="310"/>
      <c r="P94" s="310"/>
      <c r="Q94" s="310"/>
      <c r="R94" s="310"/>
      <c r="S94" s="310"/>
      <c r="T94" s="306"/>
      <c r="U94" s="307"/>
      <c r="AE94" s="311"/>
      <c r="AF94" s="311"/>
      <c r="AG94" s="311"/>
      <c r="AH94" s="311"/>
      <c r="AI94" s="311"/>
      <c r="AJ94" s="311"/>
      <c r="AK94" s="311"/>
      <c r="AL94" s="311"/>
      <c r="AM94" s="311"/>
      <c r="AN94" s="311"/>
      <c r="AO94" s="311"/>
      <c r="AP94" s="311"/>
      <c r="AQ94" s="311"/>
      <c r="AR94" s="311"/>
      <c r="AS94" s="311"/>
      <c r="AT94" s="311"/>
    </row>
    <row r="95" spans="1:46" ht="22.5" customHeight="1">
      <c r="A95" s="303"/>
      <c r="K95" s="310"/>
      <c r="L95" s="310"/>
      <c r="M95" s="310"/>
      <c r="N95" s="310"/>
      <c r="O95" s="310"/>
      <c r="P95" s="310"/>
      <c r="Q95" s="310"/>
      <c r="R95" s="310"/>
      <c r="S95" s="310"/>
      <c r="T95" s="306"/>
      <c r="U95" s="307"/>
      <c r="AE95" s="311"/>
      <c r="AF95" s="311"/>
      <c r="AG95" s="311"/>
      <c r="AH95" s="311"/>
      <c r="AI95" s="311"/>
      <c r="AJ95" s="311"/>
      <c r="AK95" s="311"/>
      <c r="AL95" s="311"/>
      <c r="AM95" s="311"/>
      <c r="AN95" s="311"/>
      <c r="AO95" s="311"/>
      <c r="AP95" s="311"/>
      <c r="AQ95" s="311"/>
      <c r="AR95" s="311"/>
      <c r="AS95" s="311"/>
      <c r="AT95" s="311"/>
    </row>
    <row r="96" spans="1:46" ht="22.5" customHeight="1">
      <c r="A96" s="303"/>
      <c r="K96" s="310"/>
      <c r="L96" s="310"/>
      <c r="M96" s="310"/>
      <c r="N96" s="310"/>
      <c r="O96" s="310"/>
      <c r="P96" s="310"/>
      <c r="Q96" s="310"/>
      <c r="R96" s="310"/>
      <c r="S96" s="310"/>
      <c r="T96" s="306"/>
      <c r="U96" s="307"/>
      <c r="AE96" s="311"/>
      <c r="AF96" s="311"/>
      <c r="AG96" s="311"/>
      <c r="AH96" s="311"/>
      <c r="AI96" s="311"/>
      <c r="AJ96" s="311"/>
      <c r="AK96" s="311"/>
      <c r="AL96" s="311"/>
      <c r="AM96" s="311"/>
      <c r="AN96" s="311"/>
      <c r="AO96" s="311"/>
      <c r="AP96" s="311"/>
      <c r="AQ96" s="311"/>
      <c r="AR96" s="311"/>
      <c r="AS96" s="311"/>
      <c r="AT96" s="311"/>
    </row>
    <row r="97" spans="1:48" ht="22.5" customHeight="1">
      <c r="A97" s="303"/>
      <c r="K97" s="310"/>
      <c r="L97" s="310"/>
      <c r="M97" s="310"/>
      <c r="N97" s="310"/>
      <c r="O97" s="310"/>
      <c r="P97" s="310"/>
      <c r="Q97" s="310"/>
      <c r="R97" s="310"/>
      <c r="S97" s="310"/>
      <c r="T97" s="306"/>
      <c r="U97" s="307"/>
      <c r="AE97" s="311"/>
      <c r="AF97" s="311"/>
      <c r="AG97" s="311"/>
      <c r="AH97" s="311"/>
      <c r="AI97" s="311"/>
      <c r="AJ97" s="311"/>
      <c r="AK97" s="311"/>
      <c r="AL97" s="311"/>
      <c r="AM97" s="311"/>
      <c r="AN97" s="311"/>
      <c r="AO97" s="311"/>
      <c r="AP97" s="311"/>
      <c r="AQ97" s="311"/>
      <c r="AR97" s="311"/>
      <c r="AS97" s="311"/>
      <c r="AT97" s="311"/>
    </row>
    <row r="98" spans="1:48" ht="22.5" customHeight="1">
      <c r="A98" s="303"/>
      <c r="K98" s="310"/>
      <c r="L98" s="310"/>
      <c r="M98" s="310"/>
      <c r="N98" s="310"/>
      <c r="O98" s="310"/>
      <c r="P98" s="310"/>
      <c r="Q98" s="310"/>
      <c r="R98" s="310"/>
      <c r="S98" s="310"/>
      <c r="T98" s="306"/>
      <c r="U98" s="307"/>
      <c r="AE98" s="311"/>
      <c r="AF98" s="311"/>
      <c r="AG98" s="311"/>
      <c r="AH98" s="311"/>
      <c r="AI98" s="311"/>
      <c r="AJ98" s="311"/>
      <c r="AK98" s="311"/>
      <c r="AL98" s="311"/>
      <c r="AM98" s="311"/>
      <c r="AN98" s="311"/>
      <c r="AO98" s="311"/>
      <c r="AP98" s="311"/>
      <c r="AQ98" s="311"/>
      <c r="AR98" s="311"/>
      <c r="AS98" s="311"/>
      <c r="AT98" s="311"/>
    </row>
    <row r="99" spans="1:48" ht="22.5" customHeight="1">
      <c r="A99" s="303"/>
      <c r="K99" s="310"/>
      <c r="L99" s="310"/>
      <c r="M99" s="310"/>
      <c r="N99" s="310"/>
      <c r="O99" s="310"/>
      <c r="P99" s="310"/>
      <c r="Q99" s="310"/>
      <c r="R99" s="310"/>
      <c r="S99" s="310"/>
      <c r="T99" s="306"/>
      <c r="U99" s="307"/>
      <c r="AE99" s="311"/>
      <c r="AF99" s="311"/>
      <c r="AG99" s="311"/>
      <c r="AH99" s="311"/>
      <c r="AI99" s="311"/>
      <c r="AJ99" s="311"/>
      <c r="AK99" s="311"/>
      <c r="AL99" s="311"/>
      <c r="AM99" s="311"/>
      <c r="AN99" s="311"/>
      <c r="AO99" s="311"/>
      <c r="AP99" s="311"/>
      <c r="AQ99" s="311"/>
      <c r="AR99" s="311"/>
      <c r="AS99" s="311"/>
      <c r="AT99" s="311"/>
    </row>
    <row r="100" spans="1:48" ht="22.5" customHeight="1">
      <c r="A100" s="303"/>
      <c r="K100" s="310"/>
      <c r="L100" s="310"/>
      <c r="M100" s="310"/>
      <c r="N100" s="310"/>
      <c r="O100" s="310"/>
      <c r="P100" s="310"/>
      <c r="Q100" s="310"/>
      <c r="R100" s="310"/>
      <c r="S100" s="310"/>
      <c r="T100" s="306"/>
      <c r="U100" s="307"/>
      <c r="AE100" s="311"/>
      <c r="AF100" s="311"/>
      <c r="AG100" s="311"/>
      <c r="AH100" s="311"/>
      <c r="AI100" s="311"/>
      <c r="AJ100" s="311"/>
      <c r="AK100" s="311"/>
      <c r="AL100" s="311"/>
      <c r="AM100" s="311"/>
      <c r="AN100" s="311"/>
      <c r="AO100" s="311"/>
      <c r="AP100" s="311"/>
      <c r="AQ100" s="311"/>
      <c r="AR100" s="311"/>
      <c r="AS100" s="311"/>
      <c r="AT100" s="311"/>
    </row>
    <row r="101" spans="1:48" ht="22.5" customHeight="1">
      <c r="A101" s="303"/>
      <c r="B101" s="304"/>
      <c r="C101" s="304"/>
      <c r="D101" s="304"/>
      <c r="E101" s="304"/>
      <c r="F101" s="304"/>
      <c r="G101" s="304"/>
      <c r="K101" s="305"/>
      <c r="L101" s="305"/>
      <c r="M101" s="305"/>
      <c r="N101" s="305"/>
      <c r="O101" s="305"/>
      <c r="P101" s="305"/>
      <c r="Q101" s="305"/>
      <c r="R101" s="305"/>
      <c r="S101" s="305"/>
      <c r="T101" s="306"/>
      <c r="U101" s="307"/>
      <c r="AD101" s="304"/>
      <c r="AE101" s="308"/>
      <c r="AF101" s="308"/>
      <c r="AG101" s="308"/>
      <c r="AH101" s="309"/>
      <c r="AI101" s="309"/>
      <c r="AJ101" s="308"/>
      <c r="AK101" s="308"/>
      <c r="AL101" s="308"/>
      <c r="AM101" s="308"/>
      <c r="AN101" s="308"/>
      <c r="AO101" s="308"/>
      <c r="AP101" s="308"/>
      <c r="AQ101" s="308"/>
      <c r="AR101" s="308"/>
      <c r="AS101" s="309"/>
      <c r="AT101" s="309"/>
      <c r="AU101" s="309"/>
      <c r="AV101" s="309"/>
    </row>
    <row r="102" spans="1:48" ht="22.5" customHeight="1">
      <c r="A102" s="303"/>
      <c r="B102" s="304"/>
      <c r="C102" s="304"/>
      <c r="D102" s="304"/>
      <c r="E102" s="304"/>
      <c r="F102" s="304"/>
      <c r="G102" s="304"/>
      <c r="K102" s="305"/>
      <c r="L102" s="305"/>
      <c r="M102" s="305"/>
      <c r="N102" s="305"/>
      <c r="O102" s="305"/>
      <c r="P102" s="305"/>
      <c r="Q102" s="305"/>
      <c r="R102" s="305"/>
      <c r="S102" s="305"/>
      <c r="T102" s="306"/>
      <c r="U102" s="307"/>
      <c r="AD102" s="304"/>
      <c r="AE102" s="308"/>
      <c r="AF102" s="308"/>
      <c r="AG102" s="308"/>
      <c r="AH102" s="309"/>
      <c r="AI102" s="309"/>
      <c r="AJ102" s="308"/>
      <c r="AK102" s="308"/>
      <c r="AL102" s="308"/>
      <c r="AM102" s="308"/>
      <c r="AN102" s="308"/>
      <c r="AO102" s="308"/>
      <c r="AP102" s="308"/>
      <c r="AQ102" s="308"/>
      <c r="AR102" s="308"/>
      <c r="AS102" s="309"/>
      <c r="AT102" s="309"/>
      <c r="AU102" s="309"/>
      <c r="AV102" s="309"/>
    </row>
    <row r="103" spans="1:48" ht="22.5" customHeight="1">
      <c r="A103" s="303"/>
      <c r="B103" s="304"/>
      <c r="C103" s="304"/>
      <c r="D103" s="304"/>
      <c r="E103" s="304"/>
      <c r="F103" s="304"/>
      <c r="G103" s="304"/>
      <c r="K103" s="305"/>
      <c r="L103" s="305"/>
      <c r="M103" s="305"/>
      <c r="N103" s="305"/>
      <c r="O103" s="305"/>
      <c r="P103" s="305"/>
      <c r="Q103" s="305"/>
      <c r="R103" s="305"/>
      <c r="S103" s="305"/>
      <c r="T103" s="306"/>
      <c r="U103" s="307"/>
      <c r="AD103" s="304"/>
      <c r="AE103" s="308"/>
      <c r="AF103" s="308"/>
      <c r="AG103" s="308"/>
      <c r="AH103" s="309"/>
      <c r="AI103" s="309"/>
      <c r="AJ103" s="308"/>
      <c r="AK103" s="308"/>
      <c r="AL103" s="308"/>
      <c r="AM103" s="308"/>
      <c r="AN103" s="308"/>
      <c r="AO103" s="308"/>
      <c r="AP103" s="308"/>
      <c r="AQ103" s="308"/>
      <c r="AR103" s="308"/>
      <c r="AS103" s="309"/>
      <c r="AT103" s="309"/>
      <c r="AU103" s="309"/>
      <c r="AV103" s="309"/>
    </row>
    <row r="104" spans="1:48" ht="22.5" customHeight="1">
      <c r="A104" s="303"/>
      <c r="B104" s="304"/>
      <c r="C104" s="304"/>
      <c r="D104" s="304"/>
      <c r="E104" s="304"/>
      <c r="F104" s="304"/>
      <c r="G104" s="304"/>
      <c r="K104" s="305"/>
      <c r="L104" s="305"/>
      <c r="M104" s="305"/>
      <c r="N104" s="305"/>
      <c r="O104" s="305"/>
      <c r="P104" s="305"/>
      <c r="Q104" s="305"/>
      <c r="R104" s="305"/>
      <c r="S104" s="305"/>
      <c r="T104" s="306"/>
      <c r="U104" s="307"/>
      <c r="Z104" s="312"/>
      <c r="AA104" s="312"/>
      <c r="AD104" s="304"/>
      <c r="AE104" s="308"/>
      <c r="AF104" s="308"/>
      <c r="AG104" s="308"/>
      <c r="AH104" s="309"/>
      <c r="AI104" s="309"/>
      <c r="AJ104" s="308"/>
      <c r="AK104" s="308"/>
      <c r="AL104" s="308"/>
      <c r="AM104" s="308"/>
      <c r="AN104" s="308"/>
      <c r="AO104" s="308"/>
      <c r="AP104" s="308"/>
      <c r="AQ104" s="308"/>
      <c r="AR104" s="308"/>
      <c r="AS104" s="309"/>
      <c r="AT104" s="309"/>
      <c r="AU104" s="309"/>
      <c r="AV104" s="309"/>
    </row>
    <row r="105" spans="1:48" ht="22.5" customHeight="1">
      <c r="A105" s="303"/>
      <c r="B105" s="304"/>
      <c r="C105" s="304"/>
      <c r="D105" s="304"/>
      <c r="E105" s="304"/>
      <c r="F105" s="304"/>
      <c r="G105" s="304"/>
      <c r="K105" s="305"/>
      <c r="L105" s="305"/>
      <c r="M105" s="305"/>
      <c r="N105" s="305"/>
      <c r="O105" s="305"/>
      <c r="P105" s="305"/>
      <c r="Q105" s="305"/>
      <c r="R105" s="305"/>
      <c r="S105" s="305"/>
      <c r="T105" s="306"/>
      <c r="U105" s="307"/>
      <c r="Z105" s="310"/>
      <c r="AA105" s="310"/>
      <c r="AD105" s="304"/>
      <c r="AE105" s="308"/>
      <c r="AF105" s="308"/>
      <c r="AG105" s="308"/>
      <c r="AH105" s="309"/>
      <c r="AI105" s="309"/>
      <c r="AJ105" s="308"/>
      <c r="AK105" s="308"/>
      <c r="AL105" s="308"/>
      <c r="AM105" s="308"/>
      <c r="AN105" s="308"/>
      <c r="AO105" s="308"/>
      <c r="AP105" s="308"/>
      <c r="AQ105" s="308"/>
      <c r="AR105" s="308"/>
      <c r="AS105" s="309"/>
      <c r="AT105" s="309"/>
      <c r="AU105" s="309"/>
      <c r="AV105" s="309"/>
    </row>
    <row r="106" spans="1:48" ht="22.5" customHeight="1">
      <c r="A106" s="303"/>
      <c r="B106" s="304"/>
      <c r="C106" s="304"/>
      <c r="D106" s="304"/>
      <c r="E106" s="304"/>
      <c r="F106" s="304"/>
      <c r="G106" s="304"/>
      <c r="K106" s="305"/>
      <c r="L106" s="305"/>
      <c r="M106" s="305"/>
      <c r="N106" s="305"/>
      <c r="O106" s="305"/>
      <c r="P106" s="305"/>
      <c r="Q106" s="305"/>
      <c r="R106" s="305"/>
      <c r="S106" s="305"/>
      <c r="T106" s="306"/>
      <c r="U106" s="307"/>
      <c r="AD106" s="304"/>
      <c r="AE106" s="308"/>
      <c r="AF106" s="308"/>
      <c r="AG106" s="308"/>
      <c r="AH106" s="309"/>
      <c r="AI106" s="309"/>
      <c r="AJ106" s="308"/>
      <c r="AK106" s="308"/>
      <c r="AL106" s="308"/>
      <c r="AM106" s="308"/>
      <c r="AN106" s="308"/>
      <c r="AO106" s="308"/>
      <c r="AP106" s="308"/>
      <c r="AQ106" s="308"/>
      <c r="AR106" s="308"/>
      <c r="AS106" s="309"/>
      <c r="AT106" s="309"/>
      <c r="AU106" s="309"/>
      <c r="AV106" s="309"/>
    </row>
    <row r="107" spans="1:48" ht="22.5" customHeight="1">
      <c r="A107" s="303"/>
      <c r="B107" s="304"/>
      <c r="C107" s="304"/>
      <c r="D107" s="304"/>
      <c r="E107" s="304"/>
      <c r="F107" s="304"/>
      <c r="G107" s="304"/>
      <c r="K107" s="305"/>
      <c r="L107" s="305"/>
      <c r="M107" s="305"/>
      <c r="N107" s="305"/>
      <c r="O107" s="305"/>
      <c r="P107" s="305"/>
      <c r="Q107" s="305"/>
      <c r="R107" s="305"/>
      <c r="S107" s="305"/>
      <c r="T107" s="306"/>
      <c r="U107" s="307"/>
      <c r="AD107" s="304"/>
      <c r="AE107" s="308"/>
      <c r="AF107" s="308"/>
      <c r="AG107" s="308"/>
      <c r="AH107" s="309"/>
      <c r="AI107" s="309"/>
      <c r="AJ107" s="308"/>
      <c r="AK107" s="308"/>
      <c r="AL107" s="308"/>
      <c r="AM107" s="308"/>
      <c r="AN107" s="308"/>
      <c r="AO107" s="308"/>
      <c r="AP107" s="308"/>
      <c r="AQ107" s="308"/>
      <c r="AR107" s="308"/>
      <c r="AS107" s="309"/>
      <c r="AT107" s="309"/>
      <c r="AU107" s="309"/>
      <c r="AV107" s="309"/>
    </row>
    <row r="108" spans="1:48" ht="22.5" customHeight="1">
      <c r="A108" s="303"/>
      <c r="B108" s="304"/>
      <c r="C108" s="304"/>
      <c r="D108" s="304"/>
      <c r="E108" s="304"/>
      <c r="F108" s="304"/>
      <c r="G108" s="304"/>
      <c r="K108" s="305"/>
      <c r="L108" s="305"/>
      <c r="M108" s="305"/>
      <c r="N108" s="305"/>
      <c r="O108" s="305"/>
      <c r="P108" s="305"/>
      <c r="Q108" s="305"/>
      <c r="R108" s="305"/>
      <c r="S108" s="305"/>
      <c r="T108" s="306"/>
      <c r="U108" s="307"/>
      <c r="AD108" s="304"/>
      <c r="AE108" s="308"/>
      <c r="AF108" s="308"/>
      <c r="AG108" s="308"/>
      <c r="AH108" s="309"/>
      <c r="AI108" s="309"/>
      <c r="AJ108" s="308"/>
      <c r="AK108" s="308"/>
      <c r="AL108" s="308"/>
      <c r="AM108" s="308"/>
      <c r="AN108" s="308"/>
      <c r="AO108" s="308"/>
      <c r="AP108" s="308"/>
      <c r="AQ108" s="308"/>
      <c r="AR108" s="308"/>
      <c r="AS108" s="309"/>
      <c r="AT108" s="309"/>
      <c r="AU108" s="309"/>
      <c r="AV108" s="309"/>
    </row>
    <row r="109" spans="1:48" ht="22.5" customHeight="1">
      <c r="A109" s="303"/>
      <c r="B109" s="304"/>
      <c r="C109" s="304"/>
      <c r="D109" s="304"/>
      <c r="E109" s="304"/>
      <c r="F109" s="304"/>
      <c r="G109" s="304"/>
      <c r="K109" s="305"/>
      <c r="L109" s="305"/>
      <c r="M109" s="305"/>
      <c r="N109" s="305"/>
      <c r="O109" s="305"/>
      <c r="P109" s="305"/>
      <c r="Q109" s="305"/>
      <c r="R109" s="305"/>
      <c r="S109" s="305"/>
      <c r="T109" s="306"/>
      <c r="U109" s="307"/>
      <c r="AD109" s="304"/>
      <c r="AE109" s="308"/>
      <c r="AF109" s="308"/>
      <c r="AG109" s="308"/>
      <c r="AH109" s="309"/>
      <c r="AI109" s="309"/>
      <c r="AJ109" s="308"/>
      <c r="AK109" s="308"/>
      <c r="AL109" s="308"/>
      <c r="AM109" s="308"/>
      <c r="AN109" s="308"/>
      <c r="AO109" s="308"/>
      <c r="AP109" s="308"/>
      <c r="AQ109" s="308"/>
      <c r="AR109" s="308"/>
      <c r="AS109" s="309"/>
      <c r="AT109" s="309"/>
      <c r="AU109" s="309"/>
      <c r="AV109" s="309"/>
    </row>
    <row r="110" spans="1:48" ht="22.5" customHeight="1">
      <c r="A110" s="303"/>
      <c r="K110" s="310"/>
      <c r="L110" s="310"/>
      <c r="M110" s="310"/>
      <c r="N110" s="310"/>
      <c r="O110" s="310"/>
      <c r="P110" s="310"/>
      <c r="Q110" s="310"/>
      <c r="R110" s="310"/>
      <c r="S110" s="310"/>
      <c r="T110" s="310"/>
      <c r="U110" s="307"/>
      <c r="AE110" s="311"/>
      <c r="AF110" s="311"/>
      <c r="AG110" s="311"/>
      <c r="AH110" s="311"/>
      <c r="AI110" s="311"/>
      <c r="AJ110" s="311"/>
      <c r="AK110" s="311"/>
      <c r="AL110" s="311"/>
      <c r="AM110" s="311"/>
      <c r="AN110" s="311"/>
      <c r="AO110" s="311"/>
      <c r="AP110" s="311"/>
      <c r="AQ110" s="311"/>
      <c r="AR110" s="311"/>
      <c r="AS110" s="311"/>
      <c r="AT110" s="311"/>
    </row>
    <row r="111" spans="1:48" ht="22.5" customHeight="1">
      <c r="A111" s="303"/>
      <c r="K111" s="310"/>
      <c r="L111" s="310"/>
      <c r="M111" s="310"/>
      <c r="N111" s="310"/>
      <c r="O111" s="310"/>
      <c r="P111" s="310"/>
      <c r="Q111" s="310"/>
      <c r="R111" s="310"/>
      <c r="S111" s="310"/>
      <c r="T111" s="310"/>
      <c r="U111" s="307"/>
      <c r="AE111" s="311"/>
      <c r="AF111" s="311"/>
      <c r="AG111" s="311"/>
      <c r="AH111" s="311"/>
      <c r="AI111" s="311"/>
      <c r="AJ111" s="311"/>
      <c r="AK111" s="311"/>
      <c r="AL111" s="311"/>
      <c r="AM111" s="311"/>
      <c r="AN111" s="311"/>
      <c r="AO111" s="311"/>
      <c r="AP111" s="311"/>
      <c r="AQ111" s="311"/>
      <c r="AR111" s="311"/>
      <c r="AS111" s="311"/>
      <c r="AT111" s="311"/>
    </row>
    <row r="112" spans="1:48" ht="22.5" customHeight="1">
      <c r="A112" s="303"/>
      <c r="K112" s="310"/>
      <c r="L112" s="310"/>
      <c r="M112" s="310"/>
      <c r="N112" s="310"/>
      <c r="O112" s="310"/>
      <c r="P112" s="310"/>
      <c r="Q112" s="310"/>
      <c r="R112" s="310"/>
      <c r="S112" s="310"/>
      <c r="T112" s="310"/>
      <c r="U112" s="307"/>
      <c r="AE112" s="311"/>
      <c r="AF112" s="311"/>
      <c r="AG112" s="311"/>
      <c r="AH112" s="311"/>
      <c r="AI112" s="311"/>
      <c r="AJ112" s="311"/>
      <c r="AK112" s="311"/>
      <c r="AL112" s="311"/>
      <c r="AM112" s="311"/>
      <c r="AN112" s="311"/>
      <c r="AO112" s="311"/>
      <c r="AP112" s="311"/>
      <c r="AQ112" s="311"/>
      <c r="AR112" s="311"/>
      <c r="AS112" s="311"/>
      <c r="AT112" s="311"/>
    </row>
    <row r="113" spans="1:46" ht="22.5" customHeight="1">
      <c r="A113" s="303"/>
      <c r="K113" s="310"/>
      <c r="L113" s="310"/>
      <c r="M113" s="310"/>
      <c r="N113" s="310"/>
      <c r="O113" s="310"/>
      <c r="P113" s="310"/>
      <c r="Q113" s="310"/>
      <c r="R113" s="310"/>
      <c r="S113" s="310"/>
      <c r="T113" s="310"/>
      <c r="U113" s="307"/>
      <c r="AE113" s="311"/>
      <c r="AF113" s="311"/>
      <c r="AG113" s="311"/>
      <c r="AH113" s="311"/>
      <c r="AI113" s="311"/>
      <c r="AJ113" s="311"/>
      <c r="AK113" s="311"/>
      <c r="AL113" s="311"/>
      <c r="AM113" s="311"/>
      <c r="AN113" s="311"/>
      <c r="AO113" s="311"/>
      <c r="AP113" s="311"/>
      <c r="AQ113" s="311"/>
      <c r="AR113" s="311"/>
      <c r="AS113" s="311"/>
      <c r="AT113" s="311"/>
    </row>
    <row r="114" spans="1:46" ht="22.5" customHeight="1">
      <c r="A114" s="303"/>
      <c r="K114" s="310"/>
      <c r="L114" s="310"/>
      <c r="M114" s="310"/>
      <c r="N114" s="310"/>
      <c r="O114" s="310"/>
      <c r="P114" s="310"/>
      <c r="Q114" s="310"/>
      <c r="R114" s="310"/>
      <c r="S114" s="310"/>
      <c r="T114" s="310"/>
      <c r="U114" s="307"/>
      <c r="AE114" s="311"/>
      <c r="AF114" s="311"/>
      <c r="AG114" s="311"/>
      <c r="AH114" s="311"/>
      <c r="AI114" s="311"/>
      <c r="AJ114" s="311"/>
      <c r="AK114" s="311"/>
      <c r="AL114" s="311"/>
      <c r="AM114" s="311"/>
      <c r="AN114" s="311"/>
      <c r="AO114" s="311"/>
      <c r="AP114" s="311"/>
      <c r="AQ114" s="311"/>
      <c r="AR114" s="311"/>
      <c r="AS114" s="311"/>
      <c r="AT114" s="311"/>
    </row>
    <row r="115" spans="1:46" ht="22.5" customHeight="1">
      <c r="A115" s="303"/>
      <c r="K115" s="310"/>
      <c r="L115" s="310"/>
      <c r="M115" s="310"/>
      <c r="N115" s="310"/>
      <c r="O115" s="310"/>
      <c r="P115" s="310"/>
      <c r="Q115" s="310"/>
      <c r="R115" s="310"/>
      <c r="S115" s="310"/>
      <c r="T115" s="310"/>
      <c r="U115" s="307"/>
      <c r="AE115" s="311"/>
      <c r="AF115" s="311"/>
      <c r="AG115" s="311"/>
      <c r="AH115" s="311"/>
      <c r="AI115" s="311"/>
      <c r="AJ115" s="311"/>
      <c r="AK115" s="311"/>
      <c r="AL115" s="311"/>
      <c r="AM115" s="311"/>
      <c r="AN115" s="311"/>
      <c r="AO115" s="311"/>
      <c r="AP115" s="311"/>
      <c r="AQ115" s="311"/>
      <c r="AR115" s="311"/>
      <c r="AS115" s="311"/>
      <c r="AT115" s="311"/>
    </row>
    <row r="116" spans="1:46" ht="22.5" customHeight="1">
      <c r="A116" s="303"/>
      <c r="K116" s="310"/>
      <c r="L116" s="310"/>
      <c r="M116" s="310"/>
      <c r="N116" s="310"/>
      <c r="O116" s="310"/>
      <c r="P116" s="310"/>
      <c r="Q116" s="310"/>
      <c r="R116" s="310"/>
      <c r="S116" s="310"/>
      <c r="T116" s="310"/>
      <c r="U116" s="307"/>
      <c r="AE116" s="311"/>
      <c r="AF116" s="311"/>
      <c r="AG116" s="311"/>
      <c r="AH116" s="311"/>
      <c r="AI116" s="311"/>
      <c r="AJ116" s="311"/>
      <c r="AK116" s="311"/>
      <c r="AL116" s="311"/>
      <c r="AM116" s="311"/>
      <c r="AN116" s="311"/>
      <c r="AO116" s="311"/>
      <c r="AP116" s="311"/>
      <c r="AQ116" s="311"/>
      <c r="AR116" s="311"/>
      <c r="AS116" s="311"/>
      <c r="AT116" s="311"/>
    </row>
    <row r="117" spans="1:46" ht="22.5" customHeight="1">
      <c r="A117" s="303"/>
      <c r="K117" s="310"/>
      <c r="L117" s="310"/>
      <c r="M117" s="310"/>
      <c r="N117" s="310"/>
      <c r="O117" s="310"/>
      <c r="P117" s="310"/>
      <c r="Q117" s="310"/>
      <c r="R117" s="310"/>
      <c r="S117" s="310"/>
      <c r="T117" s="310"/>
      <c r="U117" s="307"/>
      <c r="AE117" s="311"/>
      <c r="AF117" s="311"/>
      <c r="AG117" s="311"/>
      <c r="AH117" s="311"/>
      <c r="AI117" s="311"/>
      <c r="AJ117" s="311"/>
      <c r="AK117" s="311"/>
      <c r="AL117" s="311"/>
      <c r="AM117" s="311"/>
      <c r="AN117" s="311"/>
      <c r="AO117" s="311"/>
      <c r="AP117" s="311"/>
      <c r="AQ117" s="311"/>
      <c r="AR117" s="311"/>
      <c r="AS117" s="311"/>
      <c r="AT117" s="311"/>
    </row>
    <row r="118" spans="1:46" ht="22.5" customHeight="1">
      <c r="A118" s="303"/>
      <c r="K118" s="310"/>
      <c r="L118" s="310"/>
      <c r="M118" s="310"/>
      <c r="N118" s="310"/>
      <c r="O118" s="310"/>
      <c r="P118" s="310"/>
      <c r="Q118" s="310"/>
      <c r="R118" s="310"/>
      <c r="S118" s="310"/>
      <c r="T118" s="310"/>
      <c r="U118" s="307"/>
      <c r="AE118" s="311"/>
      <c r="AF118" s="311"/>
      <c r="AG118" s="311"/>
      <c r="AH118" s="311"/>
      <c r="AI118" s="311"/>
      <c r="AJ118" s="311"/>
      <c r="AK118" s="311"/>
      <c r="AL118" s="311"/>
      <c r="AM118" s="311"/>
      <c r="AN118" s="311"/>
      <c r="AO118" s="311"/>
      <c r="AP118" s="311"/>
      <c r="AQ118" s="311"/>
      <c r="AR118" s="311"/>
      <c r="AS118" s="311"/>
      <c r="AT118" s="311"/>
    </row>
    <row r="119" spans="1:46" ht="22.5" customHeight="1">
      <c r="A119" s="303"/>
      <c r="K119" s="310"/>
      <c r="L119" s="310"/>
      <c r="M119" s="310"/>
      <c r="N119" s="310"/>
      <c r="O119" s="310"/>
      <c r="P119" s="310"/>
      <c r="Q119" s="310"/>
      <c r="R119" s="310"/>
      <c r="S119" s="310"/>
      <c r="T119" s="310"/>
      <c r="U119" s="307"/>
      <c r="AE119" s="311"/>
      <c r="AF119" s="311"/>
      <c r="AG119" s="311"/>
      <c r="AH119" s="311"/>
      <c r="AI119" s="311"/>
      <c r="AJ119" s="311"/>
      <c r="AK119" s="311"/>
      <c r="AL119" s="311"/>
      <c r="AM119" s="311"/>
      <c r="AN119" s="311"/>
      <c r="AO119" s="311"/>
      <c r="AP119" s="311"/>
      <c r="AQ119" s="311"/>
      <c r="AR119" s="311"/>
      <c r="AS119" s="311"/>
      <c r="AT119" s="311"/>
    </row>
    <row r="120" spans="1:46" ht="22.5" customHeight="1">
      <c r="A120" s="303"/>
      <c r="K120" s="310"/>
      <c r="L120" s="310"/>
      <c r="M120" s="310"/>
      <c r="N120" s="310"/>
      <c r="O120" s="310"/>
      <c r="P120" s="310"/>
      <c r="Q120" s="310"/>
      <c r="R120" s="310"/>
      <c r="S120" s="310"/>
      <c r="T120" s="310"/>
      <c r="U120" s="307"/>
      <c r="AE120" s="311"/>
      <c r="AF120" s="311"/>
      <c r="AG120" s="311"/>
      <c r="AH120" s="311"/>
      <c r="AI120" s="311"/>
      <c r="AJ120" s="311"/>
      <c r="AK120" s="311"/>
      <c r="AL120" s="311"/>
      <c r="AM120" s="311"/>
      <c r="AN120" s="311"/>
      <c r="AO120" s="311"/>
      <c r="AP120" s="311"/>
      <c r="AQ120" s="311"/>
      <c r="AR120" s="311"/>
      <c r="AS120" s="311"/>
      <c r="AT120" s="311"/>
    </row>
    <row r="121" spans="1:46" ht="22.5" customHeight="1">
      <c r="A121" s="303"/>
      <c r="K121" s="310"/>
      <c r="L121" s="310"/>
      <c r="M121" s="310"/>
      <c r="N121" s="310"/>
      <c r="O121" s="310"/>
      <c r="P121" s="310"/>
      <c r="Q121" s="310"/>
      <c r="R121" s="310"/>
      <c r="S121" s="310"/>
      <c r="T121" s="310"/>
      <c r="U121" s="307"/>
      <c r="AE121" s="311"/>
      <c r="AF121" s="311"/>
      <c r="AG121" s="311"/>
      <c r="AH121" s="311"/>
      <c r="AI121" s="311"/>
      <c r="AJ121" s="311"/>
      <c r="AK121" s="311"/>
      <c r="AL121" s="311"/>
      <c r="AM121" s="311"/>
      <c r="AN121" s="311"/>
      <c r="AO121" s="311"/>
      <c r="AP121" s="311"/>
      <c r="AQ121" s="311"/>
      <c r="AR121" s="311"/>
      <c r="AS121" s="311"/>
      <c r="AT121" s="311"/>
    </row>
    <row r="122" spans="1:46" ht="22.5" customHeight="1">
      <c r="A122" s="303"/>
      <c r="K122" s="310"/>
      <c r="L122" s="310"/>
      <c r="M122" s="310"/>
      <c r="N122" s="310"/>
      <c r="O122" s="310"/>
      <c r="P122" s="310"/>
      <c r="Q122" s="310"/>
      <c r="R122" s="310"/>
      <c r="S122" s="310"/>
      <c r="T122" s="310"/>
      <c r="U122" s="307"/>
      <c r="AE122" s="311"/>
      <c r="AF122" s="311"/>
      <c r="AG122" s="311"/>
      <c r="AH122" s="311"/>
      <c r="AI122" s="311"/>
      <c r="AJ122" s="311"/>
      <c r="AK122" s="311"/>
      <c r="AL122" s="311"/>
      <c r="AM122" s="311"/>
      <c r="AN122" s="311"/>
      <c r="AO122" s="311"/>
      <c r="AP122" s="311"/>
      <c r="AQ122" s="311"/>
      <c r="AR122" s="311"/>
      <c r="AS122" s="311"/>
      <c r="AT122" s="311"/>
    </row>
    <row r="123" spans="1:46" ht="22.5" customHeight="1">
      <c r="A123" s="303"/>
      <c r="K123" s="310"/>
      <c r="L123" s="310"/>
      <c r="M123" s="310"/>
      <c r="N123" s="310"/>
      <c r="O123" s="310"/>
      <c r="P123" s="310"/>
      <c r="Q123" s="310"/>
      <c r="R123" s="310"/>
      <c r="S123" s="310"/>
      <c r="T123" s="310"/>
      <c r="U123" s="307"/>
      <c r="AE123" s="311"/>
      <c r="AF123" s="311"/>
      <c r="AG123" s="311"/>
      <c r="AH123" s="311"/>
      <c r="AI123" s="311"/>
      <c r="AJ123" s="311"/>
      <c r="AK123" s="311"/>
      <c r="AL123" s="311"/>
      <c r="AM123" s="311"/>
      <c r="AN123" s="311"/>
      <c r="AO123" s="311"/>
      <c r="AP123" s="311"/>
      <c r="AQ123" s="311"/>
      <c r="AR123" s="311"/>
      <c r="AS123" s="311"/>
      <c r="AT123" s="311"/>
    </row>
    <row r="124" spans="1:46" ht="22.5" customHeight="1">
      <c r="A124" s="303"/>
      <c r="K124" s="310"/>
      <c r="L124" s="310"/>
      <c r="M124" s="310"/>
      <c r="N124" s="310"/>
      <c r="O124" s="310"/>
      <c r="P124" s="310"/>
      <c r="Q124" s="310"/>
      <c r="R124" s="310"/>
      <c r="S124" s="310"/>
      <c r="T124" s="310"/>
      <c r="U124" s="307"/>
      <c r="AE124" s="311"/>
      <c r="AF124" s="311"/>
      <c r="AG124" s="311"/>
      <c r="AH124" s="311"/>
      <c r="AI124" s="311"/>
      <c r="AJ124" s="311"/>
      <c r="AK124" s="311"/>
      <c r="AL124" s="311"/>
      <c r="AM124" s="311"/>
      <c r="AN124" s="311"/>
      <c r="AO124" s="311"/>
      <c r="AP124" s="311"/>
      <c r="AQ124" s="311"/>
      <c r="AR124" s="311"/>
      <c r="AS124" s="311"/>
      <c r="AT124" s="311"/>
    </row>
    <row r="125" spans="1:46" ht="22.5" customHeight="1">
      <c r="A125" s="303"/>
      <c r="K125" s="310"/>
      <c r="L125" s="310"/>
      <c r="M125" s="310"/>
      <c r="N125" s="310"/>
      <c r="O125" s="310"/>
      <c r="P125" s="310"/>
      <c r="Q125" s="310"/>
      <c r="R125" s="310"/>
      <c r="S125" s="310"/>
      <c r="T125" s="310"/>
      <c r="U125" s="307"/>
      <c r="AE125" s="311"/>
      <c r="AF125" s="311"/>
      <c r="AG125" s="311"/>
      <c r="AH125" s="311"/>
      <c r="AI125" s="311"/>
      <c r="AJ125" s="311"/>
      <c r="AK125" s="311"/>
      <c r="AL125" s="311"/>
      <c r="AM125" s="311"/>
      <c r="AN125" s="311"/>
      <c r="AO125" s="311"/>
      <c r="AP125" s="311"/>
      <c r="AQ125" s="311"/>
      <c r="AR125" s="311"/>
      <c r="AS125" s="311"/>
      <c r="AT125" s="311"/>
    </row>
    <row r="126" spans="1:46" ht="22.5" customHeight="1">
      <c r="A126" s="303"/>
      <c r="K126" s="310"/>
      <c r="L126" s="310"/>
      <c r="M126" s="310"/>
      <c r="N126" s="310"/>
      <c r="O126" s="310"/>
      <c r="P126" s="310"/>
      <c r="Q126" s="310"/>
      <c r="R126" s="310"/>
      <c r="S126" s="310"/>
      <c r="T126" s="310"/>
      <c r="U126" s="307"/>
      <c r="AE126" s="311"/>
      <c r="AF126" s="311"/>
      <c r="AG126" s="311"/>
      <c r="AH126" s="311"/>
      <c r="AI126" s="311"/>
      <c r="AJ126" s="311"/>
      <c r="AK126" s="311"/>
      <c r="AL126" s="311"/>
      <c r="AM126" s="311"/>
      <c r="AN126" s="311"/>
      <c r="AO126" s="311"/>
      <c r="AP126" s="311"/>
      <c r="AQ126" s="311"/>
      <c r="AR126" s="311"/>
      <c r="AS126" s="311"/>
      <c r="AT126" s="311"/>
    </row>
    <row r="127" spans="1:46" ht="22.5" customHeight="1">
      <c r="A127" s="303"/>
      <c r="K127" s="310"/>
      <c r="L127" s="310"/>
      <c r="M127" s="310"/>
      <c r="N127" s="310"/>
      <c r="O127" s="310"/>
      <c r="P127" s="310"/>
      <c r="Q127" s="310"/>
      <c r="R127" s="310"/>
      <c r="S127" s="310"/>
      <c r="T127" s="310"/>
      <c r="U127" s="307"/>
      <c r="AE127" s="311"/>
      <c r="AF127" s="311"/>
      <c r="AG127" s="311"/>
      <c r="AH127" s="311"/>
      <c r="AI127" s="311"/>
      <c r="AJ127" s="311"/>
      <c r="AK127" s="311"/>
      <c r="AL127" s="311"/>
      <c r="AM127" s="311"/>
      <c r="AN127" s="311"/>
      <c r="AO127" s="311"/>
      <c r="AP127" s="311"/>
      <c r="AQ127" s="311"/>
      <c r="AR127" s="311"/>
      <c r="AS127" s="311"/>
      <c r="AT127" s="311"/>
    </row>
    <row r="128" spans="1:46" ht="22.5" customHeight="1">
      <c r="A128" s="303"/>
      <c r="K128" s="310"/>
      <c r="L128" s="310"/>
      <c r="M128" s="310"/>
      <c r="N128" s="310"/>
      <c r="O128" s="310"/>
      <c r="P128" s="310"/>
      <c r="Q128" s="310"/>
      <c r="R128" s="310"/>
      <c r="S128" s="310"/>
      <c r="T128" s="310"/>
      <c r="U128" s="307"/>
      <c r="AE128" s="311"/>
      <c r="AF128" s="311"/>
      <c r="AG128" s="311"/>
      <c r="AH128" s="311"/>
      <c r="AI128" s="311"/>
      <c r="AJ128" s="311"/>
      <c r="AK128" s="311"/>
      <c r="AL128" s="311"/>
      <c r="AM128" s="311"/>
      <c r="AN128" s="311"/>
      <c r="AO128" s="311"/>
      <c r="AP128" s="311"/>
      <c r="AQ128" s="311"/>
      <c r="AR128" s="311"/>
      <c r="AS128" s="311"/>
      <c r="AT128" s="311"/>
    </row>
    <row r="129" spans="1:46" ht="22.5" customHeight="1">
      <c r="A129" s="303"/>
      <c r="K129" s="310"/>
      <c r="L129" s="310"/>
      <c r="M129" s="310"/>
      <c r="N129" s="310"/>
      <c r="O129" s="310"/>
      <c r="P129" s="310"/>
      <c r="Q129" s="310"/>
      <c r="R129" s="310"/>
      <c r="S129" s="310"/>
      <c r="T129" s="310"/>
      <c r="U129" s="307"/>
      <c r="AE129" s="311"/>
      <c r="AF129" s="311"/>
      <c r="AG129" s="311"/>
      <c r="AH129" s="311"/>
      <c r="AI129" s="311"/>
      <c r="AJ129" s="311"/>
      <c r="AK129" s="311"/>
      <c r="AL129" s="311"/>
      <c r="AM129" s="311"/>
      <c r="AN129" s="311"/>
      <c r="AO129" s="311"/>
      <c r="AP129" s="311"/>
      <c r="AQ129" s="311"/>
      <c r="AR129" s="311"/>
      <c r="AS129" s="311"/>
      <c r="AT129" s="311"/>
    </row>
    <row r="130" spans="1:46" ht="22.5" customHeight="1">
      <c r="A130" s="303"/>
      <c r="K130" s="310"/>
      <c r="L130" s="310"/>
      <c r="M130" s="310"/>
      <c r="N130" s="310"/>
      <c r="O130" s="310"/>
      <c r="P130" s="310"/>
      <c r="Q130" s="310"/>
      <c r="R130" s="310"/>
      <c r="S130" s="310"/>
      <c r="T130" s="310"/>
      <c r="U130" s="307"/>
      <c r="AE130" s="311"/>
      <c r="AF130" s="311"/>
      <c r="AG130" s="311"/>
      <c r="AH130" s="311"/>
      <c r="AI130" s="311"/>
      <c r="AJ130" s="311"/>
      <c r="AK130" s="311"/>
      <c r="AL130" s="311"/>
      <c r="AM130" s="311"/>
      <c r="AN130" s="311"/>
      <c r="AO130" s="311"/>
      <c r="AP130" s="311"/>
      <c r="AQ130" s="311"/>
      <c r="AR130" s="311"/>
      <c r="AS130" s="311"/>
      <c r="AT130" s="311"/>
    </row>
    <row r="131" spans="1:46" ht="22.5" customHeight="1">
      <c r="A131" s="303"/>
      <c r="K131" s="310"/>
      <c r="L131" s="310"/>
      <c r="M131" s="310"/>
      <c r="N131" s="310"/>
      <c r="O131" s="310"/>
      <c r="P131" s="310"/>
      <c r="Q131" s="310"/>
      <c r="R131" s="310"/>
      <c r="S131" s="310"/>
      <c r="T131" s="310"/>
      <c r="U131" s="307"/>
      <c r="AE131" s="311"/>
      <c r="AF131" s="311"/>
      <c r="AG131" s="311"/>
      <c r="AH131" s="311"/>
      <c r="AI131" s="311"/>
      <c r="AJ131" s="311"/>
      <c r="AK131" s="311"/>
      <c r="AL131" s="311"/>
      <c r="AM131" s="311"/>
      <c r="AN131" s="311"/>
      <c r="AO131" s="311"/>
      <c r="AP131" s="311"/>
      <c r="AQ131" s="311"/>
      <c r="AR131" s="311"/>
      <c r="AS131" s="311"/>
      <c r="AT131" s="311"/>
    </row>
    <row r="132" spans="1:46" ht="22.5" customHeight="1">
      <c r="A132" s="303"/>
      <c r="K132" s="310"/>
      <c r="L132" s="310"/>
      <c r="M132" s="310"/>
      <c r="N132" s="310"/>
      <c r="O132" s="310"/>
      <c r="P132" s="310"/>
      <c r="Q132" s="310"/>
      <c r="R132" s="310"/>
      <c r="S132" s="310"/>
      <c r="T132" s="310"/>
      <c r="U132" s="307"/>
      <c r="AE132" s="311"/>
      <c r="AF132" s="311"/>
      <c r="AG132" s="311"/>
      <c r="AH132" s="311"/>
      <c r="AI132" s="311"/>
      <c r="AJ132" s="311"/>
      <c r="AK132" s="311"/>
      <c r="AL132" s="311"/>
      <c r="AM132" s="311"/>
      <c r="AN132" s="311"/>
      <c r="AO132" s="311"/>
      <c r="AP132" s="311"/>
      <c r="AQ132" s="311"/>
      <c r="AR132" s="311"/>
      <c r="AS132" s="311"/>
      <c r="AT132" s="311"/>
    </row>
    <row r="133" spans="1:46" ht="22.5" customHeight="1">
      <c r="A133" s="303"/>
      <c r="K133" s="310"/>
      <c r="L133" s="310"/>
      <c r="M133" s="310"/>
      <c r="N133" s="310"/>
      <c r="O133" s="310"/>
      <c r="P133" s="310"/>
      <c r="Q133" s="310"/>
      <c r="R133" s="310"/>
      <c r="S133" s="310"/>
      <c r="T133" s="310"/>
      <c r="U133" s="307"/>
      <c r="AE133" s="311"/>
      <c r="AF133" s="311"/>
      <c r="AG133" s="311"/>
      <c r="AH133" s="311"/>
      <c r="AI133" s="311"/>
      <c r="AJ133" s="311"/>
      <c r="AK133" s="311"/>
      <c r="AL133" s="311"/>
      <c r="AM133" s="311"/>
      <c r="AN133" s="311"/>
      <c r="AO133" s="311"/>
      <c r="AP133" s="311"/>
      <c r="AQ133" s="311"/>
      <c r="AR133" s="311"/>
      <c r="AS133" s="311"/>
      <c r="AT133" s="311"/>
    </row>
    <row r="134" spans="1:46" ht="22.5" customHeight="1">
      <c r="A134" s="303"/>
      <c r="K134" s="310"/>
      <c r="L134" s="310"/>
      <c r="M134" s="310"/>
      <c r="N134" s="310"/>
      <c r="O134" s="310"/>
      <c r="P134" s="310"/>
      <c r="Q134" s="310"/>
      <c r="R134" s="310"/>
      <c r="S134" s="310"/>
      <c r="T134" s="310"/>
      <c r="U134" s="307"/>
      <c r="AE134" s="311"/>
      <c r="AF134" s="311"/>
      <c r="AG134" s="311"/>
      <c r="AH134" s="311"/>
      <c r="AI134" s="311"/>
      <c r="AJ134" s="311"/>
      <c r="AK134" s="311"/>
      <c r="AL134" s="311"/>
      <c r="AM134" s="311"/>
      <c r="AN134" s="311"/>
      <c r="AO134" s="311"/>
      <c r="AP134" s="311"/>
      <c r="AQ134" s="311"/>
      <c r="AR134" s="311"/>
      <c r="AS134" s="311"/>
      <c r="AT134" s="311"/>
    </row>
    <row r="135" spans="1:46" ht="22.5" customHeight="1">
      <c r="A135" s="303"/>
      <c r="K135" s="310"/>
      <c r="L135" s="310"/>
      <c r="M135" s="310"/>
      <c r="N135" s="310"/>
      <c r="O135" s="310"/>
      <c r="P135" s="310"/>
      <c r="Q135" s="310"/>
      <c r="R135" s="310"/>
      <c r="S135" s="310"/>
      <c r="T135" s="310"/>
      <c r="U135" s="307"/>
      <c r="AE135" s="311"/>
      <c r="AF135" s="311"/>
      <c r="AG135" s="311"/>
      <c r="AH135" s="311"/>
      <c r="AI135" s="311"/>
      <c r="AJ135" s="311"/>
      <c r="AK135" s="311"/>
      <c r="AL135" s="311"/>
      <c r="AM135" s="311"/>
      <c r="AN135" s="311"/>
      <c r="AO135" s="311"/>
      <c r="AP135" s="311"/>
      <c r="AQ135" s="311"/>
      <c r="AR135" s="311"/>
      <c r="AS135" s="311"/>
      <c r="AT135" s="311"/>
    </row>
    <row r="136" spans="1:46" ht="22.5" customHeight="1">
      <c r="A136" s="303"/>
      <c r="K136" s="310"/>
      <c r="L136" s="310"/>
      <c r="M136" s="310"/>
      <c r="N136" s="310"/>
      <c r="O136" s="310"/>
      <c r="P136" s="310"/>
      <c r="Q136" s="310"/>
      <c r="R136" s="310"/>
      <c r="S136" s="310"/>
      <c r="T136" s="310"/>
      <c r="U136" s="307"/>
      <c r="AE136" s="311"/>
      <c r="AF136" s="311"/>
      <c r="AG136" s="311"/>
      <c r="AH136" s="311"/>
      <c r="AI136" s="311"/>
      <c r="AJ136" s="311"/>
      <c r="AK136" s="311"/>
      <c r="AL136" s="311"/>
      <c r="AM136" s="311"/>
      <c r="AN136" s="311"/>
      <c r="AO136" s="311"/>
      <c r="AP136" s="311"/>
      <c r="AQ136" s="311"/>
      <c r="AR136" s="311"/>
      <c r="AS136" s="311"/>
      <c r="AT136" s="311"/>
    </row>
    <row r="137" spans="1:46" ht="22.5" customHeight="1">
      <c r="A137" s="303"/>
      <c r="K137" s="310"/>
      <c r="L137" s="310"/>
      <c r="M137" s="310"/>
      <c r="N137" s="310"/>
      <c r="O137" s="310"/>
      <c r="P137" s="310"/>
      <c r="Q137" s="310"/>
      <c r="R137" s="310"/>
      <c r="S137" s="310"/>
      <c r="T137" s="310"/>
      <c r="U137" s="307"/>
      <c r="AE137" s="311"/>
      <c r="AF137" s="311"/>
      <c r="AG137" s="311"/>
      <c r="AH137" s="311"/>
      <c r="AI137" s="311"/>
      <c r="AJ137" s="311"/>
      <c r="AK137" s="311"/>
      <c r="AL137" s="311"/>
      <c r="AM137" s="311"/>
      <c r="AN137" s="311"/>
      <c r="AO137" s="311"/>
      <c r="AP137" s="311"/>
      <c r="AQ137" s="311"/>
      <c r="AR137" s="311"/>
      <c r="AS137" s="311"/>
      <c r="AT137" s="311"/>
    </row>
    <row r="138" spans="1:46" ht="22.5" customHeight="1">
      <c r="A138" s="303"/>
      <c r="K138" s="310"/>
      <c r="L138" s="310"/>
      <c r="M138" s="310"/>
      <c r="N138" s="310"/>
      <c r="O138" s="310"/>
      <c r="P138" s="310"/>
      <c r="Q138" s="310"/>
      <c r="R138" s="310"/>
      <c r="S138" s="310"/>
      <c r="T138" s="310"/>
      <c r="U138" s="307"/>
      <c r="AE138" s="311"/>
      <c r="AF138" s="311"/>
      <c r="AG138" s="311"/>
      <c r="AH138" s="311"/>
      <c r="AI138" s="311"/>
      <c r="AJ138" s="311"/>
      <c r="AK138" s="311"/>
      <c r="AL138" s="311"/>
      <c r="AM138" s="311"/>
      <c r="AN138" s="311"/>
      <c r="AO138" s="311"/>
      <c r="AP138" s="311"/>
      <c r="AQ138" s="311"/>
      <c r="AR138" s="311"/>
      <c r="AS138" s="311"/>
      <c r="AT138" s="311"/>
    </row>
    <row r="139" spans="1:46" ht="22.5" customHeight="1">
      <c r="A139" s="303"/>
      <c r="K139" s="310"/>
      <c r="L139" s="310"/>
      <c r="M139" s="310"/>
      <c r="N139" s="310"/>
      <c r="O139" s="310"/>
      <c r="P139" s="310"/>
      <c r="Q139" s="310"/>
      <c r="R139" s="310"/>
      <c r="S139" s="310"/>
      <c r="T139" s="310"/>
      <c r="U139" s="307"/>
      <c r="AE139" s="311"/>
      <c r="AF139" s="311"/>
      <c r="AG139" s="311"/>
      <c r="AH139" s="311"/>
      <c r="AI139" s="311"/>
      <c r="AJ139" s="311"/>
      <c r="AK139" s="311"/>
      <c r="AL139" s="311"/>
      <c r="AM139" s="311"/>
      <c r="AN139" s="311"/>
      <c r="AO139" s="311"/>
      <c r="AP139" s="311"/>
      <c r="AQ139" s="311"/>
      <c r="AR139" s="311"/>
      <c r="AS139" s="311"/>
      <c r="AT139" s="311"/>
    </row>
    <row r="140" spans="1:46" ht="22.5" customHeight="1">
      <c r="A140" s="303"/>
      <c r="K140" s="310"/>
      <c r="L140" s="310"/>
      <c r="M140" s="310"/>
      <c r="N140" s="310"/>
      <c r="O140" s="310"/>
      <c r="P140" s="310"/>
      <c r="Q140" s="310"/>
      <c r="R140" s="310"/>
      <c r="S140" s="310"/>
      <c r="T140" s="310"/>
      <c r="U140" s="307"/>
      <c r="AE140" s="311"/>
      <c r="AF140" s="311"/>
      <c r="AG140" s="311"/>
      <c r="AH140" s="311"/>
      <c r="AI140" s="311"/>
      <c r="AJ140" s="311"/>
      <c r="AK140" s="311"/>
      <c r="AL140" s="311"/>
      <c r="AM140" s="311"/>
      <c r="AN140" s="311"/>
      <c r="AO140" s="311"/>
      <c r="AP140" s="311"/>
      <c r="AQ140" s="311"/>
      <c r="AR140" s="311"/>
      <c r="AS140" s="311"/>
      <c r="AT140" s="311"/>
    </row>
    <row r="141" spans="1:46" ht="22.5" customHeight="1">
      <c r="A141" s="303"/>
      <c r="K141" s="310"/>
      <c r="L141" s="310"/>
      <c r="M141" s="310"/>
      <c r="N141" s="310"/>
      <c r="O141" s="310"/>
      <c r="P141" s="310"/>
      <c r="Q141" s="310"/>
      <c r="R141" s="310"/>
      <c r="S141" s="310"/>
      <c r="T141" s="310"/>
      <c r="U141" s="307"/>
      <c r="AE141" s="311"/>
      <c r="AF141" s="311"/>
      <c r="AG141" s="311"/>
      <c r="AH141" s="311"/>
      <c r="AI141" s="311"/>
      <c r="AJ141" s="311"/>
      <c r="AK141" s="311"/>
      <c r="AL141" s="311"/>
      <c r="AM141" s="311"/>
      <c r="AN141" s="311"/>
      <c r="AO141" s="311"/>
      <c r="AP141" s="311"/>
      <c r="AQ141" s="311"/>
      <c r="AR141" s="311"/>
      <c r="AS141" s="311"/>
      <c r="AT141" s="311"/>
    </row>
    <row r="142" spans="1:46" ht="22.5" customHeight="1">
      <c r="A142" s="303"/>
      <c r="K142" s="310"/>
      <c r="L142" s="310"/>
      <c r="M142" s="310"/>
      <c r="N142" s="310"/>
      <c r="O142" s="310"/>
      <c r="P142" s="310"/>
      <c r="Q142" s="310"/>
      <c r="R142" s="310"/>
      <c r="S142" s="310"/>
      <c r="T142" s="310"/>
      <c r="U142" s="307"/>
      <c r="AE142" s="311"/>
      <c r="AF142" s="311"/>
      <c r="AG142" s="311"/>
      <c r="AH142" s="311"/>
      <c r="AI142" s="311"/>
      <c r="AJ142" s="311"/>
      <c r="AK142" s="311"/>
      <c r="AL142" s="311"/>
      <c r="AM142" s="311"/>
      <c r="AN142" s="311"/>
      <c r="AO142" s="311"/>
      <c r="AP142" s="311"/>
      <c r="AQ142" s="311"/>
      <c r="AR142" s="311"/>
      <c r="AS142" s="311"/>
      <c r="AT142" s="311"/>
    </row>
    <row r="143" spans="1:46" ht="22.5" customHeight="1">
      <c r="A143" s="303"/>
      <c r="K143" s="310"/>
      <c r="L143" s="310"/>
      <c r="M143" s="310"/>
      <c r="N143" s="310"/>
      <c r="O143" s="310"/>
      <c r="P143" s="310"/>
      <c r="Q143" s="310"/>
      <c r="R143" s="310"/>
      <c r="S143" s="310"/>
      <c r="T143" s="310"/>
      <c r="U143" s="307"/>
      <c r="AE143" s="311"/>
      <c r="AF143" s="311"/>
      <c r="AG143" s="311"/>
      <c r="AH143" s="311"/>
      <c r="AI143" s="311"/>
      <c r="AJ143" s="311"/>
      <c r="AK143" s="311"/>
      <c r="AL143" s="311"/>
      <c r="AM143" s="311"/>
      <c r="AN143" s="311"/>
      <c r="AO143" s="311"/>
      <c r="AP143" s="311"/>
      <c r="AQ143" s="311"/>
      <c r="AR143" s="311"/>
      <c r="AS143" s="311"/>
      <c r="AT143" s="311"/>
    </row>
    <row r="144" spans="1:46" ht="22.5" customHeight="1">
      <c r="A144" s="303"/>
      <c r="K144" s="310"/>
      <c r="L144" s="310"/>
      <c r="M144" s="310"/>
      <c r="N144" s="310"/>
      <c r="O144" s="310"/>
      <c r="P144" s="310"/>
      <c r="Q144" s="310"/>
      <c r="R144" s="310"/>
      <c r="S144" s="310"/>
      <c r="T144" s="310"/>
      <c r="U144" s="307"/>
      <c r="AE144" s="311"/>
      <c r="AF144" s="311"/>
      <c r="AG144" s="311"/>
      <c r="AH144" s="311"/>
      <c r="AI144" s="311"/>
      <c r="AJ144" s="311"/>
      <c r="AK144" s="311"/>
      <c r="AL144" s="311"/>
      <c r="AM144" s="311"/>
      <c r="AN144" s="311"/>
      <c r="AO144" s="311"/>
      <c r="AP144" s="311"/>
      <c r="AQ144" s="311"/>
      <c r="AR144" s="311"/>
      <c r="AS144" s="311"/>
      <c r="AT144" s="311"/>
    </row>
    <row r="145" spans="1:46" ht="22.5" customHeight="1">
      <c r="A145" s="303"/>
      <c r="K145" s="310"/>
      <c r="L145" s="310"/>
      <c r="M145" s="310"/>
      <c r="N145" s="310"/>
      <c r="O145" s="310"/>
      <c r="P145" s="310"/>
      <c r="Q145" s="310"/>
      <c r="R145" s="310"/>
      <c r="S145" s="310"/>
      <c r="T145" s="310"/>
      <c r="U145" s="307"/>
      <c r="AE145" s="311"/>
      <c r="AF145" s="311"/>
      <c r="AG145" s="311"/>
      <c r="AH145" s="311"/>
      <c r="AI145" s="311"/>
      <c r="AJ145" s="311"/>
      <c r="AK145" s="311"/>
      <c r="AL145" s="311"/>
      <c r="AM145" s="311"/>
      <c r="AN145" s="311"/>
      <c r="AO145" s="311"/>
      <c r="AP145" s="311"/>
      <c r="AQ145" s="311"/>
      <c r="AR145" s="311"/>
      <c r="AS145" s="311"/>
      <c r="AT145" s="311"/>
    </row>
    <row r="146" spans="1:46" ht="22.5" customHeight="1">
      <c r="A146" s="303"/>
      <c r="K146" s="310"/>
      <c r="L146" s="310"/>
      <c r="M146" s="310"/>
      <c r="N146" s="310"/>
      <c r="O146" s="310"/>
      <c r="P146" s="310"/>
      <c r="Q146" s="310"/>
      <c r="R146" s="310"/>
      <c r="S146" s="310"/>
      <c r="T146" s="310"/>
      <c r="U146" s="307"/>
      <c r="AE146" s="311"/>
      <c r="AF146" s="311"/>
      <c r="AG146" s="311"/>
      <c r="AH146" s="311"/>
      <c r="AI146" s="311"/>
      <c r="AJ146" s="311"/>
      <c r="AK146" s="311"/>
      <c r="AL146" s="311"/>
      <c r="AM146" s="311"/>
      <c r="AN146" s="311"/>
      <c r="AO146" s="311"/>
      <c r="AP146" s="311"/>
      <c r="AQ146" s="311"/>
      <c r="AR146" s="311"/>
      <c r="AS146" s="311"/>
      <c r="AT146" s="311"/>
    </row>
    <row r="147" spans="1:46" ht="22.5" customHeight="1">
      <c r="A147" s="303"/>
      <c r="K147" s="310"/>
      <c r="L147" s="310"/>
      <c r="M147" s="310"/>
      <c r="N147" s="310"/>
      <c r="O147" s="310"/>
      <c r="P147" s="310"/>
      <c r="Q147" s="310"/>
      <c r="R147" s="310"/>
      <c r="S147" s="310"/>
      <c r="T147" s="310"/>
      <c r="U147" s="307"/>
      <c r="AE147" s="311"/>
      <c r="AF147" s="311"/>
      <c r="AG147" s="311"/>
      <c r="AH147" s="311"/>
      <c r="AI147" s="311"/>
      <c r="AJ147" s="311"/>
      <c r="AK147" s="311"/>
      <c r="AL147" s="311"/>
      <c r="AM147" s="311"/>
      <c r="AN147" s="311"/>
      <c r="AO147" s="311"/>
      <c r="AP147" s="311"/>
      <c r="AQ147" s="311"/>
      <c r="AR147" s="311"/>
      <c r="AS147" s="311"/>
      <c r="AT147" s="311"/>
    </row>
    <row r="148" spans="1:46" ht="22.5" customHeight="1">
      <c r="A148" s="303"/>
      <c r="K148" s="310"/>
      <c r="L148" s="310"/>
      <c r="M148" s="310"/>
      <c r="N148" s="310"/>
      <c r="O148" s="310"/>
      <c r="P148" s="310"/>
      <c r="Q148" s="310"/>
      <c r="R148" s="310"/>
      <c r="S148" s="310"/>
      <c r="T148" s="310"/>
      <c r="U148" s="307"/>
      <c r="AE148" s="311"/>
      <c r="AF148" s="311"/>
      <c r="AG148" s="311"/>
      <c r="AH148" s="311"/>
      <c r="AI148" s="311"/>
      <c r="AJ148" s="311"/>
      <c r="AK148" s="311"/>
      <c r="AL148" s="311"/>
      <c r="AM148" s="311"/>
      <c r="AN148" s="311"/>
      <c r="AO148" s="311"/>
      <c r="AP148" s="311"/>
      <c r="AQ148" s="311"/>
      <c r="AR148" s="311"/>
      <c r="AS148" s="311"/>
      <c r="AT148" s="311"/>
    </row>
    <row r="149" spans="1:46" ht="22.5" customHeight="1">
      <c r="A149" s="303"/>
      <c r="K149" s="310"/>
      <c r="L149" s="310"/>
      <c r="M149" s="310"/>
      <c r="N149" s="310"/>
      <c r="O149" s="310"/>
      <c r="P149" s="310"/>
      <c r="Q149" s="310"/>
      <c r="R149" s="310"/>
      <c r="S149" s="310"/>
      <c r="T149" s="310"/>
      <c r="U149" s="307"/>
      <c r="AE149" s="311"/>
      <c r="AF149" s="311"/>
      <c r="AG149" s="311"/>
      <c r="AH149" s="311"/>
      <c r="AI149" s="311"/>
      <c r="AJ149" s="311"/>
      <c r="AK149" s="311"/>
      <c r="AL149" s="311"/>
      <c r="AM149" s="311"/>
      <c r="AN149" s="311"/>
      <c r="AO149" s="311"/>
      <c r="AP149" s="311"/>
      <c r="AQ149" s="311"/>
      <c r="AR149" s="311"/>
      <c r="AS149" s="311"/>
      <c r="AT149" s="311"/>
    </row>
    <row r="150" spans="1:46" ht="22.5" customHeight="1">
      <c r="A150" s="303"/>
      <c r="K150" s="310"/>
      <c r="L150" s="310"/>
      <c r="M150" s="310"/>
      <c r="N150" s="310"/>
      <c r="O150" s="310"/>
      <c r="P150" s="310"/>
      <c r="Q150" s="310"/>
      <c r="R150" s="310"/>
      <c r="S150" s="310"/>
      <c r="T150" s="310"/>
      <c r="U150" s="307"/>
      <c r="AE150" s="311"/>
      <c r="AF150" s="311"/>
      <c r="AG150" s="311"/>
      <c r="AH150" s="311"/>
      <c r="AI150" s="311"/>
      <c r="AJ150" s="311"/>
      <c r="AK150" s="311"/>
      <c r="AL150" s="311"/>
      <c r="AM150" s="311"/>
      <c r="AN150" s="311"/>
      <c r="AO150" s="311"/>
      <c r="AP150" s="311"/>
      <c r="AQ150" s="311"/>
      <c r="AR150" s="311"/>
      <c r="AS150" s="311"/>
      <c r="AT150" s="311"/>
    </row>
    <row r="151" spans="1:46" ht="22.5" customHeight="1">
      <c r="A151" s="303"/>
      <c r="K151" s="310"/>
      <c r="L151" s="310"/>
      <c r="M151" s="310"/>
      <c r="N151" s="310"/>
      <c r="O151" s="310"/>
      <c r="P151" s="310"/>
      <c r="Q151" s="310"/>
      <c r="R151" s="310"/>
      <c r="S151" s="310"/>
      <c r="T151" s="310"/>
      <c r="U151" s="307"/>
      <c r="AE151" s="311"/>
      <c r="AF151" s="311"/>
      <c r="AG151" s="311"/>
      <c r="AH151" s="311"/>
      <c r="AI151" s="311"/>
      <c r="AJ151" s="311"/>
      <c r="AK151" s="311"/>
      <c r="AL151" s="311"/>
      <c r="AM151" s="311"/>
      <c r="AN151" s="311"/>
      <c r="AO151" s="311"/>
      <c r="AP151" s="311"/>
      <c r="AQ151" s="311"/>
      <c r="AR151" s="311"/>
      <c r="AS151" s="311"/>
      <c r="AT151" s="311"/>
    </row>
    <row r="152" spans="1:46" ht="22.5" customHeight="1">
      <c r="A152" s="303"/>
      <c r="K152" s="310"/>
      <c r="L152" s="310"/>
      <c r="M152" s="310"/>
      <c r="N152" s="310"/>
      <c r="O152" s="310"/>
      <c r="P152" s="310"/>
      <c r="Q152" s="310"/>
      <c r="R152" s="310"/>
      <c r="S152" s="310"/>
      <c r="T152" s="310"/>
      <c r="U152" s="307"/>
      <c r="AE152" s="311"/>
      <c r="AF152" s="311"/>
      <c r="AG152" s="311"/>
      <c r="AH152" s="311"/>
      <c r="AI152" s="311"/>
      <c r="AJ152" s="311"/>
      <c r="AK152" s="311"/>
      <c r="AL152" s="311"/>
      <c r="AM152" s="311"/>
      <c r="AN152" s="311"/>
      <c r="AO152" s="311"/>
      <c r="AP152" s="311"/>
      <c r="AQ152" s="311"/>
      <c r="AR152" s="311"/>
      <c r="AS152" s="311"/>
      <c r="AT152" s="311"/>
    </row>
    <row r="153" spans="1:46" ht="22.5" customHeight="1">
      <c r="A153" s="303"/>
      <c r="K153" s="310"/>
      <c r="L153" s="310"/>
      <c r="M153" s="310"/>
      <c r="N153" s="310"/>
      <c r="O153" s="310"/>
      <c r="P153" s="310"/>
      <c r="Q153" s="310"/>
      <c r="R153" s="310"/>
      <c r="S153" s="310"/>
      <c r="T153" s="310"/>
      <c r="U153" s="307"/>
      <c r="AE153" s="311"/>
      <c r="AF153" s="311"/>
      <c r="AG153" s="311"/>
      <c r="AH153" s="311"/>
      <c r="AI153" s="311"/>
      <c r="AJ153" s="311"/>
      <c r="AK153" s="311"/>
      <c r="AL153" s="311"/>
      <c r="AM153" s="311"/>
      <c r="AN153" s="311"/>
      <c r="AO153" s="311"/>
      <c r="AP153" s="311"/>
      <c r="AQ153" s="311"/>
      <c r="AR153" s="311"/>
      <c r="AS153" s="311"/>
      <c r="AT153" s="311"/>
    </row>
    <row r="154" spans="1:46" ht="22.5" customHeight="1">
      <c r="A154" s="303"/>
      <c r="K154" s="310"/>
      <c r="L154" s="310"/>
      <c r="M154" s="310"/>
      <c r="N154" s="310"/>
      <c r="O154" s="310"/>
      <c r="P154" s="310"/>
      <c r="Q154" s="310"/>
      <c r="R154" s="310"/>
      <c r="S154" s="310"/>
      <c r="T154" s="310"/>
      <c r="U154" s="307"/>
      <c r="AE154" s="311"/>
      <c r="AF154" s="311"/>
      <c r="AG154" s="311"/>
      <c r="AH154" s="311"/>
      <c r="AI154" s="311"/>
      <c r="AJ154" s="311"/>
      <c r="AK154" s="311"/>
      <c r="AL154" s="311"/>
      <c r="AM154" s="311"/>
      <c r="AN154" s="311"/>
      <c r="AO154" s="311"/>
      <c r="AP154" s="311"/>
      <c r="AQ154" s="311"/>
      <c r="AR154" s="311"/>
      <c r="AS154" s="311"/>
      <c r="AT154" s="311"/>
    </row>
    <row r="155" spans="1:46" ht="22.5" customHeight="1">
      <c r="A155" s="303"/>
      <c r="K155" s="310"/>
      <c r="L155" s="310"/>
      <c r="M155" s="310"/>
      <c r="N155" s="310"/>
      <c r="O155" s="310"/>
      <c r="P155" s="310"/>
      <c r="Q155" s="310"/>
      <c r="R155" s="310"/>
      <c r="S155" s="310"/>
      <c r="T155" s="310"/>
      <c r="U155" s="307"/>
      <c r="AE155" s="311"/>
      <c r="AF155" s="311"/>
      <c r="AG155" s="311"/>
      <c r="AH155" s="311"/>
      <c r="AI155" s="311"/>
      <c r="AJ155" s="311"/>
      <c r="AK155" s="311"/>
      <c r="AL155" s="311"/>
      <c r="AM155" s="311"/>
      <c r="AN155" s="311"/>
      <c r="AO155" s="311"/>
      <c r="AP155" s="311"/>
      <c r="AQ155" s="311"/>
      <c r="AR155" s="311"/>
      <c r="AS155" s="311"/>
      <c r="AT155" s="311"/>
    </row>
    <row r="156" spans="1:46" ht="22.5" customHeight="1">
      <c r="A156" s="303"/>
      <c r="K156" s="310"/>
      <c r="L156" s="310"/>
      <c r="M156" s="310"/>
      <c r="N156" s="310"/>
      <c r="O156" s="310"/>
      <c r="P156" s="310"/>
      <c r="Q156" s="310"/>
      <c r="R156" s="310"/>
      <c r="S156" s="310"/>
      <c r="T156" s="310"/>
      <c r="U156" s="307"/>
      <c r="AE156" s="311"/>
      <c r="AF156" s="311"/>
      <c r="AG156" s="311"/>
      <c r="AH156" s="311"/>
      <c r="AI156" s="311"/>
      <c r="AJ156" s="311"/>
      <c r="AK156" s="311"/>
      <c r="AL156" s="311"/>
      <c r="AM156" s="311"/>
      <c r="AN156" s="311"/>
      <c r="AO156" s="311"/>
      <c r="AP156" s="311"/>
      <c r="AQ156" s="311"/>
      <c r="AR156" s="311"/>
      <c r="AS156" s="311"/>
      <c r="AT156" s="311"/>
    </row>
    <row r="157" spans="1:46" ht="22.5" customHeight="1">
      <c r="A157" s="303"/>
      <c r="K157" s="310"/>
      <c r="L157" s="310"/>
      <c r="M157" s="310"/>
      <c r="N157" s="310"/>
      <c r="O157" s="310"/>
      <c r="P157" s="310"/>
      <c r="Q157" s="310"/>
      <c r="R157" s="310"/>
      <c r="S157" s="310"/>
      <c r="T157" s="310"/>
      <c r="U157" s="307"/>
      <c r="AE157" s="311"/>
      <c r="AF157" s="311"/>
      <c r="AG157" s="311"/>
      <c r="AH157" s="311"/>
      <c r="AI157" s="311"/>
      <c r="AJ157" s="311"/>
      <c r="AK157" s="311"/>
      <c r="AL157" s="311"/>
      <c r="AM157" s="311"/>
      <c r="AN157" s="311"/>
      <c r="AO157" s="311"/>
      <c r="AP157" s="311"/>
      <c r="AQ157" s="311"/>
      <c r="AR157" s="311"/>
      <c r="AS157" s="311"/>
      <c r="AT157" s="311"/>
    </row>
    <row r="158" spans="1:46" ht="22.5" customHeight="1">
      <c r="A158" s="303"/>
      <c r="K158" s="310"/>
      <c r="L158" s="310"/>
      <c r="M158" s="310"/>
      <c r="N158" s="310"/>
      <c r="O158" s="310"/>
      <c r="P158" s="310"/>
      <c r="Q158" s="310"/>
      <c r="R158" s="310"/>
      <c r="S158" s="310"/>
      <c r="T158" s="310"/>
      <c r="U158" s="307"/>
      <c r="AE158" s="311"/>
      <c r="AF158" s="311"/>
      <c r="AG158" s="311"/>
      <c r="AH158" s="311"/>
      <c r="AI158" s="311"/>
      <c r="AJ158" s="311"/>
      <c r="AK158" s="311"/>
      <c r="AL158" s="311"/>
      <c r="AM158" s="311"/>
      <c r="AN158" s="311"/>
      <c r="AO158" s="311"/>
      <c r="AP158" s="311"/>
      <c r="AQ158" s="311"/>
      <c r="AR158" s="311"/>
      <c r="AS158" s="311"/>
      <c r="AT158" s="311"/>
    </row>
    <row r="159" spans="1:46" ht="22.5" customHeight="1">
      <c r="A159" s="303"/>
      <c r="K159" s="310"/>
      <c r="L159" s="310"/>
      <c r="M159" s="310"/>
      <c r="N159" s="310"/>
      <c r="O159" s="310"/>
      <c r="P159" s="310"/>
      <c r="Q159" s="310"/>
      <c r="R159" s="310"/>
      <c r="S159" s="310"/>
      <c r="T159" s="310"/>
      <c r="U159" s="307"/>
      <c r="AE159" s="311"/>
      <c r="AF159" s="311"/>
      <c r="AG159" s="311"/>
      <c r="AH159" s="311"/>
      <c r="AI159" s="311"/>
      <c r="AJ159" s="311"/>
      <c r="AK159" s="311"/>
      <c r="AL159" s="311"/>
      <c r="AM159" s="311"/>
      <c r="AN159" s="311"/>
      <c r="AO159" s="311"/>
      <c r="AP159" s="311"/>
      <c r="AQ159" s="311"/>
      <c r="AR159" s="311"/>
      <c r="AS159" s="311"/>
      <c r="AT159" s="311"/>
    </row>
    <row r="160" spans="1:46" ht="22.5" customHeight="1">
      <c r="A160" s="303"/>
      <c r="K160" s="310"/>
      <c r="L160" s="310"/>
      <c r="M160" s="310"/>
      <c r="N160" s="310"/>
      <c r="O160" s="310"/>
      <c r="P160" s="310"/>
      <c r="Q160" s="310"/>
      <c r="R160" s="310"/>
      <c r="S160" s="310"/>
      <c r="T160" s="310"/>
      <c r="U160" s="307"/>
      <c r="AE160" s="311"/>
      <c r="AF160" s="311"/>
      <c r="AG160" s="311"/>
      <c r="AH160" s="311"/>
      <c r="AI160" s="311"/>
      <c r="AJ160" s="311"/>
      <c r="AK160" s="311"/>
      <c r="AL160" s="311"/>
      <c r="AM160" s="311"/>
      <c r="AN160" s="311"/>
      <c r="AO160" s="311"/>
      <c r="AP160" s="311"/>
      <c r="AQ160" s="311"/>
      <c r="AR160" s="311"/>
      <c r="AS160" s="311"/>
      <c r="AT160" s="311"/>
    </row>
    <row r="161" spans="1:48" ht="22.5" customHeight="1">
      <c r="A161" s="303"/>
      <c r="K161" s="310"/>
      <c r="L161" s="310"/>
      <c r="M161" s="310"/>
      <c r="N161" s="310"/>
      <c r="O161" s="310"/>
      <c r="P161" s="310"/>
      <c r="Q161" s="310"/>
      <c r="R161" s="310"/>
      <c r="S161" s="310"/>
      <c r="T161" s="310"/>
      <c r="U161" s="307"/>
      <c r="AE161" s="311"/>
      <c r="AF161" s="311"/>
      <c r="AG161" s="311"/>
      <c r="AH161" s="311"/>
      <c r="AI161" s="311"/>
      <c r="AJ161" s="311"/>
      <c r="AK161" s="311"/>
      <c r="AL161" s="311"/>
      <c r="AM161" s="311"/>
      <c r="AN161" s="311"/>
      <c r="AO161" s="311"/>
      <c r="AP161" s="311"/>
      <c r="AQ161" s="311"/>
      <c r="AR161" s="311"/>
      <c r="AS161" s="311"/>
      <c r="AT161" s="311"/>
    </row>
    <row r="162" spans="1:48" ht="22.5" customHeight="1">
      <c r="A162" s="303"/>
      <c r="K162" s="310"/>
      <c r="L162" s="310"/>
      <c r="M162" s="310"/>
      <c r="N162" s="310"/>
      <c r="O162" s="310"/>
      <c r="P162" s="310"/>
      <c r="Q162" s="310"/>
      <c r="R162" s="310"/>
      <c r="S162" s="310"/>
      <c r="T162" s="310"/>
      <c r="U162" s="307"/>
      <c r="AE162" s="311"/>
      <c r="AF162" s="311"/>
      <c r="AG162" s="311"/>
      <c r="AH162" s="311"/>
      <c r="AI162" s="311"/>
      <c r="AJ162" s="311"/>
      <c r="AK162" s="311"/>
      <c r="AL162" s="311"/>
      <c r="AM162" s="311"/>
      <c r="AN162" s="311"/>
      <c r="AO162" s="311"/>
      <c r="AP162" s="311"/>
      <c r="AQ162" s="311"/>
      <c r="AR162" s="311"/>
      <c r="AS162" s="311"/>
      <c r="AT162" s="311"/>
    </row>
    <row r="163" spans="1:48" ht="22.5" customHeight="1">
      <c r="A163" s="303"/>
      <c r="K163" s="310"/>
      <c r="L163" s="310"/>
      <c r="M163" s="310"/>
      <c r="N163" s="310"/>
      <c r="O163" s="310"/>
      <c r="P163" s="310"/>
      <c r="Q163" s="310"/>
      <c r="R163" s="310"/>
      <c r="S163" s="310"/>
      <c r="T163" s="310"/>
      <c r="U163" s="307"/>
      <c r="AE163" s="311"/>
      <c r="AF163" s="311"/>
      <c r="AG163" s="311"/>
      <c r="AH163" s="311"/>
      <c r="AI163" s="311"/>
      <c r="AJ163" s="311"/>
      <c r="AK163" s="311"/>
      <c r="AL163" s="311"/>
      <c r="AM163" s="311"/>
      <c r="AN163" s="311"/>
      <c r="AO163" s="311"/>
      <c r="AP163" s="311"/>
      <c r="AQ163" s="311"/>
      <c r="AR163" s="311"/>
      <c r="AS163" s="311"/>
      <c r="AT163" s="311"/>
    </row>
    <row r="164" spans="1:48" ht="22.5" customHeight="1">
      <c r="A164" s="303"/>
      <c r="K164" s="310"/>
      <c r="L164" s="310"/>
      <c r="M164" s="310"/>
      <c r="N164" s="310"/>
      <c r="O164" s="310"/>
      <c r="P164" s="310"/>
      <c r="Q164" s="310"/>
      <c r="R164" s="310"/>
      <c r="S164" s="310"/>
      <c r="T164" s="310"/>
      <c r="U164" s="307"/>
      <c r="AE164" s="311"/>
      <c r="AF164" s="311"/>
      <c r="AG164" s="311"/>
      <c r="AH164" s="311"/>
      <c r="AI164" s="311"/>
      <c r="AJ164" s="311"/>
      <c r="AK164" s="311"/>
      <c r="AL164" s="311"/>
      <c r="AM164" s="311"/>
      <c r="AN164" s="311"/>
      <c r="AO164" s="311"/>
      <c r="AP164" s="311"/>
      <c r="AQ164" s="311"/>
      <c r="AR164" s="311"/>
      <c r="AS164" s="311"/>
      <c r="AT164" s="311"/>
    </row>
    <row r="165" spans="1:48" ht="22.5" customHeight="1">
      <c r="A165" s="303"/>
      <c r="K165" s="310"/>
      <c r="L165" s="310"/>
      <c r="M165" s="310"/>
      <c r="N165" s="310"/>
      <c r="O165" s="310"/>
      <c r="P165" s="310"/>
      <c r="Q165" s="310"/>
      <c r="R165" s="310"/>
      <c r="S165" s="310"/>
      <c r="T165" s="310"/>
      <c r="U165" s="307"/>
      <c r="AE165" s="311"/>
      <c r="AF165" s="311"/>
      <c r="AG165" s="311"/>
      <c r="AH165" s="311"/>
      <c r="AI165" s="311"/>
      <c r="AJ165" s="311"/>
      <c r="AK165" s="311"/>
      <c r="AL165" s="311"/>
      <c r="AM165" s="311"/>
      <c r="AN165" s="311"/>
      <c r="AO165" s="311"/>
      <c r="AP165" s="311"/>
      <c r="AQ165" s="311"/>
      <c r="AR165" s="311"/>
      <c r="AS165" s="311"/>
      <c r="AT165" s="311"/>
    </row>
    <row r="166" spans="1:48" ht="22.5" customHeight="1">
      <c r="A166" s="303"/>
      <c r="K166" s="310"/>
      <c r="L166" s="310"/>
      <c r="M166" s="310"/>
      <c r="N166" s="310"/>
      <c r="O166" s="310"/>
      <c r="P166" s="310"/>
      <c r="Q166" s="310"/>
      <c r="R166" s="310"/>
      <c r="S166" s="310"/>
      <c r="T166" s="310"/>
      <c r="U166" s="307"/>
      <c r="AE166" s="311"/>
      <c r="AF166" s="311"/>
      <c r="AG166" s="311"/>
      <c r="AH166" s="311"/>
      <c r="AI166" s="311"/>
      <c r="AJ166" s="311"/>
      <c r="AK166" s="311"/>
      <c r="AL166" s="311"/>
      <c r="AM166" s="311"/>
      <c r="AN166" s="311"/>
      <c r="AO166" s="311"/>
      <c r="AP166" s="311"/>
      <c r="AQ166" s="311"/>
      <c r="AR166" s="311"/>
      <c r="AS166" s="311"/>
      <c r="AT166" s="311"/>
    </row>
    <row r="167" spans="1:48" ht="22.5" customHeight="1">
      <c r="A167" s="303"/>
      <c r="K167" s="310"/>
      <c r="L167" s="310"/>
      <c r="M167" s="310"/>
      <c r="N167" s="310"/>
      <c r="O167" s="310"/>
      <c r="P167" s="310"/>
      <c r="Q167" s="310"/>
      <c r="R167" s="310"/>
      <c r="S167" s="310"/>
      <c r="T167" s="310"/>
      <c r="U167" s="307"/>
      <c r="AE167" s="311"/>
      <c r="AF167" s="311"/>
      <c r="AG167" s="311"/>
      <c r="AH167" s="311"/>
      <c r="AI167" s="311"/>
      <c r="AJ167" s="311"/>
      <c r="AK167" s="311"/>
      <c r="AL167" s="311"/>
      <c r="AM167" s="311"/>
      <c r="AN167" s="311"/>
      <c r="AO167" s="311"/>
      <c r="AP167" s="311"/>
      <c r="AQ167" s="311"/>
      <c r="AR167" s="311"/>
      <c r="AS167" s="311"/>
      <c r="AT167" s="311"/>
    </row>
    <row r="168" spans="1:48" ht="22.5" customHeight="1">
      <c r="A168" s="303"/>
      <c r="K168" s="310"/>
      <c r="L168" s="310"/>
      <c r="M168" s="310"/>
      <c r="N168" s="310"/>
      <c r="O168" s="310"/>
      <c r="P168" s="310"/>
      <c r="Q168" s="310"/>
      <c r="R168" s="310"/>
      <c r="S168" s="310"/>
      <c r="T168" s="310"/>
      <c r="U168" s="307"/>
      <c r="AE168" s="311"/>
      <c r="AF168" s="311"/>
      <c r="AG168" s="311"/>
      <c r="AH168" s="311"/>
      <c r="AI168" s="311"/>
      <c r="AJ168" s="311"/>
      <c r="AK168" s="311"/>
      <c r="AL168" s="311"/>
      <c r="AM168" s="311"/>
      <c r="AN168" s="311"/>
      <c r="AO168" s="311"/>
      <c r="AP168" s="311"/>
      <c r="AQ168" s="311"/>
      <c r="AR168" s="311"/>
      <c r="AS168" s="311"/>
      <c r="AT168" s="311"/>
    </row>
    <row r="169" spans="1:48" ht="22.5" customHeight="1">
      <c r="A169" s="303"/>
      <c r="K169" s="310"/>
      <c r="L169" s="310"/>
      <c r="M169" s="310"/>
      <c r="N169" s="310"/>
      <c r="O169" s="310"/>
      <c r="P169" s="310"/>
      <c r="Q169" s="310"/>
      <c r="R169" s="310"/>
      <c r="S169" s="310"/>
      <c r="T169" s="310"/>
      <c r="U169" s="307"/>
      <c r="AE169" s="311"/>
      <c r="AF169" s="311"/>
      <c r="AG169" s="311"/>
      <c r="AH169" s="311"/>
      <c r="AI169" s="311"/>
      <c r="AJ169" s="311"/>
      <c r="AK169" s="311"/>
      <c r="AL169" s="311"/>
      <c r="AM169" s="311"/>
      <c r="AN169" s="311"/>
      <c r="AO169" s="311"/>
      <c r="AP169" s="311"/>
      <c r="AQ169" s="311"/>
      <c r="AR169" s="311"/>
      <c r="AS169" s="311"/>
      <c r="AT169" s="311"/>
    </row>
    <row r="170" spans="1:48" ht="22.5" customHeight="1">
      <c r="A170" s="303"/>
      <c r="K170" s="310"/>
      <c r="L170" s="310"/>
      <c r="M170" s="310"/>
      <c r="N170" s="310"/>
      <c r="O170" s="310"/>
      <c r="P170" s="310"/>
      <c r="Q170" s="310"/>
      <c r="R170" s="310"/>
      <c r="S170" s="310"/>
      <c r="T170" s="310"/>
      <c r="U170" s="307"/>
      <c r="AE170" s="311"/>
      <c r="AF170" s="311"/>
      <c r="AG170" s="311"/>
      <c r="AH170" s="311"/>
      <c r="AI170" s="311"/>
      <c r="AJ170" s="311"/>
      <c r="AK170" s="311"/>
      <c r="AL170" s="311"/>
      <c r="AM170" s="311"/>
      <c r="AN170" s="311"/>
      <c r="AO170" s="311"/>
      <c r="AP170" s="311"/>
      <c r="AQ170" s="311"/>
      <c r="AR170" s="311"/>
      <c r="AS170" s="311"/>
      <c r="AT170" s="311"/>
    </row>
    <row r="171" spans="1:48" ht="22.5" customHeight="1">
      <c r="A171" s="303"/>
      <c r="K171" s="310"/>
      <c r="L171" s="310"/>
      <c r="M171" s="310"/>
      <c r="N171" s="310"/>
      <c r="O171" s="310"/>
      <c r="P171" s="310"/>
      <c r="Q171" s="310"/>
      <c r="R171" s="310"/>
      <c r="S171" s="310"/>
      <c r="T171" s="310"/>
      <c r="U171" s="307"/>
      <c r="AE171" s="311"/>
      <c r="AF171" s="311"/>
      <c r="AG171" s="311"/>
      <c r="AH171" s="311"/>
      <c r="AI171" s="311"/>
      <c r="AJ171" s="311"/>
      <c r="AK171" s="311"/>
      <c r="AL171" s="311"/>
      <c r="AM171" s="311"/>
      <c r="AN171" s="311"/>
      <c r="AO171" s="311"/>
      <c r="AP171" s="311"/>
      <c r="AQ171" s="311"/>
      <c r="AR171" s="311"/>
      <c r="AS171" s="311"/>
      <c r="AT171" s="311"/>
    </row>
    <row r="172" spans="1:48" ht="22.5" customHeight="1">
      <c r="A172" s="303"/>
      <c r="B172" s="304"/>
      <c r="C172" s="304"/>
      <c r="D172" s="304"/>
      <c r="E172" s="304"/>
      <c r="F172" s="304"/>
      <c r="G172" s="304"/>
      <c r="K172" s="305"/>
      <c r="L172" s="305"/>
      <c r="M172" s="305"/>
      <c r="N172" s="305"/>
      <c r="O172" s="305"/>
      <c r="P172" s="305"/>
      <c r="Q172" s="305"/>
      <c r="R172" s="305"/>
      <c r="S172" s="305"/>
      <c r="T172" s="306"/>
      <c r="U172" s="307"/>
      <c r="AD172" s="304"/>
      <c r="AE172" s="308"/>
      <c r="AF172" s="308"/>
      <c r="AG172" s="308"/>
      <c r="AH172" s="309"/>
      <c r="AI172" s="309"/>
      <c r="AJ172" s="308"/>
      <c r="AK172" s="308"/>
      <c r="AL172" s="308"/>
      <c r="AM172" s="308"/>
      <c r="AN172" s="308"/>
      <c r="AO172" s="308"/>
      <c r="AP172" s="308"/>
      <c r="AQ172" s="308"/>
      <c r="AR172" s="308"/>
      <c r="AS172" s="309"/>
      <c r="AT172" s="309"/>
      <c r="AU172" s="309"/>
      <c r="AV172" s="309"/>
    </row>
    <row r="173" spans="1:48" ht="22.5" customHeight="1">
      <c r="A173" s="303"/>
      <c r="B173" s="304"/>
      <c r="C173" s="304"/>
      <c r="D173" s="304"/>
      <c r="E173" s="304"/>
      <c r="F173" s="304"/>
      <c r="G173" s="304"/>
      <c r="K173" s="305"/>
      <c r="L173" s="305"/>
      <c r="M173" s="305"/>
      <c r="N173" s="305"/>
      <c r="O173" s="305"/>
      <c r="P173" s="305"/>
      <c r="Q173" s="305"/>
      <c r="R173" s="305"/>
      <c r="S173" s="305"/>
      <c r="T173" s="306"/>
      <c r="U173" s="307"/>
      <c r="AD173" s="304"/>
      <c r="AE173" s="308"/>
      <c r="AF173" s="308"/>
      <c r="AG173" s="308"/>
      <c r="AH173" s="309"/>
      <c r="AI173" s="309"/>
      <c r="AJ173" s="308"/>
      <c r="AK173" s="308"/>
      <c r="AL173" s="308"/>
      <c r="AM173" s="308"/>
      <c r="AN173" s="308"/>
      <c r="AO173" s="308"/>
      <c r="AP173" s="308"/>
      <c r="AQ173" s="308"/>
      <c r="AR173" s="308"/>
      <c r="AS173" s="309"/>
      <c r="AT173" s="309"/>
      <c r="AU173" s="309"/>
      <c r="AV173" s="309"/>
    </row>
    <row r="174" spans="1:48" ht="22.5" customHeight="1">
      <c r="A174" s="303"/>
      <c r="B174" s="304"/>
      <c r="C174" s="304"/>
      <c r="D174" s="304"/>
      <c r="E174" s="304"/>
      <c r="F174" s="304"/>
      <c r="G174" s="304"/>
      <c r="K174" s="305"/>
      <c r="L174" s="305"/>
      <c r="M174" s="305"/>
      <c r="N174" s="305"/>
      <c r="O174" s="305"/>
      <c r="P174" s="305"/>
      <c r="Q174" s="305"/>
      <c r="R174" s="305"/>
      <c r="S174" s="305"/>
      <c r="T174" s="306"/>
      <c r="U174" s="307"/>
      <c r="AD174" s="304"/>
      <c r="AE174" s="308"/>
      <c r="AF174" s="308"/>
      <c r="AG174" s="308"/>
      <c r="AH174" s="309"/>
      <c r="AI174" s="309"/>
      <c r="AJ174" s="308"/>
      <c r="AK174" s="308"/>
      <c r="AL174" s="308"/>
      <c r="AM174" s="308"/>
      <c r="AN174" s="308"/>
      <c r="AO174" s="308"/>
      <c r="AP174" s="308"/>
      <c r="AQ174" s="308"/>
      <c r="AR174" s="308"/>
      <c r="AS174" s="309"/>
      <c r="AT174" s="309"/>
      <c r="AU174" s="309"/>
      <c r="AV174" s="309"/>
    </row>
    <row r="175" spans="1:48" ht="22.5" customHeight="1">
      <c r="A175" s="303"/>
      <c r="B175" s="304"/>
      <c r="C175" s="304"/>
      <c r="D175" s="304"/>
      <c r="E175" s="304"/>
      <c r="F175" s="304"/>
      <c r="G175" s="304"/>
      <c r="K175" s="305"/>
      <c r="L175" s="305"/>
      <c r="M175" s="305"/>
      <c r="N175" s="305"/>
      <c r="O175" s="305"/>
      <c r="P175" s="305"/>
      <c r="Q175" s="305"/>
      <c r="R175" s="305"/>
      <c r="S175" s="305"/>
      <c r="T175" s="306"/>
      <c r="U175" s="307"/>
      <c r="AD175" s="304"/>
      <c r="AE175" s="308"/>
      <c r="AF175" s="308"/>
      <c r="AG175" s="308"/>
      <c r="AH175" s="309"/>
      <c r="AI175" s="309"/>
      <c r="AJ175" s="308"/>
      <c r="AK175" s="308"/>
      <c r="AL175" s="308"/>
      <c r="AM175" s="308"/>
      <c r="AN175" s="308"/>
      <c r="AO175" s="308"/>
      <c r="AP175" s="308"/>
      <c r="AQ175" s="308"/>
      <c r="AR175" s="308"/>
      <c r="AS175" s="309"/>
      <c r="AT175" s="309"/>
      <c r="AU175" s="309"/>
      <c r="AV175" s="309"/>
    </row>
    <row r="176" spans="1:48" ht="22.5" customHeight="1">
      <c r="A176" s="303"/>
      <c r="B176" s="304"/>
      <c r="C176" s="304"/>
      <c r="D176" s="304"/>
      <c r="E176" s="304"/>
      <c r="F176" s="304"/>
      <c r="G176" s="304"/>
      <c r="K176" s="305"/>
      <c r="L176" s="305"/>
      <c r="M176" s="305"/>
      <c r="N176" s="305"/>
      <c r="O176" s="305"/>
      <c r="P176" s="305"/>
      <c r="Q176" s="305"/>
      <c r="R176" s="305"/>
      <c r="S176" s="305"/>
      <c r="T176" s="306"/>
      <c r="U176" s="307"/>
      <c r="Z176" s="310"/>
      <c r="AA176" s="310"/>
      <c r="AC176" s="313"/>
      <c r="AD176" s="304"/>
      <c r="AE176" s="308"/>
      <c r="AF176" s="308"/>
      <c r="AG176" s="308"/>
      <c r="AH176" s="309"/>
      <c r="AI176" s="309"/>
      <c r="AJ176" s="308"/>
      <c r="AK176" s="308"/>
      <c r="AL176" s="308"/>
      <c r="AM176" s="308"/>
      <c r="AN176" s="308"/>
      <c r="AO176" s="308"/>
      <c r="AP176" s="308"/>
      <c r="AQ176" s="308"/>
      <c r="AR176" s="308"/>
      <c r="AS176" s="309"/>
      <c r="AT176" s="309"/>
      <c r="AU176" s="309"/>
      <c r="AV176" s="309"/>
    </row>
    <row r="177" spans="1:48" ht="22.5" customHeight="1">
      <c r="A177" s="303"/>
      <c r="B177" s="304"/>
      <c r="C177" s="304"/>
      <c r="D177" s="304"/>
      <c r="E177" s="304"/>
      <c r="F177" s="304"/>
      <c r="G177" s="304"/>
      <c r="K177" s="305"/>
      <c r="L177" s="305"/>
      <c r="M177" s="305"/>
      <c r="N177" s="305"/>
      <c r="O177" s="305"/>
      <c r="P177" s="305"/>
      <c r="Q177" s="305"/>
      <c r="R177" s="305"/>
      <c r="S177" s="305"/>
      <c r="T177" s="306"/>
      <c r="U177" s="307"/>
      <c r="AC177" s="310"/>
      <c r="AD177" s="304"/>
      <c r="AE177" s="308"/>
      <c r="AF177" s="308"/>
      <c r="AG177" s="308"/>
      <c r="AH177" s="309"/>
      <c r="AI177" s="309"/>
      <c r="AJ177" s="308"/>
      <c r="AK177" s="308"/>
      <c r="AL177" s="308"/>
      <c r="AM177" s="308"/>
      <c r="AN177" s="308"/>
      <c r="AO177" s="308"/>
      <c r="AP177" s="308"/>
      <c r="AQ177" s="308"/>
      <c r="AR177" s="308"/>
      <c r="AS177" s="309"/>
      <c r="AT177" s="309"/>
      <c r="AU177" s="309"/>
      <c r="AV177" s="309"/>
    </row>
    <row r="178" spans="1:48" ht="22.5" customHeight="1">
      <c r="A178" s="303"/>
      <c r="B178" s="304"/>
      <c r="C178" s="304"/>
      <c r="D178" s="304"/>
      <c r="E178" s="304"/>
      <c r="F178" s="304"/>
      <c r="G178" s="304"/>
      <c r="K178" s="305"/>
      <c r="L178" s="305"/>
      <c r="M178" s="305"/>
      <c r="N178" s="305"/>
      <c r="O178" s="305"/>
      <c r="P178" s="305"/>
      <c r="Q178" s="305"/>
      <c r="R178" s="305"/>
      <c r="S178" s="305"/>
      <c r="T178" s="306"/>
      <c r="U178" s="307"/>
      <c r="AC178" s="310"/>
      <c r="AD178" s="304"/>
      <c r="AE178" s="308"/>
      <c r="AF178" s="308"/>
      <c r="AG178" s="308"/>
      <c r="AH178" s="309"/>
      <c r="AI178" s="309"/>
      <c r="AJ178" s="308"/>
      <c r="AK178" s="308"/>
      <c r="AL178" s="308"/>
      <c r="AM178" s="308"/>
      <c r="AN178" s="308"/>
      <c r="AO178" s="308"/>
      <c r="AP178" s="308"/>
      <c r="AQ178" s="308"/>
      <c r="AR178" s="308"/>
      <c r="AS178" s="309"/>
      <c r="AT178" s="309"/>
      <c r="AU178" s="309"/>
      <c r="AV178" s="309"/>
    </row>
    <row r="179" spans="1:48" ht="22.5" customHeight="1">
      <c r="A179" s="303"/>
      <c r="B179" s="304"/>
      <c r="C179" s="304"/>
      <c r="D179" s="304"/>
      <c r="E179" s="304"/>
      <c r="F179" s="304"/>
      <c r="G179" s="304"/>
      <c r="K179" s="305"/>
      <c r="L179" s="305"/>
      <c r="M179" s="305"/>
      <c r="N179" s="305"/>
      <c r="O179" s="305"/>
      <c r="P179" s="305"/>
      <c r="Q179" s="305"/>
      <c r="R179" s="305"/>
      <c r="S179" s="305"/>
      <c r="T179" s="306"/>
      <c r="U179" s="307"/>
      <c r="AC179" s="310"/>
      <c r="AD179" s="304"/>
      <c r="AE179" s="308"/>
      <c r="AF179" s="308"/>
      <c r="AG179" s="308"/>
      <c r="AH179" s="309"/>
      <c r="AI179" s="309"/>
      <c r="AJ179" s="308"/>
      <c r="AK179" s="308"/>
      <c r="AL179" s="308"/>
      <c r="AM179" s="308"/>
      <c r="AN179" s="308"/>
      <c r="AO179" s="308"/>
      <c r="AP179" s="308"/>
      <c r="AQ179" s="308"/>
      <c r="AR179" s="308"/>
      <c r="AS179" s="309"/>
      <c r="AT179" s="309"/>
      <c r="AU179" s="309"/>
      <c r="AV179" s="309"/>
    </row>
    <row r="180" spans="1:48" ht="22.5" customHeight="1">
      <c r="A180" s="303"/>
      <c r="B180" s="304"/>
      <c r="C180" s="304"/>
      <c r="D180" s="304"/>
      <c r="E180" s="304"/>
      <c r="F180" s="304"/>
      <c r="G180" s="304"/>
      <c r="K180" s="305"/>
      <c r="L180" s="305"/>
      <c r="M180" s="305"/>
      <c r="N180" s="305"/>
      <c r="O180" s="305"/>
      <c r="P180" s="305"/>
      <c r="Q180" s="305"/>
      <c r="R180" s="305"/>
      <c r="S180" s="305"/>
      <c r="T180" s="306"/>
      <c r="U180" s="307"/>
      <c r="AC180" s="310"/>
      <c r="AD180" s="304"/>
      <c r="AE180" s="308"/>
      <c r="AF180" s="308"/>
      <c r="AG180" s="308"/>
      <c r="AH180" s="309"/>
      <c r="AI180" s="309"/>
      <c r="AJ180" s="308"/>
      <c r="AK180" s="308"/>
      <c r="AL180" s="308"/>
      <c r="AM180" s="308"/>
      <c r="AN180" s="308"/>
      <c r="AO180" s="308"/>
      <c r="AP180" s="308"/>
      <c r="AQ180" s="308"/>
      <c r="AR180" s="308"/>
      <c r="AS180" s="309"/>
      <c r="AT180" s="309"/>
      <c r="AU180" s="309"/>
      <c r="AV180" s="309"/>
    </row>
    <row r="181" spans="1:48" ht="22.5" customHeight="1">
      <c r="A181" s="303"/>
      <c r="B181" s="304"/>
      <c r="C181" s="304"/>
      <c r="D181" s="304"/>
      <c r="E181" s="304"/>
      <c r="F181" s="304"/>
      <c r="G181" s="304"/>
      <c r="K181" s="305"/>
      <c r="L181" s="305"/>
      <c r="M181" s="305"/>
      <c r="N181" s="305"/>
      <c r="O181" s="305"/>
      <c r="P181" s="305"/>
      <c r="Q181" s="305"/>
      <c r="R181" s="305"/>
      <c r="S181" s="305"/>
      <c r="T181" s="306"/>
      <c r="U181" s="307"/>
      <c r="AC181" s="310"/>
      <c r="AD181" s="304"/>
      <c r="AE181" s="308"/>
      <c r="AF181" s="308"/>
      <c r="AG181" s="308"/>
      <c r="AH181" s="309"/>
      <c r="AI181" s="309"/>
      <c r="AJ181" s="308"/>
      <c r="AK181" s="308"/>
      <c r="AL181" s="308"/>
      <c r="AM181" s="308"/>
      <c r="AN181" s="308"/>
      <c r="AO181" s="308"/>
      <c r="AP181" s="308"/>
      <c r="AQ181" s="308"/>
      <c r="AR181" s="308"/>
      <c r="AS181" s="309"/>
      <c r="AT181" s="309"/>
      <c r="AU181" s="309"/>
      <c r="AV181" s="309"/>
    </row>
    <row r="182" spans="1:48" ht="22.5" customHeight="1">
      <c r="A182" s="303"/>
      <c r="B182" s="304"/>
      <c r="C182" s="304"/>
      <c r="D182" s="304"/>
      <c r="E182" s="304"/>
      <c r="F182" s="304"/>
      <c r="G182" s="304"/>
      <c r="K182" s="305"/>
      <c r="L182" s="305"/>
      <c r="M182" s="305"/>
      <c r="N182" s="305"/>
      <c r="O182" s="305"/>
      <c r="P182" s="305"/>
      <c r="Q182" s="305"/>
      <c r="R182" s="305"/>
      <c r="S182" s="305"/>
      <c r="T182" s="306"/>
      <c r="U182" s="307"/>
      <c r="AC182" s="310"/>
      <c r="AD182" s="304"/>
      <c r="AE182" s="308"/>
      <c r="AF182" s="308"/>
      <c r="AG182" s="308"/>
      <c r="AH182" s="309"/>
      <c r="AI182" s="309"/>
      <c r="AJ182" s="308"/>
      <c r="AK182" s="308"/>
      <c r="AL182" s="308"/>
      <c r="AM182" s="308"/>
      <c r="AN182" s="308"/>
      <c r="AO182" s="308"/>
      <c r="AP182" s="308"/>
      <c r="AQ182" s="308"/>
      <c r="AR182" s="308"/>
      <c r="AS182" s="309"/>
      <c r="AT182" s="309"/>
      <c r="AU182" s="309"/>
      <c r="AV182" s="309"/>
    </row>
    <row r="183" spans="1:48" ht="22.5" customHeight="1">
      <c r="A183" s="303"/>
      <c r="B183" s="304"/>
      <c r="C183" s="304"/>
      <c r="D183" s="304"/>
      <c r="E183" s="304"/>
      <c r="F183" s="304"/>
      <c r="G183" s="304"/>
      <c r="K183" s="305"/>
      <c r="L183" s="305"/>
      <c r="M183" s="305"/>
      <c r="N183" s="305"/>
      <c r="O183" s="305"/>
      <c r="P183" s="305"/>
      <c r="Q183" s="305"/>
      <c r="R183" s="305"/>
      <c r="S183" s="305"/>
      <c r="T183" s="306"/>
      <c r="U183" s="307"/>
      <c r="AC183" s="310"/>
      <c r="AD183" s="304"/>
      <c r="AE183" s="308"/>
      <c r="AF183" s="308"/>
      <c r="AG183" s="308"/>
      <c r="AH183" s="309"/>
      <c r="AI183" s="309"/>
      <c r="AJ183" s="308"/>
      <c r="AK183" s="308"/>
      <c r="AL183" s="308"/>
      <c r="AM183" s="308"/>
      <c r="AN183" s="308"/>
      <c r="AO183" s="308"/>
      <c r="AP183" s="308"/>
      <c r="AQ183" s="308"/>
      <c r="AR183" s="308"/>
      <c r="AS183" s="309"/>
      <c r="AT183" s="309"/>
      <c r="AU183" s="309"/>
      <c r="AV183" s="309"/>
    </row>
    <row r="184" spans="1:48" ht="22.5" customHeight="1">
      <c r="A184" s="303"/>
      <c r="B184" s="304"/>
      <c r="C184" s="304"/>
      <c r="D184" s="304"/>
      <c r="E184" s="304"/>
      <c r="F184" s="304"/>
      <c r="G184" s="304"/>
      <c r="K184" s="305"/>
      <c r="L184" s="305"/>
      <c r="M184" s="305"/>
      <c r="N184" s="305"/>
      <c r="O184" s="305"/>
      <c r="P184" s="305"/>
      <c r="Q184" s="305"/>
      <c r="R184" s="305"/>
      <c r="S184" s="305"/>
      <c r="T184" s="306"/>
      <c r="U184" s="307"/>
      <c r="AC184" s="310"/>
      <c r="AD184" s="304"/>
      <c r="AE184" s="308"/>
      <c r="AF184" s="308"/>
      <c r="AG184" s="308"/>
      <c r="AH184" s="309"/>
      <c r="AI184" s="309"/>
      <c r="AJ184" s="308"/>
      <c r="AK184" s="308"/>
      <c r="AL184" s="308"/>
      <c r="AM184" s="308"/>
      <c r="AN184" s="308"/>
      <c r="AO184" s="308"/>
      <c r="AP184" s="308"/>
      <c r="AQ184" s="308"/>
      <c r="AR184" s="308"/>
      <c r="AS184" s="309"/>
      <c r="AT184" s="309"/>
      <c r="AU184" s="309"/>
      <c r="AV184" s="309"/>
    </row>
    <row r="185" spans="1:48" ht="22.5" customHeight="1">
      <c r="A185" s="303"/>
      <c r="B185" s="304"/>
      <c r="C185" s="304"/>
      <c r="D185" s="304"/>
      <c r="E185" s="304"/>
      <c r="F185" s="304"/>
      <c r="G185" s="304"/>
      <c r="K185" s="305"/>
      <c r="L185" s="305"/>
      <c r="M185" s="305"/>
      <c r="N185" s="305"/>
      <c r="O185" s="305"/>
      <c r="P185" s="305"/>
      <c r="Q185" s="305"/>
      <c r="R185" s="305"/>
      <c r="S185" s="305"/>
      <c r="T185" s="306"/>
      <c r="U185" s="307"/>
      <c r="AC185" s="310"/>
      <c r="AD185" s="304"/>
      <c r="AE185" s="308"/>
      <c r="AF185" s="308"/>
      <c r="AG185" s="308"/>
      <c r="AH185" s="309"/>
      <c r="AI185" s="309"/>
      <c r="AJ185" s="308"/>
      <c r="AK185" s="308"/>
      <c r="AL185" s="308"/>
      <c r="AM185" s="308"/>
      <c r="AN185" s="308"/>
      <c r="AO185" s="308"/>
      <c r="AP185" s="308"/>
      <c r="AQ185" s="308"/>
      <c r="AR185" s="308"/>
      <c r="AS185" s="309"/>
      <c r="AT185" s="309"/>
      <c r="AU185" s="309"/>
      <c r="AV185" s="309"/>
    </row>
    <row r="186" spans="1:48" ht="22.5" customHeight="1">
      <c r="A186" s="303"/>
      <c r="B186" s="304"/>
      <c r="C186" s="304"/>
      <c r="D186" s="304"/>
      <c r="E186" s="304"/>
      <c r="F186" s="304"/>
      <c r="G186" s="304"/>
      <c r="K186" s="305"/>
      <c r="L186" s="305"/>
      <c r="M186" s="305"/>
      <c r="N186" s="305"/>
      <c r="O186" s="305"/>
      <c r="P186" s="305"/>
      <c r="Q186" s="305"/>
      <c r="R186" s="305"/>
      <c r="S186" s="305"/>
      <c r="T186" s="306"/>
      <c r="U186" s="307"/>
      <c r="AC186" s="310"/>
      <c r="AD186" s="304"/>
      <c r="AE186" s="308"/>
      <c r="AF186" s="308"/>
      <c r="AG186" s="308"/>
      <c r="AH186" s="309"/>
      <c r="AI186" s="309"/>
      <c r="AJ186" s="308"/>
      <c r="AK186" s="308"/>
      <c r="AL186" s="308"/>
      <c r="AM186" s="308"/>
      <c r="AN186" s="308"/>
      <c r="AO186" s="308"/>
      <c r="AP186" s="308"/>
      <c r="AQ186" s="308"/>
      <c r="AR186" s="308"/>
      <c r="AS186" s="309"/>
      <c r="AT186" s="309"/>
      <c r="AU186" s="309"/>
      <c r="AV186" s="309"/>
    </row>
    <row r="187" spans="1:48" ht="22.5" customHeight="1">
      <c r="A187" s="303"/>
      <c r="B187" s="304"/>
      <c r="C187" s="304"/>
      <c r="D187" s="304"/>
      <c r="E187" s="304"/>
      <c r="F187" s="304"/>
      <c r="G187" s="304"/>
      <c r="K187" s="305"/>
      <c r="L187" s="305"/>
      <c r="M187" s="305"/>
      <c r="N187" s="305"/>
      <c r="O187" s="305"/>
      <c r="P187" s="305"/>
      <c r="Q187" s="305"/>
      <c r="R187" s="305"/>
      <c r="S187" s="305"/>
      <c r="T187" s="306"/>
      <c r="U187" s="307"/>
      <c r="AC187" s="310"/>
      <c r="AD187" s="304"/>
      <c r="AE187" s="308"/>
      <c r="AF187" s="308"/>
      <c r="AG187" s="308"/>
      <c r="AH187" s="309"/>
      <c r="AI187" s="309"/>
      <c r="AJ187" s="308"/>
      <c r="AK187" s="308"/>
      <c r="AL187" s="308"/>
      <c r="AM187" s="308"/>
      <c r="AN187" s="308"/>
      <c r="AO187" s="308"/>
      <c r="AP187" s="308"/>
      <c r="AQ187" s="308"/>
      <c r="AR187" s="308"/>
      <c r="AS187" s="309"/>
      <c r="AT187" s="309"/>
      <c r="AU187" s="309"/>
      <c r="AV187" s="309"/>
    </row>
    <row r="188" spans="1:48" ht="22.5" customHeight="1">
      <c r="A188" s="303"/>
      <c r="B188" s="304"/>
      <c r="C188" s="304"/>
      <c r="D188" s="304"/>
      <c r="E188" s="304"/>
      <c r="F188" s="304"/>
      <c r="G188" s="304"/>
      <c r="K188" s="305"/>
      <c r="L188" s="305"/>
      <c r="M188" s="305"/>
      <c r="N188" s="305"/>
      <c r="O188" s="305"/>
      <c r="P188" s="305"/>
      <c r="Q188" s="305"/>
      <c r="R188" s="305"/>
      <c r="S188" s="305"/>
      <c r="T188" s="306"/>
      <c r="U188" s="307"/>
      <c r="AC188" s="310"/>
      <c r="AD188" s="304"/>
      <c r="AE188" s="308"/>
      <c r="AF188" s="308"/>
      <c r="AG188" s="308"/>
      <c r="AH188" s="309"/>
      <c r="AI188" s="309"/>
      <c r="AJ188" s="308"/>
      <c r="AK188" s="308"/>
      <c r="AL188" s="308"/>
      <c r="AM188" s="308"/>
      <c r="AN188" s="308"/>
      <c r="AO188" s="308"/>
      <c r="AP188" s="308"/>
      <c r="AQ188" s="308"/>
      <c r="AR188" s="308"/>
      <c r="AS188" s="309"/>
      <c r="AT188" s="309"/>
      <c r="AU188" s="309"/>
      <c r="AV188" s="309"/>
    </row>
    <row r="189" spans="1:48" ht="22.5" customHeight="1">
      <c r="A189" s="303"/>
      <c r="B189" s="304"/>
      <c r="C189" s="304"/>
      <c r="D189" s="304"/>
      <c r="E189" s="304"/>
      <c r="F189" s="304"/>
      <c r="G189" s="304"/>
      <c r="K189" s="305"/>
      <c r="L189" s="305"/>
      <c r="M189" s="305"/>
      <c r="N189" s="305"/>
      <c r="O189" s="305"/>
      <c r="P189" s="305"/>
      <c r="Q189" s="305"/>
      <c r="R189" s="305"/>
      <c r="S189" s="305"/>
      <c r="T189" s="306"/>
      <c r="U189" s="307"/>
      <c r="Z189" s="310"/>
      <c r="AA189" s="310"/>
      <c r="AC189" s="310"/>
      <c r="AD189" s="304"/>
      <c r="AE189" s="308"/>
      <c r="AF189" s="308"/>
      <c r="AG189" s="308"/>
      <c r="AH189" s="309"/>
      <c r="AI189" s="309"/>
      <c r="AJ189" s="308"/>
      <c r="AK189" s="308"/>
      <c r="AL189" s="308"/>
      <c r="AM189" s="308"/>
      <c r="AN189" s="308"/>
      <c r="AO189" s="308"/>
      <c r="AP189" s="308"/>
      <c r="AQ189" s="308"/>
      <c r="AR189" s="308"/>
      <c r="AS189" s="309"/>
      <c r="AT189" s="309"/>
      <c r="AU189" s="309"/>
      <c r="AV189" s="309"/>
    </row>
    <row r="190" spans="1:48" ht="22.5" customHeight="1">
      <c r="A190" s="303"/>
      <c r="B190" s="304"/>
      <c r="C190" s="304"/>
      <c r="D190" s="304"/>
      <c r="E190" s="304"/>
      <c r="F190" s="304"/>
      <c r="G190" s="304"/>
      <c r="K190" s="305"/>
      <c r="L190" s="305"/>
      <c r="M190" s="305"/>
      <c r="N190" s="305"/>
      <c r="O190" s="305"/>
      <c r="P190" s="305"/>
      <c r="Q190" s="305"/>
      <c r="R190" s="305"/>
      <c r="S190" s="305"/>
      <c r="T190" s="306"/>
      <c r="U190" s="307"/>
      <c r="AC190" s="310"/>
      <c r="AD190" s="304"/>
      <c r="AE190" s="308"/>
      <c r="AF190" s="308"/>
      <c r="AG190" s="308"/>
      <c r="AH190" s="309"/>
      <c r="AI190" s="309"/>
      <c r="AJ190" s="308"/>
      <c r="AK190" s="308"/>
      <c r="AL190" s="308"/>
      <c r="AM190" s="308"/>
      <c r="AN190" s="308"/>
      <c r="AO190" s="308"/>
      <c r="AP190" s="308"/>
      <c r="AQ190" s="308"/>
      <c r="AR190" s="308"/>
      <c r="AS190" s="309"/>
      <c r="AT190" s="309"/>
      <c r="AU190" s="309"/>
      <c r="AV190" s="309"/>
    </row>
    <row r="191" spans="1:48" ht="22.5" customHeight="1">
      <c r="A191" s="303"/>
      <c r="B191" s="304"/>
      <c r="C191" s="304"/>
      <c r="D191" s="304"/>
      <c r="E191" s="304"/>
      <c r="F191" s="304"/>
      <c r="G191" s="304"/>
      <c r="K191" s="305"/>
      <c r="L191" s="305"/>
      <c r="M191" s="305"/>
      <c r="N191" s="305"/>
      <c r="O191" s="305"/>
      <c r="P191" s="305"/>
      <c r="Q191" s="305"/>
      <c r="R191" s="305"/>
      <c r="S191" s="305"/>
      <c r="T191" s="306"/>
      <c r="U191" s="307"/>
      <c r="AC191" s="310"/>
      <c r="AD191" s="304"/>
      <c r="AE191" s="308"/>
      <c r="AF191" s="308"/>
      <c r="AG191" s="308"/>
      <c r="AH191" s="309"/>
      <c r="AI191" s="309"/>
      <c r="AJ191" s="308"/>
      <c r="AK191" s="308"/>
      <c r="AL191" s="308"/>
      <c r="AM191" s="308"/>
      <c r="AN191" s="308"/>
      <c r="AO191" s="308"/>
      <c r="AP191" s="308"/>
      <c r="AQ191" s="308"/>
      <c r="AR191" s="308"/>
      <c r="AS191" s="309"/>
      <c r="AT191" s="309"/>
      <c r="AU191" s="309"/>
      <c r="AV191" s="309"/>
    </row>
    <row r="192" spans="1:48" ht="22.5" customHeight="1">
      <c r="A192" s="303"/>
      <c r="B192" s="304"/>
      <c r="C192" s="304"/>
      <c r="D192" s="304"/>
      <c r="E192" s="304"/>
      <c r="F192" s="304"/>
      <c r="G192" s="304"/>
      <c r="K192" s="305"/>
      <c r="L192" s="305"/>
      <c r="M192" s="305"/>
      <c r="N192" s="305"/>
      <c r="O192" s="305"/>
      <c r="P192" s="305"/>
      <c r="Q192" s="305"/>
      <c r="R192" s="305"/>
      <c r="S192" s="305"/>
      <c r="T192" s="306"/>
      <c r="U192" s="307"/>
      <c r="AC192" s="310"/>
      <c r="AD192" s="304"/>
      <c r="AE192" s="308"/>
      <c r="AF192" s="308"/>
      <c r="AG192" s="308"/>
      <c r="AH192" s="309"/>
      <c r="AI192" s="309"/>
      <c r="AJ192" s="308"/>
      <c r="AK192" s="308"/>
      <c r="AL192" s="308"/>
      <c r="AM192" s="308"/>
      <c r="AN192" s="308"/>
      <c r="AO192" s="308"/>
      <c r="AP192" s="308"/>
      <c r="AQ192" s="308"/>
      <c r="AR192" s="308"/>
      <c r="AS192" s="309"/>
      <c r="AT192" s="309"/>
      <c r="AU192" s="309"/>
      <c r="AV192" s="309"/>
    </row>
    <row r="193" spans="1:48" ht="22.5" customHeight="1">
      <c r="A193" s="303"/>
      <c r="B193" s="304"/>
      <c r="C193" s="304"/>
      <c r="D193" s="304"/>
      <c r="E193" s="304"/>
      <c r="F193" s="304"/>
      <c r="G193" s="304"/>
      <c r="K193" s="305"/>
      <c r="L193" s="305"/>
      <c r="M193" s="305"/>
      <c r="N193" s="305"/>
      <c r="O193" s="305"/>
      <c r="P193" s="305"/>
      <c r="Q193" s="305"/>
      <c r="R193" s="305"/>
      <c r="S193" s="305"/>
      <c r="T193" s="306"/>
      <c r="U193" s="307"/>
      <c r="AC193" s="310"/>
      <c r="AD193" s="304"/>
      <c r="AE193" s="308"/>
      <c r="AF193" s="308"/>
      <c r="AG193" s="308"/>
      <c r="AH193" s="309"/>
      <c r="AI193" s="309"/>
      <c r="AJ193" s="308"/>
      <c r="AK193" s="308"/>
      <c r="AL193" s="308"/>
      <c r="AM193" s="308"/>
      <c r="AN193" s="308"/>
      <c r="AO193" s="308"/>
      <c r="AP193" s="308"/>
      <c r="AQ193" s="308"/>
      <c r="AR193" s="308"/>
      <c r="AS193" s="309"/>
      <c r="AT193" s="309"/>
      <c r="AU193" s="309"/>
      <c r="AV193" s="309"/>
    </row>
    <row r="194" spans="1:48" ht="22.5" customHeight="1">
      <c r="A194" s="303"/>
      <c r="B194" s="304"/>
      <c r="C194" s="304"/>
      <c r="D194" s="304"/>
      <c r="E194" s="304"/>
      <c r="F194" s="304"/>
      <c r="G194" s="304"/>
      <c r="K194" s="305"/>
      <c r="L194" s="305"/>
      <c r="M194" s="305"/>
      <c r="N194" s="305"/>
      <c r="O194" s="305"/>
      <c r="P194" s="305"/>
      <c r="Q194" s="305"/>
      <c r="R194" s="305"/>
      <c r="S194" s="305"/>
      <c r="T194" s="306"/>
      <c r="U194" s="307"/>
      <c r="AC194" s="310"/>
      <c r="AD194" s="304"/>
      <c r="AE194" s="308"/>
      <c r="AF194" s="308"/>
      <c r="AG194" s="308"/>
      <c r="AH194" s="309"/>
      <c r="AI194" s="309"/>
      <c r="AJ194" s="308"/>
      <c r="AK194" s="308"/>
      <c r="AL194" s="308"/>
      <c r="AM194" s="308"/>
      <c r="AN194" s="308"/>
      <c r="AO194" s="308"/>
      <c r="AP194" s="308"/>
      <c r="AQ194" s="308"/>
      <c r="AR194" s="308"/>
      <c r="AS194" s="309"/>
      <c r="AT194" s="309"/>
      <c r="AU194" s="309"/>
      <c r="AV194" s="309"/>
    </row>
    <row r="195" spans="1:48" ht="22.5" customHeight="1">
      <c r="A195" s="303"/>
      <c r="B195" s="304"/>
      <c r="C195" s="304"/>
      <c r="D195" s="304"/>
      <c r="E195" s="304"/>
      <c r="F195" s="304"/>
      <c r="G195" s="304"/>
      <c r="K195" s="305"/>
      <c r="L195" s="305"/>
      <c r="M195" s="305"/>
      <c r="N195" s="305"/>
      <c r="O195" s="305"/>
      <c r="P195" s="305"/>
      <c r="Q195" s="305"/>
      <c r="R195" s="305"/>
      <c r="S195" s="305"/>
      <c r="T195" s="306"/>
      <c r="U195" s="307"/>
      <c r="AC195" s="310"/>
      <c r="AD195" s="304"/>
      <c r="AE195" s="308"/>
      <c r="AF195" s="308"/>
      <c r="AG195" s="308"/>
      <c r="AH195" s="309"/>
      <c r="AI195" s="309"/>
      <c r="AJ195" s="308"/>
      <c r="AK195" s="308"/>
      <c r="AL195" s="308"/>
      <c r="AM195" s="308"/>
      <c r="AN195" s="308"/>
      <c r="AO195" s="308"/>
      <c r="AP195" s="308"/>
      <c r="AQ195" s="308"/>
      <c r="AR195" s="308"/>
      <c r="AS195" s="309"/>
      <c r="AT195" s="309"/>
      <c r="AU195" s="309"/>
      <c r="AV195" s="309"/>
    </row>
    <row r="196" spans="1:48" ht="22.5" customHeight="1">
      <c r="A196" s="303"/>
      <c r="B196" s="304"/>
      <c r="C196" s="304"/>
      <c r="D196" s="304"/>
      <c r="E196" s="304"/>
      <c r="F196" s="304"/>
      <c r="G196" s="304"/>
      <c r="K196" s="305"/>
      <c r="L196" s="305"/>
      <c r="M196" s="305"/>
      <c r="N196" s="305"/>
      <c r="O196" s="305"/>
      <c r="P196" s="305"/>
      <c r="Q196" s="305"/>
      <c r="R196" s="305"/>
      <c r="S196" s="305"/>
      <c r="T196" s="306"/>
      <c r="U196" s="307"/>
      <c r="AC196" s="310"/>
      <c r="AD196" s="304"/>
      <c r="AE196" s="308"/>
      <c r="AF196" s="308"/>
      <c r="AG196" s="308"/>
      <c r="AH196" s="309"/>
      <c r="AI196" s="309"/>
      <c r="AJ196" s="308"/>
      <c r="AK196" s="308"/>
      <c r="AL196" s="308"/>
      <c r="AM196" s="308"/>
      <c r="AN196" s="308"/>
      <c r="AO196" s="308"/>
      <c r="AP196" s="308"/>
      <c r="AQ196" s="308"/>
      <c r="AR196" s="308"/>
      <c r="AS196" s="309"/>
      <c r="AT196" s="309"/>
      <c r="AU196" s="309"/>
      <c r="AV196" s="309"/>
    </row>
    <row r="197" spans="1:48" ht="22.5" customHeight="1">
      <c r="A197" s="303"/>
      <c r="B197" s="304"/>
      <c r="C197" s="304"/>
      <c r="D197" s="304"/>
      <c r="E197" s="304"/>
      <c r="F197" s="304"/>
      <c r="G197" s="304"/>
      <c r="K197" s="305"/>
      <c r="L197" s="305"/>
      <c r="M197" s="305"/>
      <c r="N197" s="305"/>
      <c r="O197" s="305"/>
      <c r="P197" s="305"/>
      <c r="Q197" s="305"/>
      <c r="R197" s="305"/>
      <c r="S197" s="305"/>
      <c r="T197" s="306"/>
      <c r="U197" s="307"/>
      <c r="AC197" s="310"/>
      <c r="AD197" s="304"/>
      <c r="AE197" s="308"/>
      <c r="AF197" s="308"/>
      <c r="AG197" s="308"/>
      <c r="AH197" s="309"/>
      <c r="AI197" s="309"/>
      <c r="AJ197" s="308"/>
      <c r="AK197" s="308"/>
      <c r="AL197" s="308"/>
      <c r="AM197" s="308"/>
      <c r="AN197" s="308"/>
      <c r="AO197" s="308"/>
      <c r="AP197" s="308"/>
      <c r="AQ197" s="308"/>
      <c r="AR197" s="308"/>
      <c r="AS197" s="309"/>
      <c r="AT197" s="309"/>
      <c r="AU197" s="309"/>
      <c r="AV197" s="309"/>
    </row>
    <row r="198" spans="1:48" ht="22.5" customHeight="1">
      <c r="A198" s="303"/>
      <c r="B198" s="304"/>
      <c r="C198" s="304"/>
      <c r="D198" s="304"/>
      <c r="E198" s="304"/>
      <c r="F198" s="304"/>
      <c r="G198" s="304"/>
      <c r="K198" s="305"/>
      <c r="L198" s="305"/>
      <c r="M198" s="305"/>
      <c r="N198" s="305"/>
      <c r="O198" s="305"/>
      <c r="P198" s="305"/>
      <c r="Q198" s="305"/>
      <c r="R198" s="305"/>
      <c r="S198" s="305"/>
      <c r="T198" s="306"/>
      <c r="U198" s="307"/>
      <c r="AC198" s="310"/>
      <c r="AD198" s="304"/>
      <c r="AE198" s="308"/>
      <c r="AF198" s="308"/>
      <c r="AG198" s="308"/>
      <c r="AH198" s="309"/>
      <c r="AI198" s="309"/>
      <c r="AJ198" s="308"/>
      <c r="AK198" s="308"/>
      <c r="AL198" s="308"/>
      <c r="AM198" s="308"/>
      <c r="AN198" s="308"/>
      <c r="AO198" s="308"/>
      <c r="AP198" s="308"/>
      <c r="AQ198" s="308"/>
      <c r="AR198" s="308"/>
      <c r="AS198" s="309"/>
      <c r="AT198" s="309"/>
      <c r="AU198" s="309"/>
      <c r="AV198" s="309"/>
    </row>
    <row r="199" spans="1:48" ht="22.5" customHeight="1">
      <c r="A199" s="303"/>
      <c r="B199" s="304"/>
      <c r="C199" s="304"/>
      <c r="D199" s="304"/>
      <c r="E199" s="304"/>
      <c r="F199" s="304"/>
      <c r="G199" s="304"/>
      <c r="K199" s="305"/>
      <c r="L199" s="305"/>
      <c r="M199" s="305"/>
      <c r="N199" s="305"/>
      <c r="O199" s="305"/>
      <c r="P199" s="305"/>
      <c r="Q199" s="305"/>
      <c r="R199" s="305"/>
      <c r="S199" s="305"/>
      <c r="T199" s="306"/>
      <c r="U199" s="307"/>
      <c r="AC199" s="310"/>
      <c r="AD199" s="304"/>
      <c r="AE199" s="308"/>
      <c r="AF199" s="308"/>
      <c r="AG199" s="308"/>
      <c r="AH199" s="309"/>
      <c r="AI199" s="309"/>
      <c r="AJ199" s="308"/>
      <c r="AK199" s="308"/>
      <c r="AL199" s="308"/>
      <c r="AM199" s="308"/>
      <c r="AN199" s="308"/>
      <c r="AO199" s="308"/>
      <c r="AP199" s="308"/>
      <c r="AQ199" s="308"/>
      <c r="AR199" s="308"/>
      <c r="AS199" s="309"/>
      <c r="AT199" s="309"/>
      <c r="AU199" s="309"/>
      <c r="AV199" s="309"/>
    </row>
    <row r="200" spans="1:48" ht="22.5" customHeight="1">
      <c r="A200" s="303"/>
      <c r="B200" s="304"/>
      <c r="C200" s="304"/>
      <c r="D200" s="304"/>
      <c r="E200" s="304"/>
      <c r="F200" s="304"/>
      <c r="G200" s="304"/>
      <c r="K200" s="305"/>
      <c r="L200" s="305"/>
      <c r="M200" s="305"/>
      <c r="N200" s="305"/>
      <c r="O200" s="305"/>
      <c r="P200" s="305"/>
      <c r="Q200" s="305"/>
      <c r="R200" s="305"/>
      <c r="S200" s="305"/>
      <c r="T200" s="306"/>
      <c r="U200" s="307"/>
      <c r="AC200" s="310"/>
      <c r="AD200" s="304"/>
      <c r="AE200" s="308"/>
      <c r="AF200" s="308"/>
      <c r="AG200" s="308"/>
      <c r="AH200" s="309"/>
      <c r="AI200" s="309"/>
      <c r="AJ200" s="308"/>
      <c r="AK200" s="308"/>
      <c r="AL200" s="308"/>
      <c r="AM200" s="308"/>
      <c r="AN200" s="308"/>
      <c r="AO200" s="308"/>
      <c r="AP200" s="308"/>
      <c r="AQ200" s="308"/>
      <c r="AR200" s="308"/>
      <c r="AS200" s="309"/>
      <c r="AT200" s="309"/>
      <c r="AU200" s="309"/>
      <c r="AV200" s="309"/>
    </row>
    <row r="201" spans="1:48" ht="22.5" customHeight="1">
      <c r="A201" s="303"/>
      <c r="B201" s="304"/>
      <c r="C201" s="304"/>
      <c r="D201" s="304"/>
      <c r="E201" s="304"/>
      <c r="F201" s="304"/>
      <c r="G201" s="304"/>
      <c r="K201" s="305"/>
      <c r="L201" s="305"/>
      <c r="M201" s="305"/>
      <c r="N201" s="305"/>
      <c r="O201" s="305"/>
      <c r="P201" s="305"/>
      <c r="Q201" s="305"/>
      <c r="R201" s="305"/>
      <c r="S201" s="305"/>
      <c r="T201" s="306"/>
      <c r="U201" s="307"/>
      <c r="AC201" s="310"/>
      <c r="AD201" s="304"/>
      <c r="AE201" s="308"/>
      <c r="AF201" s="308"/>
      <c r="AG201" s="308"/>
      <c r="AH201" s="309"/>
      <c r="AI201" s="309"/>
      <c r="AJ201" s="308"/>
      <c r="AK201" s="308"/>
      <c r="AL201" s="308"/>
      <c r="AM201" s="308"/>
      <c r="AN201" s="308"/>
      <c r="AO201" s="308"/>
      <c r="AP201" s="308"/>
      <c r="AQ201" s="308"/>
      <c r="AR201" s="308"/>
      <c r="AS201" s="309"/>
      <c r="AT201" s="309"/>
      <c r="AU201" s="309"/>
      <c r="AV201" s="309"/>
    </row>
    <row r="202" spans="1:48" ht="22.5" customHeight="1">
      <c r="A202" s="303"/>
      <c r="B202" s="304"/>
      <c r="C202" s="304"/>
      <c r="D202" s="304"/>
      <c r="E202" s="304"/>
      <c r="F202" s="304"/>
      <c r="G202" s="304"/>
      <c r="K202" s="305"/>
      <c r="L202" s="305"/>
      <c r="M202" s="305"/>
      <c r="N202" s="305"/>
      <c r="O202" s="305"/>
      <c r="P202" s="305"/>
      <c r="Q202" s="305"/>
      <c r="R202" s="305"/>
      <c r="S202" s="305"/>
      <c r="T202" s="306"/>
      <c r="U202" s="307"/>
      <c r="AC202" s="310"/>
      <c r="AD202" s="304"/>
      <c r="AE202" s="308"/>
      <c r="AF202" s="308"/>
      <c r="AG202" s="308"/>
      <c r="AH202" s="309"/>
      <c r="AI202" s="309"/>
      <c r="AJ202" s="308"/>
      <c r="AK202" s="308"/>
      <c r="AL202" s="308"/>
      <c r="AM202" s="308"/>
      <c r="AN202" s="308"/>
      <c r="AO202" s="308"/>
      <c r="AP202" s="308"/>
      <c r="AQ202" s="308"/>
      <c r="AR202" s="308"/>
      <c r="AS202" s="309"/>
      <c r="AT202" s="309"/>
      <c r="AU202" s="309"/>
      <c r="AV202" s="309"/>
    </row>
    <row r="203" spans="1:48" ht="22.5" customHeight="1">
      <c r="A203" s="303"/>
      <c r="B203" s="304"/>
      <c r="C203" s="304"/>
      <c r="D203" s="304"/>
      <c r="E203" s="304"/>
      <c r="F203" s="304"/>
      <c r="G203" s="304"/>
      <c r="K203" s="305"/>
      <c r="L203" s="305"/>
      <c r="M203" s="305"/>
      <c r="N203" s="305"/>
      <c r="O203" s="305"/>
      <c r="P203" s="305"/>
      <c r="Q203" s="305"/>
      <c r="R203" s="305"/>
      <c r="S203" s="305"/>
      <c r="T203" s="306"/>
      <c r="U203" s="307"/>
      <c r="AC203" s="310"/>
      <c r="AD203" s="304"/>
      <c r="AE203" s="308"/>
      <c r="AF203" s="308"/>
      <c r="AG203" s="308"/>
      <c r="AH203" s="309"/>
      <c r="AI203" s="309"/>
      <c r="AJ203" s="308"/>
      <c r="AK203" s="308"/>
      <c r="AL203" s="308"/>
      <c r="AM203" s="308"/>
      <c r="AN203" s="308"/>
      <c r="AO203" s="308"/>
      <c r="AP203" s="308"/>
      <c r="AQ203" s="308"/>
      <c r="AR203" s="308"/>
      <c r="AS203" s="309"/>
      <c r="AT203" s="309"/>
      <c r="AU203" s="309"/>
      <c r="AV203" s="309"/>
    </row>
    <row r="204" spans="1:48" ht="22.5" customHeight="1">
      <c r="A204" s="303"/>
      <c r="B204" s="304"/>
      <c r="C204" s="304"/>
      <c r="D204" s="304"/>
      <c r="E204" s="304"/>
      <c r="F204" s="304"/>
      <c r="G204" s="304"/>
      <c r="K204" s="305"/>
      <c r="L204" s="305"/>
      <c r="M204" s="305"/>
      <c r="N204" s="305"/>
      <c r="O204" s="305"/>
      <c r="P204" s="305"/>
      <c r="Q204" s="305"/>
      <c r="R204" s="305"/>
      <c r="S204" s="305"/>
      <c r="T204" s="306"/>
      <c r="U204" s="307"/>
      <c r="AC204" s="310"/>
      <c r="AD204" s="304"/>
      <c r="AE204" s="308"/>
      <c r="AF204" s="308"/>
      <c r="AG204" s="308"/>
      <c r="AH204" s="309"/>
      <c r="AI204" s="309"/>
      <c r="AJ204" s="308"/>
      <c r="AK204" s="308"/>
      <c r="AL204" s="308"/>
      <c r="AM204" s="308"/>
      <c r="AN204" s="308"/>
      <c r="AO204" s="308"/>
      <c r="AP204" s="308"/>
      <c r="AQ204" s="308"/>
      <c r="AR204" s="308"/>
      <c r="AS204" s="309"/>
      <c r="AT204" s="309"/>
      <c r="AU204" s="309"/>
      <c r="AV204" s="309"/>
    </row>
    <row r="205" spans="1:48" ht="22.5" customHeight="1">
      <c r="A205" s="303"/>
      <c r="B205" s="304"/>
      <c r="C205" s="304"/>
      <c r="D205" s="304"/>
      <c r="E205" s="304"/>
      <c r="F205" s="304"/>
      <c r="G205" s="304"/>
      <c r="K205" s="305"/>
      <c r="L205" s="305"/>
      <c r="M205" s="305"/>
      <c r="N205" s="305"/>
      <c r="O205" s="305"/>
      <c r="P205" s="305"/>
      <c r="Q205" s="305"/>
      <c r="R205" s="305"/>
      <c r="S205" s="305"/>
      <c r="T205" s="306"/>
      <c r="U205" s="307"/>
      <c r="AC205" s="310"/>
      <c r="AD205" s="304"/>
      <c r="AE205" s="308"/>
      <c r="AF205" s="308"/>
      <c r="AG205" s="308"/>
      <c r="AH205" s="309"/>
      <c r="AI205" s="309"/>
      <c r="AJ205" s="308"/>
      <c r="AK205" s="308"/>
      <c r="AL205" s="308"/>
      <c r="AM205" s="308"/>
      <c r="AN205" s="308"/>
      <c r="AO205" s="308"/>
      <c r="AP205" s="308"/>
      <c r="AQ205" s="308"/>
      <c r="AR205" s="308"/>
      <c r="AS205" s="309"/>
      <c r="AT205" s="309"/>
      <c r="AU205" s="309"/>
      <c r="AV205" s="309"/>
    </row>
    <row r="206" spans="1:48" ht="22.5" customHeight="1">
      <c r="A206" s="303"/>
      <c r="B206" s="304"/>
      <c r="C206" s="304"/>
      <c r="D206" s="304"/>
      <c r="E206" s="304"/>
      <c r="F206" s="304"/>
      <c r="G206" s="304"/>
      <c r="K206" s="305"/>
      <c r="L206" s="305"/>
      <c r="M206" s="305"/>
      <c r="N206" s="305"/>
      <c r="O206" s="305"/>
      <c r="P206" s="305"/>
      <c r="Q206" s="305"/>
      <c r="R206" s="305"/>
      <c r="S206" s="305"/>
      <c r="T206" s="306"/>
      <c r="U206" s="307"/>
      <c r="AC206" s="310"/>
      <c r="AD206" s="304"/>
      <c r="AE206" s="308"/>
      <c r="AF206" s="308"/>
      <c r="AG206" s="308"/>
      <c r="AH206" s="309"/>
      <c r="AI206" s="309"/>
      <c r="AJ206" s="308"/>
      <c r="AK206" s="308"/>
      <c r="AL206" s="308"/>
      <c r="AM206" s="308"/>
      <c r="AN206" s="308"/>
      <c r="AO206" s="308"/>
      <c r="AP206" s="308"/>
      <c r="AQ206" s="308"/>
      <c r="AR206" s="308"/>
      <c r="AS206" s="309"/>
      <c r="AT206" s="309"/>
      <c r="AU206" s="309"/>
      <c r="AV206" s="309"/>
    </row>
    <row r="207" spans="1:48" ht="22.5" customHeight="1">
      <c r="A207" s="303"/>
      <c r="B207" s="304"/>
      <c r="C207" s="304"/>
      <c r="D207" s="304"/>
      <c r="E207" s="304"/>
      <c r="F207" s="304"/>
      <c r="G207" s="304"/>
      <c r="K207" s="305"/>
      <c r="L207" s="305"/>
      <c r="M207" s="305"/>
      <c r="N207" s="305"/>
      <c r="O207" s="305"/>
      <c r="P207" s="305"/>
      <c r="Q207" s="305"/>
      <c r="R207" s="305"/>
      <c r="S207" s="305"/>
      <c r="T207" s="306"/>
      <c r="U207" s="307"/>
      <c r="AC207" s="310"/>
      <c r="AD207" s="304"/>
      <c r="AE207" s="308"/>
      <c r="AF207" s="308"/>
      <c r="AG207" s="308"/>
      <c r="AH207" s="309"/>
      <c r="AI207" s="309"/>
      <c r="AJ207" s="308"/>
      <c r="AK207" s="308"/>
      <c r="AL207" s="308"/>
      <c r="AM207" s="308"/>
      <c r="AN207" s="308"/>
      <c r="AO207" s="308"/>
      <c r="AP207" s="308"/>
      <c r="AQ207" s="308"/>
      <c r="AR207" s="308"/>
      <c r="AS207" s="309"/>
      <c r="AT207" s="309"/>
      <c r="AU207" s="309"/>
      <c r="AV207" s="309"/>
    </row>
    <row r="208" spans="1:48" ht="22.5" customHeight="1">
      <c r="A208" s="303"/>
      <c r="B208" s="304"/>
      <c r="C208" s="304"/>
      <c r="D208" s="304"/>
      <c r="E208" s="304"/>
      <c r="F208" s="304"/>
      <c r="G208" s="304"/>
      <c r="K208" s="305"/>
      <c r="L208" s="305"/>
      <c r="M208" s="305"/>
      <c r="N208" s="305"/>
      <c r="O208" s="305"/>
      <c r="P208" s="305"/>
      <c r="Q208" s="305"/>
      <c r="R208" s="305"/>
      <c r="S208" s="305"/>
      <c r="T208" s="306"/>
      <c r="U208" s="307"/>
      <c r="AC208" s="310"/>
      <c r="AD208" s="304"/>
      <c r="AE208" s="308"/>
      <c r="AF208" s="308"/>
      <c r="AG208" s="308"/>
      <c r="AH208" s="309"/>
      <c r="AI208" s="309"/>
      <c r="AJ208" s="308"/>
      <c r="AK208" s="308"/>
      <c r="AL208" s="308"/>
      <c r="AM208" s="308"/>
      <c r="AN208" s="308"/>
      <c r="AO208" s="308"/>
      <c r="AP208" s="308"/>
      <c r="AQ208" s="308"/>
      <c r="AR208" s="308"/>
      <c r="AS208" s="309"/>
      <c r="AT208" s="309"/>
      <c r="AU208" s="309"/>
      <c r="AV208" s="309"/>
    </row>
    <row r="209" spans="1:48" ht="22.5" customHeight="1">
      <c r="A209" s="303"/>
      <c r="B209" s="304"/>
      <c r="C209" s="304"/>
      <c r="D209" s="304"/>
      <c r="E209" s="304"/>
      <c r="F209" s="304"/>
      <c r="G209" s="304"/>
      <c r="K209" s="305"/>
      <c r="L209" s="305"/>
      <c r="M209" s="305"/>
      <c r="N209" s="305"/>
      <c r="O209" s="305"/>
      <c r="P209" s="305"/>
      <c r="Q209" s="305"/>
      <c r="R209" s="305"/>
      <c r="S209" s="305"/>
      <c r="T209" s="306"/>
      <c r="U209" s="307"/>
      <c r="AC209" s="310"/>
      <c r="AD209" s="304"/>
      <c r="AE209" s="308"/>
      <c r="AF209" s="308"/>
      <c r="AG209" s="308"/>
      <c r="AH209" s="309"/>
      <c r="AI209" s="309"/>
      <c r="AJ209" s="308"/>
      <c r="AK209" s="308"/>
      <c r="AL209" s="308"/>
      <c r="AM209" s="308"/>
      <c r="AN209" s="308"/>
      <c r="AO209" s="308"/>
      <c r="AP209" s="308"/>
      <c r="AQ209" s="308"/>
      <c r="AR209" s="308"/>
      <c r="AS209" s="309"/>
      <c r="AT209" s="309"/>
      <c r="AU209" s="309"/>
      <c r="AV209" s="309"/>
    </row>
    <row r="210" spans="1:48" ht="22.5" customHeight="1">
      <c r="A210" s="303"/>
      <c r="B210" s="304"/>
      <c r="C210" s="304"/>
      <c r="D210" s="304"/>
      <c r="E210" s="304"/>
      <c r="F210" s="304"/>
      <c r="G210" s="304"/>
      <c r="K210" s="305"/>
      <c r="L210" s="305"/>
      <c r="M210" s="305"/>
      <c r="N210" s="305"/>
      <c r="O210" s="305"/>
      <c r="P210" s="305"/>
      <c r="Q210" s="305"/>
      <c r="R210" s="305"/>
      <c r="S210" s="305"/>
      <c r="T210" s="306"/>
      <c r="U210" s="307"/>
      <c r="AC210" s="310"/>
      <c r="AD210" s="304"/>
      <c r="AE210" s="308"/>
      <c r="AF210" s="308"/>
      <c r="AG210" s="308"/>
      <c r="AH210" s="309"/>
      <c r="AI210" s="309"/>
      <c r="AJ210" s="308"/>
      <c r="AK210" s="308"/>
      <c r="AL210" s="308"/>
      <c r="AM210" s="308"/>
      <c r="AN210" s="308"/>
      <c r="AO210" s="308"/>
      <c r="AP210" s="308"/>
      <c r="AQ210" s="308"/>
      <c r="AR210" s="308"/>
      <c r="AS210" s="309"/>
      <c r="AT210" s="309"/>
      <c r="AU210" s="309"/>
      <c r="AV210" s="309"/>
    </row>
    <row r="211" spans="1:48" ht="22.5" customHeight="1">
      <c r="A211" s="303"/>
      <c r="B211" s="304"/>
      <c r="C211" s="304"/>
      <c r="D211" s="304"/>
      <c r="E211" s="304"/>
      <c r="F211" s="304"/>
      <c r="G211" s="304"/>
      <c r="K211" s="305"/>
      <c r="L211" s="305"/>
      <c r="M211" s="305"/>
      <c r="N211" s="305"/>
      <c r="O211" s="305"/>
      <c r="P211" s="305"/>
      <c r="Q211" s="305"/>
      <c r="R211" s="305"/>
      <c r="S211" s="305"/>
      <c r="T211" s="306"/>
      <c r="U211" s="307"/>
      <c r="AC211" s="310"/>
      <c r="AD211" s="304"/>
      <c r="AE211" s="308"/>
      <c r="AF211" s="308"/>
      <c r="AG211" s="308"/>
      <c r="AH211" s="309"/>
      <c r="AI211" s="309"/>
      <c r="AJ211" s="308"/>
      <c r="AK211" s="308"/>
      <c r="AL211" s="308"/>
      <c r="AM211" s="308"/>
      <c r="AN211" s="308"/>
      <c r="AO211" s="308"/>
      <c r="AP211" s="308"/>
      <c r="AQ211" s="308"/>
      <c r="AR211" s="308"/>
      <c r="AS211" s="309"/>
      <c r="AT211" s="309"/>
      <c r="AU211" s="309"/>
      <c r="AV211" s="309"/>
    </row>
    <row r="212" spans="1:48" ht="22.5" customHeight="1">
      <c r="A212" s="303"/>
      <c r="B212" s="304"/>
      <c r="C212" s="304"/>
      <c r="D212" s="304"/>
      <c r="E212" s="304"/>
      <c r="F212" s="304"/>
      <c r="G212" s="304"/>
      <c r="K212" s="305"/>
      <c r="L212" s="305"/>
      <c r="M212" s="305"/>
      <c r="N212" s="305"/>
      <c r="O212" s="305"/>
      <c r="P212" s="305"/>
      <c r="Q212" s="305"/>
      <c r="R212" s="305"/>
      <c r="S212" s="305"/>
      <c r="T212" s="306"/>
      <c r="U212" s="307"/>
      <c r="AC212" s="310"/>
      <c r="AD212" s="304"/>
      <c r="AE212" s="308"/>
      <c r="AF212" s="308"/>
      <c r="AG212" s="308"/>
      <c r="AH212" s="309"/>
      <c r="AI212" s="309"/>
      <c r="AJ212" s="308"/>
      <c r="AK212" s="308"/>
      <c r="AL212" s="308"/>
      <c r="AM212" s="308"/>
      <c r="AN212" s="308"/>
      <c r="AO212" s="308"/>
      <c r="AP212" s="308"/>
      <c r="AQ212" s="308"/>
      <c r="AR212" s="308"/>
      <c r="AS212" s="309"/>
      <c r="AT212" s="309"/>
      <c r="AU212" s="309"/>
      <c r="AV212" s="309"/>
    </row>
    <row r="213" spans="1:48" ht="22.5" customHeight="1">
      <c r="A213" s="303"/>
      <c r="B213" s="304"/>
      <c r="C213" s="304"/>
      <c r="D213" s="304"/>
      <c r="E213" s="304"/>
      <c r="F213" s="304"/>
      <c r="G213" s="304"/>
      <c r="K213" s="305"/>
      <c r="L213" s="305"/>
      <c r="M213" s="305"/>
      <c r="N213" s="305"/>
      <c r="O213" s="305"/>
      <c r="P213" s="305"/>
      <c r="Q213" s="305"/>
      <c r="R213" s="305"/>
      <c r="S213" s="305"/>
      <c r="T213" s="306"/>
      <c r="U213" s="307"/>
      <c r="AC213" s="310"/>
      <c r="AD213" s="304"/>
      <c r="AE213" s="308"/>
      <c r="AF213" s="308"/>
      <c r="AG213" s="308"/>
      <c r="AH213" s="309"/>
      <c r="AI213" s="309"/>
      <c r="AJ213" s="308"/>
      <c r="AK213" s="308"/>
      <c r="AL213" s="308"/>
      <c r="AM213" s="308"/>
      <c r="AN213" s="308"/>
      <c r="AO213" s="308"/>
      <c r="AP213" s="308"/>
      <c r="AQ213" s="308"/>
      <c r="AR213" s="308"/>
      <c r="AS213" s="309"/>
      <c r="AT213" s="309"/>
      <c r="AU213" s="309"/>
      <c r="AV213" s="309"/>
    </row>
    <row r="214" spans="1:48" ht="22.5" customHeight="1">
      <c r="A214" s="303"/>
      <c r="B214" s="304"/>
      <c r="C214" s="304"/>
      <c r="D214" s="304"/>
      <c r="E214" s="304"/>
      <c r="F214" s="304"/>
      <c r="G214" s="304"/>
      <c r="K214" s="305"/>
      <c r="L214" s="305"/>
      <c r="M214" s="305"/>
      <c r="N214" s="305"/>
      <c r="O214" s="305"/>
      <c r="P214" s="305"/>
      <c r="Q214" s="305"/>
      <c r="R214" s="305"/>
      <c r="S214" s="305"/>
      <c r="T214" s="306"/>
      <c r="U214" s="307"/>
      <c r="AC214" s="310"/>
      <c r="AD214" s="304"/>
      <c r="AE214" s="308"/>
      <c r="AF214" s="308"/>
      <c r="AG214" s="308"/>
      <c r="AH214" s="309"/>
      <c r="AI214" s="309"/>
      <c r="AJ214" s="308"/>
      <c r="AK214" s="308"/>
      <c r="AL214" s="308"/>
      <c r="AM214" s="308"/>
      <c r="AN214" s="308"/>
      <c r="AO214" s="308"/>
      <c r="AP214" s="308"/>
      <c r="AQ214" s="308"/>
      <c r="AR214" s="308"/>
      <c r="AS214" s="309"/>
      <c r="AT214" s="309"/>
      <c r="AU214" s="309"/>
      <c r="AV214" s="309"/>
    </row>
    <row r="215" spans="1:48" ht="22.5" customHeight="1">
      <c r="A215" s="303"/>
      <c r="B215" s="304"/>
      <c r="C215" s="304"/>
      <c r="D215" s="304"/>
      <c r="E215" s="304"/>
      <c r="F215" s="304"/>
      <c r="G215" s="304"/>
      <c r="K215" s="305"/>
      <c r="L215" s="305"/>
      <c r="M215" s="305"/>
      <c r="N215" s="305"/>
      <c r="O215" s="305"/>
      <c r="P215" s="305"/>
      <c r="Q215" s="305"/>
      <c r="R215" s="305"/>
      <c r="S215" s="305"/>
      <c r="T215" s="306"/>
      <c r="U215" s="307"/>
      <c r="AC215" s="310"/>
      <c r="AD215" s="304"/>
      <c r="AE215" s="308"/>
      <c r="AF215" s="308"/>
      <c r="AG215" s="308"/>
      <c r="AH215" s="309"/>
      <c r="AI215" s="309"/>
      <c r="AJ215" s="308"/>
      <c r="AK215" s="308"/>
      <c r="AL215" s="308"/>
      <c r="AM215" s="308"/>
      <c r="AN215" s="308"/>
      <c r="AO215" s="308"/>
      <c r="AP215" s="308"/>
      <c r="AQ215" s="308"/>
      <c r="AR215" s="308"/>
      <c r="AS215" s="309"/>
      <c r="AT215" s="309"/>
      <c r="AU215" s="309"/>
      <c r="AV215" s="309"/>
    </row>
    <row r="216" spans="1:48" ht="22.5" customHeight="1">
      <c r="A216" s="303"/>
      <c r="K216" s="310"/>
      <c r="L216" s="310"/>
      <c r="M216" s="310"/>
      <c r="N216" s="310"/>
      <c r="O216" s="310"/>
      <c r="P216" s="310"/>
      <c r="Q216" s="310"/>
      <c r="R216" s="310"/>
      <c r="S216" s="310"/>
      <c r="T216" s="310"/>
      <c r="U216" s="307"/>
      <c r="AC216" s="310"/>
      <c r="AE216" s="311"/>
      <c r="AF216" s="311"/>
      <c r="AG216" s="311"/>
      <c r="AH216" s="311"/>
      <c r="AI216" s="311"/>
      <c r="AJ216" s="311"/>
      <c r="AK216" s="311"/>
      <c r="AL216" s="311"/>
      <c r="AM216" s="311"/>
      <c r="AN216" s="311"/>
      <c r="AO216" s="311"/>
      <c r="AP216" s="311"/>
      <c r="AQ216" s="311"/>
      <c r="AR216" s="311"/>
      <c r="AS216" s="311"/>
      <c r="AT216" s="311"/>
    </row>
    <row r="217" spans="1:48" ht="22.5" customHeight="1">
      <c r="A217" s="303"/>
      <c r="K217" s="310"/>
      <c r="L217" s="310"/>
      <c r="M217" s="310"/>
      <c r="N217" s="310"/>
      <c r="O217" s="310"/>
      <c r="P217" s="310"/>
      <c r="Q217" s="310"/>
      <c r="R217" s="310"/>
      <c r="S217" s="310"/>
      <c r="T217" s="310"/>
      <c r="U217" s="307"/>
      <c r="AC217" s="310"/>
      <c r="AE217" s="311"/>
      <c r="AF217" s="311"/>
      <c r="AG217" s="311"/>
      <c r="AH217" s="311"/>
      <c r="AI217" s="311"/>
      <c r="AJ217" s="311"/>
      <c r="AK217" s="311"/>
      <c r="AL217" s="311"/>
      <c r="AM217" s="311"/>
      <c r="AN217" s="311"/>
      <c r="AO217" s="311"/>
      <c r="AP217" s="311"/>
      <c r="AQ217" s="311"/>
      <c r="AR217" s="311"/>
      <c r="AS217" s="311"/>
      <c r="AT217" s="311"/>
    </row>
    <row r="218" spans="1:48" ht="22.5" customHeight="1">
      <c r="A218" s="303"/>
      <c r="K218" s="310"/>
      <c r="L218" s="310"/>
      <c r="M218" s="310"/>
      <c r="N218" s="310"/>
      <c r="O218" s="310"/>
      <c r="P218" s="310"/>
      <c r="Q218" s="310"/>
      <c r="R218" s="310"/>
      <c r="S218" s="310"/>
      <c r="T218" s="310"/>
      <c r="U218" s="307"/>
      <c r="AC218" s="310"/>
      <c r="AE218" s="311"/>
      <c r="AF218" s="311"/>
      <c r="AG218" s="311"/>
      <c r="AH218" s="311"/>
      <c r="AI218" s="311"/>
      <c r="AJ218" s="311"/>
      <c r="AK218" s="311"/>
      <c r="AL218" s="311"/>
      <c r="AM218" s="311"/>
      <c r="AN218" s="311"/>
      <c r="AO218" s="311"/>
      <c r="AP218" s="311"/>
      <c r="AQ218" s="311"/>
      <c r="AR218" s="311"/>
      <c r="AS218" s="311"/>
      <c r="AT218" s="311"/>
    </row>
    <row r="219" spans="1:48" ht="22.5" customHeight="1">
      <c r="A219" s="303"/>
      <c r="K219" s="310"/>
      <c r="L219" s="310"/>
      <c r="M219" s="310"/>
      <c r="N219" s="310"/>
      <c r="O219" s="310"/>
      <c r="P219" s="310"/>
      <c r="Q219" s="310"/>
      <c r="R219" s="310"/>
      <c r="S219" s="310"/>
      <c r="T219" s="310"/>
      <c r="U219" s="307"/>
      <c r="AC219" s="310"/>
      <c r="AE219" s="311"/>
      <c r="AF219" s="311"/>
      <c r="AG219" s="311"/>
      <c r="AH219" s="311"/>
      <c r="AI219" s="311"/>
      <c r="AJ219" s="311"/>
      <c r="AK219" s="311"/>
      <c r="AL219" s="311"/>
      <c r="AM219" s="311"/>
      <c r="AN219" s="311"/>
      <c r="AO219" s="311"/>
      <c r="AP219" s="311"/>
      <c r="AQ219" s="311"/>
      <c r="AR219" s="311"/>
      <c r="AS219" s="311"/>
      <c r="AT219" s="311"/>
    </row>
    <row r="220" spans="1:48" ht="22.5" customHeight="1">
      <c r="A220" s="303"/>
      <c r="K220" s="310"/>
      <c r="L220" s="310"/>
      <c r="M220" s="310"/>
      <c r="N220" s="310"/>
      <c r="O220" s="310"/>
      <c r="P220" s="310"/>
      <c r="Q220" s="310"/>
      <c r="R220" s="310"/>
      <c r="S220" s="310"/>
      <c r="T220" s="310"/>
      <c r="U220" s="307"/>
      <c r="AC220" s="310"/>
      <c r="AE220" s="311"/>
      <c r="AF220" s="311"/>
      <c r="AG220" s="311"/>
      <c r="AH220" s="311"/>
      <c r="AI220" s="311"/>
      <c r="AJ220" s="311"/>
      <c r="AK220" s="311"/>
      <c r="AL220" s="311"/>
      <c r="AM220" s="311"/>
      <c r="AN220" s="311"/>
      <c r="AO220" s="311"/>
      <c r="AP220" s="311"/>
      <c r="AQ220" s="311"/>
      <c r="AR220" s="311"/>
      <c r="AS220" s="311"/>
      <c r="AT220" s="311"/>
    </row>
    <row r="221" spans="1:48" ht="22.5" customHeight="1">
      <c r="A221" s="303"/>
      <c r="K221" s="310"/>
      <c r="L221" s="310"/>
      <c r="M221" s="310"/>
      <c r="N221" s="310"/>
      <c r="O221" s="310"/>
      <c r="P221" s="310"/>
      <c r="Q221" s="310"/>
      <c r="R221" s="310"/>
      <c r="S221" s="310"/>
      <c r="T221" s="310"/>
      <c r="U221" s="307"/>
      <c r="AC221" s="310"/>
      <c r="AE221" s="311"/>
      <c r="AF221" s="311"/>
      <c r="AG221" s="311"/>
      <c r="AH221" s="311"/>
      <c r="AI221" s="311"/>
      <c r="AJ221" s="311"/>
      <c r="AK221" s="311"/>
      <c r="AL221" s="311"/>
      <c r="AM221" s="311"/>
      <c r="AN221" s="311"/>
      <c r="AO221" s="311"/>
      <c r="AP221" s="311"/>
      <c r="AQ221" s="311"/>
      <c r="AR221" s="311"/>
      <c r="AS221" s="311"/>
      <c r="AT221" s="311"/>
    </row>
    <row r="222" spans="1:48" ht="22.5" customHeight="1">
      <c r="A222" s="303"/>
      <c r="K222" s="310"/>
      <c r="L222" s="310"/>
      <c r="M222" s="310"/>
      <c r="N222" s="310"/>
      <c r="O222" s="310"/>
      <c r="P222" s="310"/>
      <c r="Q222" s="310"/>
      <c r="R222" s="310"/>
      <c r="S222" s="310"/>
      <c r="T222" s="310"/>
      <c r="U222" s="307"/>
      <c r="AC222" s="310"/>
      <c r="AE222" s="311"/>
      <c r="AF222" s="311"/>
      <c r="AG222" s="311"/>
      <c r="AH222" s="311"/>
      <c r="AI222" s="311"/>
      <c r="AJ222" s="311"/>
      <c r="AK222" s="311"/>
      <c r="AL222" s="311"/>
      <c r="AM222" s="311"/>
      <c r="AN222" s="311"/>
      <c r="AO222" s="311"/>
      <c r="AP222" s="311"/>
      <c r="AQ222" s="311"/>
      <c r="AR222" s="311"/>
      <c r="AS222" s="311"/>
      <c r="AT222" s="311"/>
    </row>
    <row r="223" spans="1:48" ht="22.5" customHeight="1">
      <c r="A223" s="303"/>
      <c r="K223" s="310"/>
      <c r="L223" s="310"/>
      <c r="M223" s="310"/>
      <c r="N223" s="310"/>
      <c r="O223" s="310"/>
      <c r="P223" s="310"/>
      <c r="Q223" s="310"/>
      <c r="R223" s="310"/>
      <c r="S223" s="310"/>
      <c r="T223" s="310"/>
      <c r="U223" s="307"/>
      <c r="AC223" s="310"/>
      <c r="AE223" s="311"/>
      <c r="AF223" s="311"/>
      <c r="AG223" s="311"/>
      <c r="AH223" s="311"/>
      <c r="AI223" s="311"/>
      <c r="AJ223" s="311"/>
      <c r="AK223" s="311"/>
      <c r="AL223" s="311"/>
      <c r="AM223" s="311"/>
      <c r="AN223" s="311"/>
      <c r="AO223" s="311"/>
      <c r="AP223" s="311"/>
      <c r="AQ223" s="311"/>
      <c r="AR223" s="311"/>
      <c r="AS223" s="311"/>
      <c r="AT223" s="311"/>
    </row>
    <row r="224" spans="1:48" ht="22.5" customHeight="1">
      <c r="A224" s="303"/>
      <c r="K224" s="310"/>
      <c r="L224" s="310"/>
      <c r="M224" s="310"/>
      <c r="N224" s="310"/>
      <c r="O224" s="310"/>
      <c r="P224" s="310"/>
      <c r="Q224" s="310"/>
      <c r="R224" s="310"/>
      <c r="S224" s="310"/>
      <c r="T224" s="310"/>
      <c r="U224" s="307"/>
      <c r="AC224" s="310"/>
      <c r="AE224" s="311"/>
      <c r="AF224" s="311"/>
      <c r="AG224" s="311"/>
      <c r="AH224" s="311"/>
      <c r="AI224" s="311"/>
      <c r="AJ224" s="311"/>
      <c r="AK224" s="311"/>
      <c r="AL224" s="311"/>
      <c r="AM224" s="311"/>
      <c r="AN224" s="311"/>
      <c r="AO224" s="311"/>
      <c r="AP224" s="311"/>
      <c r="AQ224" s="311"/>
      <c r="AR224" s="311"/>
      <c r="AS224" s="311"/>
      <c r="AT224" s="311"/>
    </row>
    <row r="225" spans="1:46" ht="22.5" customHeight="1">
      <c r="A225" s="303"/>
      <c r="K225" s="310"/>
      <c r="L225" s="310"/>
      <c r="M225" s="310"/>
      <c r="N225" s="310"/>
      <c r="O225" s="310"/>
      <c r="P225" s="310"/>
      <c r="Q225" s="310"/>
      <c r="R225" s="310"/>
      <c r="S225" s="310"/>
      <c r="T225" s="310"/>
      <c r="U225" s="307"/>
      <c r="AC225" s="310"/>
      <c r="AE225" s="311"/>
      <c r="AF225" s="311"/>
      <c r="AG225" s="311"/>
      <c r="AH225" s="311"/>
      <c r="AI225" s="311"/>
      <c r="AJ225" s="311"/>
      <c r="AK225" s="311"/>
      <c r="AL225" s="311"/>
      <c r="AM225" s="311"/>
      <c r="AN225" s="311"/>
      <c r="AO225" s="311"/>
      <c r="AP225" s="311"/>
      <c r="AQ225" s="311"/>
      <c r="AR225" s="311"/>
      <c r="AS225" s="311"/>
      <c r="AT225" s="311"/>
    </row>
    <row r="226" spans="1:46" ht="22.5" customHeight="1">
      <c r="A226" s="303"/>
      <c r="K226" s="310"/>
      <c r="L226" s="310"/>
      <c r="M226" s="310"/>
      <c r="N226" s="310"/>
      <c r="O226" s="310"/>
      <c r="P226" s="310"/>
      <c r="Q226" s="310"/>
      <c r="R226" s="310"/>
      <c r="S226" s="310"/>
      <c r="T226" s="310"/>
      <c r="U226" s="307"/>
      <c r="AC226" s="310"/>
      <c r="AE226" s="311"/>
      <c r="AF226" s="311"/>
      <c r="AG226" s="311"/>
      <c r="AH226" s="311"/>
      <c r="AI226" s="311"/>
      <c r="AJ226" s="311"/>
      <c r="AK226" s="311"/>
      <c r="AL226" s="311"/>
      <c r="AM226" s="311"/>
      <c r="AN226" s="311"/>
      <c r="AO226" s="311"/>
      <c r="AP226" s="311"/>
      <c r="AQ226" s="311"/>
      <c r="AR226" s="311"/>
      <c r="AS226" s="311"/>
      <c r="AT226" s="311"/>
    </row>
    <row r="227" spans="1:46" ht="22.5" customHeight="1">
      <c r="A227" s="303"/>
      <c r="K227" s="310"/>
      <c r="L227" s="310"/>
      <c r="M227" s="310"/>
      <c r="N227" s="310"/>
      <c r="O227" s="310"/>
      <c r="P227" s="310"/>
      <c r="Q227" s="310"/>
      <c r="R227" s="310"/>
      <c r="S227" s="310"/>
      <c r="T227" s="310"/>
      <c r="U227" s="307"/>
      <c r="AC227" s="310"/>
      <c r="AE227" s="311"/>
      <c r="AF227" s="311"/>
      <c r="AG227" s="311"/>
      <c r="AH227" s="311"/>
      <c r="AI227" s="311"/>
      <c r="AJ227" s="311"/>
      <c r="AK227" s="311"/>
      <c r="AL227" s="311"/>
      <c r="AM227" s="311"/>
      <c r="AN227" s="311"/>
      <c r="AO227" s="311"/>
      <c r="AP227" s="311"/>
      <c r="AQ227" s="311"/>
      <c r="AR227" s="311"/>
      <c r="AS227" s="311"/>
      <c r="AT227" s="311"/>
    </row>
    <row r="228" spans="1:46" ht="22.5" customHeight="1">
      <c r="A228" s="303"/>
      <c r="K228" s="310"/>
      <c r="L228" s="310"/>
      <c r="M228" s="310"/>
      <c r="N228" s="310"/>
      <c r="O228" s="310"/>
      <c r="P228" s="310"/>
      <c r="Q228" s="310"/>
      <c r="R228" s="310"/>
      <c r="S228" s="310"/>
      <c r="T228" s="310"/>
      <c r="U228" s="307"/>
      <c r="AC228" s="310"/>
      <c r="AE228" s="311"/>
      <c r="AF228" s="311"/>
      <c r="AG228" s="311"/>
      <c r="AH228" s="311"/>
      <c r="AI228" s="311"/>
      <c r="AJ228" s="311"/>
      <c r="AK228" s="311"/>
      <c r="AL228" s="311"/>
      <c r="AM228" s="311"/>
      <c r="AN228" s="311"/>
      <c r="AO228" s="311"/>
      <c r="AP228" s="311"/>
      <c r="AQ228" s="311"/>
      <c r="AR228" s="311"/>
      <c r="AS228" s="311"/>
      <c r="AT228" s="311"/>
    </row>
    <row r="229" spans="1:46" ht="22.5" customHeight="1">
      <c r="A229" s="303"/>
      <c r="K229" s="310"/>
      <c r="L229" s="310"/>
      <c r="M229" s="310"/>
      <c r="N229" s="310"/>
      <c r="O229" s="310"/>
      <c r="P229" s="310"/>
      <c r="Q229" s="310"/>
      <c r="R229" s="310"/>
      <c r="S229" s="310"/>
      <c r="T229" s="310"/>
      <c r="U229" s="307"/>
      <c r="AC229" s="310"/>
      <c r="AE229" s="311"/>
      <c r="AF229" s="311"/>
      <c r="AG229" s="311"/>
      <c r="AH229" s="311"/>
      <c r="AI229" s="311"/>
      <c r="AJ229" s="311"/>
      <c r="AK229" s="311"/>
      <c r="AL229" s="311"/>
      <c r="AM229" s="311"/>
      <c r="AN229" s="311"/>
      <c r="AO229" s="311"/>
      <c r="AP229" s="311"/>
      <c r="AQ229" s="311"/>
      <c r="AR229" s="311"/>
      <c r="AS229" s="311"/>
      <c r="AT229" s="311"/>
    </row>
    <row r="230" spans="1:46" ht="22.5" customHeight="1">
      <c r="A230" s="303"/>
      <c r="K230" s="310"/>
      <c r="L230" s="310"/>
      <c r="M230" s="310"/>
      <c r="N230" s="310"/>
      <c r="O230" s="310"/>
      <c r="P230" s="310"/>
      <c r="Q230" s="310"/>
      <c r="R230" s="310"/>
      <c r="S230" s="310"/>
      <c r="T230" s="310"/>
      <c r="U230" s="307"/>
      <c r="AC230" s="310"/>
      <c r="AE230" s="311"/>
      <c r="AF230" s="311"/>
      <c r="AG230" s="311"/>
      <c r="AH230" s="311"/>
      <c r="AI230" s="311"/>
      <c r="AJ230" s="311"/>
      <c r="AK230" s="311"/>
      <c r="AL230" s="311"/>
      <c r="AM230" s="311"/>
      <c r="AN230" s="311"/>
      <c r="AO230" s="311"/>
      <c r="AP230" s="311"/>
      <c r="AQ230" s="311"/>
      <c r="AR230" s="311"/>
      <c r="AS230" s="311"/>
      <c r="AT230" s="311"/>
    </row>
    <row r="231" spans="1:46" ht="22.5" customHeight="1">
      <c r="A231" s="303"/>
      <c r="K231" s="310"/>
      <c r="L231" s="310"/>
      <c r="M231" s="310"/>
      <c r="N231" s="310"/>
      <c r="O231" s="310"/>
      <c r="P231" s="310"/>
      <c r="Q231" s="310"/>
      <c r="R231" s="310"/>
      <c r="S231" s="310"/>
      <c r="T231" s="310"/>
      <c r="U231" s="307"/>
      <c r="AC231" s="310"/>
      <c r="AE231" s="311"/>
      <c r="AF231" s="311"/>
      <c r="AG231" s="311"/>
      <c r="AH231" s="311"/>
      <c r="AI231" s="311"/>
      <c r="AJ231" s="311"/>
      <c r="AK231" s="311"/>
      <c r="AL231" s="311"/>
      <c r="AM231" s="311"/>
      <c r="AN231" s="311"/>
      <c r="AO231" s="311"/>
      <c r="AP231" s="311"/>
      <c r="AQ231" s="311"/>
      <c r="AR231" s="311"/>
      <c r="AS231" s="311"/>
      <c r="AT231" s="311"/>
    </row>
    <row r="232" spans="1:46" ht="22.5" customHeight="1">
      <c r="A232" s="303"/>
      <c r="K232" s="310"/>
      <c r="L232" s="310"/>
      <c r="M232" s="310"/>
      <c r="N232" s="310"/>
      <c r="O232" s="310"/>
      <c r="P232" s="310"/>
      <c r="Q232" s="310"/>
      <c r="R232" s="310"/>
      <c r="S232" s="310"/>
      <c r="T232" s="310"/>
      <c r="U232" s="307"/>
      <c r="AC232" s="310"/>
      <c r="AE232" s="311"/>
      <c r="AF232" s="311"/>
      <c r="AG232" s="311"/>
      <c r="AH232" s="311"/>
      <c r="AI232" s="311"/>
      <c r="AJ232" s="311"/>
      <c r="AK232" s="311"/>
      <c r="AL232" s="311"/>
      <c r="AM232" s="311"/>
      <c r="AN232" s="311"/>
      <c r="AO232" s="311"/>
      <c r="AP232" s="311"/>
      <c r="AQ232" s="311"/>
      <c r="AR232" s="311"/>
      <c r="AS232" s="311"/>
      <c r="AT232" s="311"/>
    </row>
    <row r="233" spans="1:46" ht="22.5" customHeight="1">
      <c r="A233" s="303"/>
      <c r="K233" s="310"/>
      <c r="L233" s="310"/>
      <c r="M233" s="310"/>
      <c r="N233" s="310"/>
      <c r="O233" s="310"/>
      <c r="P233" s="310"/>
      <c r="Q233" s="310"/>
      <c r="R233" s="310"/>
      <c r="S233" s="310"/>
      <c r="T233" s="310"/>
      <c r="U233" s="307"/>
      <c r="AC233" s="310"/>
      <c r="AE233" s="311"/>
      <c r="AF233" s="311"/>
      <c r="AG233" s="311"/>
      <c r="AH233" s="311"/>
      <c r="AI233" s="311"/>
      <c r="AJ233" s="311"/>
      <c r="AK233" s="311"/>
      <c r="AL233" s="311"/>
      <c r="AM233" s="311"/>
      <c r="AN233" s="311"/>
      <c r="AO233" s="311"/>
      <c r="AP233" s="311"/>
      <c r="AQ233" s="311"/>
      <c r="AR233" s="311"/>
      <c r="AS233" s="311"/>
      <c r="AT233" s="311"/>
    </row>
    <row r="234" spans="1:46" ht="22.5" customHeight="1">
      <c r="A234" s="303"/>
      <c r="K234" s="310"/>
      <c r="L234" s="310"/>
      <c r="M234" s="310"/>
      <c r="N234" s="310"/>
      <c r="O234" s="310"/>
      <c r="P234" s="310"/>
      <c r="Q234" s="310"/>
      <c r="R234" s="310"/>
      <c r="S234" s="310"/>
      <c r="T234" s="310"/>
      <c r="U234" s="307"/>
      <c r="AC234" s="310"/>
      <c r="AE234" s="311"/>
      <c r="AF234" s="311"/>
      <c r="AG234" s="311"/>
      <c r="AH234" s="311"/>
      <c r="AI234" s="311"/>
      <c r="AJ234" s="311"/>
      <c r="AK234" s="311"/>
      <c r="AL234" s="311"/>
      <c r="AM234" s="311"/>
      <c r="AN234" s="311"/>
      <c r="AO234" s="311"/>
      <c r="AP234" s="311"/>
      <c r="AQ234" s="311"/>
      <c r="AR234" s="311"/>
      <c r="AS234" s="311"/>
      <c r="AT234" s="311"/>
    </row>
    <row r="235" spans="1:46" ht="22.5" customHeight="1">
      <c r="A235" s="303"/>
      <c r="K235" s="310"/>
      <c r="L235" s="310"/>
      <c r="M235" s="310"/>
      <c r="N235" s="310"/>
      <c r="O235" s="310"/>
      <c r="P235" s="310"/>
      <c r="Q235" s="310"/>
      <c r="R235" s="310"/>
      <c r="S235" s="310"/>
      <c r="T235" s="310"/>
      <c r="U235" s="307"/>
      <c r="AC235" s="310"/>
      <c r="AE235" s="311"/>
      <c r="AF235" s="311"/>
      <c r="AG235" s="311"/>
      <c r="AH235" s="311"/>
      <c r="AI235" s="311"/>
      <c r="AJ235" s="311"/>
      <c r="AK235" s="311"/>
      <c r="AL235" s="311"/>
      <c r="AM235" s="311"/>
      <c r="AN235" s="311"/>
      <c r="AO235" s="311"/>
      <c r="AP235" s="311"/>
      <c r="AQ235" s="311"/>
      <c r="AR235" s="311"/>
      <c r="AS235" s="311"/>
      <c r="AT235" s="311"/>
    </row>
    <row r="236" spans="1:46" ht="22.5" customHeight="1">
      <c r="A236" s="303"/>
      <c r="K236" s="310"/>
      <c r="L236" s="310"/>
      <c r="M236" s="310"/>
      <c r="N236" s="310"/>
      <c r="O236" s="310"/>
      <c r="P236" s="310"/>
      <c r="Q236" s="310"/>
      <c r="R236" s="310"/>
      <c r="S236" s="310"/>
      <c r="T236" s="310"/>
      <c r="U236" s="307"/>
      <c r="AC236" s="310"/>
      <c r="AE236" s="311"/>
      <c r="AF236" s="311"/>
      <c r="AG236" s="311"/>
      <c r="AH236" s="311"/>
      <c r="AI236" s="311"/>
      <c r="AJ236" s="311"/>
      <c r="AK236" s="311"/>
      <c r="AL236" s="311"/>
      <c r="AM236" s="311"/>
      <c r="AN236" s="311"/>
      <c r="AO236" s="311"/>
      <c r="AP236" s="311"/>
      <c r="AQ236" s="311"/>
      <c r="AR236" s="311"/>
      <c r="AS236" s="311"/>
      <c r="AT236" s="311"/>
    </row>
    <row r="237" spans="1:46" ht="22.5" customHeight="1">
      <c r="A237" s="303"/>
      <c r="K237" s="310"/>
      <c r="L237" s="310"/>
      <c r="M237" s="310"/>
      <c r="N237" s="310"/>
      <c r="O237" s="310"/>
      <c r="P237" s="310"/>
      <c r="Q237" s="310"/>
      <c r="R237" s="310"/>
      <c r="S237" s="310"/>
      <c r="T237" s="310"/>
      <c r="U237" s="307"/>
      <c r="AC237" s="310"/>
      <c r="AE237" s="311"/>
      <c r="AF237" s="311"/>
      <c r="AG237" s="311"/>
      <c r="AH237" s="311"/>
      <c r="AI237" s="311"/>
      <c r="AJ237" s="311"/>
      <c r="AK237" s="311"/>
      <c r="AL237" s="311"/>
      <c r="AM237" s="311"/>
      <c r="AN237" s="311"/>
      <c r="AO237" s="311"/>
      <c r="AP237" s="311"/>
      <c r="AQ237" s="311"/>
      <c r="AR237" s="311"/>
      <c r="AS237" s="311"/>
      <c r="AT237" s="311"/>
    </row>
    <row r="238" spans="1:46" ht="22.5" customHeight="1">
      <c r="A238" s="303"/>
      <c r="K238" s="310"/>
      <c r="L238" s="310"/>
      <c r="M238" s="310"/>
      <c r="N238" s="310"/>
      <c r="O238" s="310"/>
      <c r="P238" s="310"/>
      <c r="Q238" s="310"/>
      <c r="R238" s="310"/>
      <c r="S238" s="310"/>
      <c r="T238" s="310"/>
      <c r="U238" s="307"/>
      <c r="AC238" s="310"/>
      <c r="AE238" s="311"/>
      <c r="AF238" s="311"/>
      <c r="AG238" s="311"/>
      <c r="AH238" s="311"/>
      <c r="AI238" s="311"/>
      <c r="AJ238" s="311"/>
      <c r="AK238" s="311"/>
      <c r="AL238" s="311"/>
      <c r="AM238" s="311"/>
      <c r="AN238" s="311"/>
      <c r="AO238" s="311"/>
      <c r="AP238" s="311"/>
      <c r="AQ238" s="311"/>
      <c r="AR238" s="311"/>
      <c r="AS238" s="311"/>
      <c r="AT238" s="311"/>
    </row>
    <row r="239" spans="1:46" ht="22.5" customHeight="1">
      <c r="A239" s="303"/>
      <c r="K239" s="310"/>
      <c r="L239" s="310"/>
      <c r="M239" s="310"/>
      <c r="N239" s="310"/>
      <c r="O239" s="310"/>
      <c r="P239" s="310"/>
      <c r="Q239" s="310"/>
      <c r="R239" s="310"/>
      <c r="S239" s="310"/>
      <c r="T239" s="310"/>
      <c r="U239" s="307"/>
      <c r="AC239" s="310"/>
      <c r="AE239" s="311"/>
      <c r="AF239" s="311"/>
      <c r="AG239" s="311"/>
      <c r="AH239" s="311"/>
      <c r="AI239" s="311"/>
      <c r="AJ239" s="311"/>
      <c r="AK239" s="311"/>
      <c r="AL239" s="311"/>
      <c r="AM239" s="311"/>
      <c r="AN239" s="311"/>
      <c r="AO239" s="311"/>
      <c r="AP239" s="311"/>
      <c r="AQ239" s="311"/>
      <c r="AR239" s="311"/>
      <c r="AS239" s="311"/>
      <c r="AT239" s="311"/>
    </row>
    <row r="240" spans="1:46" ht="22.5" customHeight="1">
      <c r="A240" s="303"/>
      <c r="K240" s="310"/>
      <c r="L240" s="310"/>
      <c r="M240" s="310"/>
      <c r="N240" s="310"/>
      <c r="O240" s="310"/>
      <c r="P240" s="310"/>
      <c r="Q240" s="310"/>
      <c r="R240" s="310"/>
      <c r="S240" s="310"/>
      <c r="T240" s="310"/>
      <c r="U240" s="307"/>
      <c r="AC240" s="310"/>
      <c r="AE240" s="311"/>
      <c r="AF240" s="311"/>
      <c r="AG240" s="311"/>
      <c r="AH240" s="311"/>
      <c r="AI240" s="311"/>
      <c r="AJ240" s="311"/>
      <c r="AK240" s="311"/>
      <c r="AL240" s="311"/>
      <c r="AM240" s="311"/>
      <c r="AN240" s="311"/>
      <c r="AO240" s="311"/>
      <c r="AP240" s="311"/>
      <c r="AQ240" s="311"/>
      <c r="AR240" s="311"/>
      <c r="AS240" s="311"/>
      <c r="AT240" s="311"/>
    </row>
    <row r="241" spans="1:46" ht="22.5" customHeight="1">
      <c r="A241" s="303"/>
      <c r="K241" s="310"/>
      <c r="L241" s="310"/>
      <c r="M241" s="310"/>
      <c r="N241" s="310"/>
      <c r="O241" s="310"/>
      <c r="P241" s="310"/>
      <c r="Q241" s="310"/>
      <c r="R241" s="310"/>
      <c r="S241" s="310"/>
      <c r="T241" s="310"/>
      <c r="U241" s="307"/>
      <c r="AC241" s="310"/>
      <c r="AE241" s="311"/>
      <c r="AF241" s="311"/>
      <c r="AG241" s="311"/>
      <c r="AH241" s="311"/>
      <c r="AI241" s="311"/>
      <c r="AJ241" s="311"/>
      <c r="AK241" s="311"/>
      <c r="AL241" s="311"/>
      <c r="AM241" s="311"/>
      <c r="AN241" s="311"/>
      <c r="AO241" s="311"/>
      <c r="AP241" s="311"/>
      <c r="AQ241" s="311"/>
      <c r="AR241" s="311"/>
      <c r="AS241" s="311"/>
      <c r="AT241" s="311"/>
    </row>
    <row r="242" spans="1:46" ht="22.5" customHeight="1">
      <c r="A242" s="303"/>
      <c r="K242" s="310"/>
      <c r="L242" s="310"/>
      <c r="M242" s="310"/>
      <c r="N242" s="310"/>
      <c r="O242" s="310"/>
      <c r="P242" s="310"/>
      <c r="Q242" s="310"/>
      <c r="R242" s="310"/>
      <c r="S242" s="310"/>
      <c r="T242" s="310"/>
      <c r="U242" s="307"/>
      <c r="AC242" s="310"/>
      <c r="AE242" s="311"/>
      <c r="AF242" s="311"/>
      <c r="AG242" s="311"/>
      <c r="AH242" s="311"/>
      <c r="AI242" s="311"/>
      <c r="AJ242" s="311"/>
      <c r="AK242" s="311"/>
      <c r="AL242" s="311"/>
      <c r="AM242" s="311"/>
      <c r="AN242" s="311"/>
      <c r="AO242" s="311"/>
      <c r="AP242" s="311"/>
      <c r="AQ242" s="311"/>
      <c r="AR242" s="311"/>
      <c r="AS242" s="311"/>
      <c r="AT242" s="311"/>
    </row>
    <row r="243" spans="1:46" ht="22.5" customHeight="1">
      <c r="A243" s="303"/>
      <c r="K243" s="310"/>
      <c r="L243" s="310"/>
      <c r="M243" s="310"/>
      <c r="N243" s="310"/>
      <c r="O243" s="310"/>
      <c r="P243" s="310"/>
      <c r="Q243" s="310"/>
      <c r="R243" s="310"/>
      <c r="S243" s="310"/>
      <c r="T243" s="310"/>
      <c r="U243" s="307"/>
      <c r="AC243" s="310"/>
      <c r="AE243" s="311"/>
      <c r="AF243" s="311"/>
      <c r="AG243" s="311"/>
      <c r="AH243" s="311"/>
      <c r="AI243" s="311"/>
      <c r="AJ243" s="311"/>
      <c r="AK243" s="311"/>
      <c r="AL243" s="311"/>
      <c r="AM243" s="311"/>
      <c r="AN243" s="311"/>
      <c r="AO243" s="311"/>
      <c r="AP243" s="311"/>
      <c r="AQ243" s="311"/>
      <c r="AR243" s="311"/>
      <c r="AS243" s="311"/>
      <c r="AT243" s="311"/>
    </row>
    <row r="244" spans="1:46" ht="22.5" customHeight="1">
      <c r="A244" s="303"/>
      <c r="K244" s="310"/>
      <c r="L244" s="310"/>
      <c r="M244" s="310"/>
      <c r="N244" s="310"/>
      <c r="O244" s="310"/>
      <c r="P244" s="310"/>
      <c r="Q244" s="310"/>
      <c r="R244" s="310"/>
      <c r="S244" s="310"/>
      <c r="T244" s="310"/>
      <c r="U244" s="307"/>
      <c r="AC244" s="310"/>
      <c r="AE244" s="311"/>
      <c r="AF244" s="311"/>
      <c r="AG244" s="311"/>
      <c r="AH244" s="311"/>
      <c r="AI244" s="311"/>
      <c r="AJ244" s="311"/>
      <c r="AK244" s="311"/>
      <c r="AL244" s="311"/>
      <c r="AM244" s="311"/>
      <c r="AN244" s="311"/>
      <c r="AO244" s="311"/>
      <c r="AP244" s="311"/>
      <c r="AQ244" s="311"/>
      <c r="AR244" s="311"/>
      <c r="AS244" s="311"/>
      <c r="AT244" s="311"/>
    </row>
    <row r="245" spans="1:46" ht="22.5" customHeight="1">
      <c r="A245" s="303"/>
      <c r="K245" s="310"/>
      <c r="L245" s="310"/>
      <c r="M245" s="310"/>
      <c r="N245" s="310"/>
      <c r="O245" s="310"/>
      <c r="P245" s="310"/>
      <c r="Q245" s="310"/>
      <c r="R245" s="310"/>
      <c r="S245" s="310"/>
      <c r="T245" s="310"/>
      <c r="U245" s="307"/>
      <c r="AC245" s="310"/>
      <c r="AE245" s="311"/>
      <c r="AF245" s="311"/>
      <c r="AG245" s="311"/>
      <c r="AH245" s="311"/>
      <c r="AI245" s="311"/>
      <c r="AJ245" s="311"/>
      <c r="AK245" s="311"/>
      <c r="AL245" s="311"/>
      <c r="AM245" s="311"/>
      <c r="AN245" s="311"/>
      <c r="AO245" s="311"/>
      <c r="AP245" s="311"/>
      <c r="AQ245" s="311"/>
      <c r="AR245" s="311"/>
      <c r="AS245" s="311"/>
      <c r="AT245" s="311"/>
    </row>
    <row r="246" spans="1:46" ht="22.5" customHeight="1">
      <c r="A246" s="303"/>
      <c r="K246" s="310"/>
      <c r="L246" s="310"/>
      <c r="M246" s="310"/>
      <c r="N246" s="310"/>
      <c r="O246" s="310"/>
      <c r="P246" s="310"/>
      <c r="Q246" s="310"/>
      <c r="R246" s="310"/>
      <c r="S246" s="310"/>
      <c r="T246" s="310"/>
      <c r="U246" s="307"/>
      <c r="AC246" s="310"/>
      <c r="AE246" s="311"/>
      <c r="AF246" s="311"/>
      <c r="AG246" s="311"/>
      <c r="AH246" s="311"/>
      <c r="AI246" s="311"/>
      <c r="AJ246" s="311"/>
      <c r="AK246" s="311"/>
      <c r="AL246" s="311"/>
      <c r="AM246" s="311"/>
      <c r="AN246" s="311"/>
      <c r="AO246" s="311"/>
      <c r="AP246" s="311"/>
      <c r="AQ246" s="311"/>
      <c r="AR246" s="311"/>
      <c r="AS246" s="311"/>
      <c r="AT246" s="311"/>
    </row>
    <row r="247" spans="1:46" ht="22.5" customHeight="1">
      <c r="A247" s="303"/>
      <c r="K247" s="310"/>
      <c r="L247" s="310"/>
      <c r="M247" s="310"/>
      <c r="N247" s="310"/>
      <c r="O247" s="310"/>
      <c r="P247" s="310"/>
      <c r="Q247" s="310"/>
      <c r="R247" s="310"/>
      <c r="S247" s="310"/>
      <c r="T247" s="310"/>
      <c r="U247" s="307"/>
      <c r="AC247" s="310"/>
      <c r="AE247" s="311"/>
      <c r="AF247" s="311"/>
      <c r="AG247" s="311"/>
      <c r="AH247" s="311"/>
      <c r="AI247" s="311"/>
      <c r="AJ247" s="311"/>
      <c r="AK247" s="311"/>
      <c r="AL247" s="311"/>
      <c r="AM247" s="311"/>
      <c r="AN247" s="311"/>
      <c r="AO247" s="311"/>
      <c r="AP247" s="311"/>
      <c r="AQ247" s="311"/>
      <c r="AR247" s="311"/>
      <c r="AS247" s="311"/>
      <c r="AT247" s="311"/>
    </row>
    <row r="248" spans="1:46" ht="22.5" customHeight="1">
      <c r="A248" s="303"/>
      <c r="K248" s="310"/>
      <c r="L248" s="310"/>
      <c r="M248" s="310"/>
      <c r="N248" s="310"/>
      <c r="O248" s="310"/>
      <c r="P248" s="310"/>
      <c r="Q248" s="310"/>
      <c r="R248" s="310"/>
      <c r="S248" s="310"/>
      <c r="T248" s="310"/>
      <c r="U248" s="307"/>
      <c r="AC248" s="310"/>
      <c r="AE248" s="311"/>
      <c r="AF248" s="311"/>
      <c r="AG248" s="311"/>
      <c r="AH248" s="311"/>
      <c r="AI248" s="311"/>
      <c r="AJ248" s="311"/>
      <c r="AK248" s="311"/>
      <c r="AL248" s="311"/>
      <c r="AM248" s="311"/>
      <c r="AN248" s="311"/>
      <c r="AO248" s="311"/>
      <c r="AP248" s="311"/>
      <c r="AQ248" s="311"/>
      <c r="AR248" s="311"/>
      <c r="AS248" s="311"/>
      <c r="AT248" s="311"/>
    </row>
    <row r="249" spans="1:46" ht="22.5" customHeight="1">
      <c r="A249" s="303"/>
      <c r="K249" s="310"/>
      <c r="L249" s="310"/>
      <c r="M249" s="310"/>
      <c r="N249" s="310"/>
      <c r="O249" s="310"/>
      <c r="P249" s="310"/>
      <c r="Q249" s="310"/>
      <c r="R249" s="310"/>
      <c r="S249" s="310"/>
      <c r="T249" s="310"/>
      <c r="U249" s="307"/>
      <c r="AC249" s="310"/>
      <c r="AE249" s="311"/>
      <c r="AF249" s="311"/>
      <c r="AG249" s="311"/>
      <c r="AH249" s="311"/>
      <c r="AI249" s="311"/>
      <c r="AJ249" s="311"/>
      <c r="AK249" s="311"/>
      <c r="AL249" s="311"/>
      <c r="AM249" s="311"/>
      <c r="AN249" s="311"/>
      <c r="AO249" s="311"/>
      <c r="AP249" s="311"/>
      <c r="AQ249" s="311"/>
      <c r="AR249" s="311"/>
      <c r="AS249" s="311"/>
      <c r="AT249" s="311"/>
    </row>
    <row r="250" spans="1:46" ht="22.5" customHeight="1">
      <c r="A250" s="303"/>
      <c r="K250" s="310"/>
      <c r="L250" s="310"/>
      <c r="M250" s="310"/>
      <c r="N250" s="310"/>
      <c r="O250" s="310"/>
      <c r="P250" s="310"/>
      <c r="Q250" s="310"/>
      <c r="R250" s="310"/>
      <c r="S250" s="310"/>
      <c r="T250" s="310"/>
      <c r="U250" s="307"/>
      <c r="AC250" s="310"/>
      <c r="AE250" s="311"/>
      <c r="AF250" s="311"/>
      <c r="AG250" s="311"/>
      <c r="AH250" s="311"/>
      <c r="AI250" s="311"/>
      <c r="AJ250" s="311"/>
      <c r="AK250" s="311"/>
      <c r="AL250" s="311"/>
      <c r="AM250" s="311"/>
      <c r="AN250" s="311"/>
      <c r="AO250" s="311"/>
      <c r="AP250" s="311"/>
      <c r="AQ250" s="311"/>
      <c r="AR250" s="311"/>
      <c r="AS250" s="311"/>
      <c r="AT250" s="311"/>
    </row>
    <row r="251" spans="1:46" ht="22.5" customHeight="1">
      <c r="A251" s="303"/>
      <c r="K251" s="310"/>
      <c r="L251" s="310"/>
      <c r="M251" s="310"/>
      <c r="N251" s="310"/>
      <c r="O251" s="310"/>
      <c r="P251" s="310"/>
      <c r="Q251" s="310"/>
      <c r="R251" s="310"/>
      <c r="S251" s="310"/>
      <c r="T251" s="310"/>
      <c r="U251" s="307"/>
      <c r="AC251" s="310"/>
      <c r="AE251" s="311"/>
      <c r="AF251" s="311"/>
      <c r="AG251" s="311"/>
      <c r="AH251" s="311"/>
      <c r="AI251" s="311"/>
      <c r="AJ251" s="311"/>
      <c r="AK251" s="311"/>
      <c r="AL251" s="311"/>
      <c r="AM251" s="311"/>
      <c r="AN251" s="311"/>
      <c r="AO251" s="311"/>
      <c r="AP251" s="311"/>
      <c r="AQ251" s="311"/>
      <c r="AR251" s="311"/>
      <c r="AS251" s="311"/>
      <c r="AT251" s="311"/>
    </row>
    <row r="252" spans="1:46" ht="22.5" customHeight="1">
      <c r="A252" s="303"/>
      <c r="K252" s="310"/>
      <c r="L252" s="310"/>
      <c r="M252" s="310"/>
      <c r="N252" s="310"/>
      <c r="O252" s="310"/>
      <c r="P252" s="310"/>
      <c r="Q252" s="310"/>
      <c r="R252" s="310"/>
      <c r="S252" s="310"/>
      <c r="T252" s="310"/>
      <c r="U252" s="307"/>
      <c r="AC252" s="310"/>
      <c r="AE252" s="311"/>
      <c r="AF252" s="311"/>
      <c r="AG252" s="311"/>
      <c r="AH252" s="311"/>
      <c r="AI252" s="311"/>
      <c r="AJ252" s="311"/>
      <c r="AK252" s="311"/>
      <c r="AL252" s="311"/>
      <c r="AM252" s="311"/>
      <c r="AN252" s="311"/>
      <c r="AO252" s="311"/>
      <c r="AP252" s="311"/>
      <c r="AQ252" s="311"/>
      <c r="AR252" s="311"/>
      <c r="AS252" s="311"/>
      <c r="AT252" s="311"/>
    </row>
    <row r="253" spans="1:46" ht="22.5" customHeight="1">
      <c r="A253" s="303"/>
      <c r="K253" s="310"/>
      <c r="L253" s="310"/>
      <c r="M253" s="310"/>
      <c r="N253" s="310"/>
      <c r="O253" s="310"/>
      <c r="P253" s="310"/>
      <c r="Q253" s="310"/>
      <c r="R253" s="310"/>
      <c r="S253" s="310"/>
      <c r="T253" s="310"/>
      <c r="U253" s="307"/>
      <c r="AC253" s="310"/>
      <c r="AE253" s="311"/>
      <c r="AF253" s="311"/>
      <c r="AG253" s="311"/>
      <c r="AH253" s="311"/>
      <c r="AI253" s="311"/>
      <c r="AJ253" s="311"/>
      <c r="AK253" s="311"/>
      <c r="AL253" s="311"/>
      <c r="AM253" s="311"/>
      <c r="AN253" s="311"/>
      <c r="AO253" s="311"/>
      <c r="AP253" s="311"/>
      <c r="AQ253" s="311"/>
      <c r="AR253" s="311"/>
      <c r="AS253" s="311"/>
      <c r="AT253" s="311"/>
    </row>
    <row r="254" spans="1:46" ht="22.5" customHeight="1">
      <c r="A254" s="303"/>
      <c r="K254" s="310"/>
      <c r="L254" s="310"/>
      <c r="M254" s="310"/>
      <c r="N254" s="310"/>
      <c r="O254" s="310"/>
      <c r="P254" s="310"/>
      <c r="Q254" s="310"/>
      <c r="R254" s="310"/>
      <c r="S254" s="310"/>
      <c r="T254" s="310"/>
      <c r="U254" s="307"/>
      <c r="AC254" s="310"/>
      <c r="AE254" s="311"/>
      <c r="AF254" s="311"/>
      <c r="AG254" s="311"/>
      <c r="AH254" s="311"/>
      <c r="AI254" s="311"/>
      <c r="AJ254" s="311"/>
      <c r="AK254" s="311"/>
      <c r="AL254" s="311"/>
      <c r="AM254" s="311"/>
      <c r="AN254" s="311"/>
      <c r="AO254" s="311"/>
      <c r="AP254" s="311"/>
      <c r="AQ254" s="311"/>
      <c r="AR254" s="311"/>
      <c r="AS254" s="311"/>
      <c r="AT254" s="311"/>
    </row>
    <row r="255" spans="1:46" ht="22.5" customHeight="1">
      <c r="A255" s="303"/>
      <c r="K255" s="310"/>
      <c r="L255" s="310"/>
      <c r="M255" s="310"/>
      <c r="N255" s="310"/>
      <c r="O255" s="310"/>
      <c r="P255" s="310"/>
      <c r="Q255" s="310"/>
      <c r="R255" s="310"/>
      <c r="S255" s="310"/>
      <c r="T255" s="310"/>
      <c r="U255" s="307"/>
      <c r="AC255" s="310"/>
      <c r="AE255" s="311"/>
      <c r="AF255" s="311"/>
      <c r="AG255" s="311"/>
      <c r="AH255" s="311"/>
      <c r="AI255" s="311"/>
      <c r="AJ255" s="311"/>
      <c r="AK255" s="311"/>
      <c r="AL255" s="311"/>
      <c r="AM255" s="311"/>
      <c r="AN255" s="311"/>
      <c r="AO255" s="311"/>
      <c r="AP255" s="311"/>
      <c r="AQ255" s="311"/>
      <c r="AR255" s="311"/>
      <c r="AS255" s="311"/>
      <c r="AT255" s="311"/>
    </row>
    <row r="256" spans="1:46" ht="22.5" customHeight="1">
      <c r="A256" s="303"/>
      <c r="K256" s="310"/>
      <c r="L256" s="310"/>
      <c r="M256" s="310"/>
      <c r="N256" s="310"/>
      <c r="O256" s="310"/>
      <c r="P256" s="310"/>
      <c r="Q256" s="310"/>
      <c r="R256" s="310"/>
      <c r="S256" s="310"/>
      <c r="T256" s="310"/>
      <c r="U256" s="307"/>
      <c r="AC256" s="310"/>
      <c r="AE256" s="311"/>
      <c r="AF256" s="311"/>
      <c r="AG256" s="311"/>
      <c r="AH256" s="311"/>
      <c r="AI256" s="311"/>
      <c r="AJ256" s="311"/>
      <c r="AK256" s="311"/>
      <c r="AL256" s="311"/>
      <c r="AM256" s="311"/>
      <c r="AN256" s="311"/>
      <c r="AO256" s="311"/>
      <c r="AP256" s="311"/>
      <c r="AQ256" s="311"/>
      <c r="AR256" s="311"/>
      <c r="AS256" s="311"/>
      <c r="AT256" s="311"/>
    </row>
    <row r="257" spans="1:48" ht="22.5" customHeight="1">
      <c r="A257" s="303"/>
      <c r="K257" s="310"/>
      <c r="L257" s="310"/>
      <c r="M257" s="310"/>
      <c r="N257" s="310"/>
      <c r="O257" s="310"/>
      <c r="P257" s="310"/>
      <c r="Q257" s="310"/>
      <c r="R257" s="310"/>
      <c r="S257" s="310"/>
      <c r="T257" s="310"/>
      <c r="U257" s="307"/>
      <c r="AC257" s="310"/>
      <c r="AE257" s="311"/>
      <c r="AF257" s="311"/>
      <c r="AG257" s="311"/>
      <c r="AH257" s="311"/>
      <c r="AI257" s="311"/>
      <c r="AJ257" s="311"/>
      <c r="AK257" s="311"/>
      <c r="AL257" s="311"/>
      <c r="AM257" s="311"/>
      <c r="AN257" s="311"/>
      <c r="AO257" s="311"/>
      <c r="AP257" s="311"/>
      <c r="AQ257" s="311"/>
      <c r="AR257" s="311"/>
      <c r="AS257" s="311"/>
      <c r="AT257" s="311"/>
    </row>
    <row r="258" spans="1:48" ht="22.5" customHeight="1">
      <c r="A258" s="303"/>
      <c r="K258" s="310"/>
      <c r="L258" s="310"/>
      <c r="M258" s="310"/>
      <c r="N258" s="310"/>
      <c r="O258" s="310"/>
      <c r="P258" s="310"/>
      <c r="Q258" s="310"/>
      <c r="R258" s="310"/>
      <c r="S258" s="310"/>
      <c r="T258" s="310"/>
      <c r="U258" s="307"/>
      <c r="AC258" s="310"/>
      <c r="AE258" s="311"/>
      <c r="AF258" s="311"/>
      <c r="AG258" s="311"/>
      <c r="AH258" s="311"/>
      <c r="AI258" s="311"/>
      <c r="AJ258" s="311"/>
      <c r="AK258" s="311"/>
      <c r="AL258" s="311"/>
      <c r="AM258" s="311"/>
      <c r="AN258" s="311"/>
      <c r="AO258" s="311"/>
      <c r="AP258" s="311"/>
      <c r="AQ258" s="311"/>
      <c r="AR258" s="311"/>
      <c r="AS258" s="311"/>
      <c r="AT258" s="311"/>
    </row>
    <row r="259" spans="1:48" ht="22.5" customHeight="1">
      <c r="A259" s="303"/>
      <c r="K259" s="310"/>
      <c r="L259" s="310"/>
      <c r="M259" s="310"/>
      <c r="N259" s="310"/>
      <c r="O259" s="310"/>
      <c r="P259" s="310"/>
      <c r="Q259" s="310"/>
      <c r="R259" s="310"/>
      <c r="S259" s="310"/>
      <c r="T259" s="310"/>
      <c r="U259" s="307"/>
      <c r="AC259" s="310"/>
      <c r="AE259" s="311"/>
      <c r="AF259" s="311"/>
      <c r="AG259" s="311"/>
      <c r="AH259" s="311"/>
      <c r="AI259" s="311"/>
      <c r="AJ259" s="311"/>
      <c r="AK259" s="311"/>
      <c r="AL259" s="311"/>
      <c r="AM259" s="311"/>
      <c r="AN259" s="311"/>
      <c r="AO259" s="311"/>
      <c r="AP259" s="311"/>
      <c r="AQ259" s="311"/>
      <c r="AR259" s="311"/>
      <c r="AS259" s="311"/>
      <c r="AT259" s="311"/>
    </row>
    <row r="260" spans="1:48" ht="22.5" customHeight="1">
      <c r="A260" s="303"/>
      <c r="K260" s="310"/>
      <c r="L260" s="310"/>
      <c r="M260" s="310"/>
      <c r="N260" s="310"/>
      <c r="O260" s="310"/>
      <c r="P260" s="310"/>
      <c r="Q260" s="310"/>
      <c r="R260" s="310"/>
      <c r="S260" s="310"/>
      <c r="T260" s="310"/>
      <c r="U260" s="307"/>
      <c r="AC260" s="310"/>
      <c r="AE260" s="311"/>
      <c r="AF260" s="311"/>
      <c r="AG260" s="311"/>
      <c r="AH260" s="311"/>
      <c r="AI260" s="311"/>
      <c r="AJ260" s="311"/>
      <c r="AK260" s="311"/>
      <c r="AL260" s="311"/>
      <c r="AM260" s="311"/>
      <c r="AN260" s="311"/>
      <c r="AO260" s="311"/>
      <c r="AP260" s="311"/>
      <c r="AQ260" s="311"/>
      <c r="AR260" s="311"/>
      <c r="AS260" s="311"/>
      <c r="AT260" s="311"/>
    </row>
    <row r="261" spans="1:48" ht="22.5" customHeight="1">
      <c r="A261" s="303"/>
      <c r="K261" s="310"/>
      <c r="L261" s="310"/>
      <c r="M261" s="310"/>
      <c r="N261" s="310"/>
      <c r="O261" s="310"/>
      <c r="P261" s="310"/>
      <c r="Q261" s="310"/>
      <c r="R261" s="310"/>
      <c r="S261" s="310"/>
      <c r="T261" s="310"/>
      <c r="U261" s="307"/>
      <c r="AC261" s="310"/>
      <c r="AE261" s="311"/>
      <c r="AF261" s="311"/>
      <c r="AG261" s="311"/>
      <c r="AH261" s="311"/>
      <c r="AI261" s="311"/>
      <c r="AJ261" s="311"/>
      <c r="AK261" s="311"/>
      <c r="AL261" s="311"/>
      <c r="AM261" s="311"/>
      <c r="AN261" s="311"/>
      <c r="AO261" s="311"/>
      <c r="AP261" s="311"/>
      <c r="AQ261" s="311"/>
      <c r="AR261" s="311"/>
      <c r="AS261" s="311"/>
      <c r="AT261" s="311"/>
    </row>
    <row r="262" spans="1:48" ht="22.5" customHeight="1">
      <c r="A262" s="303"/>
      <c r="K262" s="310"/>
      <c r="L262" s="310"/>
      <c r="M262" s="310"/>
      <c r="N262" s="310"/>
      <c r="O262" s="310"/>
      <c r="P262" s="310"/>
      <c r="Q262" s="310"/>
      <c r="R262" s="310"/>
      <c r="S262" s="310"/>
      <c r="T262" s="310"/>
      <c r="U262" s="307"/>
      <c r="AC262" s="310"/>
      <c r="AE262" s="311"/>
      <c r="AF262" s="311"/>
      <c r="AG262" s="311"/>
      <c r="AH262" s="311"/>
      <c r="AI262" s="311"/>
      <c r="AJ262" s="311"/>
      <c r="AK262" s="311"/>
      <c r="AL262" s="311"/>
      <c r="AM262" s="311"/>
      <c r="AN262" s="311"/>
      <c r="AO262" s="311"/>
      <c r="AP262" s="311"/>
      <c r="AQ262" s="311"/>
      <c r="AR262" s="311"/>
      <c r="AS262" s="311"/>
      <c r="AT262" s="311"/>
    </row>
    <row r="263" spans="1:48" ht="22.5" customHeight="1">
      <c r="A263" s="303"/>
      <c r="K263" s="310"/>
      <c r="L263" s="310"/>
      <c r="M263" s="310"/>
      <c r="N263" s="310"/>
      <c r="O263" s="310"/>
      <c r="P263" s="310"/>
      <c r="Q263" s="310"/>
      <c r="R263" s="310"/>
      <c r="S263" s="310"/>
      <c r="T263" s="310"/>
      <c r="U263" s="307"/>
      <c r="AC263" s="310"/>
      <c r="AE263" s="311"/>
      <c r="AF263" s="311"/>
      <c r="AG263" s="311"/>
      <c r="AH263" s="311"/>
      <c r="AI263" s="311"/>
      <c r="AJ263" s="311"/>
      <c r="AK263" s="311"/>
      <c r="AL263" s="311"/>
      <c r="AM263" s="311"/>
      <c r="AN263" s="311"/>
      <c r="AO263" s="311"/>
      <c r="AP263" s="311"/>
      <c r="AQ263" s="311"/>
      <c r="AR263" s="311"/>
      <c r="AS263" s="311"/>
      <c r="AT263" s="311"/>
    </row>
    <row r="264" spans="1:48" ht="22.5" customHeight="1">
      <c r="A264" s="303"/>
      <c r="K264" s="310"/>
      <c r="L264" s="310"/>
      <c r="M264" s="310"/>
      <c r="N264" s="310"/>
      <c r="O264" s="310"/>
      <c r="P264" s="310"/>
      <c r="Q264" s="310"/>
      <c r="R264" s="310"/>
      <c r="S264" s="310"/>
      <c r="T264" s="310"/>
      <c r="U264" s="307"/>
      <c r="AC264" s="310"/>
      <c r="AE264" s="311"/>
      <c r="AF264" s="311"/>
      <c r="AG264" s="311"/>
      <c r="AH264" s="311"/>
      <c r="AI264" s="311"/>
      <c r="AJ264" s="311"/>
      <c r="AK264" s="311"/>
      <c r="AL264" s="311"/>
      <c r="AM264" s="311"/>
      <c r="AN264" s="311"/>
      <c r="AO264" s="311"/>
      <c r="AP264" s="311"/>
      <c r="AQ264" s="311"/>
      <c r="AR264" s="311"/>
      <c r="AS264" s="311"/>
      <c r="AT264" s="311"/>
    </row>
    <row r="265" spans="1:48" ht="22.5" customHeight="1">
      <c r="A265" s="303"/>
      <c r="K265" s="310"/>
      <c r="L265" s="310"/>
      <c r="M265" s="310"/>
      <c r="N265" s="310"/>
      <c r="O265" s="310"/>
      <c r="P265" s="310"/>
      <c r="Q265" s="310"/>
      <c r="R265" s="310"/>
      <c r="S265" s="310"/>
      <c r="T265" s="310"/>
      <c r="U265" s="307"/>
      <c r="AC265" s="310"/>
      <c r="AE265" s="311"/>
      <c r="AF265" s="311"/>
      <c r="AG265" s="311"/>
      <c r="AH265" s="311"/>
      <c r="AI265" s="311"/>
      <c r="AJ265" s="311"/>
      <c r="AK265" s="311"/>
      <c r="AL265" s="311"/>
      <c r="AM265" s="311"/>
      <c r="AN265" s="311"/>
      <c r="AO265" s="311"/>
      <c r="AP265" s="311"/>
      <c r="AQ265" s="311"/>
      <c r="AR265" s="311"/>
      <c r="AS265" s="311"/>
      <c r="AT265" s="311"/>
    </row>
    <row r="266" spans="1:48" ht="22.5" customHeight="1">
      <c r="A266" s="303"/>
      <c r="K266" s="310"/>
      <c r="L266" s="310"/>
      <c r="M266" s="310"/>
      <c r="N266" s="310"/>
      <c r="O266" s="310"/>
      <c r="P266" s="310"/>
      <c r="Q266" s="310"/>
      <c r="R266" s="310"/>
      <c r="S266" s="310"/>
      <c r="T266" s="310"/>
      <c r="U266" s="307"/>
      <c r="AC266" s="310"/>
      <c r="AE266" s="311"/>
      <c r="AF266" s="311"/>
      <c r="AG266" s="311"/>
      <c r="AH266" s="311"/>
      <c r="AI266" s="311"/>
      <c r="AJ266" s="311"/>
      <c r="AK266" s="311"/>
      <c r="AL266" s="311"/>
      <c r="AM266" s="311"/>
      <c r="AN266" s="311"/>
      <c r="AO266" s="311"/>
      <c r="AP266" s="311"/>
      <c r="AQ266" s="311"/>
      <c r="AR266" s="311"/>
      <c r="AS266" s="311"/>
      <c r="AT266" s="311"/>
    </row>
    <row r="267" spans="1:48" ht="22.5" customHeight="1">
      <c r="A267" s="303"/>
      <c r="B267" s="304"/>
      <c r="C267" s="304"/>
      <c r="D267" s="304"/>
      <c r="E267" s="304"/>
      <c r="F267" s="304"/>
      <c r="G267" s="304"/>
      <c r="K267" s="305"/>
      <c r="L267" s="305"/>
      <c r="M267" s="305"/>
      <c r="N267" s="305"/>
      <c r="O267" s="305"/>
      <c r="P267" s="305"/>
      <c r="Q267" s="305"/>
      <c r="R267" s="305"/>
      <c r="S267" s="305"/>
      <c r="T267" s="306"/>
      <c r="U267" s="307"/>
      <c r="AC267" s="310"/>
      <c r="AD267" s="304"/>
      <c r="AE267" s="308"/>
      <c r="AF267" s="308"/>
      <c r="AG267" s="308"/>
      <c r="AH267" s="309"/>
      <c r="AI267" s="309"/>
      <c r="AJ267" s="308"/>
      <c r="AK267" s="308"/>
      <c r="AL267" s="308"/>
      <c r="AM267" s="308"/>
      <c r="AN267" s="308"/>
      <c r="AO267" s="308"/>
      <c r="AP267" s="308"/>
      <c r="AQ267" s="308"/>
      <c r="AR267" s="308"/>
      <c r="AS267" s="309"/>
      <c r="AT267" s="309"/>
      <c r="AU267" s="309"/>
      <c r="AV267" s="309"/>
    </row>
    <row r="268" spans="1:48" ht="22.5" customHeight="1">
      <c r="A268" s="303"/>
      <c r="B268" s="304"/>
      <c r="C268" s="304"/>
      <c r="D268" s="304"/>
      <c r="E268" s="304"/>
      <c r="F268" s="304"/>
      <c r="G268" s="304"/>
      <c r="K268" s="305"/>
      <c r="L268" s="305"/>
      <c r="M268" s="305"/>
      <c r="N268" s="305"/>
      <c r="O268" s="305"/>
      <c r="P268" s="305"/>
      <c r="Q268" s="305"/>
      <c r="R268" s="305"/>
      <c r="S268" s="305"/>
      <c r="T268" s="306"/>
      <c r="U268" s="307"/>
      <c r="AC268" s="310"/>
      <c r="AD268" s="304"/>
      <c r="AE268" s="308"/>
      <c r="AF268" s="308"/>
      <c r="AG268" s="308"/>
      <c r="AH268" s="309"/>
      <c r="AI268" s="309"/>
      <c r="AJ268" s="308"/>
      <c r="AK268" s="308"/>
      <c r="AL268" s="308"/>
      <c r="AM268" s="308"/>
      <c r="AN268" s="308"/>
      <c r="AO268" s="308"/>
      <c r="AP268" s="308"/>
      <c r="AQ268" s="308"/>
      <c r="AR268" s="308"/>
      <c r="AS268" s="309"/>
      <c r="AT268" s="309"/>
      <c r="AU268" s="309"/>
      <c r="AV268" s="309"/>
    </row>
    <row r="269" spans="1:48" ht="22.5" customHeight="1">
      <c r="A269" s="303"/>
      <c r="B269" s="304"/>
      <c r="C269" s="304"/>
      <c r="D269" s="304"/>
      <c r="E269" s="304"/>
      <c r="F269" s="304"/>
      <c r="G269" s="304"/>
      <c r="K269" s="305"/>
      <c r="L269" s="305"/>
      <c r="M269" s="305"/>
      <c r="N269" s="305"/>
      <c r="O269" s="305"/>
      <c r="P269" s="305"/>
      <c r="Q269" s="305"/>
      <c r="R269" s="305"/>
      <c r="S269" s="305"/>
      <c r="T269" s="306"/>
      <c r="U269" s="307"/>
      <c r="AC269" s="310"/>
      <c r="AD269" s="304"/>
      <c r="AE269" s="308"/>
      <c r="AF269" s="308"/>
      <c r="AG269" s="308"/>
      <c r="AH269" s="309"/>
      <c r="AI269" s="309"/>
      <c r="AJ269" s="308"/>
      <c r="AK269" s="308"/>
      <c r="AL269" s="308"/>
      <c r="AM269" s="308"/>
      <c r="AN269" s="308"/>
      <c r="AO269" s="308"/>
      <c r="AP269" s="308"/>
      <c r="AQ269" s="308"/>
      <c r="AR269" s="308"/>
      <c r="AS269" s="309"/>
      <c r="AT269" s="309"/>
      <c r="AU269" s="309"/>
      <c r="AV269" s="309"/>
    </row>
    <row r="270" spans="1:48" ht="22.5" customHeight="1">
      <c r="A270" s="303"/>
      <c r="B270" s="304"/>
      <c r="C270" s="304"/>
      <c r="D270" s="304"/>
      <c r="E270" s="304"/>
      <c r="F270" s="304"/>
      <c r="G270" s="304"/>
      <c r="K270" s="305"/>
      <c r="L270" s="305"/>
      <c r="M270" s="305"/>
      <c r="N270" s="305"/>
      <c r="O270" s="305"/>
      <c r="P270" s="305"/>
      <c r="Q270" s="305"/>
      <c r="R270" s="305"/>
      <c r="S270" s="305"/>
      <c r="T270" s="306"/>
      <c r="U270" s="307"/>
      <c r="AC270" s="310"/>
      <c r="AD270" s="304"/>
      <c r="AE270" s="308"/>
      <c r="AF270" s="308"/>
      <c r="AG270" s="308"/>
      <c r="AH270" s="309"/>
      <c r="AI270" s="309"/>
      <c r="AJ270" s="308"/>
      <c r="AK270" s="308"/>
      <c r="AL270" s="308"/>
      <c r="AM270" s="308"/>
      <c r="AN270" s="308"/>
      <c r="AO270" s="308"/>
      <c r="AP270" s="308"/>
      <c r="AQ270" s="308"/>
      <c r="AR270" s="308"/>
      <c r="AS270" s="309"/>
      <c r="AT270" s="309"/>
      <c r="AU270" s="309"/>
      <c r="AV270" s="309"/>
    </row>
    <row r="271" spans="1:48" ht="22.5" customHeight="1">
      <c r="A271" s="303"/>
      <c r="B271" s="304"/>
      <c r="C271" s="304"/>
      <c r="D271" s="304"/>
      <c r="E271" s="304"/>
      <c r="F271" s="304"/>
      <c r="G271" s="304"/>
      <c r="K271" s="305"/>
      <c r="L271" s="305"/>
      <c r="M271" s="305"/>
      <c r="N271" s="305"/>
      <c r="O271" s="305"/>
      <c r="P271" s="305"/>
      <c r="Q271" s="305"/>
      <c r="R271" s="305"/>
      <c r="S271" s="305"/>
      <c r="T271" s="306"/>
      <c r="U271" s="307"/>
      <c r="AC271" s="310"/>
      <c r="AD271" s="304"/>
      <c r="AE271" s="308"/>
      <c r="AF271" s="308"/>
      <c r="AG271" s="308"/>
      <c r="AH271" s="309"/>
      <c r="AI271" s="309"/>
      <c r="AJ271" s="308"/>
      <c r="AK271" s="308"/>
      <c r="AL271" s="308"/>
      <c r="AM271" s="308"/>
      <c r="AN271" s="308"/>
      <c r="AO271" s="308"/>
      <c r="AP271" s="308"/>
      <c r="AQ271" s="308"/>
      <c r="AR271" s="308"/>
      <c r="AS271" s="309"/>
      <c r="AT271" s="309"/>
      <c r="AU271" s="309"/>
      <c r="AV271" s="309"/>
    </row>
    <row r="272" spans="1:48" ht="22.5" customHeight="1">
      <c r="A272" s="303"/>
      <c r="B272" s="304"/>
      <c r="C272" s="304"/>
      <c r="D272" s="304"/>
      <c r="E272" s="304"/>
      <c r="F272" s="304"/>
      <c r="G272" s="304"/>
      <c r="K272" s="305"/>
      <c r="L272" s="305"/>
      <c r="M272" s="305"/>
      <c r="N272" s="305"/>
      <c r="O272" s="305"/>
      <c r="P272" s="305"/>
      <c r="Q272" s="305"/>
      <c r="R272" s="305"/>
      <c r="S272" s="305"/>
      <c r="T272" s="306"/>
      <c r="U272" s="307"/>
      <c r="AC272" s="310"/>
      <c r="AD272" s="304"/>
      <c r="AE272" s="308"/>
      <c r="AF272" s="308"/>
      <c r="AG272" s="308"/>
      <c r="AH272" s="309"/>
      <c r="AI272" s="309"/>
      <c r="AJ272" s="308"/>
      <c r="AK272" s="308"/>
      <c r="AL272" s="308"/>
      <c r="AM272" s="308"/>
      <c r="AN272" s="308"/>
      <c r="AO272" s="308"/>
      <c r="AP272" s="308"/>
      <c r="AQ272" s="308"/>
      <c r="AR272" s="308"/>
      <c r="AS272" s="309"/>
      <c r="AT272" s="309"/>
      <c r="AU272" s="309"/>
      <c r="AV272" s="309"/>
    </row>
    <row r="273" spans="1:48" ht="22.5" customHeight="1">
      <c r="A273" s="303"/>
      <c r="B273" s="304"/>
      <c r="C273" s="304"/>
      <c r="D273" s="304"/>
      <c r="E273" s="304"/>
      <c r="F273" s="304"/>
      <c r="G273" s="304"/>
      <c r="K273" s="305"/>
      <c r="L273" s="305"/>
      <c r="M273" s="305"/>
      <c r="N273" s="305"/>
      <c r="O273" s="305"/>
      <c r="P273" s="305"/>
      <c r="Q273" s="305"/>
      <c r="R273" s="305"/>
      <c r="S273" s="305"/>
      <c r="T273" s="306"/>
      <c r="U273" s="307"/>
      <c r="AC273" s="310"/>
      <c r="AD273" s="304"/>
      <c r="AE273" s="308"/>
      <c r="AF273" s="308"/>
      <c r="AG273" s="308"/>
      <c r="AH273" s="309"/>
      <c r="AI273" s="309"/>
      <c r="AJ273" s="308"/>
      <c r="AK273" s="308"/>
      <c r="AL273" s="308"/>
      <c r="AM273" s="308"/>
      <c r="AN273" s="308"/>
      <c r="AO273" s="308"/>
      <c r="AP273" s="308"/>
      <c r="AQ273" s="308"/>
      <c r="AR273" s="308"/>
      <c r="AS273" s="309"/>
      <c r="AT273" s="309"/>
      <c r="AU273" s="309"/>
      <c r="AV273" s="309"/>
    </row>
    <row r="274" spans="1:48" ht="22.5" customHeight="1">
      <c r="A274" s="303"/>
      <c r="B274" s="304"/>
      <c r="C274" s="304"/>
      <c r="D274" s="304"/>
      <c r="E274" s="304"/>
      <c r="F274" s="304"/>
      <c r="G274" s="304"/>
      <c r="K274" s="305"/>
      <c r="L274" s="305"/>
      <c r="M274" s="305"/>
      <c r="N274" s="305"/>
      <c r="O274" s="305"/>
      <c r="P274" s="305"/>
      <c r="Q274" s="305"/>
      <c r="R274" s="305"/>
      <c r="S274" s="305"/>
      <c r="T274" s="306"/>
      <c r="U274" s="307"/>
      <c r="AC274" s="310"/>
      <c r="AD274" s="304"/>
      <c r="AE274" s="308"/>
      <c r="AF274" s="308"/>
      <c r="AG274" s="308"/>
      <c r="AH274" s="309"/>
      <c r="AI274" s="309"/>
      <c r="AJ274" s="308"/>
      <c r="AK274" s="308"/>
      <c r="AL274" s="308"/>
      <c r="AM274" s="308"/>
      <c r="AN274" s="308"/>
      <c r="AO274" s="308"/>
      <c r="AP274" s="308"/>
      <c r="AQ274" s="308"/>
      <c r="AR274" s="308"/>
      <c r="AS274" s="309"/>
      <c r="AT274" s="309"/>
      <c r="AU274" s="309"/>
      <c r="AV274" s="309"/>
    </row>
    <row r="275" spans="1:48" ht="22.5" customHeight="1">
      <c r="A275" s="303"/>
      <c r="B275" s="304"/>
      <c r="C275" s="304"/>
      <c r="D275" s="304"/>
      <c r="E275" s="304"/>
      <c r="F275" s="304"/>
      <c r="G275" s="304"/>
      <c r="K275" s="305"/>
      <c r="L275" s="305"/>
      <c r="M275" s="305"/>
      <c r="N275" s="305"/>
      <c r="O275" s="305"/>
      <c r="P275" s="305"/>
      <c r="Q275" s="305"/>
      <c r="R275" s="305"/>
      <c r="S275" s="305"/>
      <c r="T275" s="306"/>
      <c r="U275" s="307"/>
      <c r="AC275" s="310"/>
      <c r="AD275" s="304"/>
      <c r="AE275" s="308"/>
      <c r="AF275" s="308"/>
      <c r="AG275" s="308"/>
      <c r="AH275" s="309"/>
      <c r="AI275" s="309"/>
      <c r="AJ275" s="308"/>
      <c r="AK275" s="308"/>
      <c r="AL275" s="308"/>
      <c r="AM275" s="308"/>
      <c r="AN275" s="308"/>
      <c r="AO275" s="308"/>
      <c r="AP275" s="308"/>
      <c r="AQ275" s="308"/>
      <c r="AR275" s="308"/>
      <c r="AS275" s="309"/>
      <c r="AT275" s="309"/>
      <c r="AU275" s="309"/>
      <c r="AV275" s="309"/>
    </row>
    <row r="276" spans="1:48" ht="22.5" customHeight="1">
      <c r="A276" s="303"/>
      <c r="B276" s="304"/>
      <c r="C276" s="304"/>
      <c r="D276" s="304"/>
      <c r="E276" s="304"/>
      <c r="F276" s="304"/>
      <c r="G276" s="304"/>
      <c r="K276" s="305"/>
      <c r="L276" s="305"/>
      <c r="M276" s="305"/>
      <c r="N276" s="305"/>
      <c r="O276" s="305"/>
      <c r="P276" s="305"/>
      <c r="Q276" s="305"/>
      <c r="R276" s="305"/>
      <c r="S276" s="305"/>
      <c r="T276" s="306"/>
      <c r="U276" s="307"/>
      <c r="AC276" s="310"/>
      <c r="AD276" s="304"/>
      <c r="AE276" s="308"/>
      <c r="AF276" s="308"/>
      <c r="AG276" s="308"/>
      <c r="AH276" s="309"/>
      <c r="AI276" s="309"/>
      <c r="AJ276" s="308"/>
      <c r="AK276" s="308"/>
      <c r="AL276" s="308"/>
      <c r="AM276" s="308"/>
      <c r="AN276" s="308"/>
      <c r="AO276" s="308"/>
      <c r="AP276" s="308"/>
      <c r="AQ276" s="308"/>
      <c r="AR276" s="308"/>
      <c r="AS276" s="309"/>
      <c r="AT276" s="309"/>
      <c r="AU276" s="309"/>
      <c r="AV276" s="309"/>
    </row>
    <row r="277" spans="1:48" ht="22.5" customHeight="1">
      <c r="A277" s="303"/>
      <c r="B277" s="304"/>
      <c r="C277" s="304"/>
      <c r="D277" s="304"/>
      <c r="E277" s="304"/>
      <c r="F277" s="304"/>
      <c r="G277" s="304"/>
      <c r="K277" s="305"/>
      <c r="L277" s="305"/>
      <c r="M277" s="305"/>
      <c r="N277" s="305"/>
      <c r="O277" s="305"/>
      <c r="P277" s="305"/>
      <c r="Q277" s="305"/>
      <c r="R277" s="305"/>
      <c r="S277" s="305"/>
      <c r="T277" s="306"/>
      <c r="U277" s="307"/>
      <c r="AC277" s="310"/>
      <c r="AD277" s="304"/>
      <c r="AE277" s="308"/>
      <c r="AF277" s="308"/>
      <c r="AG277" s="308"/>
      <c r="AH277" s="309"/>
      <c r="AI277" s="309"/>
      <c r="AJ277" s="308"/>
      <c r="AK277" s="308"/>
      <c r="AL277" s="308"/>
      <c r="AM277" s="308"/>
      <c r="AN277" s="308"/>
      <c r="AO277" s="308"/>
      <c r="AP277" s="308"/>
      <c r="AQ277" s="308"/>
      <c r="AR277" s="308"/>
      <c r="AS277" s="309"/>
      <c r="AT277" s="309"/>
      <c r="AU277" s="309"/>
      <c r="AV277" s="309"/>
    </row>
    <row r="278" spans="1:48" ht="22.5" customHeight="1">
      <c r="A278" s="303"/>
      <c r="B278" s="304"/>
      <c r="C278" s="304"/>
      <c r="D278" s="304"/>
      <c r="E278" s="304"/>
      <c r="F278" s="304"/>
      <c r="G278" s="304"/>
      <c r="K278" s="305"/>
      <c r="L278" s="305"/>
      <c r="M278" s="305"/>
      <c r="N278" s="305"/>
      <c r="O278" s="305"/>
      <c r="P278" s="305"/>
      <c r="Q278" s="305"/>
      <c r="R278" s="305"/>
      <c r="S278" s="305"/>
      <c r="T278" s="306"/>
      <c r="U278" s="307"/>
      <c r="AC278" s="310"/>
      <c r="AD278" s="304"/>
      <c r="AE278" s="308"/>
      <c r="AF278" s="308"/>
      <c r="AG278" s="308"/>
      <c r="AH278" s="309"/>
      <c r="AI278" s="309"/>
      <c r="AJ278" s="308"/>
      <c r="AK278" s="308"/>
      <c r="AL278" s="308"/>
      <c r="AM278" s="308"/>
      <c r="AN278" s="308"/>
      <c r="AO278" s="308"/>
      <c r="AP278" s="308"/>
      <c r="AQ278" s="308"/>
      <c r="AR278" s="308"/>
      <c r="AS278" s="309"/>
      <c r="AT278" s="309"/>
      <c r="AU278" s="309"/>
      <c r="AV278" s="309"/>
    </row>
    <row r="279" spans="1:48" ht="22.5" customHeight="1">
      <c r="A279" s="303"/>
      <c r="B279" s="304"/>
      <c r="C279" s="304"/>
      <c r="D279" s="304"/>
      <c r="E279" s="304"/>
      <c r="F279" s="304"/>
      <c r="G279" s="304"/>
      <c r="K279" s="305"/>
      <c r="L279" s="305"/>
      <c r="M279" s="305"/>
      <c r="N279" s="305"/>
      <c r="O279" s="305"/>
      <c r="P279" s="305"/>
      <c r="Q279" s="305"/>
      <c r="R279" s="305"/>
      <c r="S279" s="305"/>
      <c r="T279" s="306"/>
      <c r="U279" s="307"/>
      <c r="AC279" s="310"/>
      <c r="AD279" s="304"/>
      <c r="AE279" s="308"/>
      <c r="AF279" s="308"/>
      <c r="AG279" s="308"/>
      <c r="AH279" s="309"/>
      <c r="AI279" s="309"/>
      <c r="AJ279" s="308"/>
      <c r="AK279" s="308"/>
      <c r="AL279" s="308"/>
      <c r="AM279" s="308"/>
      <c r="AN279" s="308"/>
      <c r="AO279" s="308"/>
      <c r="AP279" s="308"/>
      <c r="AQ279" s="308"/>
      <c r="AR279" s="308"/>
      <c r="AS279" s="309"/>
      <c r="AT279" s="309"/>
      <c r="AU279" s="309"/>
      <c r="AV279" s="309"/>
    </row>
    <row r="280" spans="1:48" ht="22.5" customHeight="1">
      <c r="A280" s="303"/>
      <c r="B280" s="304"/>
      <c r="C280" s="304"/>
      <c r="D280" s="304"/>
      <c r="E280" s="304"/>
      <c r="F280" s="304"/>
      <c r="G280" s="304"/>
      <c r="K280" s="305"/>
      <c r="L280" s="305"/>
      <c r="M280" s="305"/>
      <c r="N280" s="305"/>
      <c r="O280" s="305"/>
      <c r="P280" s="305"/>
      <c r="Q280" s="305"/>
      <c r="R280" s="305"/>
      <c r="S280" s="305"/>
      <c r="T280" s="306"/>
      <c r="U280" s="307"/>
      <c r="AC280" s="310"/>
      <c r="AD280" s="304"/>
      <c r="AE280" s="308"/>
      <c r="AF280" s="308"/>
      <c r="AG280" s="308"/>
      <c r="AH280" s="309"/>
      <c r="AI280" s="309"/>
      <c r="AJ280" s="308"/>
      <c r="AK280" s="308"/>
      <c r="AL280" s="308"/>
      <c r="AM280" s="308"/>
      <c r="AN280" s="308"/>
      <c r="AO280" s="308"/>
      <c r="AP280" s="308"/>
      <c r="AQ280" s="308"/>
      <c r="AR280" s="308"/>
      <c r="AS280" s="309"/>
      <c r="AT280" s="309"/>
      <c r="AU280" s="309"/>
      <c r="AV280" s="309"/>
    </row>
    <row r="281" spans="1:48" ht="22.5" customHeight="1">
      <c r="A281" s="303"/>
      <c r="B281" s="304"/>
      <c r="C281" s="304"/>
      <c r="D281" s="304"/>
      <c r="E281" s="304"/>
      <c r="F281" s="304"/>
      <c r="G281" s="304"/>
      <c r="K281" s="305"/>
      <c r="L281" s="305"/>
      <c r="M281" s="305"/>
      <c r="N281" s="305"/>
      <c r="O281" s="305"/>
      <c r="P281" s="305"/>
      <c r="Q281" s="305"/>
      <c r="R281" s="305"/>
      <c r="S281" s="305"/>
      <c r="T281" s="306"/>
      <c r="U281" s="307"/>
      <c r="AC281" s="310"/>
      <c r="AD281" s="304"/>
      <c r="AE281" s="308"/>
      <c r="AF281" s="308"/>
      <c r="AG281" s="308"/>
      <c r="AH281" s="309"/>
      <c r="AI281" s="309"/>
      <c r="AJ281" s="308"/>
      <c r="AK281" s="308"/>
      <c r="AL281" s="308"/>
      <c r="AM281" s="308"/>
      <c r="AN281" s="308"/>
      <c r="AO281" s="308"/>
      <c r="AP281" s="308"/>
      <c r="AQ281" s="308"/>
      <c r="AR281" s="308"/>
      <c r="AS281" s="309"/>
      <c r="AT281" s="309"/>
      <c r="AU281" s="309"/>
      <c r="AV281" s="309"/>
    </row>
    <row r="282" spans="1:48" ht="22.5" customHeight="1">
      <c r="A282" s="303"/>
      <c r="B282" s="304"/>
      <c r="C282" s="304"/>
      <c r="D282" s="304"/>
      <c r="E282" s="304"/>
      <c r="F282" s="304"/>
      <c r="G282" s="304"/>
      <c r="K282" s="305"/>
      <c r="L282" s="305"/>
      <c r="M282" s="305"/>
      <c r="N282" s="305"/>
      <c r="O282" s="305"/>
      <c r="P282" s="305"/>
      <c r="Q282" s="305"/>
      <c r="R282" s="305"/>
      <c r="S282" s="305"/>
      <c r="T282" s="306"/>
      <c r="U282" s="307"/>
      <c r="AC282" s="310"/>
      <c r="AD282" s="304"/>
      <c r="AE282" s="308"/>
      <c r="AF282" s="308"/>
      <c r="AG282" s="308"/>
      <c r="AH282" s="309"/>
      <c r="AI282" s="309"/>
      <c r="AJ282" s="308"/>
      <c r="AK282" s="308"/>
      <c r="AL282" s="308"/>
      <c r="AM282" s="308"/>
      <c r="AN282" s="308"/>
      <c r="AO282" s="308"/>
      <c r="AP282" s="308"/>
      <c r="AQ282" s="308"/>
      <c r="AR282" s="308"/>
      <c r="AS282" s="309"/>
      <c r="AT282" s="309"/>
      <c r="AU282" s="309"/>
      <c r="AV282" s="309"/>
    </row>
    <row r="283" spans="1:48" ht="22.5" customHeight="1">
      <c r="A283" s="303"/>
      <c r="B283" s="304"/>
      <c r="C283" s="304"/>
      <c r="D283" s="304"/>
      <c r="E283" s="304"/>
      <c r="F283" s="304"/>
      <c r="G283" s="304"/>
      <c r="K283" s="305"/>
      <c r="L283" s="305"/>
      <c r="M283" s="305"/>
      <c r="N283" s="305"/>
      <c r="O283" s="305"/>
      <c r="P283" s="305"/>
      <c r="Q283" s="305"/>
      <c r="R283" s="305"/>
      <c r="S283" s="305"/>
      <c r="T283" s="306"/>
      <c r="U283" s="307"/>
      <c r="AC283" s="310"/>
      <c r="AD283" s="304"/>
      <c r="AE283" s="308"/>
      <c r="AF283" s="308"/>
      <c r="AG283" s="308"/>
      <c r="AH283" s="309"/>
      <c r="AI283" s="309"/>
      <c r="AJ283" s="308"/>
      <c r="AK283" s="308"/>
      <c r="AL283" s="308"/>
      <c r="AM283" s="308"/>
      <c r="AN283" s="308"/>
      <c r="AO283" s="308"/>
      <c r="AP283" s="308"/>
      <c r="AQ283" s="308"/>
      <c r="AR283" s="308"/>
      <c r="AS283" s="309"/>
      <c r="AT283" s="309"/>
      <c r="AU283" s="309"/>
      <c r="AV283" s="309"/>
    </row>
    <row r="284" spans="1:48" ht="22.5" customHeight="1">
      <c r="A284" s="303"/>
      <c r="B284" s="304"/>
      <c r="C284" s="304"/>
      <c r="D284" s="304"/>
      <c r="E284" s="304"/>
      <c r="F284" s="304"/>
      <c r="G284" s="304"/>
      <c r="K284" s="305"/>
      <c r="L284" s="305"/>
      <c r="M284" s="305"/>
      <c r="N284" s="305"/>
      <c r="O284" s="305"/>
      <c r="P284" s="305"/>
      <c r="Q284" s="305"/>
      <c r="R284" s="305"/>
      <c r="S284" s="305"/>
      <c r="T284" s="306"/>
      <c r="U284" s="307"/>
      <c r="AC284" s="310"/>
      <c r="AD284" s="304"/>
      <c r="AE284" s="308"/>
      <c r="AF284" s="308"/>
      <c r="AG284" s="308"/>
      <c r="AH284" s="309"/>
      <c r="AI284" s="309"/>
      <c r="AJ284" s="308"/>
      <c r="AK284" s="308"/>
      <c r="AL284" s="308"/>
      <c r="AM284" s="308"/>
      <c r="AN284" s="308"/>
      <c r="AO284" s="308"/>
      <c r="AP284" s="308"/>
      <c r="AQ284" s="308"/>
      <c r="AR284" s="308"/>
      <c r="AS284" s="309"/>
      <c r="AT284" s="309"/>
      <c r="AU284" s="309"/>
      <c r="AV284" s="309"/>
    </row>
    <row r="285" spans="1:48" ht="22.5" customHeight="1">
      <c r="A285" s="303"/>
      <c r="B285" s="304"/>
      <c r="C285" s="304"/>
      <c r="D285" s="304"/>
      <c r="E285" s="304"/>
      <c r="F285" s="304"/>
      <c r="G285" s="304"/>
      <c r="K285" s="305"/>
      <c r="L285" s="305"/>
      <c r="M285" s="305"/>
      <c r="N285" s="305"/>
      <c r="O285" s="305"/>
      <c r="P285" s="305"/>
      <c r="Q285" s="305"/>
      <c r="R285" s="305"/>
      <c r="S285" s="305"/>
      <c r="T285" s="306"/>
      <c r="U285" s="307"/>
      <c r="AC285" s="310"/>
      <c r="AD285" s="304"/>
      <c r="AE285" s="308"/>
      <c r="AF285" s="308"/>
      <c r="AG285" s="308"/>
      <c r="AH285" s="309"/>
      <c r="AI285" s="309"/>
      <c r="AJ285" s="308"/>
      <c r="AK285" s="308"/>
      <c r="AL285" s="308"/>
      <c r="AM285" s="308"/>
      <c r="AN285" s="308"/>
      <c r="AO285" s="308"/>
      <c r="AP285" s="308"/>
      <c r="AQ285" s="308"/>
      <c r="AR285" s="308"/>
      <c r="AS285" s="309"/>
      <c r="AT285" s="309"/>
      <c r="AU285" s="309"/>
      <c r="AV285" s="309"/>
    </row>
    <row r="286" spans="1:48" ht="22.5" customHeight="1">
      <c r="A286" s="303"/>
      <c r="B286" s="304"/>
      <c r="C286" s="304"/>
      <c r="D286" s="304"/>
      <c r="E286" s="304"/>
      <c r="F286" s="304"/>
      <c r="G286" s="304"/>
      <c r="K286" s="305"/>
      <c r="L286" s="305"/>
      <c r="M286" s="305"/>
      <c r="N286" s="305"/>
      <c r="O286" s="305"/>
      <c r="P286" s="305"/>
      <c r="Q286" s="305"/>
      <c r="R286" s="305"/>
      <c r="S286" s="305"/>
      <c r="T286" s="306"/>
      <c r="U286" s="307"/>
      <c r="AC286" s="310"/>
      <c r="AD286" s="304"/>
      <c r="AE286" s="308"/>
      <c r="AF286" s="308"/>
      <c r="AG286" s="308"/>
      <c r="AH286" s="309"/>
      <c r="AI286" s="309"/>
      <c r="AJ286" s="308"/>
      <c r="AK286" s="308"/>
      <c r="AL286" s="308"/>
      <c r="AM286" s="308"/>
      <c r="AN286" s="308"/>
      <c r="AO286" s="308"/>
      <c r="AP286" s="308"/>
      <c r="AQ286" s="308"/>
      <c r="AR286" s="308"/>
      <c r="AS286" s="309"/>
      <c r="AT286" s="309"/>
      <c r="AU286" s="309"/>
      <c r="AV286" s="309"/>
    </row>
    <row r="287" spans="1:48" ht="22.5" customHeight="1">
      <c r="A287" s="303"/>
      <c r="B287" s="304"/>
      <c r="C287" s="304"/>
      <c r="D287" s="304"/>
      <c r="E287" s="304"/>
      <c r="F287" s="304"/>
      <c r="G287" s="304"/>
      <c r="K287" s="305"/>
      <c r="L287" s="305"/>
      <c r="M287" s="305"/>
      <c r="N287" s="305"/>
      <c r="O287" s="305"/>
      <c r="P287" s="305"/>
      <c r="Q287" s="305"/>
      <c r="R287" s="305"/>
      <c r="S287" s="305"/>
      <c r="T287" s="306"/>
      <c r="U287" s="307"/>
      <c r="AC287" s="310"/>
      <c r="AD287" s="304"/>
      <c r="AE287" s="308"/>
      <c r="AF287" s="308"/>
      <c r="AG287" s="308"/>
      <c r="AH287" s="309"/>
      <c r="AI287" s="309"/>
      <c r="AJ287" s="308"/>
      <c r="AK287" s="308"/>
      <c r="AL287" s="308"/>
      <c r="AM287" s="308"/>
      <c r="AN287" s="308"/>
      <c r="AO287" s="308"/>
      <c r="AP287" s="308"/>
      <c r="AQ287" s="308"/>
      <c r="AR287" s="308"/>
      <c r="AS287" s="309"/>
      <c r="AT287" s="309"/>
      <c r="AU287" s="309"/>
      <c r="AV287" s="309"/>
    </row>
    <row r="288" spans="1:48" ht="22.5" customHeight="1">
      <c r="A288" s="303"/>
      <c r="B288" s="304"/>
      <c r="C288" s="304"/>
      <c r="D288" s="304"/>
      <c r="E288" s="304"/>
      <c r="F288" s="304"/>
      <c r="G288" s="304"/>
      <c r="K288" s="305"/>
      <c r="L288" s="305"/>
      <c r="M288" s="305"/>
      <c r="N288" s="305"/>
      <c r="O288" s="305"/>
      <c r="P288" s="305"/>
      <c r="Q288" s="305"/>
      <c r="R288" s="305"/>
      <c r="S288" s="305"/>
      <c r="T288" s="306"/>
      <c r="U288" s="307"/>
      <c r="AC288" s="310"/>
      <c r="AD288" s="304"/>
      <c r="AE288" s="308"/>
      <c r="AF288" s="308"/>
      <c r="AG288" s="308"/>
      <c r="AH288" s="309"/>
      <c r="AI288" s="309"/>
      <c r="AJ288" s="308"/>
      <c r="AK288" s="308"/>
      <c r="AL288" s="308"/>
      <c r="AM288" s="308"/>
      <c r="AN288" s="308"/>
      <c r="AO288" s="308"/>
      <c r="AP288" s="308"/>
      <c r="AQ288" s="308"/>
      <c r="AR288" s="308"/>
      <c r="AS288" s="309"/>
      <c r="AT288" s="309"/>
      <c r="AU288" s="309"/>
      <c r="AV288" s="309"/>
    </row>
    <row r="289" spans="1:48" ht="22.5" customHeight="1">
      <c r="A289" s="303"/>
      <c r="B289" s="304"/>
      <c r="C289" s="304"/>
      <c r="D289" s="304"/>
      <c r="E289" s="304"/>
      <c r="F289" s="304"/>
      <c r="G289" s="304"/>
      <c r="K289" s="305"/>
      <c r="L289" s="305"/>
      <c r="M289" s="305"/>
      <c r="N289" s="305"/>
      <c r="O289" s="305"/>
      <c r="P289" s="305"/>
      <c r="Q289" s="305"/>
      <c r="R289" s="305"/>
      <c r="S289" s="305"/>
      <c r="T289" s="306"/>
      <c r="U289" s="307"/>
      <c r="AC289" s="310"/>
      <c r="AD289" s="304"/>
      <c r="AE289" s="308"/>
      <c r="AF289" s="308"/>
      <c r="AG289" s="308"/>
      <c r="AH289" s="309"/>
      <c r="AI289" s="309"/>
      <c r="AJ289" s="308"/>
      <c r="AK289" s="308"/>
      <c r="AL289" s="308"/>
      <c r="AM289" s="308"/>
      <c r="AN289" s="308"/>
      <c r="AO289" s="308"/>
      <c r="AP289" s="308"/>
      <c r="AQ289" s="308"/>
      <c r="AR289" s="308"/>
      <c r="AS289" s="309"/>
      <c r="AT289" s="309"/>
      <c r="AU289" s="309"/>
      <c r="AV289" s="309"/>
    </row>
    <row r="290" spans="1:48" ht="22.5" customHeight="1">
      <c r="A290" s="303"/>
      <c r="B290" s="304"/>
      <c r="C290" s="304"/>
      <c r="D290" s="304"/>
      <c r="E290" s="304"/>
      <c r="F290" s="304"/>
      <c r="G290" s="304"/>
      <c r="K290" s="305"/>
      <c r="L290" s="305"/>
      <c r="M290" s="305"/>
      <c r="N290" s="305"/>
      <c r="O290" s="305"/>
      <c r="P290" s="305"/>
      <c r="Q290" s="305"/>
      <c r="R290" s="305"/>
      <c r="S290" s="305"/>
      <c r="T290" s="306"/>
      <c r="U290" s="307"/>
      <c r="AC290" s="310"/>
      <c r="AD290" s="304"/>
      <c r="AE290" s="308"/>
      <c r="AF290" s="308"/>
      <c r="AG290" s="308"/>
      <c r="AH290" s="309"/>
      <c r="AI290" s="309"/>
      <c r="AJ290" s="308"/>
      <c r="AK290" s="308"/>
      <c r="AL290" s="308"/>
      <c r="AM290" s="308"/>
      <c r="AN290" s="308"/>
      <c r="AO290" s="308"/>
      <c r="AP290" s="308"/>
      <c r="AQ290" s="308"/>
      <c r="AR290" s="308"/>
      <c r="AS290" s="309"/>
      <c r="AT290" s="309"/>
      <c r="AU290" s="309"/>
      <c r="AV290" s="309"/>
    </row>
    <row r="291" spans="1:48" ht="22.5" customHeight="1">
      <c r="A291" s="303"/>
      <c r="B291" s="304"/>
      <c r="C291" s="304"/>
      <c r="D291" s="304"/>
      <c r="E291" s="304"/>
      <c r="F291" s="304"/>
      <c r="G291" s="304"/>
      <c r="K291" s="305"/>
      <c r="L291" s="305"/>
      <c r="M291" s="305"/>
      <c r="N291" s="305"/>
      <c r="O291" s="305"/>
      <c r="P291" s="305"/>
      <c r="Q291" s="305"/>
      <c r="R291" s="305"/>
      <c r="S291" s="305"/>
      <c r="T291" s="306"/>
      <c r="U291" s="307"/>
      <c r="AC291" s="310"/>
      <c r="AD291" s="304"/>
      <c r="AE291" s="308"/>
      <c r="AF291" s="308"/>
      <c r="AG291" s="308"/>
      <c r="AH291" s="309"/>
      <c r="AI291" s="309"/>
      <c r="AJ291" s="308"/>
      <c r="AK291" s="308"/>
      <c r="AL291" s="308"/>
      <c r="AM291" s="308"/>
      <c r="AN291" s="308"/>
      <c r="AO291" s="308"/>
      <c r="AP291" s="308"/>
      <c r="AQ291" s="308"/>
      <c r="AR291" s="308"/>
      <c r="AS291" s="309"/>
      <c r="AT291" s="309"/>
      <c r="AU291" s="309"/>
      <c r="AV291" s="309"/>
    </row>
    <row r="292" spans="1:48" ht="22.5" customHeight="1">
      <c r="A292" s="303"/>
      <c r="B292" s="304"/>
      <c r="C292" s="304"/>
      <c r="D292" s="304"/>
      <c r="E292" s="304"/>
      <c r="F292" s="304"/>
      <c r="G292" s="304"/>
      <c r="K292" s="305"/>
      <c r="L292" s="305"/>
      <c r="M292" s="305"/>
      <c r="N292" s="305"/>
      <c r="O292" s="305"/>
      <c r="P292" s="305"/>
      <c r="Q292" s="305"/>
      <c r="R292" s="305"/>
      <c r="S292" s="305"/>
      <c r="T292" s="306"/>
      <c r="U292" s="307"/>
      <c r="AC292" s="310"/>
      <c r="AD292" s="304"/>
      <c r="AE292" s="308"/>
      <c r="AF292" s="308"/>
      <c r="AG292" s="308"/>
      <c r="AH292" s="309"/>
      <c r="AI292" s="309"/>
      <c r="AJ292" s="308"/>
      <c r="AK292" s="308"/>
      <c r="AL292" s="308"/>
      <c r="AM292" s="308"/>
      <c r="AN292" s="308"/>
      <c r="AO292" s="308"/>
      <c r="AP292" s="308"/>
      <c r="AQ292" s="308"/>
      <c r="AR292" s="308"/>
      <c r="AS292" s="309"/>
      <c r="AT292" s="309"/>
      <c r="AU292" s="309"/>
      <c r="AV292" s="309"/>
    </row>
    <row r="293" spans="1:48" ht="22.5" customHeight="1">
      <c r="A293" s="303"/>
      <c r="B293" s="304"/>
      <c r="C293" s="304"/>
      <c r="D293" s="304"/>
      <c r="E293" s="304"/>
      <c r="F293" s="304"/>
      <c r="G293" s="304"/>
      <c r="K293" s="305"/>
      <c r="L293" s="305"/>
      <c r="M293" s="305"/>
      <c r="N293" s="305"/>
      <c r="O293" s="305"/>
      <c r="P293" s="305"/>
      <c r="Q293" s="305"/>
      <c r="R293" s="305"/>
      <c r="S293" s="305"/>
      <c r="T293" s="306"/>
      <c r="U293" s="307"/>
      <c r="AC293" s="310"/>
      <c r="AD293" s="304"/>
      <c r="AE293" s="308"/>
      <c r="AF293" s="308"/>
      <c r="AG293" s="308"/>
      <c r="AH293" s="309"/>
      <c r="AI293" s="309"/>
      <c r="AJ293" s="308"/>
      <c r="AK293" s="308"/>
      <c r="AL293" s="308"/>
      <c r="AM293" s="308"/>
      <c r="AN293" s="308"/>
      <c r="AO293" s="308"/>
      <c r="AP293" s="308"/>
      <c r="AQ293" s="308"/>
      <c r="AR293" s="308"/>
      <c r="AS293" s="309"/>
      <c r="AT293" s="309"/>
      <c r="AU293" s="309"/>
      <c r="AV293" s="309"/>
    </row>
    <row r="294" spans="1:48" ht="22.5" customHeight="1">
      <c r="A294" s="303"/>
      <c r="B294" s="304"/>
      <c r="C294" s="304"/>
      <c r="D294" s="304"/>
      <c r="E294" s="304"/>
      <c r="F294" s="304"/>
      <c r="G294" s="304"/>
      <c r="K294" s="305"/>
      <c r="L294" s="305"/>
      <c r="M294" s="305"/>
      <c r="N294" s="305"/>
      <c r="O294" s="305"/>
      <c r="P294" s="305"/>
      <c r="Q294" s="305"/>
      <c r="R294" s="305"/>
      <c r="S294" s="305"/>
      <c r="T294" s="306"/>
      <c r="U294" s="307"/>
      <c r="AC294" s="310"/>
      <c r="AD294" s="304"/>
      <c r="AE294" s="308"/>
      <c r="AF294" s="308"/>
      <c r="AG294" s="308"/>
      <c r="AH294" s="309"/>
      <c r="AI294" s="309"/>
      <c r="AJ294" s="308"/>
      <c r="AK294" s="308"/>
      <c r="AL294" s="308"/>
      <c r="AM294" s="308"/>
      <c r="AN294" s="308"/>
      <c r="AO294" s="308"/>
      <c r="AP294" s="308"/>
      <c r="AQ294" s="308"/>
      <c r="AR294" s="308"/>
      <c r="AS294" s="309"/>
      <c r="AT294" s="309"/>
      <c r="AU294" s="309"/>
      <c r="AV294" s="309"/>
    </row>
    <row r="295" spans="1:48" ht="22.5" customHeight="1">
      <c r="A295" s="303"/>
      <c r="B295" s="304"/>
      <c r="C295" s="304"/>
      <c r="D295" s="304"/>
      <c r="E295" s="304"/>
      <c r="F295" s="304"/>
      <c r="G295" s="304"/>
      <c r="K295" s="305"/>
      <c r="L295" s="305"/>
      <c r="M295" s="305"/>
      <c r="N295" s="305"/>
      <c r="O295" s="305"/>
      <c r="P295" s="305"/>
      <c r="Q295" s="305"/>
      <c r="R295" s="305"/>
      <c r="S295" s="305"/>
      <c r="T295" s="306"/>
      <c r="U295" s="307"/>
      <c r="AC295" s="310"/>
      <c r="AD295" s="304"/>
      <c r="AE295" s="308"/>
      <c r="AF295" s="308"/>
      <c r="AG295" s="308"/>
      <c r="AH295" s="309"/>
      <c r="AI295" s="309"/>
      <c r="AJ295" s="308"/>
      <c r="AK295" s="308"/>
      <c r="AL295" s="308"/>
      <c r="AM295" s="308"/>
      <c r="AN295" s="308"/>
      <c r="AO295" s="308"/>
      <c r="AP295" s="308"/>
      <c r="AQ295" s="308"/>
      <c r="AR295" s="308"/>
      <c r="AS295" s="309"/>
      <c r="AT295" s="309"/>
      <c r="AU295" s="309"/>
      <c r="AV295" s="309"/>
    </row>
    <row r="296" spans="1:48" ht="22.5" customHeight="1">
      <c r="A296" s="303"/>
      <c r="B296" s="304"/>
      <c r="C296" s="304"/>
      <c r="D296" s="304"/>
      <c r="E296" s="304"/>
      <c r="F296" s="304"/>
      <c r="G296" s="304"/>
      <c r="K296" s="305"/>
      <c r="L296" s="305"/>
      <c r="M296" s="305"/>
      <c r="N296" s="305"/>
      <c r="O296" s="305"/>
      <c r="P296" s="305"/>
      <c r="Q296" s="305"/>
      <c r="R296" s="305"/>
      <c r="S296" s="305"/>
      <c r="T296" s="306"/>
      <c r="U296" s="307"/>
      <c r="AC296" s="310"/>
      <c r="AD296" s="304"/>
      <c r="AE296" s="308"/>
      <c r="AF296" s="308"/>
      <c r="AG296" s="308"/>
      <c r="AH296" s="309"/>
      <c r="AI296" s="309"/>
      <c r="AJ296" s="308"/>
      <c r="AK296" s="308"/>
      <c r="AL296" s="308"/>
      <c r="AM296" s="308"/>
      <c r="AN296" s="308"/>
      <c r="AO296" s="308"/>
      <c r="AP296" s="308"/>
      <c r="AQ296" s="308"/>
      <c r="AR296" s="308"/>
      <c r="AS296" s="309"/>
      <c r="AT296" s="309"/>
      <c r="AU296" s="309"/>
      <c r="AV296" s="309"/>
    </row>
    <row r="297" spans="1:48" ht="22.5" customHeight="1">
      <c r="A297" s="303"/>
      <c r="B297" s="304"/>
      <c r="C297" s="304"/>
      <c r="D297" s="304"/>
      <c r="E297" s="304"/>
      <c r="F297" s="304"/>
      <c r="G297" s="304"/>
      <c r="K297" s="305"/>
      <c r="L297" s="305"/>
      <c r="M297" s="305"/>
      <c r="N297" s="305"/>
      <c r="O297" s="305"/>
      <c r="P297" s="305"/>
      <c r="Q297" s="305"/>
      <c r="R297" s="305"/>
      <c r="S297" s="305"/>
      <c r="T297" s="306"/>
      <c r="U297" s="307"/>
      <c r="AC297" s="310"/>
      <c r="AD297" s="304"/>
      <c r="AE297" s="308"/>
      <c r="AF297" s="308"/>
      <c r="AG297" s="308"/>
      <c r="AH297" s="309"/>
      <c r="AI297" s="309"/>
      <c r="AJ297" s="308"/>
      <c r="AK297" s="308"/>
      <c r="AL297" s="308"/>
      <c r="AM297" s="308"/>
      <c r="AN297" s="308"/>
      <c r="AO297" s="308"/>
      <c r="AP297" s="308"/>
      <c r="AQ297" s="308"/>
      <c r="AR297" s="308"/>
      <c r="AS297" s="309"/>
      <c r="AT297" s="309"/>
      <c r="AU297" s="309"/>
      <c r="AV297" s="309"/>
    </row>
    <row r="298" spans="1:48" ht="22.5" customHeight="1">
      <c r="A298" s="303"/>
      <c r="B298" s="304"/>
      <c r="C298" s="304"/>
      <c r="D298" s="304"/>
      <c r="E298" s="304"/>
      <c r="F298" s="304"/>
      <c r="G298" s="304"/>
      <c r="K298" s="305"/>
      <c r="L298" s="305"/>
      <c r="M298" s="305"/>
      <c r="N298" s="305"/>
      <c r="O298" s="305"/>
      <c r="P298" s="305"/>
      <c r="Q298" s="305"/>
      <c r="R298" s="305"/>
      <c r="S298" s="305"/>
      <c r="T298" s="306"/>
      <c r="U298" s="307"/>
      <c r="AC298" s="310"/>
      <c r="AD298" s="304"/>
      <c r="AE298" s="308"/>
      <c r="AF298" s="308"/>
      <c r="AG298" s="308"/>
      <c r="AH298" s="309"/>
      <c r="AI298" s="309"/>
      <c r="AJ298" s="308"/>
      <c r="AK298" s="308"/>
      <c r="AL298" s="308"/>
      <c r="AM298" s="308"/>
      <c r="AN298" s="308"/>
      <c r="AO298" s="308"/>
      <c r="AP298" s="308"/>
      <c r="AQ298" s="308"/>
      <c r="AR298" s="308"/>
      <c r="AS298" s="309"/>
      <c r="AT298" s="309"/>
      <c r="AU298" s="309"/>
      <c r="AV298" s="309"/>
    </row>
    <row r="299" spans="1:48" ht="22.5" customHeight="1">
      <c r="A299" s="303"/>
      <c r="B299" s="304"/>
      <c r="C299" s="304"/>
      <c r="D299" s="304"/>
      <c r="E299" s="304"/>
      <c r="F299" s="304"/>
      <c r="G299" s="304"/>
      <c r="K299" s="305"/>
      <c r="L299" s="305"/>
      <c r="M299" s="305"/>
      <c r="N299" s="305"/>
      <c r="O299" s="305"/>
      <c r="P299" s="305"/>
      <c r="Q299" s="305"/>
      <c r="R299" s="305"/>
      <c r="S299" s="305"/>
      <c r="T299" s="306"/>
      <c r="U299" s="307"/>
      <c r="AC299" s="310"/>
      <c r="AD299" s="304"/>
      <c r="AE299" s="308"/>
      <c r="AF299" s="308"/>
      <c r="AG299" s="308"/>
      <c r="AH299" s="309"/>
      <c r="AI299" s="309"/>
      <c r="AJ299" s="308"/>
      <c r="AK299" s="308"/>
      <c r="AL299" s="308"/>
      <c r="AM299" s="308"/>
      <c r="AN299" s="308"/>
      <c r="AO299" s="308"/>
      <c r="AP299" s="308"/>
      <c r="AQ299" s="308"/>
      <c r="AR299" s="308"/>
      <c r="AS299" s="309"/>
      <c r="AT299" s="309"/>
      <c r="AU299" s="309"/>
      <c r="AV299" s="309"/>
    </row>
    <row r="300" spans="1:48" ht="22.5" customHeight="1">
      <c r="A300" s="303"/>
      <c r="B300" s="304"/>
      <c r="C300" s="304"/>
      <c r="D300" s="304"/>
      <c r="E300" s="304"/>
      <c r="F300" s="304"/>
      <c r="G300" s="304"/>
      <c r="K300" s="305"/>
      <c r="L300" s="305"/>
      <c r="M300" s="305"/>
      <c r="N300" s="305"/>
      <c r="O300" s="305"/>
      <c r="P300" s="305"/>
      <c r="Q300" s="305"/>
      <c r="R300" s="305"/>
      <c r="S300" s="305"/>
      <c r="T300" s="306"/>
      <c r="U300" s="307"/>
      <c r="AC300" s="310"/>
      <c r="AD300" s="304"/>
      <c r="AE300" s="308"/>
      <c r="AF300" s="308"/>
      <c r="AG300" s="308"/>
      <c r="AH300" s="309"/>
      <c r="AI300" s="309"/>
      <c r="AJ300" s="308"/>
      <c r="AK300" s="308"/>
      <c r="AL300" s="308"/>
      <c r="AM300" s="308"/>
      <c r="AN300" s="308"/>
      <c r="AO300" s="308"/>
      <c r="AP300" s="308"/>
      <c r="AQ300" s="308"/>
      <c r="AR300" s="308"/>
      <c r="AS300" s="309"/>
      <c r="AT300" s="309"/>
      <c r="AU300" s="309"/>
      <c r="AV300" s="309"/>
    </row>
    <row r="301" spans="1:48" ht="22.5" customHeight="1">
      <c r="A301" s="303"/>
      <c r="B301" s="304"/>
      <c r="C301" s="304"/>
      <c r="D301" s="304"/>
      <c r="E301" s="304"/>
      <c r="F301" s="304"/>
      <c r="G301" s="304"/>
      <c r="K301" s="305"/>
      <c r="L301" s="305"/>
      <c r="M301" s="305"/>
      <c r="N301" s="305"/>
      <c r="O301" s="305"/>
      <c r="P301" s="305"/>
      <c r="Q301" s="305"/>
      <c r="R301" s="305"/>
      <c r="S301" s="305"/>
      <c r="T301" s="306"/>
      <c r="U301" s="307"/>
      <c r="AC301" s="310"/>
      <c r="AD301" s="304"/>
      <c r="AE301" s="308"/>
      <c r="AF301" s="308"/>
      <c r="AG301" s="308"/>
      <c r="AH301" s="309"/>
      <c r="AI301" s="309"/>
      <c r="AJ301" s="308"/>
      <c r="AK301" s="308"/>
      <c r="AL301" s="308"/>
      <c r="AM301" s="308"/>
      <c r="AN301" s="308"/>
      <c r="AO301" s="308"/>
      <c r="AP301" s="308"/>
      <c r="AQ301" s="308"/>
      <c r="AR301" s="308"/>
      <c r="AS301" s="309"/>
      <c r="AT301" s="309"/>
      <c r="AU301" s="309"/>
      <c r="AV301" s="309"/>
    </row>
    <row r="302" spans="1:48" ht="22.5" customHeight="1">
      <c r="A302" s="303"/>
      <c r="B302" s="304"/>
      <c r="C302" s="304"/>
      <c r="D302" s="304"/>
      <c r="E302" s="304"/>
      <c r="F302" s="304"/>
      <c r="G302" s="304"/>
      <c r="K302" s="305"/>
      <c r="L302" s="305"/>
      <c r="M302" s="305"/>
      <c r="N302" s="305"/>
      <c r="O302" s="305"/>
      <c r="P302" s="305"/>
      <c r="Q302" s="305"/>
      <c r="R302" s="305"/>
      <c r="S302" s="305"/>
      <c r="T302" s="306"/>
      <c r="U302" s="307"/>
      <c r="AC302" s="310"/>
      <c r="AD302" s="304"/>
      <c r="AE302" s="308"/>
      <c r="AF302" s="308"/>
      <c r="AG302" s="308"/>
      <c r="AH302" s="309"/>
      <c r="AI302" s="309"/>
      <c r="AJ302" s="308"/>
      <c r="AK302" s="308"/>
      <c r="AL302" s="308"/>
      <c r="AM302" s="308"/>
      <c r="AN302" s="308"/>
      <c r="AO302" s="308"/>
      <c r="AP302" s="308"/>
      <c r="AQ302" s="308"/>
      <c r="AR302" s="308"/>
      <c r="AS302" s="309"/>
      <c r="AT302" s="309"/>
      <c r="AU302" s="309"/>
      <c r="AV302" s="309"/>
    </row>
    <row r="303" spans="1:48" ht="22.5" customHeight="1">
      <c r="A303" s="303"/>
      <c r="B303" s="304"/>
      <c r="C303" s="304"/>
      <c r="D303" s="304"/>
      <c r="E303" s="304"/>
      <c r="F303" s="304"/>
      <c r="G303" s="304"/>
      <c r="K303" s="305"/>
      <c r="L303" s="305"/>
      <c r="M303" s="305"/>
      <c r="N303" s="305"/>
      <c r="O303" s="305"/>
      <c r="P303" s="305"/>
      <c r="Q303" s="305"/>
      <c r="R303" s="305"/>
      <c r="S303" s="305"/>
      <c r="T303" s="306"/>
      <c r="U303" s="307"/>
      <c r="AC303" s="310"/>
      <c r="AD303" s="304"/>
      <c r="AE303" s="308"/>
      <c r="AF303" s="308"/>
      <c r="AG303" s="308"/>
      <c r="AH303" s="309"/>
      <c r="AI303" s="309"/>
      <c r="AJ303" s="308"/>
      <c r="AK303" s="308"/>
      <c r="AL303" s="308"/>
      <c r="AM303" s="308"/>
      <c r="AN303" s="308"/>
      <c r="AO303" s="308"/>
      <c r="AP303" s="308"/>
      <c r="AQ303" s="308"/>
      <c r="AR303" s="308"/>
      <c r="AS303" s="309"/>
      <c r="AT303" s="309"/>
      <c r="AU303" s="309"/>
      <c r="AV303" s="309"/>
    </row>
    <row r="304" spans="1:48" ht="22.5" customHeight="1">
      <c r="A304" s="303"/>
      <c r="B304" s="304"/>
      <c r="C304" s="304"/>
      <c r="D304" s="304"/>
      <c r="E304" s="304"/>
      <c r="F304" s="304"/>
      <c r="G304" s="304"/>
      <c r="K304" s="305"/>
      <c r="L304" s="305"/>
      <c r="M304" s="305"/>
      <c r="N304" s="305"/>
      <c r="O304" s="305"/>
      <c r="P304" s="305"/>
      <c r="Q304" s="305"/>
      <c r="R304" s="305"/>
      <c r="S304" s="305"/>
      <c r="T304" s="306"/>
      <c r="U304" s="307"/>
      <c r="AC304" s="310"/>
      <c r="AD304" s="304"/>
      <c r="AE304" s="308"/>
      <c r="AF304" s="308"/>
      <c r="AG304" s="308"/>
      <c r="AH304" s="309"/>
      <c r="AI304" s="309"/>
      <c r="AJ304" s="308"/>
      <c r="AK304" s="308"/>
      <c r="AL304" s="308"/>
      <c r="AM304" s="308"/>
      <c r="AN304" s="308"/>
      <c r="AO304" s="308"/>
      <c r="AP304" s="308"/>
      <c r="AQ304" s="308"/>
      <c r="AR304" s="308"/>
      <c r="AS304" s="309"/>
      <c r="AT304" s="309"/>
      <c r="AU304" s="309"/>
      <c r="AV304" s="309"/>
    </row>
    <row r="305" spans="1:48" ht="22.5" customHeight="1">
      <c r="A305" s="303"/>
      <c r="B305" s="304"/>
      <c r="C305" s="304"/>
      <c r="D305" s="304"/>
      <c r="E305" s="304"/>
      <c r="F305" s="304"/>
      <c r="G305" s="304"/>
      <c r="K305" s="305"/>
      <c r="L305" s="305"/>
      <c r="M305" s="305"/>
      <c r="N305" s="305"/>
      <c r="O305" s="305"/>
      <c r="P305" s="305"/>
      <c r="Q305" s="305"/>
      <c r="R305" s="305"/>
      <c r="S305" s="305"/>
      <c r="T305" s="306"/>
      <c r="U305" s="307"/>
      <c r="AC305" s="310"/>
      <c r="AD305" s="304"/>
      <c r="AE305" s="308"/>
      <c r="AF305" s="308"/>
      <c r="AG305" s="308"/>
      <c r="AH305" s="309"/>
      <c r="AI305" s="309"/>
      <c r="AJ305" s="308"/>
      <c r="AK305" s="308"/>
      <c r="AL305" s="308"/>
      <c r="AM305" s="308"/>
      <c r="AN305" s="308"/>
      <c r="AO305" s="308"/>
      <c r="AP305" s="308"/>
      <c r="AQ305" s="308"/>
      <c r="AR305" s="308"/>
      <c r="AS305" s="309"/>
      <c r="AT305" s="309"/>
      <c r="AU305" s="309"/>
      <c r="AV305" s="309"/>
    </row>
    <row r="306" spans="1:48" ht="22.5" customHeight="1">
      <c r="A306" s="303"/>
      <c r="B306" s="304"/>
      <c r="C306" s="304"/>
      <c r="D306" s="304"/>
      <c r="E306" s="304"/>
      <c r="F306" s="304"/>
      <c r="G306" s="304"/>
      <c r="K306" s="305"/>
      <c r="L306" s="305"/>
      <c r="M306" s="305"/>
      <c r="N306" s="305"/>
      <c r="O306" s="305"/>
      <c r="P306" s="305"/>
      <c r="Q306" s="305"/>
      <c r="R306" s="305"/>
      <c r="S306" s="305"/>
      <c r="T306" s="306"/>
      <c r="U306" s="307"/>
      <c r="AC306" s="310"/>
      <c r="AD306" s="304"/>
      <c r="AE306" s="308"/>
      <c r="AF306" s="308"/>
      <c r="AG306" s="308"/>
      <c r="AH306" s="309"/>
      <c r="AI306" s="309"/>
      <c r="AJ306" s="308"/>
      <c r="AK306" s="308"/>
      <c r="AL306" s="308"/>
      <c r="AM306" s="308"/>
      <c r="AN306" s="308"/>
      <c r="AO306" s="308"/>
      <c r="AP306" s="308"/>
      <c r="AQ306" s="308"/>
      <c r="AR306" s="308"/>
      <c r="AS306" s="309"/>
      <c r="AT306" s="309"/>
      <c r="AU306" s="309"/>
      <c r="AV306" s="309"/>
    </row>
    <row r="307" spans="1:48" ht="22.5" customHeight="1">
      <c r="A307" s="303"/>
      <c r="B307" s="304"/>
      <c r="C307" s="304"/>
      <c r="D307" s="304"/>
      <c r="E307" s="304"/>
      <c r="F307" s="304"/>
      <c r="G307" s="304"/>
      <c r="K307" s="305"/>
      <c r="L307" s="305"/>
      <c r="M307" s="305"/>
      <c r="N307" s="305"/>
      <c r="O307" s="305"/>
      <c r="P307" s="305"/>
      <c r="Q307" s="305"/>
      <c r="R307" s="305"/>
      <c r="S307" s="305"/>
      <c r="T307" s="306"/>
      <c r="U307" s="307"/>
      <c r="AC307" s="310"/>
      <c r="AD307" s="304"/>
      <c r="AE307" s="308"/>
      <c r="AF307" s="308"/>
      <c r="AG307" s="308"/>
      <c r="AH307" s="309"/>
      <c r="AI307" s="309"/>
      <c r="AJ307" s="308"/>
      <c r="AK307" s="308"/>
      <c r="AL307" s="308"/>
      <c r="AM307" s="308"/>
      <c r="AN307" s="308"/>
      <c r="AO307" s="308"/>
      <c r="AP307" s="308"/>
      <c r="AQ307" s="308"/>
      <c r="AR307" s="308"/>
      <c r="AS307" s="309"/>
      <c r="AT307" s="309"/>
      <c r="AU307" s="309"/>
      <c r="AV307" s="309"/>
    </row>
    <row r="308" spans="1:48" ht="22.5" customHeight="1">
      <c r="A308" s="303"/>
      <c r="B308" s="304"/>
      <c r="C308" s="304"/>
      <c r="D308" s="304"/>
      <c r="E308" s="304"/>
      <c r="F308" s="304"/>
      <c r="G308" s="304"/>
      <c r="K308" s="305"/>
      <c r="L308" s="305"/>
      <c r="M308" s="305"/>
      <c r="N308" s="305"/>
      <c r="O308" s="305"/>
      <c r="P308" s="305"/>
      <c r="Q308" s="305"/>
      <c r="R308" s="305"/>
      <c r="S308" s="305"/>
      <c r="T308" s="306"/>
      <c r="U308" s="307"/>
      <c r="AC308" s="310"/>
      <c r="AD308" s="304"/>
      <c r="AE308" s="308"/>
      <c r="AF308" s="308"/>
      <c r="AG308" s="308"/>
      <c r="AH308" s="309"/>
      <c r="AI308" s="309"/>
      <c r="AJ308" s="308"/>
      <c r="AK308" s="308"/>
      <c r="AL308" s="308"/>
      <c r="AM308" s="308"/>
      <c r="AN308" s="308"/>
      <c r="AO308" s="308"/>
      <c r="AP308" s="308"/>
      <c r="AQ308" s="308"/>
      <c r="AR308" s="308"/>
      <c r="AS308" s="309"/>
      <c r="AT308" s="309"/>
      <c r="AU308" s="309"/>
      <c r="AV308" s="309"/>
    </row>
    <row r="309" spans="1:48" ht="22.5" customHeight="1">
      <c r="A309" s="303"/>
      <c r="B309" s="304"/>
      <c r="C309" s="304"/>
      <c r="D309" s="304"/>
      <c r="E309" s="304"/>
      <c r="F309" s="304"/>
      <c r="G309" s="304"/>
      <c r="K309" s="305"/>
      <c r="L309" s="305"/>
      <c r="M309" s="305"/>
      <c r="N309" s="305"/>
      <c r="O309" s="305"/>
      <c r="P309" s="305"/>
      <c r="Q309" s="305"/>
      <c r="R309" s="305"/>
      <c r="S309" s="305"/>
      <c r="T309" s="306"/>
      <c r="U309" s="307"/>
      <c r="AC309" s="310"/>
      <c r="AD309" s="304"/>
      <c r="AE309" s="308"/>
      <c r="AF309" s="308"/>
      <c r="AG309" s="308"/>
      <c r="AH309" s="309"/>
      <c r="AI309" s="309"/>
      <c r="AJ309" s="308"/>
      <c r="AK309" s="308"/>
      <c r="AL309" s="308"/>
      <c r="AM309" s="308"/>
      <c r="AN309" s="308"/>
      <c r="AO309" s="308"/>
      <c r="AP309" s="308"/>
      <c r="AQ309" s="308"/>
      <c r="AR309" s="308"/>
      <c r="AS309" s="309"/>
      <c r="AT309" s="309"/>
      <c r="AU309" s="309"/>
      <c r="AV309" s="309"/>
    </row>
    <row r="310" spans="1:48" ht="22.5" customHeight="1">
      <c r="A310" s="303"/>
      <c r="B310" s="304"/>
      <c r="C310" s="304"/>
      <c r="D310" s="304"/>
      <c r="E310" s="304"/>
      <c r="F310" s="304"/>
      <c r="G310" s="304"/>
      <c r="K310" s="305"/>
      <c r="L310" s="305"/>
      <c r="M310" s="305"/>
      <c r="N310" s="305"/>
      <c r="O310" s="305"/>
      <c r="P310" s="305"/>
      <c r="Q310" s="305"/>
      <c r="R310" s="305"/>
      <c r="S310" s="305"/>
      <c r="T310" s="306"/>
      <c r="U310" s="307"/>
      <c r="AC310" s="310"/>
      <c r="AD310" s="304"/>
      <c r="AE310" s="308"/>
      <c r="AF310" s="308"/>
      <c r="AG310" s="308"/>
      <c r="AH310" s="309"/>
      <c r="AI310" s="309"/>
      <c r="AJ310" s="308"/>
      <c r="AK310" s="308"/>
      <c r="AL310" s="308"/>
      <c r="AM310" s="308"/>
      <c r="AN310" s="308"/>
      <c r="AO310" s="308"/>
      <c r="AP310" s="308"/>
      <c r="AQ310" s="308"/>
      <c r="AR310" s="308"/>
      <c r="AS310" s="309"/>
      <c r="AT310" s="309"/>
      <c r="AU310" s="309"/>
      <c r="AV310" s="309"/>
    </row>
    <row r="311" spans="1:48" ht="22.5" customHeight="1">
      <c r="A311" s="303"/>
      <c r="B311" s="304"/>
      <c r="C311" s="304"/>
      <c r="D311" s="304"/>
      <c r="E311" s="304"/>
      <c r="F311" s="304"/>
      <c r="G311" s="304"/>
      <c r="K311" s="305"/>
      <c r="L311" s="305"/>
      <c r="M311" s="305"/>
      <c r="N311" s="305"/>
      <c r="O311" s="305"/>
      <c r="P311" s="305"/>
      <c r="Q311" s="305"/>
      <c r="R311" s="305"/>
      <c r="S311" s="305"/>
      <c r="T311" s="306"/>
      <c r="U311" s="307"/>
      <c r="AC311" s="310"/>
      <c r="AD311" s="304"/>
      <c r="AE311" s="308"/>
      <c r="AF311" s="308"/>
      <c r="AG311" s="308"/>
      <c r="AH311" s="309"/>
      <c r="AI311" s="309"/>
      <c r="AJ311" s="308"/>
      <c r="AK311" s="308"/>
      <c r="AL311" s="308"/>
      <c r="AM311" s="308"/>
      <c r="AN311" s="308"/>
      <c r="AO311" s="308"/>
      <c r="AP311" s="308"/>
      <c r="AQ311" s="308"/>
      <c r="AR311" s="308"/>
      <c r="AS311" s="309"/>
      <c r="AT311" s="309"/>
      <c r="AU311" s="309"/>
      <c r="AV311" s="309"/>
    </row>
    <row r="312" spans="1:48" ht="22.5" customHeight="1">
      <c r="A312" s="303"/>
      <c r="B312" s="304"/>
      <c r="C312" s="304"/>
      <c r="D312" s="304"/>
      <c r="E312" s="304"/>
      <c r="F312" s="304"/>
      <c r="G312" s="304"/>
      <c r="K312" s="305"/>
      <c r="L312" s="305"/>
      <c r="M312" s="305"/>
      <c r="N312" s="305"/>
      <c r="O312" s="305"/>
      <c r="P312" s="305"/>
      <c r="Q312" s="305"/>
      <c r="R312" s="305"/>
      <c r="S312" s="305"/>
      <c r="T312" s="306"/>
      <c r="U312" s="307"/>
      <c r="AC312" s="310"/>
      <c r="AD312" s="304"/>
      <c r="AE312" s="308"/>
      <c r="AF312" s="308"/>
      <c r="AG312" s="308"/>
      <c r="AH312" s="309"/>
      <c r="AI312" s="309"/>
      <c r="AJ312" s="308"/>
      <c r="AK312" s="308"/>
      <c r="AL312" s="308"/>
      <c r="AM312" s="308"/>
      <c r="AN312" s="308"/>
      <c r="AO312" s="308"/>
      <c r="AP312" s="308"/>
      <c r="AQ312" s="308"/>
      <c r="AR312" s="308"/>
      <c r="AS312" s="309"/>
      <c r="AT312" s="309"/>
      <c r="AU312" s="309"/>
      <c r="AV312" s="309"/>
    </row>
    <row r="313" spans="1:48" ht="22.5" customHeight="1">
      <c r="A313" s="303"/>
      <c r="B313" s="304"/>
      <c r="C313" s="304"/>
      <c r="D313" s="304"/>
      <c r="E313" s="304"/>
      <c r="F313" s="304"/>
      <c r="G313" s="304"/>
      <c r="K313" s="305"/>
      <c r="L313" s="305"/>
      <c r="M313" s="305"/>
      <c r="N313" s="305"/>
      <c r="O313" s="305"/>
      <c r="P313" s="305"/>
      <c r="Q313" s="305"/>
      <c r="R313" s="305"/>
      <c r="S313" s="305"/>
      <c r="T313" s="306"/>
      <c r="U313" s="307"/>
      <c r="AC313" s="310"/>
      <c r="AD313" s="304"/>
      <c r="AE313" s="308"/>
      <c r="AF313" s="308"/>
      <c r="AG313" s="308"/>
      <c r="AH313" s="309"/>
      <c r="AI313" s="309"/>
      <c r="AJ313" s="308"/>
      <c r="AK313" s="308"/>
      <c r="AL313" s="308"/>
      <c r="AM313" s="308"/>
      <c r="AN313" s="308"/>
      <c r="AO313" s="308"/>
      <c r="AP313" s="308"/>
      <c r="AQ313" s="308"/>
      <c r="AR313" s="308"/>
      <c r="AS313" s="309"/>
      <c r="AT313" s="309"/>
      <c r="AU313" s="309"/>
      <c r="AV313" s="309"/>
    </row>
    <row r="314" spans="1:48" ht="22.5" customHeight="1">
      <c r="A314" s="303"/>
      <c r="B314" s="304"/>
      <c r="C314" s="304"/>
      <c r="D314" s="304"/>
      <c r="E314" s="304"/>
      <c r="F314" s="304"/>
      <c r="G314" s="304"/>
      <c r="K314" s="305"/>
      <c r="L314" s="305"/>
      <c r="M314" s="305"/>
      <c r="N314" s="305"/>
      <c r="O314" s="305"/>
      <c r="P314" s="305"/>
      <c r="Q314" s="305"/>
      <c r="R314" s="305"/>
      <c r="S314" s="305"/>
      <c r="T314" s="306"/>
      <c r="U314" s="307"/>
      <c r="AC314" s="310"/>
      <c r="AD314" s="304"/>
      <c r="AE314" s="308"/>
      <c r="AF314" s="308"/>
      <c r="AG314" s="308"/>
      <c r="AH314" s="309"/>
      <c r="AI314" s="309"/>
      <c r="AJ314" s="308"/>
      <c r="AK314" s="308"/>
      <c r="AL314" s="308"/>
      <c r="AM314" s="308"/>
      <c r="AN314" s="308"/>
      <c r="AO314" s="308"/>
      <c r="AP314" s="308"/>
      <c r="AQ314" s="308"/>
      <c r="AR314" s="308"/>
      <c r="AS314" s="309"/>
      <c r="AT314" s="309"/>
      <c r="AU314" s="309"/>
      <c r="AV314" s="309"/>
    </row>
    <row r="315" spans="1:48" ht="22.5" customHeight="1">
      <c r="A315" s="303"/>
      <c r="B315" s="304"/>
      <c r="C315" s="304"/>
      <c r="D315" s="304"/>
      <c r="E315" s="304"/>
      <c r="F315" s="304"/>
      <c r="G315" s="304"/>
      <c r="K315" s="305"/>
      <c r="L315" s="305"/>
      <c r="M315" s="305"/>
      <c r="N315" s="305"/>
      <c r="O315" s="305"/>
      <c r="P315" s="305"/>
      <c r="Q315" s="305"/>
      <c r="R315" s="305"/>
      <c r="S315" s="305"/>
      <c r="T315" s="306"/>
      <c r="U315" s="307"/>
      <c r="AC315" s="310"/>
      <c r="AD315" s="304"/>
      <c r="AE315" s="308"/>
      <c r="AF315" s="308"/>
      <c r="AG315" s="308"/>
      <c r="AH315" s="309"/>
      <c r="AI315" s="309"/>
      <c r="AJ315" s="308"/>
      <c r="AK315" s="308"/>
      <c r="AL315" s="308"/>
      <c r="AM315" s="308"/>
      <c r="AN315" s="308"/>
      <c r="AO315" s="308"/>
      <c r="AP315" s="308"/>
      <c r="AQ315" s="308"/>
      <c r="AR315" s="308"/>
      <c r="AS315" s="309"/>
      <c r="AT315" s="309"/>
      <c r="AU315" s="309"/>
      <c r="AV315" s="309"/>
    </row>
    <row r="316" spans="1:48" ht="22.5" customHeight="1">
      <c r="A316" s="303"/>
      <c r="B316" s="304"/>
      <c r="C316" s="304"/>
      <c r="D316" s="304"/>
      <c r="E316" s="304"/>
      <c r="F316" s="304"/>
      <c r="G316" s="304"/>
      <c r="K316" s="305"/>
      <c r="L316" s="305"/>
      <c r="M316" s="305"/>
      <c r="N316" s="305"/>
      <c r="O316" s="305"/>
      <c r="P316" s="305"/>
      <c r="Q316" s="305"/>
      <c r="R316" s="305"/>
      <c r="S316" s="305"/>
      <c r="T316" s="306"/>
      <c r="U316" s="307"/>
      <c r="AC316" s="310"/>
      <c r="AD316" s="304"/>
      <c r="AE316" s="308"/>
      <c r="AF316" s="308"/>
      <c r="AG316" s="308"/>
      <c r="AH316" s="309"/>
      <c r="AI316" s="309"/>
      <c r="AJ316" s="308"/>
      <c r="AK316" s="308"/>
      <c r="AL316" s="308"/>
      <c r="AM316" s="308"/>
      <c r="AN316" s="308"/>
      <c r="AO316" s="308"/>
      <c r="AP316" s="308"/>
      <c r="AQ316" s="308"/>
      <c r="AR316" s="308"/>
      <c r="AS316" s="309"/>
      <c r="AT316" s="309"/>
      <c r="AU316" s="309"/>
      <c r="AV316" s="309"/>
    </row>
    <row r="317" spans="1:48" ht="22.5" customHeight="1">
      <c r="A317" s="303"/>
      <c r="B317" s="304"/>
      <c r="C317" s="304"/>
      <c r="D317" s="304"/>
      <c r="E317" s="304"/>
      <c r="F317" s="304"/>
      <c r="G317" s="304"/>
      <c r="K317" s="305"/>
      <c r="L317" s="305"/>
      <c r="M317" s="305"/>
      <c r="N317" s="305"/>
      <c r="O317" s="305"/>
      <c r="P317" s="305"/>
      <c r="Q317" s="305"/>
      <c r="R317" s="305"/>
      <c r="S317" s="305"/>
      <c r="T317" s="306"/>
      <c r="U317" s="307"/>
      <c r="AC317" s="310"/>
      <c r="AD317" s="304"/>
      <c r="AE317" s="308"/>
      <c r="AF317" s="308"/>
      <c r="AG317" s="308"/>
      <c r="AH317" s="309"/>
      <c r="AI317" s="309"/>
      <c r="AJ317" s="308"/>
      <c r="AK317" s="308"/>
      <c r="AL317" s="308"/>
      <c r="AM317" s="308"/>
      <c r="AN317" s="308"/>
      <c r="AO317" s="308"/>
      <c r="AP317" s="308"/>
      <c r="AQ317" s="308"/>
      <c r="AR317" s="308"/>
      <c r="AS317" s="309"/>
      <c r="AT317" s="309"/>
      <c r="AU317" s="309"/>
      <c r="AV317" s="309"/>
    </row>
    <row r="318" spans="1:48" ht="22.5" customHeight="1">
      <c r="A318" s="303"/>
      <c r="B318" s="304"/>
      <c r="C318" s="304"/>
      <c r="D318" s="304"/>
      <c r="E318" s="304"/>
      <c r="F318" s="304"/>
      <c r="G318" s="304"/>
      <c r="K318" s="305"/>
      <c r="L318" s="305"/>
      <c r="M318" s="305"/>
      <c r="N318" s="305"/>
      <c r="O318" s="305"/>
      <c r="P318" s="305"/>
      <c r="Q318" s="305"/>
      <c r="R318" s="305"/>
      <c r="S318" s="305"/>
      <c r="T318" s="306"/>
      <c r="U318" s="307"/>
      <c r="AC318" s="310"/>
      <c r="AD318" s="304"/>
      <c r="AE318" s="308"/>
      <c r="AF318" s="308"/>
      <c r="AG318" s="308"/>
      <c r="AH318" s="309"/>
      <c r="AI318" s="309"/>
      <c r="AJ318" s="308"/>
      <c r="AK318" s="308"/>
      <c r="AL318" s="308"/>
      <c r="AM318" s="308"/>
      <c r="AN318" s="308"/>
      <c r="AO318" s="308"/>
      <c r="AP318" s="308"/>
      <c r="AQ318" s="308"/>
      <c r="AR318" s="308"/>
      <c r="AS318" s="309"/>
      <c r="AT318" s="309"/>
      <c r="AU318" s="309"/>
      <c r="AV318" s="309"/>
    </row>
    <row r="319" spans="1:48" ht="22.5" customHeight="1">
      <c r="A319" s="303"/>
      <c r="B319" s="304"/>
      <c r="C319" s="304"/>
      <c r="D319" s="304"/>
      <c r="E319" s="304"/>
      <c r="F319" s="304"/>
      <c r="G319" s="304"/>
      <c r="K319" s="305"/>
      <c r="L319" s="305"/>
      <c r="M319" s="305"/>
      <c r="N319" s="305"/>
      <c r="O319" s="305"/>
      <c r="P319" s="305"/>
      <c r="Q319" s="305"/>
      <c r="R319" s="305"/>
      <c r="S319" s="305"/>
      <c r="T319" s="306"/>
      <c r="U319" s="307"/>
      <c r="AC319" s="310"/>
      <c r="AD319" s="304"/>
      <c r="AE319" s="308"/>
      <c r="AF319" s="308"/>
      <c r="AG319" s="308"/>
      <c r="AH319" s="309"/>
      <c r="AI319" s="309"/>
      <c r="AJ319" s="308"/>
      <c r="AK319" s="308"/>
      <c r="AL319" s="308"/>
      <c r="AM319" s="308"/>
      <c r="AN319" s="308"/>
      <c r="AO319" s="308"/>
      <c r="AP319" s="308"/>
      <c r="AQ319" s="308"/>
      <c r="AR319" s="308"/>
      <c r="AS319" s="309"/>
      <c r="AT319" s="309"/>
      <c r="AU319" s="309"/>
      <c r="AV319" s="309"/>
    </row>
    <row r="320" spans="1:48" ht="22.5" customHeight="1">
      <c r="A320" s="303"/>
      <c r="B320" s="304"/>
      <c r="C320" s="304"/>
      <c r="D320" s="304"/>
      <c r="E320" s="304"/>
      <c r="F320" s="304"/>
      <c r="G320" s="304"/>
      <c r="K320" s="305"/>
      <c r="L320" s="305"/>
      <c r="M320" s="305"/>
      <c r="N320" s="305"/>
      <c r="O320" s="305"/>
      <c r="P320" s="305"/>
      <c r="Q320" s="305"/>
      <c r="R320" s="305"/>
      <c r="S320" s="305"/>
      <c r="T320" s="306"/>
      <c r="U320" s="307"/>
      <c r="AC320" s="310"/>
      <c r="AD320" s="304"/>
      <c r="AE320" s="308"/>
      <c r="AF320" s="308"/>
      <c r="AG320" s="308"/>
      <c r="AH320" s="309"/>
      <c r="AI320" s="309"/>
      <c r="AJ320" s="308"/>
      <c r="AK320" s="308"/>
      <c r="AL320" s="308"/>
      <c r="AM320" s="308"/>
      <c r="AN320" s="308"/>
      <c r="AO320" s="308"/>
      <c r="AP320" s="308"/>
      <c r="AQ320" s="308"/>
      <c r="AR320" s="308"/>
      <c r="AS320" s="309"/>
      <c r="AT320" s="309"/>
      <c r="AU320" s="309"/>
      <c r="AV320" s="309"/>
    </row>
    <row r="321" spans="1:48" ht="22.5" customHeight="1">
      <c r="A321" s="303"/>
      <c r="B321" s="304"/>
      <c r="C321" s="304"/>
      <c r="D321" s="304"/>
      <c r="E321" s="304"/>
      <c r="F321" s="304"/>
      <c r="G321" s="304"/>
      <c r="K321" s="305"/>
      <c r="L321" s="305"/>
      <c r="M321" s="305"/>
      <c r="N321" s="305"/>
      <c r="O321" s="305"/>
      <c r="P321" s="305"/>
      <c r="Q321" s="305"/>
      <c r="R321" s="305"/>
      <c r="S321" s="305"/>
      <c r="T321" s="306"/>
      <c r="U321" s="307"/>
      <c r="AC321" s="310"/>
      <c r="AD321" s="304"/>
      <c r="AE321" s="308"/>
      <c r="AF321" s="308"/>
      <c r="AG321" s="308"/>
      <c r="AH321" s="309"/>
      <c r="AI321" s="309"/>
      <c r="AJ321" s="308"/>
      <c r="AK321" s="308"/>
      <c r="AL321" s="308"/>
      <c r="AM321" s="308"/>
      <c r="AN321" s="308"/>
      <c r="AO321" s="308"/>
      <c r="AP321" s="308"/>
      <c r="AQ321" s="308"/>
      <c r="AR321" s="308"/>
      <c r="AS321" s="309"/>
      <c r="AT321" s="309"/>
      <c r="AU321" s="309"/>
      <c r="AV321" s="309"/>
    </row>
    <row r="322" spans="1:48" ht="22.5" customHeight="1">
      <c r="A322" s="303"/>
      <c r="B322" s="304"/>
      <c r="C322" s="304"/>
      <c r="D322" s="304"/>
      <c r="E322" s="304"/>
      <c r="F322" s="304"/>
      <c r="G322" s="304"/>
      <c r="K322" s="305"/>
      <c r="L322" s="305"/>
      <c r="M322" s="305"/>
      <c r="N322" s="305"/>
      <c r="O322" s="305"/>
      <c r="P322" s="305"/>
      <c r="Q322" s="305"/>
      <c r="R322" s="305"/>
      <c r="S322" s="305"/>
      <c r="T322" s="306"/>
      <c r="U322" s="307"/>
      <c r="AC322" s="310"/>
      <c r="AD322" s="304"/>
      <c r="AE322" s="308"/>
      <c r="AF322" s="308"/>
      <c r="AG322" s="308"/>
      <c r="AH322" s="309"/>
      <c r="AI322" s="309"/>
      <c r="AJ322" s="308"/>
      <c r="AK322" s="308"/>
      <c r="AL322" s="308"/>
      <c r="AM322" s="308"/>
      <c r="AN322" s="308"/>
      <c r="AO322" s="308"/>
      <c r="AP322" s="308"/>
      <c r="AQ322" s="308"/>
      <c r="AR322" s="308"/>
      <c r="AS322" s="309"/>
      <c r="AT322" s="309"/>
      <c r="AU322" s="309"/>
      <c r="AV322" s="309"/>
    </row>
    <row r="323" spans="1:48" ht="22.5" customHeight="1">
      <c r="A323" s="303"/>
      <c r="B323" s="304"/>
      <c r="C323" s="304"/>
      <c r="D323" s="304"/>
      <c r="E323" s="304"/>
      <c r="F323" s="304"/>
      <c r="G323" s="304"/>
      <c r="K323" s="305"/>
      <c r="L323" s="305"/>
      <c r="M323" s="305"/>
      <c r="N323" s="305"/>
      <c r="O323" s="305"/>
      <c r="P323" s="305"/>
      <c r="Q323" s="305"/>
      <c r="R323" s="305"/>
      <c r="S323" s="305"/>
      <c r="T323" s="306"/>
      <c r="U323" s="307"/>
      <c r="AC323" s="310"/>
      <c r="AD323" s="304"/>
      <c r="AE323" s="308"/>
      <c r="AF323" s="308"/>
      <c r="AG323" s="308"/>
      <c r="AH323" s="309"/>
      <c r="AI323" s="309"/>
      <c r="AJ323" s="308"/>
      <c r="AK323" s="308"/>
      <c r="AL323" s="308"/>
      <c r="AM323" s="308"/>
      <c r="AN323" s="308"/>
      <c r="AO323" s="308"/>
      <c r="AP323" s="308"/>
      <c r="AQ323" s="308"/>
      <c r="AR323" s="308"/>
      <c r="AS323" s="309"/>
      <c r="AT323" s="309"/>
      <c r="AU323" s="309"/>
      <c r="AV323" s="309"/>
    </row>
    <row r="324" spans="1:48" ht="22.5" customHeight="1">
      <c r="A324" s="303"/>
      <c r="B324" s="304"/>
      <c r="C324" s="304"/>
      <c r="D324" s="304"/>
      <c r="E324" s="304"/>
      <c r="F324" s="304"/>
      <c r="G324" s="304"/>
      <c r="K324" s="305"/>
      <c r="L324" s="305"/>
      <c r="M324" s="305"/>
      <c r="N324" s="305"/>
      <c r="O324" s="305"/>
      <c r="P324" s="305"/>
      <c r="Q324" s="305"/>
      <c r="R324" s="305"/>
      <c r="S324" s="305"/>
      <c r="T324" s="306"/>
      <c r="U324" s="307"/>
      <c r="AC324" s="310"/>
      <c r="AD324" s="304"/>
      <c r="AE324" s="308"/>
      <c r="AF324" s="308"/>
      <c r="AG324" s="308"/>
      <c r="AH324" s="309"/>
      <c r="AI324" s="309"/>
      <c r="AJ324" s="308"/>
      <c r="AK324" s="308"/>
      <c r="AL324" s="308"/>
      <c r="AM324" s="308"/>
      <c r="AN324" s="308"/>
      <c r="AO324" s="308"/>
      <c r="AP324" s="308"/>
      <c r="AQ324" s="308"/>
      <c r="AR324" s="308"/>
      <c r="AS324" s="309"/>
      <c r="AT324" s="309"/>
      <c r="AU324" s="309"/>
      <c r="AV324" s="309"/>
    </row>
    <row r="325" spans="1:48" ht="22.5" customHeight="1">
      <c r="A325" s="303"/>
      <c r="B325" s="304"/>
      <c r="C325" s="304"/>
      <c r="D325" s="304"/>
      <c r="E325" s="304"/>
      <c r="F325" s="304"/>
      <c r="G325" s="304"/>
      <c r="K325" s="305"/>
      <c r="L325" s="305"/>
      <c r="M325" s="305"/>
      <c r="N325" s="305"/>
      <c r="O325" s="305"/>
      <c r="P325" s="305"/>
      <c r="Q325" s="305"/>
      <c r="R325" s="305"/>
      <c r="S325" s="305"/>
      <c r="T325" s="306"/>
      <c r="U325" s="307"/>
      <c r="AC325" s="310"/>
      <c r="AD325" s="304"/>
      <c r="AE325" s="308"/>
      <c r="AF325" s="308"/>
      <c r="AG325" s="308"/>
      <c r="AH325" s="309"/>
      <c r="AI325" s="309"/>
      <c r="AJ325" s="308"/>
      <c r="AK325" s="308"/>
      <c r="AL325" s="308"/>
      <c r="AM325" s="308"/>
      <c r="AN325" s="308"/>
      <c r="AO325" s="308"/>
      <c r="AP325" s="308"/>
      <c r="AQ325" s="308"/>
      <c r="AR325" s="308"/>
      <c r="AS325" s="309"/>
      <c r="AT325" s="309"/>
      <c r="AU325" s="309"/>
      <c r="AV325" s="309"/>
    </row>
    <row r="326" spans="1:48" ht="22.5" customHeight="1">
      <c r="A326" s="303"/>
      <c r="B326" s="304"/>
      <c r="C326" s="304"/>
      <c r="D326" s="304"/>
      <c r="E326" s="304"/>
      <c r="F326" s="304"/>
      <c r="G326" s="304"/>
      <c r="K326" s="305"/>
      <c r="L326" s="305"/>
      <c r="M326" s="305"/>
      <c r="N326" s="305"/>
      <c r="O326" s="305"/>
      <c r="P326" s="305"/>
      <c r="Q326" s="305"/>
      <c r="R326" s="305"/>
      <c r="S326" s="305"/>
      <c r="T326" s="306"/>
      <c r="U326" s="307"/>
      <c r="AC326" s="310"/>
      <c r="AD326" s="304"/>
      <c r="AE326" s="308"/>
      <c r="AF326" s="308"/>
      <c r="AG326" s="308"/>
      <c r="AH326" s="309"/>
      <c r="AI326" s="309"/>
      <c r="AJ326" s="308"/>
      <c r="AK326" s="308"/>
      <c r="AL326" s="308"/>
      <c r="AM326" s="308"/>
      <c r="AN326" s="308"/>
      <c r="AO326" s="308"/>
      <c r="AP326" s="308"/>
      <c r="AQ326" s="308"/>
      <c r="AR326" s="308"/>
      <c r="AS326" s="309"/>
      <c r="AT326" s="309"/>
      <c r="AU326" s="309"/>
      <c r="AV326" s="309"/>
    </row>
    <row r="327" spans="1:48" ht="22.5" customHeight="1">
      <c r="A327" s="303"/>
      <c r="B327" s="304"/>
      <c r="C327" s="304"/>
      <c r="D327" s="304"/>
      <c r="E327" s="304"/>
      <c r="F327" s="304"/>
      <c r="G327" s="304"/>
      <c r="K327" s="305"/>
      <c r="L327" s="305"/>
      <c r="M327" s="305"/>
      <c r="N327" s="305"/>
      <c r="O327" s="305"/>
      <c r="P327" s="305"/>
      <c r="Q327" s="305"/>
      <c r="R327" s="305"/>
      <c r="S327" s="305"/>
      <c r="T327" s="306"/>
      <c r="U327" s="307"/>
      <c r="AC327" s="310"/>
      <c r="AD327" s="304"/>
      <c r="AE327" s="308"/>
      <c r="AF327" s="308"/>
      <c r="AG327" s="308"/>
      <c r="AH327" s="309"/>
      <c r="AI327" s="309"/>
      <c r="AJ327" s="308"/>
      <c r="AK327" s="308"/>
      <c r="AL327" s="308"/>
      <c r="AM327" s="308"/>
      <c r="AN327" s="308"/>
      <c r="AO327" s="308"/>
      <c r="AP327" s="308"/>
      <c r="AQ327" s="308"/>
      <c r="AR327" s="308"/>
      <c r="AS327" s="309"/>
      <c r="AT327" s="309"/>
      <c r="AU327" s="309"/>
      <c r="AV327" s="309"/>
    </row>
    <row r="328" spans="1:48" ht="22.5" customHeight="1">
      <c r="A328" s="303"/>
      <c r="B328" s="304"/>
      <c r="C328" s="304"/>
      <c r="D328" s="304"/>
      <c r="E328" s="304"/>
      <c r="F328" s="304"/>
      <c r="G328" s="304"/>
      <c r="K328" s="305"/>
      <c r="L328" s="305"/>
      <c r="M328" s="305"/>
      <c r="N328" s="305"/>
      <c r="O328" s="305"/>
      <c r="P328" s="305"/>
      <c r="Q328" s="305"/>
      <c r="R328" s="305"/>
      <c r="S328" s="305"/>
      <c r="T328" s="306"/>
      <c r="U328" s="307"/>
      <c r="AC328" s="310"/>
      <c r="AD328" s="304"/>
      <c r="AE328" s="308"/>
      <c r="AF328" s="308"/>
      <c r="AG328" s="308"/>
      <c r="AH328" s="309"/>
      <c r="AI328" s="309"/>
      <c r="AJ328" s="308"/>
      <c r="AK328" s="308"/>
      <c r="AL328" s="308"/>
      <c r="AM328" s="308"/>
      <c r="AN328" s="308"/>
      <c r="AO328" s="308"/>
      <c r="AP328" s="308"/>
      <c r="AQ328" s="308"/>
      <c r="AR328" s="308"/>
      <c r="AS328" s="309"/>
      <c r="AT328" s="309"/>
      <c r="AU328" s="309"/>
      <c r="AV328" s="309"/>
    </row>
    <row r="329" spans="1:48" ht="22.5" customHeight="1">
      <c r="A329" s="303"/>
      <c r="B329" s="304"/>
      <c r="C329" s="304"/>
      <c r="D329" s="304"/>
      <c r="E329" s="304"/>
      <c r="F329" s="304"/>
      <c r="G329" s="304"/>
      <c r="K329" s="305"/>
      <c r="L329" s="305"/>
      <c r="M329" s="305"/>
      <c r="N329" s="305"/>
      <c r="O329" s="305"/>
      <c r="P329" s="305"/>
      <c r="Q329" s="305"/>
      <c r="R329" s="305"/>
      <c r="S329" s="305"/>
      <c r="T329" s="306"/>
      <c r="U329" s="307"/>
      <c r="AC329" s="310"/>
      <c r="AD329" s="304"/>
      <c r="AE329" s="308"/>
      <c r="AF329" s="308"/>
      <c r="AG329" s="308"/>
      <c r="AH329" s="309"/>
      <c r="AI329" s="309"/>
      <c r="AJ329" s="308"/>
      <c r="AK329" s="308"/>
      <c r="AL329" s="308"/>
      <c r="AM329" s="308"/>
      <c r="AN329" s="308"/>
      <c r="AO329" s="308"/>
      <c r="AP329" s="308"/>
      <c r="AQ329" s="308"/>
      <c r="AR329" s="308"/>
      <c r="AS329" s="309"/>
      <c r="AT329" s="309"/>
      <c r="AU329" s="309"/>
      <c r="AV329" s="309"/>
    </row>
    <row r="330" spans="1:48" ht="22.5" customHeight="1">
      <c r="A330" s="303"/>
      <c r="B330" s="304"/>
      <c r="C330" s="304"/>
      <c r="D330" s="304"/>
      <c r="E330" s="304"/>
      <c r="F330" s="304"/>
      <c r="G330" s="304"/>
      <c r="K330" s="305"/>
      <c r="L330" s="305"/>
      <c r="M330" s="305"/>
      <c r="N330" s="305"/>
      <c r="O330" s="305"/>
      <c r="P330" s="305"/>
      <c r="Q330" s="305"/>
      <c r="R330" s="305"/>
      <c r="S330" s="305"/>
      <c r="T330" s="306"/>
      <c r="U330" s="307"/>
      <c r="AC330" s="310"/>
      <c r="AD330" s="304"/>
      <c r="AE330" s="308"/>
      <c r="AF330" s="308"/>
      <c r="AG330" s="308"/>
      <c r="AH330" s="309"/>
      <c r="AI330" s="309"/>
      <c r="AJ330" s="308"/>
      <c r="AK330" s="308"/>
      <c r="AL330" s="308"/>
      <c r="AM330" s="308"/>
      <c r="AN330" s="308"/>
      <c r="AO330" s="308"/>
      <c r="AP330" s="308"/>
      <c r="AQ330" s="308"/>
      <c r="AR330" s="308"/>
      <c r="AS330" s="309"/>
      <c r="AT330" s="309"/>
      <c r="AU330" s="309"/>
      <c r="AV330" s="309"/>
    </row>
    <row r="331" spans="1:48" ht="22.5" customHeight="1">
      <c r="A331" s="303"/>
      <c r="B331" s="304"/>
      <c r="C331" s="304"/>
      <c r="D331" s="304"/>
      <c r="E331" s="304"/>
      <c r="F331" s="304"/>
      <c r="G331" s="304"/>
      <c r="K331" s="305"/>
      <c r="L331" s="305"/>
      <c r="M331" s="305"/>
      <c r="N331" s="305"/>
      <c r="O331" s="305"/>
      <c r="P331" s="305"/>
      <c r="Q331" s="305"/>
      <c r="R331" s="305"/>
      <c r="S331" s="305"/>
      <c r="T331" s="306"/>
      <c r="U331" s="307"/>
      <c r="AC331" s="310"/>
      <c r="AD331" s="304"/>
      <c r="AE331" s="308"/>
      <c r="AF331" s="308"/>
      <c r="AG331" s="308"/>
      <c r="AH331" s="309"/>
      <c r="AI331" s="309"/>
      <c r="AJ331" s="308"/>
      <c r="AK331" s="308"/>
      <c r="AL331" s="308"/>
      <c r="AM331" s="308"/>
      <c r="AN331" s="308"/>
      <c r="AO331" s="308"/>
      <c r="AP331" s="308"/>
      <c r="AQ331" s="308"/>
      <c r="AR331" s="308"/>
      <c r="AS331" s="309"/>
      <c r="AT331" s="309"/>
      <c r="AU331" s="309"/>
      <c r="AV331" s="309"/>
    </row>
    <row r="332" spans="1:48" ht="22.5" customHeight="1">
      <c r="A332" s="303"/>
      <c r="B332" s="304"/>
      <c r="C332" s="304"/>
      <c r="D332" s="304"/>
      <c r="E332" s="304"/>
      <c r="F332" s="304"/>
      <c r="G332" s="304"/>
      <c r="K332" s="305"/>
      <c r="L332" s="305"/>
      <c r="M332" s="305"/>
      <c r="N332" s="305"/>
      <c r="O332" s="305"/>
      <c r="P332" s="305"/>
      <c r="Q332" s="305"/>
      <c r="R332" s="305"/>
      <c r="S332" s="305"/>
      <c r="T332" s="306"/>
      <c r="U332" s="307"/>
      <c r="AC332" s="310"/>
      <c r="AD332" s="304"/>
      <c r="AE332" s="308"/>
      <c r="AF332" s="308"/>
      <c r="AG332" s="308"/>
      <c r="AH332" s="309"/>
      <c r="AI332" s="309"/>
      <c r="AJ332" s="308"/>
      <c r="AK332" s="308"/>
      <c r="AL332" s="308"/>
      <c r="AM332" s="308"/>
      <c r="AN332" s="308"/>
      <c r="AO332" s="308"/>
      <c r="AP332" s="308"/>
      <c r="AQ332" s="308"/>
      <c r="AR332" s="308"/>
      <c r="AS332" s="309"/>
      <c r="AT332" s="309"/>
      <c r="AU332" s="309"/>
      <c r="AV332" s="309"/>
    </row>
    <row r="333" spans="1:48" ht="22.5" customHeight="1">
      <c r="A333" s="303"/>
      <c r="B333" s="304"/>
      <c r="C333" s="304"/>
      <c r="D333" s="304"/>
      <c r="E333" s="304"/>
      <c r="F333" s="304"/>
      <c r="G333" s="304"/>
      <c r="K333" s="305"/>
      <c r="L333" s="305"/>
      <c r="M333" s="305"/>
      <c r="N333" s="305"/>
      <c r="O333" s="305"/>
      <c r="P333" s="305"/>
      <c r="Q333" s="305"/>
      <c r="R333" s="305"/>
      <c r="S333" s="305"/>
      <c r="T333" s="306"/>
      <c r="U333" s="307"/>
      <c r="AC333" s="310"/>
      <c r="AD333" s="304"/>
      <c r="AE333" s="308"/>
      <c r="AF333" s="308"/>
      <c r="AG333" s="308"/>
      <c r="AH333" s="309"/>
      <c r="AI333" s="309"/>
      <c r="AJ333" s="308"/>
      <c r="AK333" s="308"/>
      <c r="AL333" s="308"/>
      <c r="AM333" s="308"/>
      <c r="AN333" s="308"/>
      <c r="AO333" s="308"/>
      <c r="AP333" s="308"/>
      <c r="AQ333" s="308"/>
      <c r="AR333" s="308"/>
      <c r="AS333" s="309"/>
      <c r="AT333" s="309"/>
      <c r="AU333" s="309"/>
      <c r="AV333" s="309"/>
    </row>
    <row r="334" spans="1:48" ht="22.5" customHeight="1">
      <c r="A334" s="303"/>
      <c r="B334" s="304"/>
      <c r="C334" s="304"/>
      <c r="D334" s="304"/>
      <c r="E334" s="304"/>
      <c r="F334" s="304"/>
      <c r="G334" s="304"/>
      <c r="K334" s="305"/>
      <c r="L334" s="305"/>
      <c r="M334" s="305"/>
      <c r="N334" s="305"/>
      <c r="O334" s="305"/>
      <c r="P334" s="305"/>
      <c r="Q334" s="305"/>
      <c r="R334" s="305"/>
      <c r="S334" s="305"/>
      <c r="T334" s="306"/>
      <c r="U334" s="307"/>
      <c r="AC334" s="310"/>
      <c r="AD334" s="304"/>
      <c r="AE334" s="308"/>
      <c r="AF334" s="308"/>
      <c r="AG334" s="308"/>
      <c r="AH334" s="309"/>
      <c r="AI334" s="309"/>
      <c r="AJ334" s="308"/>
      <c r="AK334" s="308"/>
      <c r="AL334" s="308"/>
      <c r="AM334" s="308"/>
      <c r="AN334" s="308"/>
      <c r="AO334" s="308"/>
      <c r="AP334" s="308"/>
      <c r="AQ334" s="308"/>
      <c r="AR334" s="308"/>
      <c r="AS334" s="309"/>
      <c r="AT334" s="309"/>
      <c r="AU334" s="309"/>
      <c r="AV334" s="309"/>
    </row>
    <row r="335" spans="1:48" ht="22.5" customHeight="1">
      <c r="A335" s="303"/>
      <c r="B335" s="304"/>
      <c r="C335" s="304"/>
      <c r="D335" s="304"/>
      <c r="E335" s="304"/>
      <c r="F335" s="304"/>
      <c r="G335" s="304"/>
      <c r="K335" s="305"/>
      <c r="L335" s="305"/>
      <c r="M335" s="305"/>
      <c r="N335" s="305"/>
      <c r="O335" s="305"/>
      <c r="P335" s="305"/>
      <c r="Q335" s="305"/>
      <c r="R335" s="305"/>
      <c r="S335" s="305"/>
      <c r="T335" s="306"/>
      <c r="U335" s="307"/>
      <c r="AC335" s="310"/>
      <c r="AD335" s="304"/>
      <c r="AE335" s="308"/>
      <c r="AF335" s="308"/>
      <c r="AG335" s="308"/>
      <c r="AH335" s="309"/>
      <c r="AI335" s="309"/>
      <c r="AJ335" s="308"/>
      <c r="AK335" s="308"/>
      <c r="AL335" s="308"/>
      <c r="AM335" s="308"/>
      <c r="AN335" s="308"/>
      <c r="AO335" s="308"/>
      <c r="AP335" s="308"/>
      <c r="AQ335" s="308"/>
      <c r="AR335" s="308"/>
      <c r="AS335" s="309"/>
      <c r="AT335" s="309"/>
      <c r="AU335" s="309"/>
      <c r="AV335" s="309"/>
    </row>
    <row r="336" spans="1:48" ht="22.5" customHeight="1">
      <c r="A336" s="303"/>
      <c r="B336" s="304"/>
      <c r="C336" s="304"/>
      <c r="D336" s="304"/>
      <c r="E336" s="304"/>
      <c r="F336" s="304"/>
      <c r="G336" s="304"/>
      <c r="K336" s="305"/>
      <c r="L336" s="305"/>
      <c r="M336" s="305"/>
      <c r="N336" s="305"/>
      <c r="O336" s="305"/>
      <c r="P336" s="305"/>
      <c r="Q336" s="305"/>
      <c r="R336" s="305"/>
      <c r="S336" s="305"/>
      <c r="T336" s="306"/>
      <c r="U336" s="307"/>
      <c r="AC336" s="310"/>
      <c r="AD336" s="304"/>
      <c r="AE336" s="308"/>
      <c r="AF336" s="308"/>
      <c r="AG336" s="308"/>
      <c r="AH336" s="309"/>
      <c r="AI336" s="309"/>
      <c r="AJ336" s="308"/>
      <c r="AK336" s="308"/>
      <c r="AL336" s="308"/>
      <c r="AM336" s="308"/>
      <c r="AN336" s="308"/>
      <c r="AO336" s="308"/>
      <c r="AP336" s="308"/>
      <c r="AQ336" s="308"/>
      <c r="AR336" s="308"/>
      <c r="AS336" s="309"/>
      <c r="AT336" s="309"/>
      <c r="AU336" s="309"/>
      <c r="AV336" s="309"/>
    </row>
    <row r="337" spans="1:48" ht="22.5" customHeight="1">
      <c r="A337" s="303"/>
      <c r="B337" s="304"/>
      <c r="C337" s="304"/>
      <c r="D337" s="304"/>
      <c r="E337" s="304"/>
      <c r="F337" s="304"/>
      <c r="G337" s="304"/>
      <c r="K337" s="305"/>
      <c r="L337" s="305"/>
      <c r="M337" s="305"/>
      <c r="N337" s="305"/>
      <c r="O337" s="305"/>
      <c r="P337" s="305"/>
      <c r="Q337" s="305"/>
      <c r="R337" s="305"/>
      <c r="S337" s="305"/>
      <c r="T337" s="306"/>
      <c r="U337" s="307"/>
      <c r="AC337" s="310"/>
      <c r="AD337" s="304"/>
      <c r="AE337" s="308"/>
      <c r="AF337" s="308"/>
      <c r="AG337" s="308"/>
      <c r="AH337" s="309"/>
      <c r="AI337" s="309"/>
      <c r="AJ337" s="308"/>
      <c r="AK337" s="308"/>
      <c r="AL337" s="308"/>
      <c r="AM337" s="308"/>
      <c r="AN337" s="308"/>
      <c r="AO337" s="308"/>
      <c r="AP337" s="308"/>
      <c r="AQ337" s="308"/>
      <c r="AR337" s="308"/>
      <c r="AS337" s="309"/>
      <c r="AT337" s="309"/>
      <c r="AU337" s="309"/>
      <c r="AV337" s="309"/>
    </row>
    <row r="338" spans="1:48" ht="22.5" customHeight="1">
      <c r="A338" s="303"/>
      <c r="B338" s="304"/>
      <c r="C338" s="304"/>
      <c r="D338" s="304"/>
      <c r="E338" s="304"/>
      <c r="F338" s="304"/>
      <c r="G338" s="304"/>
      <c r="K338" s="305"/>
      <c r="L338" s="305"/>
      <c r="M338" s="305"/>
      <c r="N338" s="305"/>
      <c r="O338" s="305"/>
      <c r="P338" s="305"/>
      <c r="Q338" s="305"/>
      <c r="R338" s="305"/>
      <c r="S338" s="305"/>
      <c r="T338" s="306"/>
      <c r="U338" s="307"/>
      <c r="AC338" s="310"/>
      <c r="AD338" s="304"/>
      <c r="AE338" s="308"/>
      <c r="AF338" s="308"/>
      <c r="AG338" s="308"/>
      <c r="AH338" s="309"/>
      <c r="AI338" s="309"/>
      <c r="AJ338" s="308"/>
      <c r="AK338" s="308"/>
      <c r="AL338" s="308"/>
      <c r="AM338" s="308"/>
      <c r="AN338" s="308"/>
      <c r="AO338" s="308"/>
      <c r="AP338" s="308"/>
      <c r="AQ338" s="308"/>
      <c r="AR338" s="308"/>
      <c r="AS338" s="309"/>
      <c r="AT338" s="309"/>
      <c r="AU338" s="309"/>
      <c r="AV338" s="309"/>
    </row>
    <row r="339" spans="1:48" ht="22.5" customHeight="1">
      <c r="A339" s="303"/>
      <c r="B339" s="304"/>
      <c r="C339" s="304"/>
      <c r="D339" s="304"/>
      <c r="E339" s="304"/>
      <c r="F339" s="304"/>
      <c r="G339" s="304"/>
      <c r="K339" s="305"/>
      <c r="L339" s="305"/>
      <c r="M339" s="305"/>
      <c r="N339" s="305"/>
      <c r="O339" s="305"/>
      <c r="P339" s="305"/>
      <c r="Q339" s="305"/>
      <c r="R339" s="305"/>
      <c r="S339" s="305"/>
      <c r="T339" s="306"/>
      <c r="U339" s="307"/>
      <c r="AC339" s="310"/>
      <c r="AD339" s="304"/>
      <c r="AE339" s="308"/>
      <c r="AF339" s="308"/>
      <c r="AG339" s="308"/>
      <c r="AH339" s="309"/>
      <c r="AI339" s="309"/>
      <c r="AJ339" s="308"/>
      <c r="AK339" s="308"/>
      <c r="AL339" s="308"/>
      <c r="AM339" s="308"/>
      <c r="AN339" s="308"/>
      <c r="AO339" s="308"/>
      <c r="AP339" s="308"/>
      <c r="AQ339" s="308"/>
      <c r="AR339" s="308"/>
      <c r="AS339" s="309"/>
      <c r="AT339" s="309"/>
      <c r="AU339" s="309"/>
      <c r="AV339" s="309"/>
    </row>
    <row r="340" spans="1:48" ht="22.5" customHeight="1">
      <c r="A340" s="303"/>
      <c r="B340" s="304"/>
      <c r="C340" s="304"/>
      <c r="D340" s="304"/>
      <c r="E340" s="304"/>
      <c r="F340" s="304"/>
      <c r="G340" s="304"/>
      <c r="K340" s="305"/>
      <c r="L340" s="305"/>
      <c r="M340" s="305"/>
      <c r="N340" s="305"/>
      <c r="O340" s="305"/>
      <c r="P340" s="305"/>
      <c r="Q340" s="305"/>
      <c r="R340" s="305"/>
      <c r="S340" s="305"/>
      <c r="T340" s="306"/>
      <c r="U340" s="307"/>
      <c r="AC340" s="310"/>
      <c r="AD340" s="304"/>
      <c r="AE340" s="308"/>
      <c r="AF340" s="308"/>
      <c r="AG340" s="308"/>
      <c r="AH340" s="309"/>
      <c r="AI340" s="309"/>
      <c r="AJ340" s="308"/>
      <c r="AK340" s="308"/>
      <c r="AL340" s="308"/>
      <c r="AM340" s="308"/>
      <c r="AN340" s="308"/>
      <c r="AO340" s="308"/>
      <c r="AP340" s="308"/>
      <c r="AQ340" s="308"/>
      <c r="AR340" s="308"/>
      <c r="AS340" s="309"/>
      <c r="AT340" s="309"/>
      <c r="AU340" s="309"/>
      <c r="AV340" s="309"/>
    </row>
    <row r="341" spans="1:48" ht="22.5" customHeight="1">
      <c r="A341" s="303"/>
      <c r="B341" s="304"/>
      <c r="C341" s="304"/>
      <c r="D341" s="304"/>
      <c r="E341" s="304"/>
      <c r="F341" s="304"/>
      <c r="G341" s="304"/>
      <c r="K341" s="305"/>
      <c r="L341" s="305"/>
      <c r="M341" s="305"/>
      <c r="N341" s="305"/>
      <c r="O341" s="305"/>
      <c r="P341" s="305"/>
      <c r="Q341" s="305"/>
      <c r="R341" s="305"/>
      <c r="S341" s="305"/>
      <c r="T341" s="306"/>
      <c r="U341" s="307"/>
      <c r="AC341" s="310"/>
      <c r="AD341" s="304"/>
      <c r="AE341" s="308"/>
      <c r="AF341" s="308"/>
      <c r="AG341" s="308"/>
      <c r="AH341" s="309"/>
      <c r="AI341" s="309"/>
      <c r="AJ341" s="308"/>
      <c r="AK341" s="308"/>
      <c r="AL341" s="308"/>
      <c r="AM341" s="308"/>
      <c r="AN341" s="308"/>
      <c r="AO341" s="308"/>
      <c r="AP341" s="308"/>
      <c r="AQ341" s="308"/>
      <c r="AR341" s="308"/>
      <c r="AS341" s="309"/>
      <c r="AT341" s="309"/>
      <c r="AU341" s="309"/>
      <c r="AV341" s="309"/>
    </row>
    <row r="342" spans="1:48" ht="22.5" customHeight="1">
      <c r="A342" s="303"/>
      <c r="B342" s="304"/>
      <c r="C342" s="304"/>
      <c r="D342" s="304"/>
      <c r="E342" s="304"/>
      <c r="F342" s="304"/>
      <c r="G342" s="304"/>
      <c r="K342" s="305"/>
      <c r="L342" s="305"/>
      <c r="M342" s="305"/>
      <c r="N342" s="305"/>
      <c r="O342" s="305"/>
      <c r="P342" s="305"/>
      <c r="Q342" s="305"/>
      <c r="R342" s="305"/>
      <c r="S342" s="305"/>
      <c r="T342" s="306"/>
      <c r="U342" s="307"/>
      <c r="AC342" s="310"/>
      <c r="AD342" s="304"/>
      <c r="AE342" s="308"/>
      <c r="AF342" s="308"/>
      <c r="AG342" s="308"/>
      <c r="AH342" s="309"/>
      <c r="AI342" s="309"/>
      <c r="AJ342" s="308"/>
      <c r="AK342" s="308"/>
      <c r="AL342" s="308"/>
      <c r="AM342" s="308"/>
      <c r="AN342" s="308"/>
      <c r="AO342" s="308"/>
      <c r="AP342" s="308"/>
      <c r="AQ342" s="308"/>
      <c r="AR342" s="308"/>
      <c r="AS342" s="309"/>
      <c r="AT342" s="309"/>
      <c r="AU342" s="309"/>
      <c r="AV342" s="309"/>
    </row>
    <row r="343" spans="1:48" ht="22.5" customHeight="1">
      <c r="A343" s="303"/>
      <c r="B343" s="304"/>
      <c r="C343" s="304"/>
      <c r="D343" s="304"/>
      <c r="E343" s="304"/>
      <c r="F343" s="304"/>
      <c r="G343" s="304"/>
      <c r="K343" s="305"/>
      <c r="L343" s="305"/>
      <c r="M343" s="305"/>
      <c r="N343" s="305"/>
      <c r="O343" s="305"/>
      <c r="P343" s="305"/>
      <c r="Q343" s="305"/>
      <c r="R343" s="305"/>
      <c r="S343" s="305"/>
      <c r="T343" s="306"/>
      <c r="U343" s="307"/>
      <c r="AC343" s="310"/>
      <c r="AD343" s="304"/>
      <c r="AE343" s="308"/>
      <c r="AF343" s="308"/>
      <c r="AG343" s="308"/>
      <c r="AH343" s="309"/>
      <c r="AI343" s="309"/>
      <c r="AJ343" s="308"/>
      <c r="AK343" s="308"/>
      <c r="AL343" s="308"/>
      <c r="AM343" s="308"/>
      <c r="AN343" s="308"/>
      <c r="AO343" s="308"/>
      <c r="AP343" s="308"/>
      <c r="AQ343" s="308"/>
      <c r="AR343" s="308"/>
      <c r="AS343" s="309"/>
      <c r="AT343" s="309"/>
      <c r="AU343" s="309"/>
      <c r="AV343" s="309"/>
    </row>
    <row r="344" spans="1:48" ht="22.5" customHeight="1">
      <c r="A344" s="303"/>
      <c r="B344" s="304"/>
      <c r="C344" s="304"/>
      <c r="D344" s="304"/>
      <c r="E344" s="304"/>
      <c r="F344" s="304"/>
      <c r="G344" s="304"/>
      <c r="K344" s="305"/>
      <c r="L344" s="305"/>
      <c r="M344" s="305"/>
      <c r="N344" s="305"/>
      <c r="O344" s="305"/>
      <c r="P344" s="305"/>
      <c r="Q344" s="305"/>
      <c r="R344" s="305"/>
      <c r="S344" s="305"/>
      <c r="T344" s="306"/>
      <c r="U344" s="307"/>
      <c r="AC344" s="310"/>
      <c r="AD344" s="304"/>
      <c r="AE344" s="308"/>
      <c r="AF344" s="308"/>
      <c r="AG344" s="308"/>
      <c r="AH344" s="309"/>
      <c r="AI344" s="309"/>
      <c r="AJ344" s="308"/>
      <c r="AK344" s="308"/>
      <c r="AL344" s="308"/>
      <c r="AM344" s="308"/>
      <c r="AN344" s="308"/>
      <c r="AO344" s="308"/>
      <c r="AP344" s="308"/>
      <c r="AQ344" s="308"/>
      <c r="AR344" s="308"/>
      <c r="AS344" s="309"/>
      <c r="AT344" s="309"/>
      <c r="AU344" s="309"/>
      <c r="AV344" s="309"/>
    </row>
    <row r="345" spans="1:48" ht="22.5" customHeight="1">
      <c r="A345" s="303"/>
      <c r="K345" s="310"/>
      <c r="L345" s="310"/>
      <c r="M345" s="310"/>
      <c r="N345" s="310"/>
      <c r="O345" s="310"/>
      <c r="P345" s="310"/>
      <c r="Q345" s="310"/>
      <c r="R345" s="310"/>
      <c r="S345" s="310"/>
      <c r="T345" s="310"/>
      <c r="U345" s="307"/>
      <c r="AC345" s="310"/>
      <c r="AE345" s="311"/>
      <c r="AF345" s="311"/>
      <c r="AG345" s="311"/>
      <c r="AH345" s="311"/>
      <c r="AI345" s="311"/>
      <c r="AJ345" s="311"/>
      <c r="AK345" s="311"/>
      <c r="AL345" s="311"/>
      <c r="AM345" s="311"/>
      <c r="AN345" s="311"/>
      <c r="AO345" s="311"/>
      <c r="AP345" s="311"/>
      <c r="AQ345" s="311"/>
      <c r="AR345" s="311"/>
      <c r="AS345" s="311"/>
      <c r="AT345" s="311"/>
    </row>
    <row r="346" spans="1:48" ht="22.5" customHeight="1">
      <c r="A346" s="303"/>
      <c r="K346" s="310"/>
      <c r="L346" s="310"/>
      <c r="M346" s="310"/>
      <c r="N346" s="310"/>
      <c r="O346" s="310"/>
      <c r="P346" s="310"/>
      <c r="Q346" s="310"/>
      <c r="R346" s="310"/>
      <c r="S346" s="310"/>
      <c r="T346" s="310"/>
      <c r="U346" s="307"/>
      <c r="AC346" s="310"/>
      <c r="AE346" s="311"/>
      <c r="AF346" s="311"/>
      <c r="AG346" s="311"/>
      <c r="AH346" s="311"/>
      <c r="AI346" s="311"/>
      <c r="AJ346" s="311"/>
      <c r="AK346" s="311"/>
      <c r="AL346" s="311"/>
      <c r="AM346" s="311"/>
      <c r="AN346" s="311"/>
      <c r="AO346" s="311"/>
      <c r="AP346" s="311"/>
      <c r="AQ346" s="311"/>
      <c r="AR346" s="311"/>
      <c r="AS346" s="311"/>
      <c r="AT346" s="311"/>
    </row>
    <row r="347" spans="1:48" ht="22.5" customHeight="1">
      <c r="A347" s="303"/>
      <c r="K347" s="310"/>
      <c r="L347" s="310"/>
      <c r="M347" s="310"/>
      <c r="N347" s="310"/>
      <c r="O347" s="310"/>
      <c r="P347" s="310"/>
      <c r="Q347" s="310"/>
      <c r="R347" s="310"/>
      <c r="S347" s="310"/>
      <c r="T347" s="310"/>
      <c r="U347" s="307"/>
      <c r="AC347" s="310"/>
      <c r="AE347" s="311"/>
      <c r="AF347" s="311"/>
      <c r="AG347" s="311"/>
      <c r="AH347" s="311"/>
      <c r="AI347" s="311"/>
      <c r="AJ347" s="311"/>
      <c r="AK347" s="311"/>
      <c r="AL347" s="311"/>
      <c r="AM347" s="311"/>
      <c r="AN347" s="311"/>
      <c r="AO347" s="311"/>
      <c r="AP347" s="311"/>
      <c r="AQ347" s="311"/>
      <c r="AR347" s="311"/>
      <c r="AS347" s="311"/>
      <c r="AT347" s="311"/>
    </row>
    <row r="348" spans="1:48" ht="22.5" customHeight="1">
      <c r="A348" s="303"/>
      <c r="K348" s="310"/>
      <c r="L348" s="310"/>
      <c r="M348" s="310"/>
      <c r="N348" s="310"/>
      <c r="O348" s="310"/>
      <c r="P348" s="310"/>
      <c r="Q348" s="310"/>
      <c r="R348" s="310"/>
      <c r="S348" s="310"/>
      <c r="T348" s="310"/>
      <c r="U348" s="307"/>
      <c r="AC348" s="310"/>
      <c r="AE348" s="311"/>
      <c r="AF348" s="311"/>
      <c r="AG348" s="311"/>
      <c r="AH348" s="311"/>
      <c r="AI348" s="311"/>
      <c r="AJ348" s="311"/>
      <c r="AK348" s="311"/>
      <c r="AL348" s="311"/>
      <c r="AM348" s="311"/>
      <c r="AN348" s="311"/>
      <c r="AO348" s="311"/>
      <c r="AP348" s="311"/>
      <c r="AQ348" s="311"/>
      <c r="AR348" s="311"/>
      <c r="AS348" s="311"/>
      <c r="AT348" s="311"/>
    </row>
    <row r="349" spans="1:48" ht="22.5" customHeight="1">
      <c r="A349" s="303"/>
      <c r="K349" s="310"/>
      <c r="L349" s="310"/>
      <c r="M349" s="310"/>
      <c r="N349" s="310"/>
      <c r="O349" s="310"/>
      <c r="P349" s="310"/>
      <c r="Q349" s="310"/>
      <c r="R349" s="310"/>
      <c r="S349" s="310"/>
      <c r="T349" s="310"/>
      <c r="U349" s="307"/>
      <c r="AC349" s="310"/>
      <c r="AE349" s="311"/>
      <c r="AF349" s="311"/>
      <c r="AG349" s="311"/>
      <c r="AH349" s="311"/>
      <c r="AI349" s="311"/>
      <c r="AJ349" s="311"/>
      <c r="AK349" s="311"/>
      <c r="AL349" s="311"/>
      <c r="AM349" s="311"/>
      <c r="AN349" s="311"/>
      <c r="AO349" s="311"/>
      <c r="AP349" s="311"/>
      <c r="AQ349" s="311"/>
      <c r="AR349" s="311"/>
      <c r="AS349" s="311"/>
      <c r="AT349" s="311"/>
    </row>
    <row r="350" spans="1:48" ht="22.5" customHeight="1">
      <c r="A350" s="303"/>
      <c r="K350" s="310"/>
      <c r="L350" s="310"/>
      <c r="M350" s="310"/>
      <c r="N350" s="310"/>
      <c r="O350" s="310"/>
      <c r="P350" s="310"/>
      <c r="Q350" s="310"/>
      <c r="R350" s="310"/>
      <c r="S350" s="310"/>
      <c r="T350" s="310"/>
      <c r="U350" s="307"/>
      <c r="AC350" s="310"/>
      <c r="AE350" s="311"/>
      <c r="AF350" s="311"/>
      <c r="AG350" s="311"/>
      <c r="AH350" s="311"/>
      <c r="AI350" s="311"/>
      <c r="AJ350" s="311"/>
      <c r="AK350" s="311"/>
      <c r="AL350" s="311"/>
      <c r="AM350" s="311"/>
      <c r="AN350" s="311"/>
      <c r="AO350" s="311"/>
      <c r="AP350" s="311"/>
      <c r="AQ350" s="311"/>
      <c r="AR350" s="311"/>
      <c r="AS350" s="311"/>
      <c r="AT350" s="311"/>
    </row>
    <row r="351" spans="1:48" ht="22.5" customHeight="1">
      <c r="A351" s="303"/>
      <c r="K351" s="310"/>
      <c r="L351" s="310"/>
      <c r="M351" s="310"/>
      <c r="N351" s="310"/>
      <c r="O351" s="310"/>
      <c r="P351" s="310"/>
      <c r="Q351" s="310"/>
      <c r="R351" s="310"/>
      <c r="S351" s="310"/>
      <c r="T351" s="310"/>
      <c r="U351" s="307"/>
      <c r="AC351" s="310"/>
      <c r="AE351" s="311"/>
      <c r="AF351" s="311"/>
      <c r="AG351" s="311"/>
      <c r="AH351" s="311"/>
      <c r="AI351" s="311"/>
      <c r="AJ351" s="311"/>
      <c r="AK351" s="311"/>
      <c r="AL351" s="311"/>
      <c r="AM351" s="311"/>
      <c r="AN351" s="311"/>
      <c r="AO351" s="311"/>
      <c r="AP351" s="311"/>
      <c r="AQ351" s="311"/>
      <c r="AR351" s="311"/>
      <c r="AS351" s="311"/>
      <c r="AT351" s="311"/>
    </row>
    <row r="352" spans="1:48" ht="22.5" customHeight="1">
      <c r="A352" s="303"/>
      <c r="K352" s="310"/>
      <c r="L352" s="310"/>
      <c r="M352" s="310"/>
      <c r="N352" s="310"/>
      <c r="O352" s="310"/>
      <c r="P352" s="310"/>
      <c r="Q352" s="310"/>
      <c r="R352" s="310"/>
      <c r="S352" s="310"/>
      <c r="T352" s="310"/>
      <c r="U352" s="307"/>
      <c r="AC352" s="310"/>
      <c r="AE352" s="311"/>
      <c r="AF352" s="311"/>
      <c r="AG352" s="311"/>
      <c r="AH352" s="311"/>
      <c r="AI352" s="311"/>
      <c r="AJ352" s="311"/>
      <c r="AK352" s="311"/>
      <c r="AL352" s="311"/>
      <c r="AM352" s="311"/>
      <c r="AN352" s="311"/>
      <c r="AO352" s="311"/>
      <c r="AP352" s="311"/>
      <c r="AQ352" s="311"/>
      <c r="AR352" s="311"/>
      <c r="AS352" s="311"/>
      <c r="AT352" s="311"/>
    </row>
    <row r="353" spans="1:46" ht="22.5" customHeight="1">
      <c r="A353" s="303"/>
      <c r="K353" s="310"/>
      <c r="L353" s="310"/>
      <c r="M353" s="310"/>
      <c r="N353" s="310"/>
      <c r="O353" s="310"/>
      <c r="P353" s="310"/>
      <c r="Q353" s="310"/>
      <c r="R353" s="310"/>
      <c r="S353" s="310"/>
      <c r="T353" s="310"/>
      <c r="U353" s="307"/>
      <c r="AC353" s="310"/>
      <c r="AE353" s="311"/>
      <c r="AF353" s="311"/>
      <c r="AG353" s="311"/>
      <c r="AH353" s="311"/>
      <c r="AI353" s="311"/>
      <c r="AJ353" s="311"/>
      <c r="AK353" s="311"/>
      <c r="AL353" s="311"/>
      <c r="AM353" s="311"/>
      <c r="AN353" s="311"/>
      <c r="AO353" s="311"/>
      <c r="AP353" s="311"/>
      <c r="AQ353" s="311"/>
      <c r="AR353" s="311"/>
      <c r="AS353" s="311"/>
      <c r="AT353" s="311"/>
    </row>
    <row r="354" spans="1:46" ht="22.5" customHeight="1">
      <c r="A354" s="303"/>
      <c r="K354" s="310"/>
      <c r="L354" s="310"/>
      <c r="M354" s="310"/>
      <c r="N354" s="310"/>
      <c r="O354" s="310"/>
      <c r="P354" s="310"/>
      <c r="Q354" s="310"/>
      <c r="R354" s="310"/>
      <c r="S354" s="310"/>
      <c r="T354" s="310"/>
      <c r="U354" s="307"/>
      <c r="AC354" s="310"/>
      <c r="AE354" s="311"/>
      <c r="AF354" s="311"/>
      <c r="AG354" s="311"/>
      <c r="AH354" s="311"/>
      <c r="AI354" s="311"/>
      <c r="AJ354" s="311"/>
      <c r="AK354" s="311"/>
      <c r="AL354" s="311"/>
      <c r="AM354" s="311"/>
      <c r="AN354" s="311"/>
      <c r="AO354" s="311"/>
      <c r="AP354" s="311"/>
      <c r="AQ354" s="311"/>
      <c r="AR354" s="311"/>
      <c r="AS354" s="311"/>
      <c r="AT354" s="311"/>
    </row>
    <row r="355" spans="1:46" ht="22.5" customHeight="1">
      <c r="A355" s="303"/>
      <c r="K355" s="310"/>
      <c r="L355" s="310"/>
      <c r="M355" s="310"/>
      <c r="N355" s="310"/>
      <c r="O355" s="310"/>
      <c r="P355" s="310"/>
      <c r="Q355" s="310"/>
      <c r="R355" s="310"/>
      <c r="S355" s="310"/>
      <c r="T355" s="310"/>
      <c r="U355" s="307"/>
      <c r="AC355" s="310"/>
      <c r="AE355" s="311"/>
      <c r="AF355" s="311"/>
      <c r="AG355" s="311"/>
      <c r="AH355" s="311"/>
      <c r="AI355" s="311"/>
      <c r="AJ355" s="311"/>
      <c r="AK355" s="311"/>
      <c r="AL355" s="311"/>
      <c r="AM355" s="311"/>
      <c r="AN355" s="311"/>
      <c r="AO355" s="311"/>
      <c r="AP355" s="311"/>
      <c r="AQ355" s="311"/>
      <c r="AR355" s="311"/>
      <c r="AS355" s="311"/>
      <c r="AT355" s="311"/>
    </row>
    <row r="356" spans="1:46" ht="22.5" customHeight="1">
      <c r="A356" s="303"/>
      <c r="K356" s="310"/>
      <c r="L356" s="310"/>
      <c r="M356" s="310"/>
      <c r="N356" s="310"/>
      <c r="O356" s="310"/>
      <c r="P356" s="310"/>
      <c r="Q356" s="310"/>
      <c r="R356" s="310"/>
      <c r="S356" s="310"/>
      <c r="T356" s="310"/>
      <c r="U356" s="307"/>
      <c r="AC356" s="310"/>
      <c r="AE356" s="311"/>
      <c r="AF356" s="311"/>
      <c r="AG356" s="311"/>
      <c r="AH356" s="311"/>
      <c r="AI356" s="311"/>
      <c r="AJ356" s="311"/>
      <c r="AK356" s="311"/>
      <c r="AL356" s="311"/>
      <c r="AM356" s="311"/>
      <c r="AN356" s="311"/>
      <c r="AO356" s="311"/>
      <c r="AP356" s="311"/>
      <c r="AQ356" s="311"/>
      <c r="AR356" s="311"/>
      <c r="AS356" s="311"/>
      <c r="AT356" s="311"/>
    </row>
    <row r="357" spans="1:46" ht="22.5" customHeight="1">
      <c r="A357" s="303"/>
      <c r="K357" s="310"/>
      <c r="L357" s="310"/>
      <c r="M357" s="310"/>
      <c r="N357" s="310"/>
      <c r="O357" s="310"/>
      <c r="P357" s="310"/>
      <c r="Q357" s="310"/>
      <c r="R357" s="310"/>
      <c r="S357" s="310"/>
      <c r="T357" s="310"/>
      <c r="U357" s="307"/>
      <c r="AC357" s="310"/>
      <c r="AE357" s="311"/>
      <c r="AF357" s="311"/>
      <c r="AG357" s="311"/>
      <c r="AH357" s="311"/>
      <c r="AI357" s="311"/>
      <c r="AJ357" s="311"/>
      <c r="AK357" s="311"/>
      <c r="AL357" s="311"/>
      <c r="AM357" s="311"/>
      <c r="AN357" s="311"/>
      <c r="AO357" s="311"/>
      <c r="AP357" s="311"/>
      <c r="AQ357" s="311"/>
      <c r="AR357" s="311"/>
      <c r="AS357" s="311"/>
      <c r="AT357" s="311"/>
    </row>
    <row r="358" spans="1:46" ht="22.5" customHeight="1">
      <c r="A358" s="303"/>
      <c r="K358" s="310"/>
      <c r="L358" s="310"/>
      <c r="M358" s="310"/>
      <c r="N358" s="310"/>
      <c r="O358" s="310"/>
      <c r="P358" s="310"/>
      <c r="Q358" s="310"/>
      <c r="R358" s="310"/>
      <c r="S358" s="310"/>
      <c r="T358" s="310"/>
      <c r="U358" s="307"/>
      <c r="AC358" s="310"/>
      <c r="AE358" s="311"/>
      <c r="AF358" s="311"/>
      <c r="AG358" s="311"/>
      <c r="AH358" s="311"/>
      <c r="AI358" s="311"/>
      <c r="AJ358" s="311"/>
      <c r="AK358" s="311"/>
      <c r="AL358" s="311"/>
      <c r="AM358" s="311"/>
      <c r="AN358" s="311"/>
      <c r="AO358" s="311"/>
      <c r="AP358" s="311"/>
      <c r="AQ358" s="311"/>
      <c r="AR358" s="311"/>
      <c r="AS358" s="311"/>
      <c r="AT358" s="311"/>
    </row>
    <row r="359" spans="1:46" ht="22.5" customHeight="1">
      <c r="A359" s="303"/>
      <c r="K359" s="310"/>
      <c r="L359" s="310"/>
      <c r="M359" s="310"/>
      <c r="N359" s="310"/>
      <c r="O359" s="310"/>
      <c r="P359" s="310"/>
      <c r="Q359" s="310"/>
      <c r="R359" s="310"/>
      <c r="S359" s="310"/>
      <c r="T359" s="310"/>
      <c r="U359" s="307"/>
      <c r="AC359" s="310"/>
      <c r="AE359" s="311"/>
      <c r="AF359" s="311"/>
      <c r="AG359" s="311"/>
      <c r="AH359" s="311"/>
      <c r="AI359" s="311"/>
      <c r="AJ359" s="311"/>
      <c r="AK359" s="311"/>
      <c r="AL359" s="311"/>
      <c r="AM359" s="311"/>
      <c r="AN359" s="311"/>
      <c r="AO359" s="311"/>
      <c r="AP359" s="311"/>
      <c r="AQ359" s="311"/>
      <c r="AR359" s="311"/>
      <c r="AS359" s="311"/>
      <c r="AT359" s="311"/>
    </row>
    <row r="360" spans="1:46" ht="22.5" customHeight="1">
      <c r="A360" s="303"/>
      <c r="K360" s="310"/>
      <c r="L360" s="310"/>
      <c r="M360" s="310"/>
      <c r="N360" s="310"/>
      <c r="O360" s="310"/>
      <c r="P360" s="310"/>
      <c r="Q360" s="310"/>
      <c r="R360" s="310"/>
      <c r="S360" s="310"/>
      <c r="T360" s="310"/>
      <c r="U360" s="307"/>
      <c r="AC360" s="310"/>
      <c r="AE360" s="311"/>
      <c r="AF360" s="311"/>
      <c r="AG360" s="311"/>
      <c r="AH360" s="311"/>
      <c r="AI360" s="311"/>
      <c r="AJ360" s="311"/>
      <c r="AK360" s="311"/>
      <c r="AL360" s="311"/>
      <c r="AM360" s="311"/>
      <c r="AN360" s="311"/>
      <c r="AO360" s="311"/>
      <c r="AP360" s="311"/>
      <c r="AQ360" s="311"/>
      <c r="AR360" s="311"/>
      <c r="AS360" s="311"/>
      <c r="AT360" s="311"/>
    </row>
    <row r="361" spans="1:46" ht="22.5" customHeight="1">
      <c r="A361" s="303"/>
      <c r="K361" s="310"/>
      <c r="L361" s="310"/>
      <c r="M361" s="310"/>
      <c r="N361" s="310"/>
      <c r="O361" s="310"/>
      <c r="P361" s="310"/>
      <c r="Q361" s="310"/>
      <c r="R361" s="310"/>
      <c r="S361" s="310"/>
      <c r="T361" s="310"/>
      <c r="U361" s="307"/>
      <c r="AC361" s="310"/>
      <c r="AE361" s="311"/>
      <c r="AF361" s="311"/>
      <c r="AG361" s="311"/>
      <c r="AH361" s="311"/>
      <c r="AI361" s="311"/>
      <c r="AJ361" s="311"/>
      <c r="AK361" s="311"/>
      <c r="AL361" s="311"/>
      <c r="AM361" s="311"/>
      <c r="AN361" s="311"/>
      <c r="AO361" s="311"/>
      <c r="AP361" s="311"/>
      <c r="AQ361" s="311"/>
      <c r="AR361" s="311"/>
      <c r="AS361" s="311"/>
      <c r="AT361" s="311"/>
    </row>
    <row r="362" spans="1:46" ht="22.5" customHeight="1">
      <c r="A362" s="303"/>
      <c r="K362" s="310"/>
      <c r="L362" s="310"/>
      <c r="M362" s="310"/>
      <c r="N362" s="310"/>
      <c r="O362" s="310"/>
      <c r="P362" s="310"/>
      <c r="Q362" s="310"/>
      <c r="R362" s="310"/>
      <c r="S362" s="310"/>
      <c r="T362" s="310"/>
      <c r="U362" s="307"/>
      <c r="AC362" s="310"/>
      <c r="AE362" s="311"/>
      <c r="AF362" s="311"/>
      <c r="AG362" s="311"/>
      <c r="AH362" s="311"/>
      <c r="AI362" s="311"/>
      <c r="AJ362" s="311"/>
      <c r="AK362" s="311"/>
      <c r="AL362" s="311"/>
      <c r="AM362" s="311"/>
      <c r="AN362" s="311"/>
      <c r="AO362" s="311"/>
      <c r="AP362" s="311"/>
      <c r="AQ362" s="311"/>
      <c r="AR362" s="311"/>
      <c r="AS362" s="311"/>
      <c r="AT362" s="311"/>
    </row>
    <row r="363" spans="1:46" ht="22.5" customHeight="1">
      <c r="A363" s="303"/>
      <c r="K363" s="310"/>
      <c r="L363" s="310"/>
      <c r="M363" s="310"/>
      <c r="N363" s="310"/>
      <c r="O363" s="310"/>
      <c r="P363" s="310"/>
      <c r="Q363" s="310"/>
      <c r="R363" s="310"/>
      <c r="S363" s="310"/>
      <c r="T363" s="310"/>
      <c r="U363" s="307"/>
      <c r="AC363" s="310"/>
      <c r="AE363" s="311"/>
      <c r="AF363" s="311"/>
      <c r="AG363" s="311"/>
      <c r="AH363" s="311"/>
      <c r="AI363" s="311"/>
      <c r="AJ363" s="311"/>
      <c r="AK363" s="311"/>
      <c r="AL363" s="311"/>
      <c r="AM363" s="311"/>
      <c r="AN363" s="311"/>
      <c r="AO363" s="311"/>
      <c r="AP363" s="311"/>
      <c r="AQ363" s="311"/>
      <c r="AR363" s="311"/>
      <c r="AS363" s="311"/>
      <c r="AT363" s="311"/>
    </row>
    <row r="364" spans="1:46" ht="22.5" customHeight="1">
      <c r="A364" s="303"/>
      <c r="K364" s="310"/>
      <c r="L364" s="310"/>
      <c r="M364" s="310"/>
      <c r="N364" s="310"/>
      <c r="O364" s="310"/>
      <c r="P364" s="310"/>
      <c r="Q364" s="310"/>
      <c r="R364" s="310"/>
      <c r="S364" s="310"/>
      <c r="T364" s="310"/>
      <c r="U364" s="307"/>
      <c r="AC364" s="310"/>
      <c r="AE364" s="311"/>
      <c r="AF364" s="311"/>
      <c r="AG364" s="311"/>
      <c r="AH364" s="311"/>
      <c r="AI364" s="311"/>
      <c r="AJ364" s="311"/>
      <c r="AK364" s="311"/>
      <c r="AL364" s="311"/>
      <c r="AM364" s="311"/>
      <c r="AN364" s="311"/>
      <c r="AO364" s="311"/>
      <c r="AP364" s="311"/>
      <c r="AQ364" s="311"/>
      <c r="AR364" s="311"/>
      <c r="AS364" s="311"/>
      <c r="AT364" s="311"/>
    </row>
    <row r="365" spans="1:46" ht="22.5" customHeight="1">
      <c r="A365" s="303"/>
      <c r="K365" s="310"/>
      <c r="L365" s="310"/>
      <c r="M365" s="310"/>
      <c r="N365" s="310"/>
      <c r="O365" s="310"/>
      <c r="P365" s="310"/>
      <c r="Q365" s="310"/>
      <c r="R365" s="310"/>
      <c r="S365" s="310"/>
      <c r="T365" s="310"/>
      <c r="U365" s="307"/>
      <c r="AC365" s="310"/>
      <c r="AE365" s="311"/>
      <c r="AF365" s="311"/>
      <c r="AG365" s="311"/>
      <c r="AH365" s="311"/>
      <c r="AI365" s="311"/>
      <c r="AJ365" s="311"/>
      <c r="AK365" s="311"/>
      <c r="AL365" s="311"/>
      <c r="AM365" s="311"/>
      <c r="AN365" s="311"/>
      <c r="AO365" s="311"/>
      <c r="AP365" s="311"/>
      <c r="AQ365" s="311"/>
      <c r="AR365" s="311"/>
      <c r="AS365" s="311"/>
      <c r="AT365" s="311"/>
    </row>
    <row r="366" spans="1:46" ht="22.5" customHeight="1">
      <c r="A366" s="303"/>
      <c r="K366" s="310"/>
      <c r="L366" s="310"/>
      <c r="M366" s="310"/>
      <c r="N366" s="310"/>
      <c r="O366" s="310"/>
      <c r="P366" s="310"/>
      <c r="Q366" s="310"/>
      <c r="R366" s="310"/>
      <c r="S366" s="310"/>
      <c r="T366" s="310"/>
      <c r="U366" s="307"/>
      <c r="AC366" s="310"/>
      <c r="AE366" s="311"/>
      <c r="AF366" s="311"/>
      <c r="AG366" s="311"/>
      <c r="AH366" s="311"/>
      <c r="AI366" s="311"/>
      <c r="AJ366" s="311"/>
      <c r="AK366" s="311"/>
      <c r="AL366" s="311"/>
      <c r="AM366" s="311"/>
      <c r="AN366" s="311"/>
      <c r="AO366" s="311"/>
      <c r="AP366" s="311"/>
      <c r="AQ366" s="311"/>
      <c r="AR366" s="311"/>
      <c r="AS366" s="311"/>
      <c r="AT366" s="311"/>
    </row>
    <row r="367" spans="1:46" ht="22.5" customHeight="1">
      <c r="A367" s="303"/>
      <c r="K367" s="310"/>
      <c r="L367" s="310"/>
      <c r="M367" s="310"/>
      <c r="N367" s="310"/>
      <c r="O367" s="310"/>
      <c r="P367" s="310"/>
      <c r="Q367" s="310"/>
      <c r="R367" s="310"/>
      <c r="S367" s="310"/>
      <c r="T367" s="310"/>
      <c r="U367" s="307"/>
      <c r="AC367" s="310"/>
      <c r="AE367" s="311"/>
      <c r="AF367" s="311"/>
      <c r="AG367" s="311"/>
      <c r="AH367" s="311"/>
      <c r="AI367" s="311"/>
      <c r="AJ367" s="311"/>
      <c r="AK367" s="311"/>
      <c r="AL367" s="311"/>
      <c r="AM367" s="311"/>
      <c r="AN367" s="311"/>
      <c r="AO367" s="311"/>
      <c r="AP367" s="311"/>
      <c r="AQ367" s="311"/>
      <c r="AR367" s="311"/>
      <c r="AS367" s="311"/>
      <c r="AT367" s="311"/>
    </row>
    <row r="368" spans="1:46" ht="22.5" customHeight="1">
      <c r="A368" s="303"/>
      <c r="K368" s="310"/>
      <c r="L368" s="310"/>
      <c r="M368" s="310"/>
      <c r="N368" s="310"/>
      <c r="O368" s="310"/>
      <c r="P368" s="310"/>
      <c r="Q368" s="310"/>
      <c r="R368" s="310"/>
      <c r="S368" s="310"/>
      <c r="T368" s="310"/>
      <c r="U368" s="307"/>
      <c r="AC368" s="310"/>
      <c r="AE368" s="311"/>
      <c r="AF368" s="311"/>
      <c r="AG368" s="311"/>
      <c r="AH368" s="311"/>
      <c r="AI368" s="311"/>
      <c r="AJ368" s="311"/>
      <c r="AK368" s="311"/>
      <c r="AL368" s="311"/>
      <c r="AM368" s="311"/>
      <c r="AN368" s="311"/>
      <c r="AO368" s="311"/>
      <c r="AP368" s="311"/>
      <c r="AQ368" s="311"/>
      <c r="AR368" s="311"/>
      <c r="AS368" s="311"/>
      <c r="AT368" s="311"/>
    </row>
    <row r="369" spans="1:46" ht="22.5" customHeight="1">
      <c r="A369" s="303"/>
      <c r="K369" s="310"/>
      <c r="L369" s="310"/>
      <c r="M369" s="310"/>
      <c r="N369" s="310"/>
      <c r="O369" s="310"/>
      <c r="P369" s="310"/>
      <c r="Q369" s="310"/>
      <c r="R369" s="310"/>
      <c r="S369" s="310"/>
      <c r="T369" s="310"/>
      <c r="U369" s="307"/>
      <c r="AC369" s="310"/>
      <c r="AE369" s="311"/>
      <c r="AF369" s="311"/>
      <c r="AG369" s="311"/>
      <c r="AH369" s="311"/>
      <c r="AI369" s="311"/>
      <c r="AJ369" s="311"/>
      <c r="AK369" s="311"/>
      <c r="AL369" s="311"/>
      <c r="AM369" s="311"/>
      <c r="AN369" s="311"/>
      <c r="AO369" s="311"/>
      <c r="AP369" s="311"/>
      <c r="AQ369" s="311"/>
      <c r="AR369" s="311"/>
      <c r="AS369" s="311"/>
      <c r="AT369" s="311"/>
    </row>
    <row r="370" spans="1:46" ht="22.5" customHeight="1">
      <c r="A370" s="303"/>
      <c r="K370" s="310"/>
      <c r="L370" s="310"/>
      <c r="M370" s="310"/>
      <c r="N370" s="310"/>
      <c r="O370" s="310"/>
      <c r="P370" s="310"/>
      <c r="Q370" s="310"/>
      <c r="R370" s="310"/>
      <c r="S370" s="310"/>
      <c r="T370" s="310"/>
      <c r="U370" s="307"/>
      <c r="AC370" s="310"/>
      <c r="AE370" s="311"/>
      <c r="AF370" s="311"/>
      <c r="AG370" s="311"/>
      <c r="AH370" s="311"/>
      <c r="AI370" s="311"/>
      <c r="AJ370" s="311"/>
      <c r="AK370" s="311"/>
      <c r="AL370" s="311"/>
      <c r="AM370" s="311"/>
      <c r="AN370" s="311"/>
      <c r="AO370" s="311"/>
      <c r="AP370" s="311"/>
      <c r="AQ370" s="311"/>
      <c r="AR370" s="311"/>
      <c r="AS370" s="311"/>
      <c r="AT370" s="311"/>
    </row>
    <row r="371" spans="1:46" ht="22.5" customHeight="1">
      <c r="A371" s="303"/>
      <c r="K371" s="310"/>
      <c r="L371" s="310"/>
      <c r="M371" s="310"/>
      <c r="N371" s="310"/>
      <c r="O371" s="310"/>
      <c r="P371" s="310"/>
      <c r="Q371" s="310"/>
      <c r="R371" s="310"/>
      <c r="S371" s="310"/>
      <c r="T371" s="310"/>
      <c r="U371" s="307"/>
      <c r="AC371" s="310"/>
      <c r="AE371" s="311"/>
      <c r="AF371" s="311"/>
      <c r="AG371" s="311"/>
      <c r="AH371" s="311"/>
      <c r="AI371" s="311"/>
      <c r="AJ371" s="311"/>
      <c r="AK371" s="311"/>
      <c r="AL371" s="311"/>
      <c r="AM371" s="311"/>
      <c r="AN371" s="311"/>
      <c r="AO371" s="311"/>
      <c r="AP371" s="311"/>
      <c r="AQ371" s="311"/>
      <c r="AR371" s="311"/>
      <c r="AS371" s="311"/>
      <c r="AT371" s="311"/>
    </row>
    <row r="372" spans="1:46" ht="22.5" customHeight="1">
      <c r="A372" s="303"/>
      <c r="K372" s="310"/>
      <c r="L372" s="310"/>
      <c r="M372" s="310"/>
      <c r="N372" s="310"/>
      <c r="O372" s="310"/>
      <c r="P372" s="310"/>
      <c r="Q372" s="310"/>
      <c r="R372" s="310"/>
      <c r="S372" s="310"/>
      <c r="T372" s="310"/>
      <c r="U372" s="307"/>
      <c r="AC372" s="310"/>
      <c r="AE372" s="311"/>
      <c r="AF372" s="311"/>
      <c r="AG372" s="311"/>
      <c r="AH372" s="311"/>
      <c r="AI372" s="311"/>
      <c r="AJ372" s="311"/>
      <c r="AK372" s="311"/>
      <c r="AL372" s="311"/>
      <c r="AM372" s="311"/>
      <c r="AN372" s="311"/>
      <c r="AO372" s="311"/>
      <c r="AP372" s="311"/>
      <c r="AQ372" s="311"/>
      <c r="AR372" s="311"/>
      <c r="AS372" s="311"/>
      <c r="AT372" s="311"/>
    </row>
    <row r="373" spans="1:46" ht="22.5" customHeight="1">
      <c r="A373" s="303"/>
      <c r="K373" s="310"/>
      <c r="L373" s="310"/>
      <c r="M373" s="310"/>
      <c r="N373" s="310"/>
      <c r="O373" s="310"/>
      <c r="P373" s="310"/>
      <c r="Q373" s="310"/>
      <c r="R373" s="310"/>
      <c r="S373" s="310"/>
      <c r="T373" s="310"/>
      <c r="U373" s="307"/>
      <c r="AC373" s="310"/>
      <c r="AE373" s="311"/>
      <c r="AF373" s="311"/>
      <c r="AG373" s="311"/>
      <c r="AH373" s="311"/>
      <c r="AI373" s="311"/>
      <c r="AJ373" s="311"/>
      <c r="AK373" s="311"/>
      <c r="AL373" s="311"/>
      <c r="AM373" s="311"/>
      <c r="AN373" s="311"/>
      <c r="AO373" s="311"/>
      <c r="AP373" s="311"/>
      <c r="AQ373" s="311"/>
      <c r="AR373" s="311"/>
      <c r="AS373" s="311"/>
      <c r="AT373" s="311"/>
    </row>
    <row r="374" spans="1:46" ht="22.5" customHeight="1">
      <c r="A374" s="303"/>
      <c r="K374" s="310"/>
      <c r="L374" s="310"/>
      <c r="M374" s="310"/>
      <c r="N374" s="310"/>
      <c r="O374" s="310"/>
      <c r="P374" s="310"/>
      <c r="Q374" s="310"/>
      <c r="R374" s="310"/>
      <c r="S374" s="310"/>
      <c r="T374" s="310"/>
      <c r="U374" s="307"/>
      <c r="AC374" s="310"/>
      <c r="AE374" s="311"/>
      <c r="AF374" s="311"/>
      <c r="AG374" s="311"/>
      <c r="AH374" s="311"/>
      <c r="AI374" s="311"/>
      <c r="AJ374" s="311"/>
      <c r="AK374" s="311"/>
      <c r="AL374" s="311"/>
      <c r="AM374" s="311"/>
      <c r="AN374" s="311"/>
      <c r="AO374" s="311"/>
      <c r="AP374" s="311"/>
      <c r="AQ374" s="311"/>
      <c r="AR374" s="311"/>
      <c r="AS374" s="311"/>
      <c r="AT374" s="311"/>
    </row>
    <row r="375" spans="1:46" ht="22.5" customHeight="1">
      <c r="A375" s="303"/>
      <c r="K375" s="310"/>
      <c r="L375" s="310"/>
      <c r="M375" s="310"/>
      <c r="N375" s="310"/>
      <c r="O375" s="310"/>
      <c r="P375" s="310"/>
      <c r="Q375" s="310"/>
      <c r="R375" s="310"/>
      <c r="S375" s="310"/>
      <c r="T375" s="310"/>
      <c r="U375" s="307"/>
      <c r="AC375" s="310"/>
      <c r="AE375" s="311"/>
      <c r="AF375" s="311"/>
      <c r="AG375" s="311"/>
      <c r="AH375" s="311"/>
      <c r="AI375" s="311"/>
      <c r="AJ375" s="311"/>
      <c r="AK375" s="311"/>
      <c r="AL375" s="311"/>
      <c r="AM375" s="311"/>
      <c r="AN375" s="311"/>
      <c r="AO375" s="311"/>
      <c r="AP375" s="311"/>
      <c r="AQ375" s="311"/>
      <c r="AR375" s="311"/>
      <c r="AS375" s="311"/>
      <c r="AT375" s="311"/>
    </row>
    <row r="376" spans="1:46" ht="22.5" customHeight="1">
      <c r="A376" s="303"/>
      <c r="K376" s="310"/>
      <c r="L376" s="310"/>
      <c r="M376" s="310"/>
      <c r="N376" s="310"/>
      <c r="O376" s="310"/>
      <c r="P376" s="310"/>
      <c r="Q376" s="310"/>
      <c r="R376" s="310"/>
      <c r="S376" s="310"/>
      <c r="T376" s="310"/>
      <c r="U376" s="307"/>
      <c r="AC376" s="310"/>
      <c r="AE376" s="311"/>
      <c r="AF376" s="311"/>
      <c r="AG376" s="311"/>
      <c r="AH376" s="311"/>
      <c r="AI376" s="311"/>
      <c r="AJ376" s="311"/>
      <c r="AK376" s="311"/>
      <c r="AL376" s="311"/>
      <c r="AM376" s="311"/>
      <c r="AN376" s="311"/>
      <c r="AO376" s="311"/>
      <c r="AP376" s="311"/>
      <c r="AQ376" s="311"/>
      <c r="AR376" s="311"/>
      <c r="AS376" s="311"/>
      <c r="AT376" s="311"/>
    </row>
    <row r="377" spans="1:46" ht="22.5" customHeight="1">
      <c r="A377" s="303"/>
      <c r="K377" s="310"/>
      <c r="L377" s="310"/>
      <c r="M377" s="310"/>
      <c r="N377" s="310"/>
      <c r="O377" s="310"/>
      <c r="P377" s="310"/>
      <c r="Q377" s="310"/>
      <c r="R377" s="310"/>
      <c r="S377" s="310"/>
      <c r="T377" s="310"/>
      <c r="U377" s="307"/>
      <c r="AC377" s="310"/>
      <c r="AE377" s="311"/>
      <c r="AF377" s="311"/>
      <c r="AG377" s="311"/>
      <c r="AH377" s="311"/>
      <c r="AI377" s="311"/>
      <c r="AJ377" s="311"/>
      <c r="AK377" s="311"/>
      <c r="AL377" s="311"/>
      <c r="AM377" s="311"/>
      <c r="AN377" s="311"/>
      <c r="AO377" s="311"/>
      <c r="AP377" s="311"/>
      <c r="AQ377" s="311"/>
      <c r="AR377" s="311"/>
      <c r="AS377" s="311"/>
      <c r="AT377" s="311"/>
    </row>
    <row r="378" spans="1:46" ht="22.5" customHeight="1">
      <c r="A378" s="303"/>
      <c r="K378" s="310"/>
      <c r="L378" s="310"/>
      <c r="M378" s="310"/>
      <c r="N378" s="310"/>
      <c r="O378" s="310"/>
      <c r="P378" s="310"/>
      <c r="Q378" s="310"/>
      <c r="R378" s="310"/>
      <c r="S378" s="310"/>
      <c r="T378" s="310"/>
      <c r="U378" s="307"/>
      <c r="AC378" s="310"/>
      <c r="AE378" s="311"/>
      <c r="AF378" s="311"/>
      <c r="AG378" s="311"/>
      <c r="AH378" s="311"/>
      <c r="AI378" s="311"/>
      <c r="AJ378" s="311"/>
      <c r="AK378" s="311"/>
      <c r="AL378" s="311"/>
      <c r="AM378" s="311"/>
      <c r="AN378" s="311"/>
      <c r="AO378" s="311"/>
      <c r="AP378" s="311"/>
      <c r="AQ378" s="311"/>
      <c r="AR378" s="311"/>
      <c r="AS378" s="311"/>
      <c r="AT378" s="311"/>
    </row>
    <row r="379" spans="1:46" ht="22.5" customHeight="1">
      <c r="A379" s="303"/>
      <c r="K379" s="310"/>
      <c r="L379" s="310"/>
      <c r="M379" s="310"/>
      <c r="N379" s="310"/>
      <c r="O379" s="310"/>
      <c r="P379" s="310"/>
      <c r="Q379" s="310"/>
      <c r="R379" s="310"/>
      <c r="S379" s="310"/>
      <c r="T379" s="310"/>
      <c r="U379" s="307"/>
      <c r="AC379" s="310"/>
      <c r="AE379" s="311"/>
      <c r="AF379" s="311"/>
      <c r="AG379" s="311"/>
      <c r="AH379" s="311"/>
      <c r="AI379" s="311"/>
      <c r="AJ379" s="311"/>
      <c r="AK379" s="311"/>
      <c r="AL379" s="311"/>
      <c r="AM379" s="311"/>
      <c r="AN379" s="311"/>
      <c r="AO379" s="311"/>
      <c r="AP379" s="311"/>
      <c r="AQ379" s="311"/>
      <c r="AR379" s="311"/>
      <c r="AS379" s="311"/>
      <c r="AT379" s="311"/>
    </row>
    <row r="380" spans="1:46" ht="22.5" customHeight="1">
      <c r="A380" s="303"/>
      <c r="K380" s="310"/>
      <c r="L380" s="310"/>
      <c r="M380" s="310"/>
      <c r="N380" s="310"/>
      <c r="O380" s="310"/>
      <c r="P380" s="310"/>
      <c r="Q380" s="310"/>
      <c r="R380" s="310"/>
      <c r="S380" s="310"/>
      <c r="T380" s="310"/>
      <c r="U380" s="307"/>
      <c r="AC380" s="310"/>
      <c r="AE380" s="311"/>
      <c r="AF380" s="311"/>
      <c r="AG380" s="311"/>
      <c r="AH380" s="311"/>
      <c r="AI380" s="311"/>
      <c r="AJ380" s="311"/>
      <c r="AK380" s="311"/>
      <c r="AL380" s="311"/>
      <c r="AM380" s="311"/>
      <c r="AN380" s="311"/>
      <c r="AO380" s="311"/>
      <c r="AP380" s="311"/>
      <c r="AQ380" s="311"/>
      <c r="AR380" s="311"/>
      <c r="AS380" s="311"/>
      <c r="AT380" s="311"/>
    </row>
    <row r="381" spans="1:46" ht="22.5" customHeight="1">
      <c r="A381" s="303"/>
      <c r="K381" s="310"/>
      <c r="L381" s="310"/>
      <c r="M381" s="310"/>
      <c r="N381" s="310"/>
      <c r="O381" s="310"/>
      <c r="P381" s="310"/>
      <c r="Q381" s="310"/>
      <c r="R381" s="310"/>
      <c r="S381" s="310"/>
      <c r="T381" s="310"/>
      <c r="U381" s="307"/>
      <c r="AC381" s="310"/>
      <c r="AE381" s="311"/>
      <c r="AF381" s="311"/>
      <c r="AG381" s="311"/>
      <c r="AH381" s="311"/>
      <c r="AI381" s="311"/>
      <c r="AJ381" s="311"/>
      <c r="AK381" s="311"/>
      <c r="AL381" s="311"/>
      <c r="AM381" s="311"/>
      <c r="AN381" s="311"/>
      <c r="AO381" s="311"/>
      <c r="AP381" s="311"/>
      <c r="AQ381" s="311"/>
      <c r="AR381" s="311"/>
      <c r="AS381" s="311"/>
      <c r="AT381" s="311"/>
    </row>
    <row r="382" spans="1:46" ht="22.5" customHeight="1">
      <c r="A382" s="303"/>
      <c r="K382" s="310"/>
      <c r="L382" s="310"/>
      <c r="M382" s="310"/>
      <c r="N382" s="310"/>
      <c r="O382" s="310"/>
      <c r="P382" s="310"/>
      <c r="Q382" s="310"/>
      <c r="R382" s="310"/>
      <c r="S382" s="310"/>
      <c r="T382" s="310"/>
      <c r="U382" s="307"/>
      <c r="AC382" s="310"/>
      <c r="AE382" s="311"/>
      <c r="AF382" s="311"/>
      <c r="AG382" s="311"/>
      <c r="AH382" s="311"/>
      <c r="AI382" s="311"/>
      <c r="AJ382" s="311"/>
      <c r="AK382" s="311"/>
      <c r="AL382" s="311"/>
      <c r="AM382" s="311"/>
      <c r="AN382" s="311"/>
      <c r="AO382" s="311"/>
      <c r="AP382" s="311"/>
      <c r="AQ382" s="311"/>
      <c r="AR382" s="311"/>
      <c r="AS382" s="311"/>
      <c r="AT382" s="311"/>
    </row>
    <row r="383" spans="1:46" ht="22.5" customHeight="1">
      <c r="A383" s="303"/>
      <c r="K383" s="310"/>
      <c r="L383" s="310"/>
      <c r="M383" s="310"/>
      <c r="N383" s="310"/>
      <c r="O383" s="310"/>
      <c r="P383" s="310"/>
      <c r="Q383" s="310"/>
      <c r="R383" s="310"/>
      <c r="S383" s="310"/>
      <c r="T383" s="310"/>
      <c r="U383" s="307"/>
      <c r="AC383" s="310"/>
      <c r="AE383" s="311"/>
      <c r="AF383" s="311"/>
      <c r="AG383" s="311"/>
      <c r="AH383" s="311"/>
      <c r="AI383" s="311"/>
      <c r="AJ383" s="311"/>
      <c r="AK383" s="311"/>
      <c r="AL383" s="311"/>
      <c r="AM383" s="311"/>
      <c r="AN383" s="311"/>
      <c r="AO383" s="311"/>
      <c r="AP383" s="311"/>
      <c r="AQ383" s="311"/>
      <c r="AR383" s="311"/>
      <c r="AS383" s="311"/>
      <c r="AT383" s="311"/>
    </row>
    <row r="384" spans="1:46" ht="22.5" customHeight="1">
      <c r="A384" s="303"/>
      <c r="K384" s="310"/>
      <c r="L384" s="310"/>
      <c r="M384" s="310"/>
      <c r="N384" s="310"/>
      <c r="O384" s="310"/>
      <c r="P384" s="310"/>
      <c r="Q384" s="310"/>
      <c r="R384" s="310"/>
      <c r="S384" s="310"/>
      <c r="T384" s="310"/>
      <c r="U384" s="307"/>
      <c r="AC384" s="310"/>
      <c r="AE384" s="311"/>
      <c r="AF384" s="311"/>
      <c r="AG384" s="311"/>
      <c r="AH384" s="311"/>
      <c r="AI384" s="311"/>
      <c r="AJ384" s="311"/>
      <c r="AK384" s="311"/>
      <c r="AL384" s="311"/>
      <c r="AM384" s="311"/>
      <c r="AN384" s="311"/>
      <c r="AO384" s="311"/>
      <c r="AP384" s="311"/>
      <c r="AQ384" s="311"/>
      <c r="AR384" s="311"/>
      <c r="AS384" s="311"/>
      <c r="AT384" s="311"/>
    </row>
    <row r="385" spans="1:46" ht="22.5" customHeight="1">
      <c r="A385" s="303"/>
      <c r="K385" s="310"/>
      <c r="L385" s="310"/>
      <c r="M385" s="310"/>
      <c r="N385" s="310"/>
      <c r="O385" s="310"/>
      <c r="P385" s="310"/>
      <c r="Q385" s="310"/>
      <c r="R385" s="310"/>
      <c r="S385" s="310"/>
      <c r="T385" s="310"/>
      <c r="U385" s="307"/>
      <c r="AC385" s="310"/>
      <c r="AE385" s="311"/>
      <c r="AF385" s="311"/>
      <c r="AG385" s="311"/>
      <c r="AH385" s="311"/>
      <c r="AI385" s="311"/>
      <c r="AJ385" s="311"/>
      <c r="AK385" s="311"/>
      <c r="AL385" s="311"/>
      <c r="AM385" s="311"/>
      <c r="AN385" s="311"/>
      <c r="AO385" s="311"/>
      <c r="AP385" s="311"/>
      <c r="AQ385" s="311"/>
      <c r="AR385" s="311"/>
      <c r="AS385" s="311"/>
      <c r="AT385" s="311"/>
    </row>
    <row r="386" spans="1:46" ht="22.5" customHeight="1">
      <c r="A386" s="303"/>
      <c r="K386" s="310"/>
      <c r="L386" s="310"/>
      <c r="M386" s="310"/>
      <c r="N386" s="310"/>
      <c r="O386" s="310"/>
      <c r="P386" s="310"/>
      <c r="Q386" s="310"/>
      <c r="R386" s="310"/>
      <c r="S386" s="310"/>
      <c r="T386" s="310"/>
      <c r="U386" s="307"/>
      <c r="AC386" s="310"/>
      <c r="AE386" s="311"/>
      <c r="AF386" s="311"/>
      <c r="AG386" s="311"/>
      <c r="AH386" s="311"/>
      <c r="AI386" s="311"/>
      <c r="AJ386" s="311"/>
      <c r="AK386" s="311"/>
      <c r="AL386" s="311"/>
      <c r="AM386" s="311"/>
      <c r="AN386" s="311"/>
      <c r="AO386" s="311"/>
      <c r="AP386" s="311"/>
      <c r="AQ386" s="311"/>
      <c r="AR386" s="311"/>
      <c r="AS386" s="311"/>
      <c r="AT386" s="311"/>
    </row>
    <row r="387" spans="1:46" ht="22.5" customHeight="1">
      <c r="A387" s="303"/>
      <c r="K387" s="310"/>
      <c r="L387" s="310"/>
      <c r="M387" s="310"/>
      <c r="N387" s="310"/>
      <c r="O387" s="310"/>
      <c r="P387" s="310"/>
      <c r="Q387" s="310"/>
      <c r="R387" s="310"/>
      <c r="S387" s="310"/>
      <c r="T387" s="310"/>
      <c r="U387" s="307"/>
      <c r="AC387" s="310"/>
      <c r="AE387" s="311"/>
      <c r="AF387" s="311"/>
      <c r="AG387" s="311"/>
      <c r="AH387" s="311"/>
      <c r="AI387" s="311"/>
      <c r="AJ387" s="311"/>
      <c r="AK387" s="311"/>
      <c r="AL387" s="311"/>
      <c r="AM387" s="311"/>
      <c r="AN387" s="311"/>
      <c r="AO387" s="311"/>
      <c r="AP387" s="311"/>
      <c r="AQ387" s="311"/>
      <c r="AR387" s="311"/>
      <c r="AS387" s="311"/>
      <c r="AT387" s="311"/>
    </row>
    <row r="388" spans="1:46" ht="22.5" customHeight="1">
      <c r="A388" s="303"/>
      <c r="K388" s="310"/>
      <c r="L388" s="310"/>
      <c r="M388" s="310"/>
      <c r="N388" s="310"/>
      <c r="O388" s="310"/>
      <c r="P388" s="310"/>
      <c r="Q388" s="310"/>
      <c r="R388" s="310"/>
      <c r="S388" s="310"/>
      <c r="T388" s="310"/>
      <c r="U388" s="307"/>
      <c r="AC388" s="310"/>
      <c r="AE388" s="311"/>
      <c r="AF388" s="311"/>
      <c r="AG388" s="311"/>
      <c r="AH388" s="311"/>
      <c r="AI388" s="311"/>
      <c r="AJ388" s="311"/>
      <c r="AK388" s="311"/>
      <c r="AL388" s="311"/>
      <c r="AM388" s="311"/>
      <c r="AN388" s="311"/>
      <c r="AO388" s="311"/>
      <c r="AP388" s="311"/>
      <c r="AQ388" s="311"/>
      <c r="AR388" s="311"/>
      <c r="AS388" s="311"/>
      <c r="AT388" s="311"/>
    </row>
    <row r="389" spans="1:46" ht="22.5" customHeight="1">
      <c r="A389" s="303"/>
      <c r="K389" s="310"/>
      <c r="L389" s="310"/>
      <c r="M389" s="310"/>
      <c r="N389" s="310"/>
      <c r="O389" s="310"/>
      <c r="P389" s="310"/>
      <c r="Q389" s="310"/>
      <c r="R389" s="310"/>
      <c r="S389" s="310"/>
      <c r="T389" s="310"/>
      <c r="U389" s="307"/>
      <c r="AC389" s="310"/>
      <c r="AE389" s="311"/>
      <c r="AF389" s="311"/>
      <c r="AG389" s="311"/>
      <c r="AH389" s="311"/>
      <c r="AI389" s="311"/>
      <c r="AJ389" s="311"/>
      <c r="AK389" s="311"/>
      <c r="AL389" s="311"/>
      <c r="AM389" s="311"/>
      <c r="AN389" s="311"/>
      <c r="AO389" s="311"/>
      <c r="AP389" s="311"/>
      <c r="AQ389" s="311"/>
      <c r="AR389" s="311"/>
      <c r="AS389" s="311"/>
      <c r="AT389" s="311"/>
    </row>
    <row r="390" spans="1:46" ht="22.5" customHeight="1">
      <c r="A390" s="303"/>
      <c r="K390" s="310"/>
      <c r="L390" s="310"/>
      <c r="M390" s="310"/>
      <c r="N390" s="310"/>
      <c r="O390" s="310"/>
      <c r="P390" s="310"/>
      <c r="Q390" s="310"/>
      <c r="R390" s="310"/>
      <c r="S390" s="310"/>
      <c r="T390" s="310"/>
      <c r="U390" s="307"/>
      <c r="AC390" s="310"/>
      <c r="AE390" s="311"/>
      <c r="AF390" s="311"/>
      <c r="AG390" s="311"/>
      <c r="AH390" s="311"/>
      <c r="AI390" s="311"/>
      <c r="AJ390" s="311"/>
      <c r="AK390" s="311"/>
      <c r="AL390" s="311"/>
      <c r="AM390" s="311"/>
      <c r="AN390" s="311"/>
      <c r="AO390" s="311"/>
      <c r="AP390" s="311"/>
      <c r="AQ390" s="311"/>
      <c r="AR390" s="311"/>
      <c r="AS390" s="311"/>
      <c r="AT390" s="311"/>
    </row>
    <row r="391" spans="1:46" ht="22.5" customHeight="1">
      <c r="A391" s="303"/>
      <c r="K391" s="310"/>
      <c r="L391" s="310"/>
      <c r="M391" s="310"/>
      <c r="N391" s="310"/>
      <c r="O391" s="310"/>
      <c r="P391" s="310"/>
      <c r="Q391" s="310"/>
      <c r="R391" s="310"/>
      <c r="S391" s="310"/>
      <c r="T391" s="310"/>
      <c r="U391" s="307"/>
      <c r="AC391" s="310"/>
      <c r="AE391" s="311"/>
      <c r="AF391" s="311"/>
      <c r="AG391" s="311"/>
      <c r="AH391" s="311"/>
      <c r="AI391" s="311"/>
      <c r="AJ391" s="311"/>
      <c r="AK391" s="311"/>
      <c r="AL391" s="311"/>
      <c r="AM391" s="311"/>
      <c r="AN391" s="311"/>
      <c r="AO391" s="311"/>
      <c r="AP391" s="311"/>
      <c r="AQ391" s="311"/>
      <c r="AR391" s="311"/>
      <c r="AS391" s="311"/>
      <c r="AT391" s="311"/>
    </row>
    <row r="392" spans="1:46" ht="22.5" customHeight="1">
      <c r="A392" s="303"/>
      <c r="K392" s="310"/>
      <c r="L392" s="310"/>
      <c r="M392" s="310"/>
      <c r="N392" s="310"/>
      <c r="O392" s="310"/>
      <c r="P392" s="310"/>
      <c r="Q392" s="310"/>
      <c r="R392" s="310"/>
      <c r="S392" s="310"/>
      <c r="T392" s="310"/>
      <c r="U392" s="307"/>
      <c r="AC392" s="310"/>
      <c r="AE392" s="311"/>
      <c r="AF392" s="311"/>
      <c r="AG392" s="311"/>
      <c r="AH392" s="311"/>
      <c r="AI392" s="311"/>
      <c r="AJ392" s="311"/>
      <c r="AK392" s="311"/>
      <c r="AL392" s="311"/>
      <c r="AM392" s="311"/>
      <c r="AN392" s="311"/>
      <c r="AO392" s="311"/>
      <c r="AP392" s="311"/>
      <c r="AQ392" s="311"/>
      <c r="AR392" s="311"/>
      <c r="AS392" s="311"/>
      <c r="AT392" s="311"/>
    </row>
    <row r="393" spans="1:46" ht="22.5" customHeight="1">
      <c r="A393" s="303"/>
      <c r="K393" s="310"/>
      <c r="L393" s="310"/>
      <c r="M393" s="310"/>
      <c r="N393" s="310"/>
      <c r="O393" s="310"/>
      <c r="P393" s="310"/>
      <c r="Q393" s="310"/>
      <c r="R393" s="310"/>
      <c r="S393" s="310"/>
      <c r="T393" s="310"/>
      <c r="U393" s="307"/>
      <c r="AC393" s="310"/>
      <c r="AE393" s="311"/>
      <c r="AF393" s="311"/>
      <c r="AG393" s="311"/>
      <c r="AH393" s="311"/>
      <c r="AI393" s="311"/>
      <c r="AJ393" s="311"/>
      <c r="AK393" s="311"/>
      <c r="AL393" s="311"/>
      <c r="AM393" s="311"/>
      <c r="AN393" s="311"/>
      <c r="AO393" s="311"/>
      <c r="AP393" s="311"/>
      <c r="AQ393" s="311"/>
      <c r="AR393" s="311"/>
      <c r="AS393" s="311"/>
      <c r="AT393" s="311"/>
    </row>
    <row r="394" spans="1:46" ht="22.5" customHeight="1">
      <c r="A394" s="303"/>
      <c r="K394" s="310"/>
      <c r="L394" s="310"/>
      <c r="M394" s="310"/>
      <c r="N394" s="310"/>
      <c r="O394" s="310"/>
      <c r="P394" s="310"/>
      <c r="Q394" s="310"/>
      <c r="R394" s="310"/>
      <c r="S394" s="310"/>
      <c r="T394" s="310"/>
      <c r="U394" s="307"/>
      <c r="AC394" s="310"/>
      <c r="AE394" s="311"/>
      <c r="AF394" s="311"/>
      <c r="AG394" s="311"/>
      <c r="AH394" s="311"/>
      <c r="AI394" s="311"/>
      <c r="AJ394" s="311"/>
      <c r="AK394" s="311"/>
      <c r="AL394" s="311"/>
      <c r="AM394" s="311"/>
      <c r="AN394" s="311"/>
      <c r="AO394" s="311"/>
      <c r="AP394" s="311"/>
      <c r="AQ394" s="311"/>
      <c r="AR394" s="311"/>
      <c r="AS394" s="311"/>
      <c r="AT394" s="311"/>
    </row>
    <row r="395" spans="1:46" ht="22.5" customHeight="1">
      <c r="A395" s="303"/>
      <c r="K395" s="310"/>
      <c r="L395" s="310"/>
      <c r="M395" s="310"/>
      <c r="N395" s="310"/>
      <c r="O395" s="310"/>
      <c r="P395" s="310"/>
      <c r="Q395" s="310"/>
      <c r="R395" s="310"/>
      <c r="S395" s="310"/>
      <c r="T395" s="310"/>
      <c r="U395" s="307"/>
      <c r="AC395" s="310"/>
      <c r="AE395" s="311"/>
      <c r="AF395" s="311"/>
      <c r="AG395" s="311"/>
      <c r="AH395" s="311"/>
      <c r="AI395" s="311"/>
      <c r="AJ395" s="311"/>
      <c r="AK395" s="311"/>
      <c r="AL395" s="311"/>
      <c r="AM395" s="311"/>
      <c r="AN395" s="311"/>
      <c r="AO395" s="311"/>
      <c r="AP395" s="311"/>
      <c r="AQ395" s="311"/>
      <c r="AR395" s="311"/>
      <c r="AS395" s="311"/>
      <c r="AT395" s="311"/>
    </row>
    <row r="396" spans="1:46" ht="22.5" customHeight="1">
      <c r="A396" s="303"/>
      <c r="K396" s="310"/>
      <c r="L396" s="310"/>
      <c r="M396" s="310"/>
      <c r="N396" s="310"/>
      <c r="O396" s="310"/>
      <c r="P396" s="310"/>
      <c r="Q396" s="310"/>
      <c r="R396" s="310"/>
      <c r="S396" s="310"/>
      <c r="T396" s="310"/>
      <c r="U396" s="307"/>
      <c r="AC396" s="310"/>
      <c r="AE396" s="311"/>
      <c r="AF396" s="311"/>
      <c r="AG396" s="311"/>
      <c r="AH396" s="311"/>
      <c r="AI396" s="311"/>
      <c r="AJ396" s="311"/>
      <c r="AK396" s="311"/>
      <c r="AL396" s="311"/>
      <c r="AM396" s="311"/>
      <c r="AN396" s="311"/>
      <c r="AO396" s="311"/>
      <c r="AP396" s="311"/>
      <c r="AQ396" s="311"/>
      <c r="AR396" s="311"/>
      <c r="AS396" s="311"/>
      <c r="AT396" s="311"/>
    </row>
    <row r="397" spans="1:46" ht="22.5" customHeight="1">
      <c r="A397" s="303"/>
      <c r="K397" s="310"/>
      <c r="L397" s="310"/>
      <c r="M397" s="310"/>
      <c r="N397" s="310"/>
      <c r="O397" s="310"/>
      <c r="P397" s="310"/>
      <c r="Q397" s="310"/>
      <c r="R397" s="310"/>
      <c r="S397" s="310"/>
      <c r="T397" s="310"/>
      <c r="U397" s="307"/>
      <c r="AC397" s="310"/>
      <c r="AE397" s="311"/>
      <c r="AF397" s="311"/>
      <c r="AG397" s="311"/>
      <c r="AH397" s="311"/>
      <c r="AI397" s="311"/>
      <c r="AJ397" s="311"/>
      <c r="AK397" s="311"/>
      <c r="AL397" s="311"/>
      <c r="AM397" s="311"/>
      <c r="AN397" s="311"/>
      <c r="AO397" s="311"/>
      <c r="AP397" s="311"/>
      <c r="AQ397" s="311"/>
      <c r="AR397" s="311"/>
      <c r="AS397" s="311"/>
      <c r="AT397" s="311"/>
    </row>
    <row r="398" spans="1:46" ht="22.5" customHeight="1">
      <c r="A398" s="303"/>
      <c r="K398" s="310"/>
      <c r="L398" s="310"/>
      <c r="M398" s="310"/>
      <c r="N398" s="310"/>
      <c r="O398" s="310"/>
      <c r="P398" s="310"/>
      <c r="Q398" s="310"/>
      <c r="R398" s="310"/>
      <c r="S398" s="310"/>
      <c r="T398" s="310"/>
      <c r="U398" s="307"/>
      <c r="AC398" s="310"/>
      <c r="AE398" s="311"/>
      <c r="AF398" s="311"/>
      <c r="AG398" s="311"/>
      <c r="AH398" s="311"/>
      <c r="AI398" s="311"/>
      <c r="AJ398" s="311"/>
      <c r="AK398" s="311"/>
      <c r="AL398" s="311"/>
      <c r="AM398" s="311"/>
      <c r="AN398" s="311"/>
      <c r="AO398" s="311"/>
      <c r="AP398" s="311"/>
      <c r="AQ398" s="311"/>
      <c r="AR398" s="311"/>
      <c r="AS398" s="311"/>
      <c r="AT398" s="311"/>
    </row>
    <row r="399" spans="1:46" ht="22.5" customHeight="1">
      <c r="A399" s="303"/>
      <c r="K399" s="310"/>
      <c r="L399" s="310"/>
      <c r="M399" s="310"/>
      <c r="N399" s="310"/>
      <c r="O399" s="310"/>
      <c r="P399" s="310"/>
      <c r="Q399" s="310"/>
      <c r="R399" s="310"/>
      <c r="S399" s="310"/>
      <c r="T399" s="310"/>
      <c r="U399" s="307"/>
      <c r="AC399" s="310"/>
      <c r="AE399" s="311"/>
      <c r="AF399" s="311"/>
      <c r="AG399" s="311"/>
      <c r="AH399" s="311"/>
      <c r="AI399" s="311"/>
      <c r="AJ399" s="311"/>
      <c r="AK399" s="311"/>
      <c r="AL399" s="311"/>
      <c r="AM399" s="311"/>
      <c r="AN399" s="311"/>
      <c r="AO399" s="311"/>
      <c r="AP399" s="311"/>
      <c r="AQ399" s="311"/>
      <c r="AR399" s="311"/>
      <c r="AS399" s="311"/>
      <c r="AT399" s="311"/>
    </row>
    <row r="400" spans="1:46" ht="22.5" customHeight="1">
      <c r="A400" s="303"/>
      <c r="K400" s="310"/>
      <c r="L400" s="310"/>
      <c r="M400" s="310"/>
      <c r="N400" s="310"/>
      <c r="O400" s="310"/>
      <c r="P400" s="310"/>
      <c r="Q400" s="310"/>
      <c r="R400" s="310"/>
      <c r="S400" s="310"/>
      <c r="T400" s="310"/>
      <c r="U400" s="307"/>
      <c r="AC400" s="310"/>
      <c r="AE400" s="311"/>
      <c r="AF400" s="311"/>
      <c r="AG400" s="311"/>
      <c r="AH400" s="311"/>
      <c r="AI400" s="311"/>
      <c r="AJ400" s="311"/>
      <c r="AK400" s="311"/>
      <c r="AL400" s="311"/>
      <c r="AM400" s="311"/>
      <c r="AN400" s="311"/>
      <c r="AO400" s="311"/>
      <c r="AP400" s="311"/>
      <c r="AQ400" s="311"/>
      <c r="AR400" s="311"/>
      <c r="AS400" s="311"/>
      <c r="AT400" s="311"/>
    </row>
    <row r="401" spans="1:46" ht="22.5" customHeight="1">
      <c r="A401" s="303"/>
      <c r="K401" s="310"/>
      <c r="L401" s="310"/>
      <c r="M401" s="310"/>
      <c r="N401" s="310"/>
      <c r="O401" s="310"/>
      <c r="P401" s="310"/>
      <c r="Q401" s="310"/>
      <c r="R401" s="310"/>
      <c r="S401" s="310"/>
      <c r="T401" s="310"/>
      <c r="U401" s="307"/>
      <c r="AC401" s="310"/>
      <c r="AE401" s="311"/>
      <c r="AF401" s="311"/>
      <c r="AG401" s="311"/>
      <c r="AH401" s="311"/>
      <c r="AI401" s="311"/>
      <c r="AJ401" s="311"/>
      <c r="AK401" s="311"/>
      <c r="AL401" s="311"/>
      <c r="AM401" s="311"/>
      <c r="AN401" s="311"/>
      <c r="AO401" s="311"/>
      <c r="AP401" s="311"/>
      <c r="AQ401" s="311"/>
      <c r="AR401" s="311"/>
      <c r="AS401" s="311"/>
      <c r="AT401" s="311"/>
    </row>
    <row r="402" spans="1:46" ht="22.5" customHeight="1">
      <c r="A402" s="303"/>
      <c r="K402" s="310"/>
      <c r="L402" s="310"/>
      <c r="M402" s="310"/>
      <c r="N402" s="310"/>
      <c r="O402" s="310"/>
      <c r="P402" s="310"/>
      <c r="Q402" s="310"/>
      <c r="R402" s="310"/>
      <c r="S402" s="310"/>
      <c r="T402" s="310"/>
      <c r="U402" s="307"/>
      <c r="AC402" s="310"/>
      <c r="AE402" s="311"/>
      <c r="AF402" s="311"/>
      <c r="AG402" s="311"/>
      <c r="AH402" s="311"/>
      <c r="AI402" s="311"/>
      <c r="AJ402" s="311"/>
      <c r="AK402" s="311"/>
      <c r="AL402" s="311"/>
      <c r="AM402" s="311"/>
      <c r="AN402" s="311"/>
      <c r="AO402" s="311"/>
      <c r="AP402" s="311"/>
      <c r="AQ402" s="311"/>
      <c r="AR402" s="311"/>
      <c r="AS402" s="311"/>
      <c r="AT402" s="311"/>
    </row>
    <row r="403" spans="1:46" ht="22.5" customHeight="1">
      <c r="A403" s="303"/>
      <c r="K403" s="310"/>
      <c r="L403" s="310"/>
      <c r="M403" s="310"/>
      <c r="N403" s="310"/>
      <c r="O403" s="310"/>
      <c r="P403" s="310"/>
      <c r="Q403" s="310"/>
      <c r="R403" s="310"/>
      <c r="S403" s="310"/>
      <c r="T403" s="310"/>
      <c r="U403" s="307"/>
      <c r="AC403" s="310"/>
      <c r="AE403" s="311"/>
      <c r="AF403" s="311"/>
      <c r="AG403" s="311"/>
      <c r="AH403" s="311"/>
      <c r="AI403" s="311"/>
      <c r="AJ403" s="311"/>
      <c r="AK403" s="311"/>
      <c r="AL403" s="311"/>
      <c r="AM403" s="311"/>
      <c r="AN403" s="311"/>
      <c r="AO403" s="311"/>
      <c r="AP403" s="311"/>
      <c r="AQ403" s="311"/>
      <c r="AR403" s="311"/>
      <c r="AS403" s="311"/>
      <c r="AT403" s="311"/>
    </row>
    <row r="404" spans="1:46" ht="22.5" customHeight="1">
      <c r="A404" s="303"/>
      <c r="K404" s="310"/>
      <c r="L404" s="310"/>
      <c r="M404" s="310"/>
      <c r="N404" s="310"/>
      <c r="O404" s="310"/>
      <c r="P404" s="310"/>
      <c r="Q404" s="310"/>
      <c r="R404" s="310"/>
      <c r="S404" s="310"/>
      <c r="T404" s="310"/>
      <c r="U404" s="307"/>
      <c r="AC404" s="310"/>
      <c r="AE404" s="311"/>
      <c r="AF404" s="311"/>
      <c r="AG404" s="311"/>
      <c r="AH404" s="311"/>
      <c r="AI404" s="311"/>
      <c r="AJ404" s="311"/>
      <c r="AK404" s="311"/>
      <c r="AL404" s="311"/>
      <c r="AM404" s="311"/>
      <c r="AN404" s="311"/>
      <c r="AO404" s="311"/>
      <c r="AP404" s="311"/>
      <c r="AQ404" s="311"/>
      <c r="AR404" s="311"/>
      <c r="AS404" s="311"/>
      <c r="AT404" s="311"/>
    </row>
    <row r="405" spans="1:46" ht="22.5" customHeight="1">
      <c r="A405" s="303"/>
      <c r="K405" s="310"/>
      <c r="L405" s="310"/>
      <c r="M405" s="310"/>
      <c r="N405" s="310"/>
      <c r="O405" s="310"/>
      <c r="P405" s="310"/>
      <c r="Q405" s="310"/>
      <c r="R405" s="310"/>
      <c r="S405" s="310"/>
      <c r="T405" s="310"/>
      <c r="U405" s="307"/>
      <c r="AC405" s="310"/>
      <c r="AE405" s="311"/>
      <c r="AF405" s="311"/>
      <c r="AG405" s="311"/>
      <c r="AH405" s="311"/>
      <c r="AI405" s="311"/>
      <c r="AJ405" s="311"/>
      <c r="AK405" s="311"/>
      <c r="AL405" s="311"/>
      <c r="AM405" s="311"/>
      <c r="AN405" s="311"/>
      <c r="AO405" s="311"/>
      <c r="AP405" s="311"/>
      <c r="AQ405" s="311"/>
      <c r="AR405" s="311"/>
      <c r="AS405" s="311"/>
      <c r="AT405" s="311"/>
    </row>
    <row r="406" spans="1:46" ht="22.5" customHeight="1">
      <c r="A406" s="303"/>
      <c r="K406" s="310"/>
      <c r="L406" s="310"/>
      <c r="M406" s="310"/>
      <c r="N406" s="310"/>
      <c r="O406" s="310"/>
      <c r="P406" s="310"/>
      <c r="Q406" s="310"/>
      <c r="R406" s="310"/>
      <c r="S406" s="310"/>
      <c r="T406" s="310"/>
      <c r="U406" s="307"/>
      <c r="AC406" s="310"/>
      <c r="AE406" s="311"/>
      <c r="AF406" s="311"/>
      <c r="AG406" s="311"/>
      <c r="AH406" s="311"/>
      <c r="AI406" s="311"/>
      <c r="AJ406" s="311"/>
      <c r="AK406" s="311"/>
      <c r="AL406" s="311"/>
      <c r="AM406" s="311"/>
      <c r="AN406" s="311"/>
      <c r="AO406" s="311"/>
      <c r="AP406" s="311"/>
      <c r="AQ406" s="311"/>
      <c r="AR406" s="311"/>
      <c r="AS406" s="311"/>
      <c r="AT406" s="311"/>
    </row>
    <row r="407" spans="1:46" ht="22.5" customHeight="1">
      <c r="A407" s="303"/>
      <c r="K407" s="310"/>
      <c r="L407" s="310"/>
      <c r="M407" s="310"/>
      <c r="N407" s="310"/>
      <c r="O407" s="310"/>
      <c r="P407" s="310"/>
      <c r="Q407" s="310"/>
      <c r="R407" s="310"/>
      <c r="S407" s="310"/>
      <c r="T407" s="310"/>
      <c r="U407" s="307"/>
      <c r="AC407" s="310"/>
      <c r="AE407" s="311"/>
      <c r="AF407" s="311"/>
      <c r="AG407" s="311"/>
      <c r="AH407" s="311"/>
      <c r="AI407" s="311"/>
      <c r="AJ407" s="311"/>
      <c r="AK407" s="311"/>
      <c r="AL407" s="311"/>
      <c r="AM407" s="311"/>
      <c r="AN407" s="311"/>
      <c r="AO407" s="311"/>
      <c r="AP407" s="311"/>
      <c r="AQ407" s="311"/>
      <c r="AR407" s="311"/>
      <c r="AS407" s="311"/>
      <c r="AT407" s="311"/>
    </row>
    <row r="408" spans="1:46" ht="22.5" customHeight="1">
      <c r="A408" s="303"/>
      <c r="K408" s="310"/>
      <c r="L408" s="310"/>
      <c r="M408" s="310"/>
      <c r="N408" s="310"/>
      <c r="O408" s="310"/>
      <c r="P408" s="310"/>
      <c r="Q408" s="310"/>
      <c r="R408" s="310"/>
      <c r="S408" s="310"/>
      <c r="T408" s="310"/>
      <c r="U408" s="307"/>
      <c r="AC408" s="310"/>
      <c r="AE408" s="311"/>
      <c r="AF408" s="311"/>
      <c r="AG408" s="311"/>
      <c r="AH408" s="311"/>
      <c r="AI408" s="311"/>
      <c r="AJ408" s="311"/>
      <c r="AK408" s="311"/>
      <c r="AL408" s="311"/>
      <c r="AM408" s="311"/>
      <c r="AN408" s="311"/>
      <c r="AO408" s="311"/>
      <c r="AP408" s="311"/>
      <c r="AQ408" s="311"/>
      <c r="AR408" s="311"/>
      <c r="AS408" s="311"/>
      <c r="AT408" s="311"/>
    </row>
    <row r="409" spans="1:46" ht="22.5" customHeight="1">
      <c r="A409" s="303"/>
      <c r="K409" s="310"/>
      <c r="L409" s="310"/>
      <c r="M409" s="310"/>
      <c r="N409" s="310"/>
      <c r="O409" s="310"/>
      <c r="P409" s="310"/>
      <c r="Q409" s="310"/>
      <c r="R409" s="310"/>
      <c r="S409" s="310"/>
      <c r="T409" s="310"/>
      <c r="U409" s="307"/>
      <c r="AC409" s="310"/>
      <c r="AE409" s="311"/>
      <c r="AF409" s="311"/>
      <c r="AG409" s="311"/>
      <c r="AH409" s="311"/>
      <c r="AI409" s="311"/>
      <c r="AJ409" s="311"/>
      <c r="AK409" s="311"/>
      <c r="AL409" s="311"/>
      <c r="AM409" s="311"/>
      <c r="AN409" s="311"/>
      <c r="AO409" s="311"/>
      <c r="AP409" s="311"/>
      <c r="AQ409" s="311"/>
      <c r="AR409" s="311"/>
      <c r="AS409" s="311"/>
      <c r="AT409" s="311"/>
    </row>
    <row r="410" spans="1:46" ht="22.5" customHeight="1">
      <c r="A410" s="303"/>
      <c r="K410" s="310"/>
      <c r="L410" s="310"/>
      <c r="M410" s="310"/>
      <c r="N410" s="310"/>
      <c r="O410" s="310"/>
      <c r="P410" s="310"/>
      <c r="Q410" s="310"/>
      <c r="R410" s="310"/>
      <c r="S410" s="310"/>
      <c r="T410" s="310"/>
      <c r="U410" s="307"/>
      <c r="AC410" s="310"/>
      <c r="AE410" s="311"/>
      <c r="AF410" s="311"/>
      <c r="AG410" s="311"/>
      <c r="AH410" s="311"/>
      <c r="AI410" s="311"/>
      <c r="AJ410" s="311"/>
      <c r="AK410" s="311"/>
      <c r="AL410" s="311"/>
      <c r="AM410" s="311"/>
      <c r="AN410" s="311"/>
      <c r="AO410" s="311"/>
      <c r="AP410" s="311"/>
      <c r="AQ410" s="311"/>
      <c r="AR410" s="311"/>
      <c r="AS410" s="311"/>
      <c r="AT410" s="311"/>
    </row>
    <row r="411" spans="1:46" ht="22.5" customHeight="1">
      <c r="A411" s="303"/>
      <c r="K411" s="310"/>
      <c r="L411" s="310"/>
      <c r="M411" s="310"/>
      <c r="N411" s="310"/>
      <c r="O411" s="310"/>
      <c r="P411" s="310"/>
      <c r="Q411" s="310"/>
      <c r="R411" s="310"/>
      <c r="S411" s="310"/>
      <c r="T411" s="310"/>
      <c r="U411" s="307"/>
      <c r="AC411" s="310"/>
      <c r="AE411" s="311"/>
      <c r="AF411" s="311"/>
      <c r="AG411" s="311"/>
      <c r="AH411" s="311"/>
      <c r="AI411" s="311"/>
      <c r="AJ411" s="311"/>
      <c r="AK411" s="311"/>
      <c r="AL411" s="311"/>
      <c r="AM411" s="311"/>
      <c r="AN411" s="311"/>
      <c r="AO411" s="311"/>
      <c r="AP411" s="311"/>
      <c r="AQ411" s="311"/>
      <c r="AR411" s="311"/>
      <c r="AS411" s="311"/>
      <c r="AT411" s="311"/>
    </row>
    <row r="412" spans="1:46" ht="22.5" customHeight="1">
      <c r="A412" s="303"/>
      <c r="K412" s="310"/>
      <c r="L412" s="310"/>
      <c r="M412" s="310"/>
      <c r="N412" s="310"/>
      <c r="O412" s="310"/>
      <c r="P412" s="310"/>
      <c r="Q412" s="310"/>
      <c r="R412" s="310"/>
      <c r="S412" s="310"/>
      <c r="T412" s="310"/>
      <c r="U412" s="307"/>
      <c r="AC412" s="310"/>
      <c r="AE412" s="311"/>
      <c r="AF412" s="311"/>
      <c r="AG412" s="311"/>
      <c r="AH412" s="311"/>
      <c r="AI412" s="311"/>
      <c r="AJ412" s="311"/>
      <c r="AK412" s="311"/>
      <c r="AL412" s="311"/>
      <c r="AM412" s="311"/>
      <c r="AN412" s="311"/>
      <c r="AO412" s="311"/>
      <c r="AP412" s="311"/>
      <c r="AQ412" s="311"/>
      <c r="AR412" s="311"/>
      <c r="AS412" s="311"/>
      <c r="AT412" s="311"/>
    </row>
    <row r="413" spans="1:46" ht="22.5" customHeight="1">
      <c r="A413" s="303"/>
      <c r="K413" s="310"/>
      <c r="L413" s="310"/>
      <c r="M413" s="310"/>
      <c r="N413" s="310"/>
      <c r="O413" s="310"/>
      <c r="P413" s="310"/>
      <c r="Q413" s="310"/>
      <c r="R413" s="310"/>
      <c r="S413" s="310"/>
      <c r="T413" s="310"/>
      <c r="U413" s="307"/>
      <c r="AC413" s="310"/>
      <c r="AE413" s="311"/>
      <c r="AF413" s="311"/>
      <c r="AG413" s="311"/>
      <c r="AH413" s="311"/>
      <c r="AI413" s="311"/>
      <c r="AJ413" s="311"/>
      <c r="AK413" s="311"/>
      <c r="AL413" s="311"/>
      <c r="AM413" s="311"/>
      <c r="AN413" s="311"/>
      <c r="AO413" s="311"/>
      <c r="AP413" s="311"/>
      <c r="AQ413" s="311"/>
      <c r="AR413" s="311"/>
      <c r="AS413" s="311"/>
      <c r="AT413" s="311"/>
    </row>
    <row r="414" spans="1:46" ht="22.5" customHeight="1">
      <c r="A414" s="303"/>
      <c r="K414" s="310"/>
      <c r="L414" s="310"/>
      <c r="M414" s="310"/>
      <c r="N414" s="310"/>
      <c r="O414" s="310"/>
      <c r="P414" s="310"/>
      <c r="Q414" s="310"/>
      <c r="R414" s="310"/>
      <c r="S414" s="310"/>
      <c r="T414" s="310"/>
      <c r="U414" s="307"/>
      <c r="AC414" s="310"/>
      <c r="AE414" s="311"/>
      <c r="AF414" s="311"/>
      <c r="AG414" s="311"/>
      <c r="AH414" s="311"/>
      <c r="AI414" s="311"/>
      <c r="AJ414" s="311"/>
      <c r="AK414" s="311"/>
      <c r="AL414" s="311"/>
      <c r="AM414" s="311"/>
      <c r="AN414" s="311"/>
      <c r="AO414" s="311"/>
      <c r="AP414" s="311"/>
      <c r="AQ414" s="311"/>
      <c r="AR414" s="311"/>
      <c r="AS414" s="311"/>
      <c r="AT414" s="311"/>
    </row>
    <row r="415" spans="1:46" ht="22.5" customHeight="1">
      <c r="A415" s="303"/>
      <c r="K415" s="310"/>
      <c r="L415" s="310"/>
      <c r="M415" s="310"/>
      <c r="N415" s="310"/>
      <c r="O415" s="310"/>
      <c r="P415" s="310"/>
      <c r="Q415" s="310"/>
      <c r="R415" s="310"/>
      <c r="S415" s="310"/>
      <c r="T415" s="310"/>
      <c r="U415" s="307"/>
      <c r="AC415" s="310"/>
      <c r="AE415" s="311"/>
      <c r="AF415" s="311"/>
      <c r="AG415" s="311"/>
      <c r="AH415" s="311"/>
      <c r="AI415" s="311"/>
      <c r="AJ415" s="311"/>
      <c r="AK415" s="311"/>
      <c r="AL415" s="311"/>
      <c r="AM415" s="311"/>
      <c r="AN415" s="311"/>
      <c r="AO415" s="311"/>
      <c r="AP415" s="311"/>
      <c r="AQ415" s="311"/>
      <c r="AR415" s="311"/>
      <c r="AS415" s="311"/>
      <c r="AT415" s="311"/>
    </row>
    <row r="416" spans="1:46" ht="22.5" customHeight="1">
      <c r="A416" s="303"/>
      <c r="K416" s="310"/>
      <c r="L416" s="310"/>
      <c r="M416" s="310"/>
      <c r="N416" s="310"/>
      <c r="O416" s="310"/>
      <c r="P416" s="310"/>
      <c r="Q416" s="310"/>
      <c r="R416" s="310"/>
      <c r="S416" s="310"/>
      <c r="T416" s="310"/>
      <c r="U416" s="307"/>
      <c r="AC416" s="310"/>
      <c r="AE416" s="311"/>
      <c r="AF416" s="311"/>
      <c r="AG416" s="311"/>
      <c r="AH416" s="311"/>
      <c r="AI416" s="311"/>
      <c r="AJ416" s="311"/>
      <c r="AK416" s="311"/>
      <c r="AL416" s="311"/>
      <c r="AM416" s="311"/>
      <c r="AN416" s="311"/>
      <c r="AO416" s="311"/>
      <c r="AP416" s="311"/>
      <c r="AQ416" s="311"/>
      <c r="AR416" s="311"/>
      <c r="AS416" s="311"/>
      <c r="AT416" s="311"/>
    </row>
    <row r="417" spans="1:46" ht="22.5" customHeight="1">
      <c r="A417" s="303"/>
      <c r="K417" s="310"/>
      <c r="L417" s="310"/>
      <c r="M417" s="310"/>
      <c r="N417" s="310"/>
      <c r="O417" s="310"/>
      <c r="P417" s="310"/>
      <c r="Q417" s="310"/>
      <c r="R417" s="310"/>
      <c r="S417" s="310"/>
      <c r="T417" s="310"/>
      <c r="U417" s="307"/>
      <c r="AC417" s="310"/>
      <c r="AE417" s="311"/>
      <c r="AF417" s="311"/>
      <c r="AG417" s="311"/>
      <c r="AH417" s="311"/>
      <c r="AI417" s="311"/>
      <c r="AJ417" s="311"/>
      <c r="AK417" s="311"/>
      <c r="AL417" s="311"/>
      <c r="AM417" s="311"/>
      <c r="AN417" s="311"/>
      <c r="AO417" s="311"/>
      <c r="AP417" s="311"/>
      <c r="AQ417" s="311"/>
      <c r="AR417" s="311"/>
      <c r="AS417" s="311"/>
      <c r="AT417" s="311"/>
    </row>
    <row r="418" spans="1:46" ht="22.5" customHeight="1">
      <c r="A418" s="303"/>
      <c r="K418" s="310"/>
      <c r="L418" s="310"/>
      <c r="M418" s="310"/>
      <c r="N418" s="310"/>
      <c r="O418" s="310"/>
      <c r="P418" s="310"/>
      <c r="Q418" s="310"/>
      <c r="R418" s="310"/>
      <c r="S418" s="310"/>
      <c r="T418" s="310"/>
      <c r="U418" s="307"/>
      <c r="AC418" s="310"/>
      <c r="AE418" s="311"/>
      <c r="AF418" s="311"/>
      <c r="AG418" s="311"/>
      <c r="AH418" s="311"/>
      <c r="AI418" s="311"/>
      <c r="AJ418" s="311"/>
      <c r="AK418" s="311"/>
      <c r="AL418" s="311"/>
      <c r="AM418" s="311"/>
      <c r="AN418" s="311"/>
      <c r="AO418" s="311"/>
      <c r="AP418" s="311"/>
      <c r="AQ418" s="311"/>
      <c r="AR418" s="311"/>
      <c r="AS418" s="311"/>
      <c r="AT418" s="311"/>
    </row>
    <row r="419" spans="1:46" ht="22.5" customHeight="1">
      <c r="A419" s="303"/>
      <c r="K419" s="310"/>
      <c r="L419" s="310"/>
      <c r="M419" s="310"/>
      <c r="N419" s="310"/>
      <c r="O419" s="310"/>
      <c r="P419" s="310"/>
      <c r="Q419" s="310"/>
      <c r="R419" s="310"/>
      <c r="S419" s="310"/>
      <c r="T419" s="310"/>
      <c r="U419" s="307"/>
      <c r="AC419" s="310"/>
      <c r="AE419" s="311"/>
      <c r="AF419" s="311"/>
      <c r="AG419" s="311"/>
      <c r="AH419" s="311"/>
      <c r="AI419" s="311"/>
      <c r="AJ419" s="311"/>
      <c r="AK419" s="311"/>
      <c r="AL419" s="311"/>
      <c r="AM419" s="311"/>
      <c r="AN419" s="311"/>
      <c r="AO419" s="311"/>
      <c r="AP419" s="311"/>
      <c r="AQ419" s="311"/>
      <c r="AR419" s="311"/>
      <c r="AS419" s="311"/>
      <c r="AT419" s="311"/>
    </row>
    <row r="420" spans="1:46" ht="22.5" customHeight="1">
      <c r="A420" s="303"/>
      <c r="K420" s="310"/>
      <c r="L420" s="310"/>
      <c r="M420" s="310"/>
      <c r="N420" s="310"/>
      <c r="O420" s="310"/>
      <c r="P420" s="310"/>
      <c r="Q420" s="310"/>
      <c r="R420" s="310"/>
      <c r="S420" s="310"/>
      <c r="T420" s="310"/>
      <c r="U420" s="307"/>
      <c r="AC420" s="310"/>
      <c r="AE420" s="311"/>
      <c r="AF420" s="311"/>
      <c r="AG420" s="311"/>
      <c r="AH420" s="311"/>
      <c r="AI420" s="311"/>
      <c r="AJ420" s="311"/>
      <c r="AK420" s="311"/>
      <c r="AL420" s="311"/>
      <c r="AM420" s="311"/>
      <c r="AN420" s="311"/>
      <c r="AO420" s="311"/>
      <c r="AP420" s="311"/>
      <c r="AQ420" s="311"/>
      <c r="AR420" s="311"/>
      <c r="AS420" s="311"/>
      <c r="AT420" s="311"/>
    </row>
    <row r="421" spans="1:46" ht="22.5" customHeight="1">
      <c r="A421" s="303"/>
      <c r="K421" s="310"/>
      <c r="L421" s="310"/>
      <c r="M421" s="310"/>
      <c r="N421" s="310"/>
      <c r="O421" s="310"/>
      <c r="P421" s="310"/>
      <c r="Q421" s="310"/>
      <c r="R421" s="310"/>
      <c r="S421" s="310"/>
      <c r="T421" s="310"/>
      <c r="U421" s="307"/>
      <c r="AC421" s="310"/>
      <c r="AE421" s="311"/>
      <c r="AF421" s="311"/>
      <c r="AG421" s="311"/>
      <c r="AH421" s="311"/>
      <c r="AI421" s="311"/>
      <c r="AJ421" s="311"/>
      <c r="AK421" s="311"/>
      <c r="AL421" s="311"/>
      <c r="AM421" s="311"/>
      <c r="AN421" s="311"/>
      <c r="AO421" s="311"/>
      <c r="AP421" s="311"/>
      <c r="AQ421" s="311"/>
      <c r="AR421" s="311"/>
      <c r="AS421" s="311"/>
      <c r="AT421" s="311"/>
    </row>
    <row r="422" spans="1:46" ht="22.5" customHeight="1">
      <c r="A422" s="303"/>
      <c r="K422" s="310"/>
      <c r="L422" s="310"/>
      <c r="M422" s="310"/>
      <c r="N422" s="310"/>
      <c r="O422" s="310"/>
      <c r="P422" s="310"/>
      <c r="Q422" s="310"/>
      <c r="R422" s="310"/>
      <c r="S422" s="310"/>
      <c r="T422" s="310"/>
      <c r="U422" s="307"/>
      <c r="AC422" s="310"/>
      <c r="AE422" s="311"/>
      <c r="AF422" s="311"/>
      <c r="AG422" s="311"/>
      <c r="AH422" s="311"/>
      <c r="AI422" s="311"/>
      <c r="AJ422" s="311"/>
      <c r="AK422" s="311"/>
      <c r="AL422" s="311"/>
      <c r="AM422" s="311"/>
      <c r="AN422" s="311"/>
      <c r="AO422" s="311"/>
      <c r="AP422" s="311"/>
      <c r="AQ422" s="311"/>
      <c r="AR422" s="311"/>
      <c r="AS422" s="311"/>
      <c r="AT422" s="311"/>
    </row>
    <row r="423" spans="1:46" ht="22.5" customHeight="1">
      <c r="A423" s="303"/>
      <c r="K423" s="310"/>
      <c r="L423" s="310"/>
      <c r="M423" s="310"/>
      <c r="N423" s="310"/>
      <c r="O423" s="310"/>
      <c r="P423" s="310"/>
      <c r="Q423" s="310"/>
      <c r="R423" s="310"/>
      <c r="S423" s="310"/>
      <c r="T423" s="310"/>
      <c r="U423" s="307"/>
      <c r="AC423" s="310"/>
      <c r="AE423" s="311"/>
      <c r="AF423" s="311"/>
      <c r="AG423" s="311"/>
      <c r="AH423" s="311"/>
      <c r="AI423" s="311"/>
      <c r="AJ423" s="311"/>
      <c r="AK423" s="311"/>
      <c r="AL423" s="311"/>
      <c r="AM423" s="311"/>
      <c r="AN423" s="311"/>
      <c r="AO423" s="311"/>
      <c r="AP423" s="311"/>
      <c r="AQ423" s="311"/>
      <c r="AR423" s="311"/>
      <c r="AS423" s="311"/>
      <c r="AT423" s="311"/>
    </row>
    <row r="424" spans="1:46" ht="22.5" customHeight="1">
      <c r="A424" s="303"/>
      <c r="K424" s="310"/>
      <c r="L424" s="310"/>
      <c r="M424" s="310"/>
      <c r="N424" s="310"/>
      <c r="O424" s="310"/>
      <c r="P424" s="310"/>
      <c r="Q424" s="310"/>
      <c r="R424" s="310"/>
      <c r="S424" s="310"/>
      <c r="T424" s="310"/>
      <c r="U424" s="307"/>
      <c r="AC424" s="310"/>
      <c r="AE424" s="311"/>
      <c r="AF424" s="311"/>
      <c r="AG424" s="311"/>
      <c r="AH424" s="311"/>
      <c r="AI424" s="311"/>
      <c r="AJ424" s="311"/>
      <c r="AK424" s="311"/>
      <c r="AL424" s="311"/>
      <c r="AM424" s="311"/>
      <c r="AN424" s="311"/>
      <c r="AO424" s="311"/>
      <c r="AP424" s="311"/>
      <c r="AQ424" s="311"/>
      <c r="AR424" s="311"/>
      <c r="AS424" s="311"/>
      <c r="AT424" s="311"/>
    </row>
    <row r="425" spans="1:46" ht="22.5" customHeight="1">
      <c r="A425" s="303"/>
      <c r="K425" s="310"/>
      <c r="L425" s="310"/>
      <c r="M425" s="310"/>
      <c r="N425" s="310"/>
      <c r="O425" s="310"/>
      <c r="P425" s="310"/>
      <c r="Q425" s="310"/>
      <c r="R425" s="310"/>
      <c r="S425" s="310"/>
      <c r="T425" s="310"/>
      <c r="U425" s="307"/>
      <c r="AC425" s="310"/>
      <c r="AE425" s="311"/>
      <c r="AF425" s="311"/>
      <c r="AG425" s="311"/>
      <c r="AH425" s="311"/>
      <c r="AI425" s="311"/>
      <c r="AJ425" s="311"/>
      <c r="AK425" s="311"/>
      <c r="AL425" s="311"/>
      <c r="AM425" s="311"/>
      <c r="AN425" s="311"/>
      <c r="AO425" s="311"/>
      <c r="AP425" s="311"/>
      <c r="AQ425" s="311"/>
      <c r="AR425" s="311"/>
      <c r="AS425" s="311"/>
      <c r="AT425" s="311"/>
    </row>
    <row r="426" spans="1:46" ht="22.5" customHeight="1">
      <c r="A426" s="303"/>
      <c r="K426" s="310"/>
      <c r="L426" s="310"/>
      <c r="M426" s="310"/>
      <c r="N426" s="310"/>
      <c r="O426" s="310"/>
      <c r="P426" s="310"/>
      <c r="Q426" s="310"/>
      <c r="R426" s="310"/>
      <c r="S426" s="310"/>
      <c r="T426" s="310"/>
      <c r="U426" s="307"/>
      <c r="AC426" s="310"/>
      <c r="AE426" s="311"/>
      <c r="AF426" s="311"/>
      <c r="AG426" s="311"/>
      <c r="AH426" s="311"/>
      <c r="AI426" s="311"/>
      <c r="AJ426" s="311"/>
      <c r="AK426" s="311"/>
      <c r="AL426" s="311"/>
      <c r="AM426" s="311"/>
      <c r="AN426" s="311"/>
      <c r="AO426" s="311"/>
      <c r="AP426" s="311"/>
      <c r="AQ426" s="311"/>
      <c r="AR426" s="311"/>
      <c r="AS426" s="311"/>
      <c r="AT426" s="311"/>
    </row>
    <row r="427" spans="1:46" ht="22.5" customHeight="1">
      <c r="A427" s="303"/>
      <c r="K427" s="310"/>
      <c r="L427" s="310"/>
      <c r="M427" s="310"/>
      <c r="N427" s="310"/>
      <c r="O427" s="310"/>
      <c r="P427" s="310"/>
      <c r="Q427" s="310"/>
      <c r="R427" s="310"/>
      <c r="S427" s="310"/>
      <c r="T427" s="310"/>
      <c r="U427" s="307"/>
      <c r="AC427" s="310"/>
      <c r="AE427" s="311"/>
      <c r="AF427" s="311"/>
      <c r="AG427" s="311"/>
      <c r="AH427" s="311"/>
      <c r="AI427" s="311"/>
      <c r="AJ427" s="311"/>
      <c r="AK427" s="311"/>
      <c r="AL427" s="311"/>
      <c r="AM427" s="311"/>
      <c r="AN427" s="311"/>
      <c r="AO427" s="311"/>
      <c r="AP427" s="311"/>
      <c r="AQ427" s="311"/>
      <c r="AR427" s="311"/>
      <c r="AS427" s="311"/>
      <c r="AT427" s="311"/>
    </row>
    <row r="428" spans="1:46" ht="22.5" customHeight="1">
      <c r="A428" s="303"/>
      <c r="K428" s="310"/>
      <c r="L428" s="310"/>
      <c r="M428" s="310"/>
      <c r="N428" s="310"/>
      <c r="O428" s="310"/>
      <c r="P428" s="310"/>
      <c r="Q428" s="310"/>
      <c r="R428" s="310"/>
      <c r="S428" s="310"/>
      <c r="T428" s="310"/>
      <c r="U428" s="307"/>
      <c r="AC428" s="310"/>
      <c r="AE428" s="311"/>
      <c r="AF428" s="311"/>
      <c r="AG428" s="311"/>
      <c r="AH428" s="311"/>
      <c r="AI428" s="311"/>
      <c r="AJ428" s="311"/>
      <c r="AK428" s="311"/>
      <c r="AL428" s="311"/>
      <c r="AM428" s="311"/>
      <c r="AN428" s="311"/>
      <c r="AO428" s="311"/>
      <c r="AP428" s="311"/>
      <c r="AQ428" s="311"/>
      <c r="AR428" s="311"/>
      <c r="AS428" s="311"/>
      <c r="AT428" s="311"/>
    </row>
    <row r="429" spans="1:46" ht="22.5" customHeight="1">
      <c r="A429" s="303"/>
      <c r="K429" s="310"/>
      <c r="L429" s="310"/>
      <c r="M429" s="310"/>
      <c r="N429" s="310"/>
      <c r="O429" s="310"/>
      <c r="P429" s="310"/>
      <c r="Q429" s="310"/>
      <c r="R429" s="310"/>
      <c r="S429" s="310"/>
      <c r="T429" s="310"/>
      <c r="U429" s="307"/>
      <c r="AC429" s="310"/>
      <c r="AE429" s="311"/>
      <c r="AF429" s="311"/>
      <c r="AG429" s="311"/>
      <c r="AH429" s="311"/>
      <c r="AI429" s="311"/>
      <c r="AJ429" s="311"/>
      <c r="AK429" s="311"/>
      <c r="AL429" s="311"/>
      <c r="AM429" s="311"/>
      <c r="AN429" s="311"/>
      <c r="AO429" s="311"/>
      <c r="AP429" s="311"/>
      <c r="AQ429" s="311"/>
      <c r="AR429" s="311"/>
      <c r="AS429" s="311"/>
      <c r="AT429" s="311"/>
    </row>
    <row r="430" spans="1:46" ht="22.5" customHeight="1">
      <c r="A430" s="303"/>
      <c r="K430" s="310"/>
      <c r="L430" s="310"/>
      <c r="M430" s="310"/>
      <c r="N430" s="310"/>
      <c r="O430" s="310"/>
      <c r="P430" s="310"/>
      <c r="Q430" s="310"/>
      <c r="R430" s="310"/>
      <c r="S430" s="310"/>
      <c r="T430" s="310"/>
      <c r="U430" s="307"/>
      <c r="AC430" s="310"/>
      <c r="AE430" s="311"/>
      <c r="AF430" s="311"/>
      <c r="AG430" s="311"/>
      <c r="AH430" s="311"/>
      <c r="AI430" s="311"/>
      <c r="AJ430" s="311"/>
      <c r="AK430" s="311"/>
      <c r="AL430" s="311"/>
      <c r="AM430" s="311"/>
      <c r="AN430" s="311"/>
      <c r="AO430" s="311"/>
      <c r="AP430" s="311"/>
      <c r="AQ430" s="311"/>
      <c r="AR430" s="311"/>
      <c r="AS430" s="311"/>
      <c r="AT430" s="311"/>
    </row>
    <row r="431" spans="1:46" ht="22.5" customHeight="1">
      <c r="A431" s="303"/>
      <c r="K431" s="310"/>
      <c r="L431" s="310"/>
      <c r="M431" s="310"/>
      <c r="N431" s="310"/>
      <c r="O431" s="310"/>
      <c r="P431" s="310"/>
      <c r="Q431" s="310"/>
      <c r="R431" s="310"/>
      <c r="S431" s="310"/>
      <c r="T431" s="310"/>
      <c r="U431" s="307"/>
      <c r="AC431" s="310"/>
      <c r="AE431" s="311"/>
      <c r="AF431" s="311"/>
      <c r="AG431" s="311"/>
      <c r="AH431" s="311"/>
      <c r="AI431" s="311"/>
      <c r="AJ431" s="311"/>
      <c r="AK431" s="311"/>
      <c r="AL431" s="311"/>
      <c r="AM431" s="311"/>
      <c r="AN431" s="311"/>
      <c r="AO431" s="311"/>
      <c r="AP431" s="311"/>
      <c r="AQ431" s="311"/>
      <c r="AR431" s="311"/>
      <c r="AS431" s="311"/>
      <c r="AT431" s="311"/>
    </row>
    <row r="432" spans="1:46" ht="22.5" customHeight="1">
      <c r="A432" s="303"/>
      <c r="K432" s="310"/>
      <c r="L432" s="310"/>
      <c r="M432" s="310"/>
      <c r="N432" s="310"/>
      <c r="O432" s="310"/>
      <c r="P432" s="310"/>
      <c r="Q432" s="310"/>
      <c r="R432" s="310"/>
      <c r="S432" s="310"/>
      <c r="T432" s="310"/>
      <c r="U432" s="307"/>
      <c r="AC432" s="310"/>
      <c r="AE432" s="311"/>
      <c r="AF432" s="311"/>
      <c r="AG432" s="311"/>
      <c r="AH432" s="311"/>
      <c r="AI432" s="311"/>
      <c r="AJ432" s="311"/>
      <c r="AK432" s="311"/>
      <c r="AL432" s="311"/>
      <c r="AM432" s="311"/>
      <c r="AN432" s="311"/>
      <c r="AO432" s="311"/>
      <c r="AP432" s="311"/>
      <c r="AQ432" s="311"/>
      <c r="AR432" s="311"/>
      <c r="AS432" s="311"/>
      <c r="AT432" s="311"/>
    </row>
    <row r="433" spans="1:46" ht="22.5" customHeight="1">
      <c r="A433" s="303"/>
      <c r="K433" s="310"/>
      <c r="L433" s="310"/>
      <c r="M433" s="310"/>
      <c r="N433" s="310"/>
      <c r="O433" s="310"/>
      <c r="P433" s="310"/>
      <c r="Q433" s="310"/>
      <c r="R433" s="310"/>
      <c r="S433" s="310"/>
      <c r="T433" s="310"/>
      <c r="U433" s="307"/>
      <c r="AC433" s="310"/>
      <c r="AE433" s="311"/>
      <c r="AF433" s="311"/>
      <c r="AG433" s="311"/>
      <c r="AH433" s="311"/>
      <c r="AI433" s="311"/>
      <c r="AJ433" s="311"/>
      <c r="AK433" s="311"/>
      <c r="AL433" s="311"/>
      <c r="AM433" s="311"/>
      <c r="AN433" s="311"/>
      <c r="AO433" s="311"/>
      <c r="AP433" s="311"/>
      <c r="AQ433" s="311"/>
      <c r="AR433" s="311"/>
      <c r="AS433" s="311"/>
      <c r="AT433" s="311"/>
    </row>
    <row r="434" spans="1:46" ht="22.5" customHeight="1">
      <c r="A434" s="303"/>
      <c r="K434" s="310"/>
      <c r="L434" s="310"/>
      <c r="M434" s="310"/>
      <c r="N434" s="310"/>
      <c r="O434" s="310"/>
      <c r="P434" s="310"/>
      <c r="Q434" s="310"/>
      <c r="R434" s="310"/>
      <c r="S434" s="310"/>
      <c r="T434" s="310"/>
      <c r="U434" s="307"/>
      <c r="AC434" s="310"/>
      <c r="AE434" s="311"/>
      <c r="AF434" s="311"/>
      <c r="AG434" s="311"/>
      <c r="AH434" s="311"/>
      <c r="AI434" s="311"/>
      <c r="AJ434" s="311"/>
      <c r="AK434" s="311"/>
      <c r="AL434" s="311"/>
      <c r="AM434" s="311"/>
      <c r="AN434" s="311"/>
      <c r="AO434" s="311"/>
      <c r="AP434" s="311"/>
      <c r="AQ434" s="311"/>
      <c r="AR434" s="311"/>
      <c r="AS434" s="311"/>
      <c r="AT434" s="311"/>
    </row>
    <row r="435" spans="1:46" ht="22.5" customHeight="1">
      <c r="A435" s="303"/>
      <c r="K435" s="310"/>
      <c r="L435" s="310"/>
      <c r="M435" s="310"/>
      <c r="N435" s="310"/>
      <c r="O435" s="310"/>
      <c r="P435" s="310"/>
      <c r="Q435" s="310"/>
      <c r="R435" s="310"/>
      <c r="S435" s="310"/>
      <c r="T435" s="310"/>
      <c r="U435" s="307"/>
      <c r="AC435" s="310"/>
      <c r="AE435" s="311"/>
      <c r="AF435" s="311"/>
      <c r="AG435" s="311"/>
      <c r="AH435" s="311"/>
      <c r="AI435" s="311"/>
      <c r="AJ435" s="311"/>
      <c r="AK435" s="311"/>
      <c r="AL435" s="311"/>
      <c r="AM435" s="311"/>
      <c r="AN435" s="311"/>
      <c r="AO435" s="311"/>
      <c r="AP435" s="311"/>
      <c r="AQ435" s="311"/>
      <c r="AR435" s="311"/>
      <c r="AS435" s="311"/>
      <c r="AT435" s="311"/>
    </row>
    <row r="436" spans="1:46" ht="22.5" customHeight="1">
      <c r="A436" s="303"/>
      <c r="K436" s="310"/>
      <c r="L436" s="310"/>
      <c r="M436" s="310"/>
      <c r="N436" s="310"/>
      <c r="O436" s="310"/>
      <c r="P436" s="310"/>
      <c r="Q436" s="310"/>
      <c r="R436" s="310"/>
      <c r="S436" s="310"/>
      <c r="T436" s="310"/>
      <c r="U436" s="307"/>
      <c r="AC436" s="310"/>
      <c r="AE436" s="311"/>
      <c r="AF436" s="311"/>
      <c r="AG436" s="311"/>
      <c r="AH436" s="311"/>
      <c r="AI436" s="311"/>
      <c r="AJ436" s="311"/>
      <c r="AK436" s="311"/>
      <c r="AL436" s="311"/>
      <c r="AM436" s="311"/>
      <c r="AN436" s="311"/>
      <c r="AO436" s="311"/>
      <c r="AP436" s="311"/>
      <c r="AQ436" s="311"/>
      <c r="AR436" s="311"/>
      <c r="AS436" s="311"/>
      <c r="AT436" s="311"/>
    </row>
    <row r="437" spans="1:46" ht="22.5" customHeight="1">
      <c r="A437" s="303"/>
      <c r="K437" s="310"/>
      <c r="L437" s="310"/>
      <c r="M437" s="310"/>
      <c r="N437" s="310"/>
      <c r="O437" s="310"/>
      <c r="P437" s="310"/>
      <c r="Q437" s="310"/>
      <c r="R437" s="310"/>
      <c r="S437" s="310"/>
      <c r="T437" s="310"/>
      <c r="U437" s="307"/>
      <c r="AC437" s="310"/>
      <c r="AE437" s="311"/>
      <c r="AF437" s="311"/>
      <c r="AG437" s="311"/>
      <c r="AH437" s="311"/>
      <c r="AI437" s="311"/>
      <c r="AJ437" s="311"/>
      <c r="AK437" s="311"/>
      <c r="AL437" s="311"/>
      <c r="AM437" s="311"/>
      <c r="AN437" s="311"/>
      <c r="AO437" s="311"/>
      <c r="AP437" s="311"/>
      <c r="AQ437" s="311"/>
      <c r="AR437" s="311"/>
      <c r="AS437" s="311"/>
      <c r="AT437" s="311"/>
    </row>
    <row r="438" spans="1:46" ht="22.5" customHeight="1">
      <c r="A438" s="303"/>
      <c r="K438" s="310"/>
      <c r="L438" s="310"/>
      <c r="M438" s="310"/>
      <c r="N438" s="310"/>
      <c r="O438" s="310"/>
      <c r="P438" s="310"/>
      <c r="Q438" s="310"/>
      <c r="R438" s="310"/>
      <c r="S438" s="310"/>
      <c r="T438" s="310"/>
      <c r="U438" s="307"/>
      <c r="AC438" s="310"/>
      <c r="AE438" s="311"/>
      <c r="AF438" s="311"/>
      <c r="AG438" s="311"/>
      <c r="AH438" s="311"/>
      <c r="AI438" s="311"/>
      <c r="AJ438" s="311"/>
      <c r="AK438" s="311"/>
      <c r="AL438" s="311"/>
      <c r="AM438" s="311"/>
      <c r="AN438" s="311"/>
      <c r="AO438" s="311"/>
      <c r="AP438" s="311"/>
      <c r="AQ438" s="311"/>
      <c r="AR438" s="311"/>
      <c r="AS438" s="311"/>
      <c r="AT438" s="311"/>
    </row>
    <row r="439" spans="1:46" ht="22.5" customHeight="1">
      <c r="A439" s="303"/>
      <c r="K439" s="310"/>
      <c r="L439" s="310"/>
      <c r="M439" s="310"/>
      <c r="N439" s="310"/>
      <c r="O439" s="310"/>
      <c r="P439" s="310"/>
      <c r="Q439" s="310"/>
      <c r="R439" s="310"/>
      <c r="S439" s="310"/>
      <c r="T439" s="310"/>
      <c r="U439" s="307"/>
      <c r="AC439" s="310"/>
      <c r="AE439" s="311"/>
      <c r="AF439" s="311"/>
      <c r="AG439" s="311"/>
      <c r="AH439" s="311"/>
      <c r="AI439" s="311"/>
      <c r="AJ439" s="311"/>
      <c r="AK439" s="311"/>
      <c r="AL439" s="311"/>
      <c r="AM439" s="311"/>
      <c r="AN439" s="311"/>
      <c r="AO439" s="311"/>
      <c r="AP439" s="311"/>
      <c r="AQ439" s="311"/>
      <c r="AR439" s="311"/>
      <c r="AS439" s="311"/>
      <c r="AT439" s="311"/>
    </row>
    <row r="440" spans="1:46" ht="22.5" customHeight="1">
      <c r="A440" s="303"/>
      <c r="K440" s="310"/>
      <c r="L440" s="310"/>
      <c r="M440" s="310"/>
      <c r="N440" s="310"/>
      <c r="O440" s="310"/>
      <c r="P440" s="310"/>
      <c r="Q440" s="310"/>
      <c r="R440" s="310"/>
      <c r="S440" s="310"/>
      <c r="T440" s="310"/>
      <c r="U440" s="307"/>
      <c r="AC440" s="310"/>
      <c r="AE440" s="311"/>
      <c r="AF440" s="311"/>
      <c r="AG440" s="311"/>
      <c r="AH440" s="311"/>
      <c r="AI440" s="311"/>
      <c r="AJ440" s="311"/>
      <c r="AK440" s="311"/>
      <c r="AL440" s="311"/>
      <c r="AM440" s="311"/>
      <c r="AN440" s="311"/>
      <c r="AO440" s="311"/>
      <c r="AP440" s="311"/>
      <c r="AQ440" s="311"/>
      <c r="AR440" s="311"/>
      <c r="AS440" s="311"/>
      <c r="AT440" s="311"/>
    </row>
    <row r="441" spans="1:46" ht="22.5" customHeight="1">
      <c r="A441" s="303"/>
      <c r="K441" s="310"/>
      <c r="L441" s="310"/>
      <c r="M441" s="310"/>
      <c r="N441" s="310"/>
      <c r="O441" s="310"/>
      <c r="P441" s="310"/>
      <c r="Q441" s="310"/>
      <c r="R441" s="310"/>
      <c r="S441" s="310"/>
      <c r="T441" s="310"/>
      <c r="U441" s="307"/>
      <c r="AC441" s="310"/>
      <c r="AE441" s="311"/>
      <c r="AF441" s="311"/>
      <c r="AG441" s="311"/>
      <c r="AH441" s="311"/>
      <c r="AI441" s="311"/>
      <c r="AJ441" s="311"/>
      <c r="AK441" s="311"/>
      <c r="AL441" s="311"/>
      <c r="AM441" s="311"/>
      <c r="AN441" s="311"/>
      <c r="AO441" s="311"/>
      <c r="AP441" s="311"/>
      <c r="AQ441" s="311"/>
      <c r="AR441" s="311"/>
      <c r="AS441" s="311"/>
      <c r="AT441" s="311"/>
    </row>
    <row r="442" spans="1:46" ht="22.5" customHeight="1">
      <c r="A442" s="303"/>
      <c r="K442" s="310"/>
      <c r="L442" s="310"/>
      <c r="M442" s="310"/>
      <c r="N442" s="310"/>
      <c r="O442" s="310"/>
      <c r="P442" s="310"/>
      <c r="Q442" s="310"/>
      <c r="R442" s="310"/>
      <c r="S442" s="310"/>
      <c r="T442" s="310"/>
      <c r="U442" s="307"/>
      <c r="AC442" s="310"/>
      <c r="AE442" s="311"/>
      <c r="AF442" s="311"/>
      <c r="AG442" s="311"/>
      <c r="AH442" s="311"/>
      <c r="AI442" s="311"/>
      <c r="AJ442" s="311"/>
      <c r="AK442" s="311"/>
      <c r="AL442" s="311"/>
      <c r="AM442" s="311"/>
      <c r="AN442" s="311"/>
      <c r="AO442" s="311"/>
      <c r="AP442" s="311"/>
      <c r="AQ442" s="311"/>
      <c r="AR442" s="311"/>
      <c r="AS442" s="311"/>
      <c r="AT442" s="311"/>
    </row>
    <row r="443" spans="1:46" ht="22.5" customHeight="1">
      <c r="A443" s="303"/>
      <c r="K443" s="310"/>
      <c r="L443" s="310"/>
      <c r="M443" s="310"/>
      <c r="N443" s="310"/>
      <c r="O443" s="310"/>
      <c r="P443" s="310"/>
      <c r="Q443" s="310"/>
      <c r="R443" s="310"/>
      <c r="S443" s="310"/>
      <c r="T443" s="310"/>
      <c r="U443" s="307"/>
      <c r="AC443" s="310"/>
      <c r="AE443" s="311"/>
      <c r="AF443" s="311"/>
      <c r="AG443" s="311"/>
      <c r="AH443" s="311"/>
      <c r="AI443" s="311"/>
      <c r="AJ443" s="311"/>
      <c r="AK443" s="311"/>
      <c r="AL443" s="311"/>
      <c r="AM443" s="311"/>
      <c r="AN443" s="311"/>
      <c r="AO443" s="311"/>
      <c r="AP443" s="311"/>
      <c r="AQ443" s="311"/>
      <c r="AR443" s="311"/>
      <c r="AS443" s="311"/>
      <c r="AT443" s="311"/>
    </row>
    <row r="444" spans="1:46" ht="22.5" customHeight="1">
      <c r="A444" s="303"/>
      <c r="K444" s="310"/>
      <c r="L444" s="310"/>
      <c r="M444" s="310"/>
      <c r="N444" s="310"/>
      <c r="O444" s="310"/>
      <c r="P444" s="310"/>
      <c r="Q444" s="310"/>
      <c r="R444" s="310"/>
      <c r="S444" s="310"/>
      <c r="T444" s="310"/>
      <c r="U444" s="307"/>
      <c r="AC444" s="310"/>
      <c r="AE444" s="311"/>
      <c r="AF444" s="311"/>
      <c r="AG444" s="311"/>
      <c r="AH444" s="311"/>
      <c r="AI444" s="311"/>
      <c r="AJ444" s="311"/>
      <c r="AK444" s="311"/>
      <c r="AL444" s="311"/>
      <c r="AM444" s="311"/>
      <c r="AN444" s="311"/>
      <c r="AO444" s="311"/>
      <c r="AP444" s="311"/>
      <c r="AQ444" s="311"/>
      <c r="AR444" s="311"/>
      <c r="AS444" s="311"/>
      <c r="AT444" s="311"/>
    </row>
    <row r="445" spans="1:46" ht="22.5" customHeight="1">
      <c r="A445" s="303"/>
      <c r="K445" s="310"/>
      <c r="L445" s="310"/>
      <c r="M445" s="310"/>
      <c r="N445" s="310"/>
      <c r="O445" s="310"/>
      <c r="P445" s="310"/>
      <c r="Q445" s="310"/>
      <c r="R445" s="310"/>
      <c r="S445" s="310"/>
      <c r="T445" s="310"/>
      <c r="U445" s="307"/>
      <c r="AC445" s="310"/>
      <c r="AE445" s="311"/>
      <c r="AF445" s="311"/>
      <c r="AG445" s="311"/>
      <c r="AH445" s="311"/>
      <c r="AI445" s="311"/>
      <c r="AJ445" s="311"/>
      <c r="AK445" s="311"/>
      <c r="AL445" s="311"/>
      <c r="AM445" s="311"/>
      <c r="AN445" s="311"/>
      <c r="AO445" s="311"/>
      <c r="AP445" s="311"/>
      <c r="AQ445" s="311"/>
      <c r="AR445" s="311"/>
      <c r="AS445" s="311"/>
      <c r="AT445" s="311"/>
    </row>
    <row r="446" spans="1:46" ht="22.5" customHeight="1">
      <c r="A446" s="303"/>
      <c r="K446" s="310"/>
      <c r="L446" s="310"/>
      <c r="M446" s="310"/>
      <c r="N446" s="310"/>
      <c r="O446" s="310"/>
      <c r="P446" s="310"/>
      <c r="Q446" s="310"/>
      <c r="R446" s="310"/>
      <c r="S446" s="310"/>
      <c r="T446" s="310"/>
      <c r="U446" s="307"/>
      <c r="AC446" s="310"/>
      <c r="AE446" s="311"/>
      <c r="AF446" s="311"/>
      <c r="AG446" s="311"/>
      <c r="AH446" s="311"/>
      <c r="AI446" s="311"/>
      <c r="AJ446" s="311"/>
      <c r="AK446" s="311"/>
      <c r="AL446" s="311"/>
      <c r="AM446" s="311"/>
      <c r="AN446" s="311"/>
      <c r="AO446" s="311"/>
      <c r="AP446" s="311"/>
      <c r="AQ446" s="311"/>
      <c r="AR446" s="311"/>
      <c r="AS446" s="311"/>
      <c r="AT446" s="311"/>
    </row>
    <row r="447" spans="1:46" ht="22.5" customHeight="1">
      <c r="A447" s="303"/>
      <c r="K447" s="310"/>
      <c r="L447" s="310"/>
      <c r="M447" s="310"/>
      <c r="N447" s="310"/>
      <c r="O447" s="310"/>
      <c r="P447" s="310"/>
      <c r="Q447" s="310"/>
      <c r="R447" s="310"/>
      <c r="S447" s="310"/>
      <c r="T447" s="310"/>
      <c r="U447" s="307"/>
      <c r="AC447" s="310"/>
      <c r="AE447" s="311"/>
      <c r="AF447" s="311"/>
      <c r="AG447" s="311"/>
      <c r="AH447" s="311"/>
      <c r="AI447" s="311"/>
      <c r="AJ447" s="311"/>
      <c r="AK447" s="311"/>
      <c r="AL447" s="311"/>
      <c r="AM447" s="311"/>
      <c r="AN447" s="311"/>
      <c r="AO447" s="311"/>
      <c r="AP447" s="311"/>
      <c r="AQ447" s="311"/>
      <c r="AR447" s="311"/>
      <c r="AS447" s="311"/>
      <c r="AT447" s="311"/>
    </row>
    <row r="448" spans="1:46" ht="22.5" customHeight="1">
      <c r="A448" s="303"/>
      <c r="K448" s="310"/>
      <c r="L448" s="310"/>
      <c r="M448" s="310"/>
      <c r="N448" s="310"/>
      <c r="O448" s="310"/>
      <c r="P448" s="310"/>
      <c r="Q448" s="310"/>
      <c r="R448" s="310"/>
      <c r="S448" s="310"/>
      <c r="T448" s="310"/>
      <c r="U448" s="307"/>
      <c r="AC448" s="310"/>
      <c r="AE448" s="311"/>
      <c r="AF448" s="311"/>
      <c r="AG448" s="311"/>
      <c r="AH448" s="311"/>
      <c r="AI448" s="311"/>
      <c r="AJ448" s="311"/>
      <c r="AK448" s="311"/>
      <c r="AL448" s="311"/>
      <c r="AM448" s="311"/>
      <c r="AN448" s="311"/>
      <c r="AO448" s="311"/>
      <c r="AP448" s="311"/>
      <c r="AQ448" s="311"/>
      <c r="AR448" s="311"/>
      <c r="AS448" s="311"/>
      <c r="AT448" s="311"/>
    </row>
    <row r="449" spans="1:46" ht="22.5" customHeight="1">
      <c r="A449" s="303"/>
      <c r="K449" s="310"/>
      <c r="L449" s="310"/>
      <c r="M449" s="310"/>
      <c r="N449" s="310"/>
      <c r="O449" s="310"/>
      <c r="P449" s="310"/>
      <c r="Q449" s="310"/>
      <c r="R449" s="310"/>
      <c r="S449" s="310"/>
      <c r="T449" s="310"/>
      <c r="U449" s="307"/>
      <c r="AC449" s="310"/>
      <c r="AE449" s="311"/>
      <c r="AF449" s="311"/>
      <c r="AG449" s="311"/>
      <c r="AH449" s="311"/>
      <c r="AI449" s="311"/>
      <c r="AJ449" s="311"/>
      <c r="AK449" s="311"/>
      <c r="AL449" s="311"/>
      <c r="AM449" s="311"/>
      <c r="AN449" s="311"/>
      <c r="AO449" s="311"/>
      <c r="AP449" s="311"/>
      <c r="AQ449" s="311"/>
      <c r="AR449" s="311"/>
      <c r="AS449" s="311"/>
      <c r="AT449" s="311"/>
    </row>
    <row r="450" spans="1:46" ht="22.5" customHeight="1">
      <c r="A450" s="303"/>
      <c r="K450" s="310"/>
      <c r="L450" s="310"/>
      <c r="M450" s="310"/>
      <c r="N450" s="310"/>
      <c r="O450" s="310"/>
      <c r="P450" s="310"/>
      <c r="Q450" s="310"/>
      <c r="R450" s="310"/>
      <c r="S450" s="310"/>
      <c r="T450" s="310"/>
      <c r="U450" s="307"/>
      <c r="AC450" s="310"/>
      <c r="AE450" s="311"/>
      <c r="AF450" s="311"/>
      <c r="AG450" s="311"/>
      <c r="AH450" s="311"/>
      <c r="AI450" s="311"/>
      <c r="AJ450" s="311"/>
      <c r="AK450" s="311"/>
      <c r="AL450" s="311"/>
      <c r="AM450" s="311"/>
      <c r="AN450" s="311"/>
      <c r="AO450" s="311"/>
      <c r="AP450" s="311"/>
      <c r="AQ450" s="311"/>
      <c r="AR450" s="311"/>
      <c r="AS450" s="311"/>
      <c r="AT450" s="311"/>
    </row>
    <row r="451" spans="1:46" ht="22.5" customHeight="1">
      <c r="A451" s="303"/>
      <c r="K451" s="310"/>
      <c r="L451" s="310"/>
      <c r="M451" s="310"/>
      <c r="N451" s="310"/>
      <c r="O451" s="310"/>
      <c r="P451" s="310"/>
      <c r="Q451" s="310"/>
      <c r="R451" s="310"/>
      <c r="S451" s="310"/>
      <c r="T451" s="310"/>
      <c r="U451" s="307"/>
      <c r="AC451" s="310"/>
      <c r="AE451" s="311"/>
      <c r="AF451" s="311"/>
      <c r="AG451" s="311"/>
      <c r="AH451" s="311"/>
      <c r="AI451" s="311"/>
      <c r="AJ451" s="311"/>
      <c r="AK451" s="311"/>
      <c r="AL451" s="311"/>
      <c r="AM451" s="311"/>
      <c r="AN451" s="311"/>
      <c r="AO451" s="311"/>
      <c r="AP451" s="311"/>
      <c r="AQ451" s="311"/>
      <c r="AR451" s="311"/>
      <c r="AS451" s="311"/>
      <c r="AT451" s="311"/>
    </row>
    <row r="452" spans="1:46" ht="22.5" customHeight="1">
      <c r="A452" s="303"/>
      <c r="K452" s="310"/>
      <c r="L452" s="310"/>
      <c r="M452" s="310"/>
      <c r="N452" s="310"/>
      <c r="O452" s="310"/>
      <c r="P452" s="310"/>
      <c r="Q452" s="310"/>
      <c r="R452" s="310"/>
      <c r="S452" s="310"/>
      <c r="T452" s="310"/>
      <c r="U452" s="307"/>
      <c r="AC452" s="310"/>
      <c r="AE452" s="311"/>
      <c r="AF452" s="311"/>
      <c r="AG452" s="311"/>
      <c r="AH452" s="311"/>
      <c r="AI452" s="311"/>
      <c r="AJ452" s="311"/>
      <c r="AK452" s="311"/>
      <c r="AL452" s="311"/>
      <c r="AM452" s="311"/>
      <c r="AN452" s="311"/>
      <c r="AO452" s="311"/>
      <c r="AP452" s="311"/>
      <c r="AQ452" s="311"/>
      <c r="AR452" s="311"/>
      <c r="AS452" s="311"/>
      <c r="AT452" s="311"/>
    </row>
    <row r="453" spans="1:46" ht="22.5" customHeight="1">
      <c r="A453" s="303"/>
      <c r="K453" s="310"/>
      <c r="L453" s="310"/>
      <c r="M453" s="310"/>
      <c r="N453" s="310"/>
      <c r="O453" s="310"/>
      <c r="P453" s="310"/>
      <c r="Q453" s="310"/>
      <c r="R453" s="310"/>
      <c r="S453" s="310"/>
      <c r="T453" s="310"/>
      <c r="U453" s="307"/>
      <c r="AC453" s="310"/>
      <c r="AE453" s="311"/>
      <c r="AF453" s="311"/>
      <c r="AG453" s="311"/>
      <c r="AH453" s="311"/>
      <c r="AI453" s="311"/>
      <c r="AJ453" s="311"/>
      <c r="AK453" s="311"/>
      <c r="AL453" s="311"/>
      <c r="AM453" s="311"/>
      <c r="AN453" s="311"/>
      <c r="AO453" s="311"/>
      <c r="AP453" s="311"/>
      <c r="AQ453" s="311"/>
      <c r="AR453" s="311"/>
      <c r="AS453" s="311"/>
      <c r="AT453" s="311"/>
    </row>
    <row r="454" spans="1:46" ht="22.5" customHeight="1">
      <c r="A454" s="303"/>
      <c r="K454" s="310"/>
      <c r="L454" s="310"/>
      <c r="M454" s="310"/>
      <c r="N454" s="310"/>
      <c r="O454" s="310"/>
      <c r="P454" s="310"/>
      <c r="Q454" s="310"/>
      <c r="R454" s="310"/>
      <c r="S454" s="310"/>
      <c r="T454" s="310"/>
      <c r="U454" s="307"/>
      <c r="AC454" s="310"/>
      <c r="AE454" s="311"/>
      <c r="AF454" s="311"/>
      <c r="AG454" s="311"/>
      <c r="AH454" s="311"/>
      <c r="AI454" s="311"/>
      <c r="AJ454" s="311"/>
      <c r="AK454" s="311"/>
      <c r="AL454" s="311"/>
      <c r="AM454" s="311"/>
      <c r="AN454" s="311"/>
      <c r="AO454" s="311"/>
      <c r="AP454" s="311"/>
      <c r="AQ454" s="311"/>
      <c r="AR454" s="311"/>
      <c r="AS454" s="311"/>
      <c r="AT454" s="311"/>
    </row>
    <row r="455" spans="1:46" ht="22.5" customHeight="1">
      <c r="A455" s="303"/>
      <c r="K455" s="310"/>
      <c r="L455" s="310"/>
      <c r="M455" s="310"/>
      <c r="N455" s="310"/>
      <c r="O455" s="310"/>
      <c r="P455" s="310"/>
      <c r="Q455" s="310"/>
      <c r="R455" s="310"/>
      <c r="S455" s="310"/>
      <c r="T455" s="310"/>
      <c r="U455" s="307"/>
      <c r="AC455" s="310"/>
      <c r="AE455" s="311"/>
      <c r="AF455" s="311"/>
      <c r="AG455" s="311"/>
      <c r="AH455" s="311"/>
      <c r="AI455" s="311"/>
      <c r="AJ455" s="311"/>
      <c r="AK455" s="311"/>
      <c r="AL455" s="311"/>
      <c r="AM455" s="311"/>
      <c r="AN455" s="311"/>
      <c r="AO455" s="311"/>
      <c r="AP455" s="311"/>
      <c r="AQ455" s="311"/>
      <c r="AR455" s="311"/>
      <c r="AS455" s="311"/>
      <c r="AT455" s="311"/>
    </row>
    <row r="456" spans="1:46" ht="22.5" customHeight="1">
      <c r="A456" s="303"/>
      <c r="K456" s="310"/>
      <c r="L456" s="310"/>
      <c r="M456" s="310"/>
      <c r="N456" s="310"/>
      <c r="O456" s="310"/>
      <c r="P456" s="310"/>
      <c r="Q456" s="310"/>
      <c r="R456" s="310"/>
      <c r="S456" s="310"/>
      <c r="T456" s="310"/>
      <c r="U456" s="307"/>
      <c r="AC456" s="310"/>
      <c r="AE456" s="311"/>
      <c r="AF456" s="311"/>
      <c r="AG456" s="311"/>
      <c r="AH456" s="311"/>
      <c r="AI456" s="311"/>
      <c r="AJ456" s="311"/>
      <c r="AK456" s="311"/>
      <c r="AL456" s="311"/>
      <c r="AM456" s="311"/>
      <c r="AN456" s="311"/>
      <c r="AO456" s="311"/>
      <c r="AP456" s="311"/>
      <c r="AQ456" s="311"/>
      <c r="AR456" s="311"/>
      <c r="AS456" s="311"/>
      <c r="AT456" s="311"/>
    </row>
    <row r="457" spans="1:46" ht="22.5" customHeight="1">
      <c r="A457" s="303"/>
      <c r="K457" s="310"/>
      <c r="L457" s="310"/>
      <c r="M457" s="310"/>
      <c r="N457" s="310"/>
      <c r="O457" s="310"/>
      <c r="P457" s="310"/>
      <c r="Q457" s="310"/>
      <c r="R457" s="310"/>
      <c r="S457" s="310"/>
      <c r="T457" s="310"/>
      <c r="U457" s="307"/>
      <c r="AC457" s="310"/>
      <c r="AE457" s="311"/>
      <c r="AF457" s="311"/>
      <c r="AG457" s="311"/>
      <c r="AH457" s="311"/>
      <c r="AI457" s="311"/>
      <c r="AJ457" s="311"/>
      <c r="AK457" s="311"/>
      <c r="AL457" s="311"/>
      <c r="AM457" s="311"/>
      <c r="AN457" s="311"/>
      <c r="AO457" s="311"/>
      <c r="AP457" s="311"/>
      <c r="AQ457" s="311"/>
      <c r="AR457" s="311"/>
      <c r="AS457" s="311"/>
      <c r="AT457" s="311"/>
    </row>
    <row r="458" spans="1:46" ht="22.5" customHeight="1">
      <c r="A458" s="303"/>
      <c r="K458" s="310"/>
      <c r="L458" s="310"/>
      <c r="M458" s="310"/>
      <c r="N458" s="310"/>
      <c r="O458" s="310"/>
      <c r="P458" s="310"/>
      <c r="Q458" s="310"/>
      <c r="R458" s="310"/>
      <c r="S458" s="310"/>
      <c r="T458" s="310"/>
      <c r="U458" s="307"/>
      <c r="AC458" s="310"/>
      <c r="AE458" s="311"/>
      <c r="AF458" s="311"/>
      <c r="AG458" s="311"/>
      <c r="AH458" s="311"/>
      <c r="AI458" s="311"/>
      <c r="AJ458" s="311"/>
      <c r="AK458" s="311"/>
      <c r="AL458" s="311"/>
      <c r="AM458" s="311"/>
      <c r="AN458" s="311"/>
      <c r="AO458" s="311"/>
      <c r="AP458" s="311"/>
      <c r="AQ458" s="311"/>
      <c r="AR458" s="311"/>
      <c r="AS458" s="311"/>
      <c r="AT458" s="311"/>
    </row>
    <row r="459" spans="1:46" ht="22.5" customHeight="1">
      <c r="A459" s="303"/>
      <c r="K459" s="310"/>
      <c r="L459" s="310"/>
      <c r="M459" s="310"/>
      <c r="N459" s="310"/>
      <c r="O459" s="310"/>
      <c r="P459" s="310"/>
      <c r="Q459" s="310"/>
      <c r="R459" s="310"/>
      <c r="S459" s="310"/>
      <c r="T459" s="310"/>
      <c r="U459" s="307"/>
      <c r="AC459" s="310"/>
      <c r="AE459" s="311"/>
      <c r="AF459" s="311"/>
      <c r="AG459" s="311"/>
      <c r="AH459" s="311"/>
      <c r="AI459" s="311"/>
      <c r="AJ459" s="311"/>
      <c r="AK459" s="311"/>
      <c r="AL459" s="311"/>
      <c r="AM459" s="311"/>
      <c r="AN459" s="311"/>
      <c r="AO459" s="311"/>
      <c r="AP459" s="311"/>
      <c r="AQ459" s="311"/>
      <c r="AR459" s="311"/>
      <c r="AS459" s="311"/>
      <c r="AT459" s="311"/>
    </row>
    <row r="460" spans="1:46" ht="22.5" customHeight="1">
      <c r="A460" s="303"/>
      <c r="K460" s="310"/>
      <c r="L460" s="310"/>
      <c r="M460" s="310"/>
      <c r="N460" s="310"/>
      <c r="O460" s="310"/>
      <c r="P460" s="310"/>
      <c r="Q460" s="310"/>
      <c r="R460" s="310"/>
      <c r="S460" s="310"/>
      <c r="T460" s="310"/>
      <c r="U460" s="307"/>
      <c r="AC460" s="310"/>
      <c r="AE460" s="311"/>
      <c r="AF460" s="311"/>
      <c r="AG460" s="311"/>
      <c r="AH460" s="311"/>
      <c r="AI460" s="311"/>
      <c r="AJ460" s="311"/>
      <c r="AK460" s="311"/>
      <c r="AL460" s="311"/>
      <c r="AM460" s="311"/>
      <c r="AN460" s="311"/>
      <c r="AO460" s="311"/>
      <c r="AP460" s="311"/>
      <c r="AQ460" s="311"/>
      <c r="AR460" s="311"/>
      <c r="AS460" s="311"/>
      <c r="AT460" s="311"/>
    </row>
    <row r="461" spans="1:46" ht="22.5" customHeight="1">
      <c r="A461" s="303"/>
      <c r="K461" s="310"/>
      <c r="L461" s="310"/>
      <c r="M461" s="310"/>
      <c r="N461" s="310"/>
      <c r="O461" s="310"/>
      <c r="P461" s="310"/>
      <c r="Q461" s="310"/>
      <c r="R461" s="310"/>
      <c r="S461" s="310"/>
      <c r="T461" s="310"/>
      <c r="U461" s="307"/>
      <c r="AC461" s="310"/>
      <c r="AE461" s="311"/>
      <c r="AF461" s="311"/>
      <c r="AG461" s="311"/>
      <c r="AH461" s="311"/>
      <c r="AI461" s="311"/>
      <c r="AJ461" s="311"/>
      <c r="AK461" s="311"/>
      <c r="AL461" s="311"/>
      <c r="AM461" s="311"/>
      <c r="AN461" s="311"/>
      <c r="AO461" s="311"/>
      <c r="AP461" s="311"/>
      <c r="AQ461" s="311"/>
      <c r="AR461" s="311"/>
      <c r="AS461" s="311"/>
      <c r="AT461" s="311"/>
    </row>
    <row r="462" spans="1:46" ht="22.5" customHeight="1">
      <c r="A462" s="303"/>
      <c r="K462" s="310"/>
      <c r="L462" s="310"/>
      <c r="M462" s="310"/>
      <c r="N462" s="310"/>
      <c r="O462" s="310"/>
      <c r="P462" s="310"/>
      <c r="Q462" s="310"/>
      <c r="R462" s="310"/>
      <c r="S462" s="310"/>
      <c r="T462" s="310"/>
      <c r="U462" s="307"/>
      <c r="AC462" s="310"/>
      <c r="AE462" s="311"/>
      <c r="AF462" s="311"/>
      <c r="AG462" s="311"/>
      <c r="AH462" s="311"/>
      <c r="AI462" s="311"/>
      <c r="AJ462" s="311"/>
      <c r="AK462" s="311"/>
      <c r="AL462" s="311"/>
      <c r="AM462" s="311"/>
      <c r="AN462" s="311"/>
      <c r="AO462" s="311"/>
      <c r="AP462" s="311"/>
      <c r="AQ462" s="311"/>
      <c r="AR462" s="311"/>
      <c r="AS462" s="311"/>
      <c r="AT462" s="311"/>
    </row>
    <row r="463" spans="1:46" ht="22.5" customHeight="1">
      <c r="A463" s="303"/>
      <c r="K463" s="310"/>
      <c r="L463" s="310"/>
      <c r="M463" s="310"/>
      <c r="N463" s="310"/>
      <c r="O463" s="310"/>
      <c r="P463" s="310"/>
      <c r="Q463" s="310"/>
      <c r="R463" s="310"/>
      <c r="S463" s="310"/>
      <c r="T463" s="310"/>
      <c r="U463" s="307"/>
      <c r="AC463" s="310"/>
      <c r="AE463" s="311"/>
      <c r="AF463" s="311"/>
      <c r="AG463" s="311"/>
      <c r="AH463" s="311"/>
      <c r="AI463" s="311"/>
      <c r="AJ463" s="311"/>
      <c r="AK463" s="311"/>
      <c r="AL463" s="311"/>
      <c r="AM463" s="311"/>
      <c r="AN463" s="311"/>
      <c r="AO463" s="311"/>
      <c r="AP463" s="311"/>
      <c r="AQ463" s="311"/>
      <c r="AR463" s="311"/>
      <c r="AS463" s="311"/>
      <c r="AT463" s="311"/>
    </row>
    <row r="464" spans="1:46" ht="22.5" customHeight="1">
      <c r="A464" s="303"/>
      <c r="K464" s="310"/>
      <c r="L464" s="310"/>
      <c r="M464" s="310"/>
      <c r="N464" s="310"/>
      <c r="O464" s="310"/>
      <c r="P464" s="310"/>
      <c r="Q464" s="310"/>
      <c r="R464" s="310"/>
      <c r="S464" s="310"/>
      <c r="T464" s="310"/>
      <c r="U464" s="307"/>
      <c r="AC464" s="310"/>
      <c r="AE464" s="311"/>
      <c r="AF464" s="311"/>
      <c r="AG464" s="311"/>
      <c r="AH464" s="311"/>
      <c r="AI464" s="311"/>
      <c r="AJ464" s="311"/>
      <c r="AK464" s="311"/>
      <c r="AL464" s="311"/>
      <c r="AM464" s="311"/>
      <c r="AN464" s="311"/>
      <c r="AO464" s="311"/>
      <c r="AP464" s="311"/>
      <c r="AQ464" s="311"/>
      <c r="AR464" s="311"/>
      <c r="AS464" s="311"/>
      <c r="AT464" s="311"/>
    </row>
    <row r="465" spans="1:46" ht="22.5" customHeight="1">
      <c r="A465" s="303"/>
      <c r="K465" s="310"/>
      <c r="L465" s="310"/>
      <c r="M465" s="310"/>
      <c r="N465" s="310"/>
      <c r="O465" s="310"/>
      <c r="P465" s="310"/>
      <c r="Q465" s="310"/>
      <c r="R465" s="310"/>
      <c r="S465" s="310"/>
      <c r="T465" s="310"/>
      <c r="U465" s="307"/>
      <c r="AC465" s="310"/>
      <c r="AE465" s="311"/>
      <c r="AF465" s="311"/>
      <c r="AG465" s="311"/>
      <c r="AH465" s="311"/>
      <c r="AI465" s="311"/>
      <c r="AJ465" s="311"/>
      <c r="AK465" s="311"/>
      <c r="AL465" s="311"/>
      <c r="AM465" s="311"/>
      <c r="AN465" s="311"/>
      <c r="AO465" s="311"/>
      <c r="AP465" s="311"/>
      <c r="AQ465" s="311"/>
      <c r="AR465" s="311"/>
      <c r="AS465" s="311"/>
      <c r="AT465" s="311"/>
    </row>
    <row r="466" spans="1:46" ht="22.5" customHeight="1">
      <c r="A466" s="303"/>
      <c r="K466" s="310"/>
      <c r="L466" s="310"/>
      <c r="M466" s="310"/>
      <c r="N466" s="310"/>
      <c r="O466" s="310"/>
      <c r="P466" s="310"/>
      <c r="Q466" s="310"/>
      <c r="R466" s="310"/>
      <c r="S466" s="310"/>
      <c r="T466" s="310"/>
      <c r="U466" s="307"/>
      <c r="AC466" s="310"/>
      <c r="AE466" s="311"/>
      <c r="AF466" s="311"/>
      <c r="AG466" s="311"/>
      <c r="AH466" s="311"/>
      <c r="AI466" s="311"/>
      <c r="AJ466" s="311"/>
      <c r="AK466" s="311"/>
      <c r="AL466" s="311"/>
      <c r="AM466" s="311"/>
      <c r="AN466" s="311"/>
      <c r="AO466" s="311"/>
      <c r="AP466" s="311"/>
      <c r="AQ466" s="311"/>
      <c r="AR466" s="311"/>
      <c r="AS466" s="311"/>
      <c r="AT466" s="311"/>
    </row>
    <row r="467" spans="1:46" ht="22.5" customHeight="1">
      <c r="A467" s="303"/>
      <c r="K467" s="310"/>
      <c r="L467" s="310"/>
      <c r="M467" s="310"/>
      <c r="N467" s="310"/>
      <c r="O467" s="310"/>
      <c r="P467" s="310"/>
      <c r="Q467" s="310"/>
      <c r="R467" s="310"/>
      <c r="S467" s="310"/>
      <c r="T467" s="310"/>
      <c r="U467" s="307"/>
      <c r="AC467" s="310"/>
      <c r="AE467" s="311"/>
      <c r="AF467" s="311"/>
      <c r="AG467" s="311"/>
      <c r="AH467" s="311"/>
      <c r="AI467" s="311"/>
      <c r="AJ467" s="311"/>
      <c r="AK467" s="311"/>
      <c r="AL467" s="311"/>
      <c r="AM467" s="311"/>
      <c r="AN467" s="311"/>
      <c r="AO467" s="311"/>
      <c r="AP467" s="311"/>
      <c r="AQ467" s="311"/>
      <c r="AR467" s="311"/>
      <c r="AS467" s="311"/>
      <c r="AT467" s="311"/>
    </row>
    <row r="468" spans="1:46" ht="22.5" customHeight="1">
      <c r="A468" s="303"/>
      <c r="K468" s="310"/>
      <c r="L468" s="310"/>
      <c r="M468" s="310"/>
      <c r="N468" s="310"/>
      <c r="O468" s="310"/>
      <c r="P468" s="310"/>
      <c r="Q468" s="310"/>
      <c r="R468" s="310"/>
      <c r="S468" s="310"/>
      <c r="T468" s="310"/>
      <c r="U468" s="307"/>
      <c r="AC468" s="310"/>
      <c r="AE468" s="311"/>
      <c r="AF468" s="311"/>
      <c r="AG468" s="311"/>
      <c r="AH468" s="311"/>
      <c r="AI468" s="311"/>
      <c r="AJ468" s="311"/>
      <c r="AK468" s="311"/>
      <c r="AL468" s="311"/>
      <c r="AM468" s="311"/>
      <c r="AN468" s="311"/>
      <c r="AO468" s="311"/>
      <c r="AP468" s="311"/>
      <c r="AQ468" s="311"/>
      <c r="AR468" s="311"/>
      <c r="AS468" s="311"/>
      <c r="AT468" s="311"/>
    </row>
    <row r="469" spans="1:46" ht="22.5" customHeight="1">
      <c r="A469" s="303"/>
      <c r="K469" s="310"/>
      <c r="L469" s="310"/>
      <c r="M469" s="310"/>
      <c r="N469" s="310"/>
      <c r="O469" s="310"/>
      <c r="P469" s="310"/>
      <c r="Q469" s="310"/>
      <c r="R469" s="310"/>
      <c r="S469" s="310"/>
      <c r="T469" s="310"/>
      <c r="U469" s="307"/>
      <c r="AC469" s="310"/>
      <c r="AE469" s="311"/>
      <c r="AF469" s="311"/>
      <c r="AG469" s="311"/>
      <c r="AH469" s="311"/>
      <c r="AI469" s="311"/>
      <c r="AJ469" s="311"/>
      <c r="AK469" s="311"/>
      <c r="AL469" s="311"/>
      <c r="AM469" s="311"/>
      <c r="AN469" s="311"/>
      <c r="AO469" s="311"/>
      <c r="AP469" s="311"/>
      <c r="AQ469" s="311"/>
      <c r="AR469" s="311"/>
      <c r="AS469" s="311"/>
      <c r="AT469" s="311"/>
    </row>
    <row r="470" spans="1:46" ht="22.5" customHeight="1">
      <c r="A470" s="303"/>
      <c r="K470" s="310"/>
      <c r="L470" s="310"/>
      <c r="M470" s="310"/>
      <c r="N470" s="310"/>
      <c r="O470" s="310"/>
      <c r="P470" s="310"/>
      <c r="Q470" s="310"/>
      <c r="R470" s="310"/>
      <c r="S470" s="310"/>
      <c r="T470" s="310"/>
      <c r="U470" s="307"/>
      <c r="AC470" s="310"/>
      <c r="AE470" s="311"/>
      <c r="AF470" s="311"/>
      <c r="AG470" s="311"/>
      <c r="AH470" s="311"/>
      <c r="AI470" s="311"/>
      <c r="AJ470" s="311"/>
      <c r="AK470" s="311"/>
      <c r="AL470" s="311"/>
      <c r="AM470" s="311"/>
      <c r="AN470" s="311"/>
      <c r="AO470" s="311"/>
      <c r="AP470" s="311"/>
      <c r="AQ470" s="311"/>
      <c r="AR470" s="311"/>
      <c r="AS470" s="311"/>
      <c r="AT470" s="311"/>
    </row>
    <row r="471" spans="1:46" ht="22.5" customHeight="1">
      <c r="A471" s="303"/>
      <c r="K471" s="310"/>
      <c r="L471" s="310"/>
      <c r="M471" s="310"/>
      <c r="N471" s="310"/>
      <c r="O471" s="310"/>
      <c r="P471" s="310"/>
      <c r="Q471" s="310"/>
      <c r="R471" s="310"/>
      <c r="S471" s="310"/>
      <c r="T471" s="310"/>
      <c r="U471" s="307"/>
      <c r="AC471" s="310"/>
      <c r="AE471" s="311"/>
      <c r="AF471" s="311"/>
      <c r="AG471" s="311"/>
      <c r="AH471" s="311"/>
      <c r="AI471" s="311"/>
      <c r="AJ471" s="311"/>
      <c r="AK471" s="311"/>
      <c r="AL471" s="311"/>
      <c r="AM471" s="311"/>
      <c r="AN471" s="311"/>
      <c r="AO471" s="311"/>
      <c r="AP471" s="311"/>
      <c r="AQ471" s="311"/>
      <c r="AR471" s="311"/>
      <c r="AS471" s="311"/>
      <c r="AT471" s="311"/>
    </row>
    <row r="472" spans="1:46" ht="22.5" customHeight="1">
      <c r="A472" s="303"/>
      <c r="K472" s="310"/>
      <c r="L472" s="310"/>
      <c r="M472" s="310"/>
      <c r="N472" s="310"/>
      <c r="O472" s="310"/>
      <c r="P472" s="310"/>
      <c r="Q472" s="310"/>
      <c r="R472" s="310"/>
      <c r="S472" s="310"/>
      <c r="T472" s="310"/>
      <c r="U472" s="307"/>
      <c r="AC472" s="310"/>
      <c r="AE472" s="311"/>
      <c r="AF472" s="311"/>
      <c r="AG472" s="311"/>
      <c r="AH472" s="311"/>
      <c r="AI472" s="311"/>
      <c r="AJ472" s="311"/>
      <c r="AK472" s="311"/>
      <c r="AL472" s="311"/>
      <c r="AM472" s="311"/>
      <c r="AN472" s="311"/>
      <c r="AO472" s="311"/>
      <c r="AP472" s="311"/>
      <c r="AQ472" s="311"/>
      <c r="AR472" s="311"/>
      <c r="AS472" s="311"/>
      <c r="AT472" s="311"/>
    </row>
    <row r="473" spans="1:46" ht="22.5" customHeight="1">
      <c r="A473" s="303"/>
      <c r="K473" s="310"/>
      <c r="L473" s="310"/>
      <c r="M473" s="310"/>
      <c r="N473" s="310"/>
      <c r="O473" s="310"/>
      <c r="P473" s="310"/>
      <c r="Q473" s="310"/>
      <c r="R473" s="310"/>
      <c r="S473" s="310"/>
      <c r="T473" s="310"/>
      <c r="U473" s="307"/>
      <c r="AC473" s="310"/>
      <c r="AE473" s="311"/>
      <c r="AF473" s="311"/>
      <c r="AG473" s="311"/>
      <c r="AH473" s="311"/>
      <c r="AI473" s="311"/>
      <c r="AJ473" s="311"/>
      <c r="AK473" s="311"/>
      <c r="AL473" s="311"/>
      <c r="AM473" s="311"/>
      <c r="AN473" s="311"/>
      <c r="AO473" s="311"/>
      <c r="AP473" s="311"/>
      <c r="AQ473" s="311"/>
      <c r="AR473" s="311"/>
      <c r="AS473" s="311"/>
      <c r="AT473" s="311"/>
    </row>
    <row r="474" spans="1:46" ht="22.5" customHeight="1">
      <c r="A474" s="303"/>
      <c r="K474" s="310"/>
      <c r="L474" s="310"/>
      <c r="M474" s="310"/>
      <c r="N474" s="310"/>
      <c r="O474" s="310"/>
      <c r="P474" s="310"/>
      <c r="Q474" s="310"/>
      <c r="R474" s="310"/>
      <c r="S474" s="310"/>
      <c r="T474" s="310"/>
      <c r="U474" s="307"/>
      <c r="AC474" s="310"/>
      <c r="AE474" s="311"/>
      <c r="AF474" s="311"/>
      <c r="AG474" s="311"/>
      <c r="AH474" s="311"/>
      <c r="AI474" s="311"/>
      <c r="AJ474" s="311"/>
      <c r="AK474" s="311"/>
      <c r="AL474" s="311"/>
      <c r="AM474" s="311"/>
      <c r="AN474" s="311"/>
      <c r="AO474" s="311"/>
      <c r="AP474" s="311"/>
      <c r="AQ474" s="311"/>
      <c r="AR474" s="311"/>
      <c r="AS474" s="311"/>
      <c r="AT474" s="311"/>
    </row>
    <row r="475" spans="1:46" ht="22.5" customHeight="1">
      <c r="A475" s="303"/>
      <c r="K475" s="310"/>
      <c r="L475" s="310"/>
      <c r="M475" s="310"/>
      <c r="N475" s="310"/>
      <c r="O475" s="310"/>
      <c r="P475" s="310"/>
      <c r="Q475" s="310"/>
      <c r="R475" s="310"/>
      <c r="S475" s="310"/>
      <c r="T475" s="310"/>
      <c r="U475" s="307"/>
      <c r="AC475" s="310"/>
      <c r="AE475" s="311"/>
      <c r="AF475" s="311"/>
      <c r="AG475" s="311"/>
      <c r="AH475" s="311"/>
      <c r="AI475" s="311"/>
      <c r="AJ475" s="311"/>
      <c r="AK475" s="311"/>
      <c r="AL475" s="311"/>
      <c r="AM475" s="311"/>
      <c r="AN475" s="311"/>
      <c r="AO475" s="311"/>
      <c r="AP475" s="311"/>
      <c r="AQ475" s="311"/>
      <c r="AR475" s="311"/>
      <c r="AS475" s="311"/>
      <c r="AT475" s="311"/>
    </row>
    <row r="476" spans="1:46" ht="22.5" customHeight="1">
      <c r="A476" s="303"/>
      <c r="K476" s="310"/>
      <c r="L476" s="310"/>
      <c r="M476" s="310"/>
      <c r="N476" s="310"/>
      <c r="O476" s="310"/>
      <c r="P476" s="310"/>
      <c r="Q476" s="310"/>
      <c r="R476" s="310"/>
      <c r="S476" s="310"/>
      <c r="T476" s="310"/>
      <c r="U476" s="307"/>
      <c r="AC476" s="310"/>
      <c r="AE476" s="311"/>
      <c r="AF476" s="311"/>
      <c r="AG476" s="311"/>
      <c r="AH476" s="311"/>
      <c r="AI476" s="311"/>
      <c r="AJ476" s="311"/>
      <c r="AK476" s="311"/>
      <c r="AL476" s="311"/>
      <c r="AM476" s="311"/>
      <c r="AN476" s="311"/>
      <c r="AO476" s="311"/>
      <c r="AP476" s="311"/>
      <c r="AQ476" s="311"/>
      <c r="AR476" s="311"/>
      <c r="AS476" s="311"/>
      <c r="AT476" s="311"/>
    </row>
    <row r="477" spans="1:46" ht="22.5" customHeight="1">
      <c r="A477" s="303"/>
      <c r="K477" s="310"/>
      <c r="L477" s="310"/>
      <c r="M477" s="310"/>
      <c r="N477" s="310"/>
      <c r="O477" s="310"/>
      <c r="P477" s="310"/>
      <c r="Q477" s="310"/>
      <c r="R477" s="310"/>
      <c r="S477" s="310"/>
      <c r="T477" s="310"/>
      <c r="U477" s="307"/>
      <c r="AC477" s="310"/>
      <c r="AE477" s="311"/>
      <c r="AF477" s="311"/>
      <c r="AG477" s="311"/>
      <c r="AH477" s="311"/>
      <c r="AI477" s="311"/>
      <c r="AJ477" s="311"/>
      <c r="AK477" s="311"/>
      <c r="AL477" s="311"/>
      <c r="AM477" s="311"/>
      <c r="AN477" s="311"/>
      <c r="AO477" s="311"/>
      <c r="AP477" s="311"/>
      <c r="AQ477" s="311"/>
      <c r="AR477" s="311"/>
      <c r="AS477" s="311"/>
      <c r="AT477" s="311"/>
    </row>
    <row r="478" spans="1:46" ht="22.5" customHeight="1">
      <c r="A478" s="303"/>
      <c r="K478" s="310"/>
      <c r="L478" s="310"/>
      <c r="M478" s="310"/>
      <c r="N478" s="310"/>
      <c r="O478" s="310"/>
      <c r="P478" s="310"/>
      <c r="Q478" s="310"/>
      <c r="R478" s="310"/>
      <c r="S478" s="310"/>
      <c r="T478" s="310"/>
      <c r="U478" s="307"/>
      <c r="AC478" s="310"/>
      <c r="AE478" s="311"/>
      <c r="AF478" s="311"/>
      <c r="AG478" s="311"/>
      <c r="AH478" s="311"/>
      <c r="AI478" s="311"/>
      <c r="AJ478" s="311"/>
      <c r="AK478" s="311"/>
      <c r="AL478" s="311"/>
      <c r="AM478" s="311"/>
      <c r="AN478" s="311"/>
      <c r="AO478" s="311"/>
      <c r="AP478" s="311"/>
      <c r="AQ478" s="311"/>
      <c r="AR478" s="311"/>
      <c r="AS478" s="311"/>
      <c r="AT478" s="311"/>
    </row>
    <row r="479" spans="1:46" ht="22.5" customHeight="1">
      <c r="A479" s="303"/>
      <c r="K479" s="310"/>
      <c r="L479" s="310"/>
      <c r="M479" s="310"/>
      <c r="N479" s="310"/>
      <c r="O479" s="310"/>
      <c r="P479" s="310"/>
      <c r="Q479" s="310"/>
      <c r="R479" s="310"/>
      <c r="S479" s="310"/>
      <c r="T479" s="310"/>
      <c r="U479" s="307"/>
      <c r="AC479" s="310"/>
      <c r="AE479" s="311"/>
      <c r="AF479" s="311"/>
      <c r="AG479" s="311"/>
      <c r="AH479" s="311"/>
      <c r="AI479" s="311"/>
      <c r="AJ479" s="311"/>
      <c r="AK479" s="311"/>
      <c r="AL479" s="311"/>
      <c r="AM479" s="311"/>
      <c r="AN479" s="311"/>
      <c r="AO479" s="311"/>
      <c r="AP479" s="311"/>
      <c r="AQ479" s="311"/>
      <c r="AR479" s="311"/>
      <c r="AS479" s="311"/>
      <c r="AT479" s="311"/>
    </row>
    <row r="480" spans="1:46" ht="22.5" customHeight="1">
      <c r="A480" s="303"/>
      <c r="K480" s="310"/>
      <c r="L480" s="310"/>
      <c r="M480" s="310"/>
      <c r="N480" s="310"/>
      <c r="O480" s="310"/>
      <c r="P480" s="310"/>
      <c r="Q480" s="310"/>
      <c r="R480" s="310"/>
      <c r="S480" s="310"/>
      <c r="T480" s="310"/>
      <c r="U480" s="307"/>
      <c r="AC480" s="310"/>
      <c r="AE480" s="311"/>
      <c r="AF480" s="311"/>
      <c r="AG480" s="311"/>
      <c r="AH480" s="311"/>
      <c r="AI480" s="311"/>
      <c r="AJ480" s="311"/>
      <c r="AK480" s="311"/>
      <c r="AL480" s="311"/>
      <c r="AM480" s="311"/>
      <c r="AN480" s="311"/>
      <c r="AO480" s="311"/>
      <c r="AP480" s="311"/>
      <c r="AQ480" s="311"/>
      <c r="AR480" s="311"/>
      <c r="AS480" s="311"/>
      <c r="AT480" s="311"/>
    </row>
    <row r="481" spans="1:46" ht="22.5" customHeight="1">
      <c r="A481" s="303"/>
      <c r="K481" s="310"/>
      <c r="L481" s="310"/>
      <c r="M481" s="310"/>
      <c r="N481" s="310"/>
      <c r="O481" s="310"/>
      <c r="P481" s="310"/>
      <c r="Q481" s="310"/>
      <c r="R481" s="310"/>
      <c r="S481" s="310"/>
      <c r="T481" s="310"/>
      <c r="U481" s="307"/>
      <c r="AC481" s="310"/>
      <c r="AE481" s="311"/>
      <c r="AF481" s="311"/>
      <c r="AG481" s="311"/>
      <c r="AH481" s="311"/>
      <c r="AI481" s="311"/>
      <c r="AJ481" s="311"/>
      <c r="AK481" s="311"/>
      <c r="AL481" s="311"/>
      <c r="AM481" s="311"/>
      <c r="AN481" s="311"/>
      <c r="AO481" s="311"/>
      <c r="AP481" s="311"/>
      <c r="AQ481" s="311"/>
      <c r="AR481" s="311"/>
      <c r="AS481" s="311"/>
      <c r="AT481" s="311"/>
    </row>
    <row r="482" spans="1:46" ht="22.5" customHeight="1">
      <c r="A482" s="303"/>
      <c r="K482" s="310"/>
      <c r="L482" s="310"/>
      <c r="M482" s="310"/>
      <c r="N482" s="310"/>
      <c r="O482" s="310"/>
      <c r="P482" s="310"/>
      <c r="Q482" s="310"/>
      <c r="R482" s="310"/>
      <c r="S482" s="310"/>
      <c r="T482" s="310"/>
      <c r="U482" s="307"/>
      <c r="AC482" s="310"/>
      <c r="AE482" s="311"/>
      <c r="AF482" s="311"/>
      <c r="AG482" s="311"/>
      <c r="AH482" s="311"/>
      <c r="AI482" s="311"/>
      <c r="AJ482" s="311"/>
      <c r="AK482" s="311"/>
      <c r="AL482" s="311"/>
      <c r="AM482" s="311"/>
      <c r="AN482" s="311"/>
      <c r="AO482" s="311"/>
      <c r="AP482" s="311"/>
      <c r="AQ482" s="311"/>
      <c r="AR482" s="311"/>
      <c r="AS482" s="311"/>
      <c r="AT482" s="311"/>
    </row>
    <row r="483" spans="1:46" ht="22.5" customHeight="1">
      <c r="A483" s="303"/>
      <c r="K483" s="310"/>
      <c r="L483" s="310"/>
      <c r="M483" s="310"/>
      <c r="N483" s="310"/>
      <c r="O483" s="310"/>
      <c r="P483" s="310"/>
      <c r="Q483" s="310"/>
      <c r="R483" s="310"/>
      <c r="S483" s="310"/>
      <c r="T483" s="310"/>
      <c r="U483" s="307"/>
      <c r="AC483" s="310"/>
      <c r="AE483" s="311"/>
      <c r="AF483" s="311"/>
      <c r="AG483" s="311"/>
      <c r="AH483" s="311"/>
      <c r="AI483" s="311"/>
      <c r="AJ483" s="311"/>
      <c r="AK483" s="311"/>
      <c r="AL483" s="311"/>
      <c r="AM483" s="311"/>
      <c r="AN483" s="311"/>
      <c r="AO483" s="311"/>
      <c r="AP483" s="311"/>
      <c r="AQ483" s="311"/>
      <c r="AR483" s="311"/>
      <c r="AS483" s="311"/>
      <c r="AT483" s="311"/>
    </row>
    <row r="484" spans="1:46" ht="22.5" customHeight="1">
      <c r="A484" s="303"/>
      <c r="K484" s="310"/>
      <c r="L484" s="310"/>
      <c r="M484" s="310"/>
      <c r="N484" s="310"/>
      <c r="O484" s="310"/>
      <c r="P484" s="310"/>
      <c r="Q484" s="310"/>
      <c r="R484" s="310"/>
      <c r="S484" s="310"/>
      <c r="T484" s="310"/>
      <c r="U484" s="307"/>
      <c r="AC484" s="310"/>
      <c r="AE484" s="311"/>
      <c r="AF484" s="311"/>
      <c r="AG484" s="311"/>
      <c r="AH484" s="311"/>
      <c r="AI484" s="311"/>
      <c r="AJ484" s="311"/>
      <c r="AK484" s="311"/>
      <c r="AL484" s="311"/>
      <c r="AM484" s="311"/>
      <c r="AN484" s="311"/>
      <c r="AO484" s="311"/>
      <c r="AP484" s="311"/>
      <c r="AQ484" s="311"/>
      <c r="AR484" s="311"/>
      <c r="AS484" s="311"/>
      <c r="AT484" s="311"/>
    </row>
    <row r="485" spans="1:46" ht="22.5" customHeight="1">
      <c r="A485" s="303"/>
      <c r="K485" s="310"/>
      <c r="L485" s="310"/>
      <c r="M485" s="310"/>
      <c r="N485" s="310"/>
      <c r="O485" s="310"/>
      <c r="P485" s="310"/>
      <c r="Q485" s="310"/>
      <c r="R485" s="310"/>
      <c r="S485" s="310"/>
      <c r="T485" s="310"/>
      <c r="U485" s="307"/>
      <c r="AC485" s="310"/>
      <c r="AE485" s="311"/>
      <c r="AF485" s="311"/>
      <c r="AG485" s="311"/>
      <c r="AH485" s="311"/>
      <c r="AI485" s="311"/>
      <c r="AJ485" s="311"/>
      <c r="AK485" s="311"/>
      <c r="AL485" s="311"/>
      <c r="AM485" s="311"/>
      <c r="AN485" s="311"/>
      <c r="AO485" s="311"/>
      <c r="AP485" s="311"/>
      <c r="AQ485" s="311"/>
      <c r="AR485" s="311"/>
      <c r="AS485" s="311"/>
      <c r="AT485" s="311"/>
    </row>
    <row r="486" spans="1:46" ht="22.5" customHeight="1">
      <c r="A486" s="303"/>
      <c r="K486" s="310"/>
      <c r="L486" s="310"/>
      <c r="M486" s="310"/>
      <c r="N486" s="310"/>
      <c r="O486" s="310"/>
      <c r="P486" s="310"/>
      <c r="Q486" s="310"/>
      <c r="R486" s="310"/>
      <c r="S486" s="310"/>
      <c r="T486" s="310"/>
      <c r="U486" s="307"/>
      <c r="AC486" s="310"/>
      <c r="AE486" s="311"/>
      <c r="AF486" s="311"/>
      <c r="AG486" s="311"/>
      <c r="AH486" s="311"/>
      <c r="AI486" s="311"/>
      <c r="AJ486" s="311"/>
      <c r="AK486" s="311"/>
      <c r="AL486" s="311"/>
      <c r="AM486" s="311"/>
      <c r="AN486" s="311"/>
      <c r="AO486" s="311"/>
      <c r="AP486" s="311"/>
      <c r="AQ486" s="311"/>
      <c r="AR486" s="311"/>
      <c r="AS486" s="311"/>
      <c r="AT486" s="311"/>
    </row>
    <row r="487" spans="1:46" ht="22.5" customHeight="1">
      <c r="A487" s="303"/>
      <c r="K487" s="310"/>
      <c r="L487" s="310"/>
      <c r="M487" s="310"/>
      <c r="N487" s="310"/>
      <c r="O487" s="310"/>
      <c r="P487" s="310"/>
      <c r="Q487" s="310"/>
      <c r="R487" s="310"/>
      <c r="S487" s="310"/>
      <c r="T487" s="310"/>
      <c r="U487" s="307"/>
      <c r="AC487" s="310"/>
      <c r="AE487" s="311"/>
      <c r="AF487" s="311"/>
      <c r="AG487" s="311"/>
      <c r="AH487" s="311"/>
      <c r="AI487" s="311"/>
      <c r="AJ487" s="311"/>
      <c r="AK487" s="311"/>
      <c r="AL487" s="311"/>
      <c r="AM487" s="311"/>
      <c r="AN487" s="311"/>
      <c r="AO487" s="311"/>
      <c r="AP487" s="311"/>
      <c r="AQ487" s="311"/>
      <c r="AR487" s="311"/>
      <c r="AS487" s="311"/>
      <c r="AT487" s="311"/>
    </row>
    <row r="488" spans="1:46" ht="22.5" customHeight="1">
      <c r="A488" s="303"/>
      <c r="K488" s="310"/>
      <c r="L488" s="310"/>
      <c r="M488" s="310"/>
      <c r="N488" s="310"/>
      <c r="O488" s="310"/>
      <c r="P488" s="310"/>
      <c r="Q488" s="310"/>
      <c r="R488" s="310"/>
      <c r="S488" s="310"/>
      <c r="T488" s="310"/>
      <c r="U488" s="307"/>
      <c r="AC488" s="310"/>
      <c r="AE488" s="311"/>
      <c r="AF488" s="311"/>
      <c r="AG488" s="311"/>
      <c r="AH488" s="311"/>
      <c r="AI488" s="311"/>
      <c r="AJ488" s="311"/>
      <c r="AK488" s="311"/>
      <c r="AL488" s="311"/>
      <c r="AM488" s="311"/>
      <c r="AN488" s="311"/>
      <c r="AO488" s="311"/>
      <c r="AP488" s="311"/>
      <c r="AQ488" s="311"/>
      <c r="AR488" s="311"/>
      <c r="AS488" s="311"/>
      <c r="AT488" s="311"/>
    </row>
    <row r="489" spans="1:46" ht="22.5" customHeight="1">
      <c r="A489" s="303"/>
      <c r="K489" s="310"/>
      <c r="L489" s="310"/>
      <c r="M489" s="310"/>
      <c r="N489" s="310"/>
      <c r="O489" s="310"/>
      <c r="P489" s="310"/>
      <c r="Q489" s="310"/>
      <c r="R489" s="310"/>
      <c r="S489" s="310"/>
      <c r="T489" s="310"/>
      <c r="U489" s="307"/>
      <c r="AC489" s="310"/>
      <c r="AE489" s="311"/>
      <c r="AF489" s="311"/>
      <c r="AG489" s="311"/>
      <c r="AH489" s="311"/>
      <c r="AI489" s="311"/>
      <c r="AJ489" s="311"/>
      <c r="AK489" s="311"/>
      <c r="AL489" s="311"/>
      <c r="AM489" s="311"/>
      <c r="AN489" s="311"/>
      <c r="AO489" s="311"/>
      <c r="AP489" s="311"/>
      <c r="AQ489" s="311"/>
      <c r="AR489" s="311"/>
      <c r="AS489" s="311"/>
      <c r="AT489" s="311"/>
    </row>
    <row r="490" spans="1:46" ht="22.5" customHeight="1">
      <c r="A490" s="303"/>
      <c r="K490" s="310"/>
      <c r="L490" s="310"/>
      <c r="M490" s="310"/>
      <c r="N490" s="310"/>
      <c r="O490" s="310"/>
      <c r="P490" s="310"/>
      <c r="Q490" s="310"/>
      <c r="R490" s="310"/>
      <c r="S490" s="310"/>
      <c r="T490" s="310"/>
      <c r="U490" s="307"/>
      <c r="AC490" s="310"/>
      <c r="AE490" s="311"/>
      <c r="AF490" s="311"/>
      <c r="AG490" s="311"/>
      <c r="AH490" s="311"/>
      <c r="AI490" s="311"/>
      <c r="AJ490" s="311"/>
      <c r="AK490" s="311"/>
      <c r="AL490" s="311"/>
      <c r="AM490" s="311"/>
      <c r="AN490" s="311"/>
      <c r="AO490" s="311"/>
      <c r="AP490" s="311"/>
      <c r="AQ490" s="311"/>
      <c r="AR490" s="311"/>
      <c r="AS490" s="311"/>
      <c r="AT490" s="311"/>
    </row>
    <row r="491" spans="1:46" ht="22.5" customHeight="1">
      <c r="A491" s="303"/>
      <c r="K491" s="310"/>
      <c r="L491" s="310"/>
      <c r="M491" s="310"/>
      <c r="N491" s="310"/>
      <c r="O491" s="310"/>
      <c r="P491" s="310"/>
      <c r="Q491" s="310"/>
      <c r="R491" s="310"/>
      <c r="S491" s="310"/>
      <c r="T491" s="310"/>
      <c r="U491" s="307"/>
      <c r="AC491" s="310"/>
      <c r="AE491" s="311"/>
      <c r="AF491" s="311"/>
      <c r="AG491" s="311"/>
      <c r="AH491" s="311"/>
      <c r="AI491" s="311"/>
      <c r="AJ491" s="311"/>
      <c r="AK491" s="311"/>
      <c r="AL491" s="311"/>
      <c r="AM491" s="311"/>
      <c r="AN491" s="311"/>
      <c r="AO491" s="311"/>
      <c r="AP491" s="311"/>
      <c r="AQ491" s="311"/>
      <c r="AR491" s="311"/>
      <c r="AS491" s="311"/>
      <c r="AT491" s="311"/>
    </row>
    <row r="492" spans="1:46" ht="22.5" customHeight="1">
      <c r="A492" s="303"/>
      <c r="K492" s="310"/>
      <c r="L492" s="310"/>
      <c r="M492" s="310"/>
      <c r="N492" s="310"/>
      <c r="O492" s="310"/>
      <c r="P492" s="310"/>
      <c r="Q492" s="310"/>
      <c r="R492" s="310"/>
      <c r="S492" s="310"/>
      <c r="T492" s="310"/>
      <c r="U492" s="307"/>
      <c r="AC492" s="310"/>
      <c r="AE492" s="311"/>
      <c r="AF492" s="311"/>
      <c r="AG492" s="311"/>
      <c r="AH492" s="311"/>
      <c r="AI492" s="311"/>
      <c r="AJ492" s="311"/>
      <c r="AK492" s="311"/>
      <c r="AL492" s="311"/>
      <c r="AM492" s="311"/>
      <c r="AN492" s="311"/>
      <c r="AO492" s="311"/>
      <c r="AP492" s="311"/>
      <c r="AQ492" s="311"/>
      <c r="AR492" s="311"/>
      <c r="AS492" s="311"/>
      <c r="AT492" s="311"/>
    </row>
    <row r="493" spans="1:46" ht="22.5" customHeight="1">
      <c r="A493" s="303"/>
      <c r="K493" s="310"/>
      <c r="L493" s="310"/>
      <c r="M493" s="310"/>
      <c r="N493" s="310"/>
      <c r="O493" s="310"/>
      <c r="P493" s="310"/>
      <c r="Q493" s="310"/>
      <c r="R493" s="310"/>
      <c r="S493" s="310"/>
      <c r="T493" s="310"/>
      <c r="U493" s="307"/>
      <c r="AC493" s="310"/>
      <c r="AE493" s="311"/>
      <c r="AF493" s="311"/>
      <c r="AG493" s="311"/>
      <c r="AH493" s="311"/>
      <c r="AI493" s="311"/>
      <c r="AJ493" s="311"/>
      <c r="AK493" s="311"/>
      <c r="AL493" s="311"/>
      <c r="AM493" s="311"/>
      <c r="AN493" s="311"/>
      <c r="AO493" s="311"/>
      <c r="AP493" s="311"/>
      <c r="AQ493" s="311"/>
      <c r="AR493" s="311"/>
      <c r="AS493" s="311"/>
      <c r="AT493" s="311"/>
    </row>
    <row r="494" spans="1:46" ht="22.5" customHeight="1">
      <c r="A494" s="303"/>
      <c r="K494" s="310"/>
      <c r="L494" s="310"/>
      <c r="M494" s="310"/>
      <c r="N494" s="310"/>
      <c r="O494" s="310"/>
      <c r="P494" s="310"/>
      <c r="Q494" s="310"/>
      <c r="R494" s="310"/>
      <c r="S494" s="310"/>
      <c r="T494" s="310"/>
      <c r="U494" s="307"/>
      <c r="AC494" s="310"/>
      <c r="AE494" s="311"/>
      <c r="AF494" s="311"/>
      <c r="AG494" s="311"/>
      <c r="AH494" s="311"/>
      <c r="AI494" s="311"/>
      <c r="AJ494" s="311"/>
      <c r="AK494" s="311"/>
      <c r="AL494" s="311"/>
      <c r="AM494" s="311"/>
      <c r="AN494" s="311"/>
      <c r="AO494" s="311"/>
      <c r="AP494" s="311"/>
      <c r="AQ494" s="311"/>
      <c r="AR494" s="311"/>
      <c r="AS494" s="311"/>
      <c r="AT494" s="311"/>
    </row>
    <row r="495" spans="1:46" ht="22.5" customHeight="1">
      <c r="A495" s="303"/>
      <c r="K495" s="310"/>
      <c r="L495" s="310"/>
      <c r="M495" s="310"/>
      <c r="N495" s="310"/>
      <c r="O495" s="310"/>
      <c r="P495" s="310"/>
      <c r="Q495" s="310"/>
      <c r="R495" s="310"/>
      <c r="S495" s="310"/>
      <c r="T495" s="310"/>
      <c r="U495" s="307"/>
      <c r="AC495" s="310"/>
      <c r="AE495" s="311"/>
      <c r="AF495" s="311"/>
      <c r="AG495" s="311"/>
      <c r="AH495" s="311"/>
      <c r="AI495" s="311"/>
      <c r="AJ495" s="311"/>
      <c r="AK495" s="311"/>
      <c r="AL495" s="311"/>
      <c r="AM495" s="311"/>
      <c r="AN495" s="311"/>
      <c r="AO495" s="311"/>
      <c r="AP495" s="311"/>
      <c r="AQ495" s="311"/>
      <c r="AR495" s="311"/>
      <c r="AS495" s="311"/>
      <c r="AT495" s="311"/>
    </row>
    <row r="496" spans="1:46" ht="22.5" customHeight="1">
      <c r="A496" s="303"/>
      <c r="K496" s="310"/>
      <c r="L496" s="310"/>
      <c r="M496" s="310"/>
      <c r="N496" s="310"/>
      <c r="O496" s="310"/>
      <c r="P496" s="310"/>
      <c r="Q496" s="310"/>
      <c r="R496" s="310"/>
      <c r="S496" s="310"/>
      <c r="T496" s="310"/>
      <c r="U496" s="307"/>
      <c r="AC496" s="310"/>
      <c r="AE496" s="311"/>
      <c r="AF496" s="311"/>
      <c r="AG496" s="311"/>
      <c r="AH496" s="311"/>
      <c r="AI496" s="311"/>
      <c r="AJ496" s="311"/>
      <c r="AK496" s="311"/>
      <c r="AL496" s="311"/>
      <c r="AM496" s="311"/>
      <c r="AN496" s="311"/>
      <c r="AO496" s="311"/>
      <c r="AP496" s="311"/>
      <c r="AQ496" s="311"/>
      <c r="AR496" s="311"/>
      <c r="AS496" s="311"/>
      <c r="AT496" s="311"/>
    </row>
    <row r="497" spans="1:46" ht="22.5" customHeight="1">
      <c r="A497" s="303"/>
      <c r="K497" s="310"/>
      <c r="L497" s="310"/>
      <c r="M497" s="310"/>
      <c r="N497" s="310"/>
      <c r="O497" s="310"/>
      <c r="P497" s="310"/>
      <c r="Q497" s="310"/>
      <c r="R497" s="310"/>
      <c r="S497" s="310"/>
      <c r="T497" s="310"/>
      <c r="U497" s="307"/>
      <c r="AC497" s="310"/>
      <c r="AE497" s="311"/>
      <c r="AF497" s="311"/>
      <c r="AG497" s="311"/>
      <c r="AH497" s="311"/>
      <c r="AI497" s="311"/>
      <c r="AJ497" s="311"/>
      <c r="AK497" s="311"/>
      <c r="AL497" s="311"/>
      <c r="AM497" s="311"/>
      <c r="AN497" s="311"/>
      <c r="AO497" s="311"/>
      <c r="AP497" s="311"/>
      <c r="AQ497" s="311"/>
      <c r="AR497" s="311"/>
      <c r="AS497" s="311"/>
      <c r="AT497" s="311"/>
    </row>
    <row r="498" spans="1:46" ht="22.5" customHeight="1">
      <c r="A498" s="303"/>
      <c r="K498" s="310"/>
      <c r="L498" s="310"/>
      <c r="M498" s="310"/>
      <c r="N498" s="310"/>
      <c r="O498" s="310"/>
      <c r="P498" s="310"/>
      <c r="Q498" s="310"/>
      <c r="R498" s="310"/>
      <c r="S498" s="310"/>
      <c r="T498" s="310"/>
      <c r="U498" s="307"/>
      <c r="AC498" s="310"/>
      <c r="AE498" s="311"/>
      <c r="AF498" s="311"/>
      <c r="AG498" s="311"/>
      <c r="AH498" s="311"/>
      <c r="AI498" s="311"/>
      <c r="AJ498" s="311"/>
      <c r="AK498" s="311"/>
      <c r="AL498" s="311"/>
      <c r="AM498" s="311"/>
      <c r="AN498" s="311"/>
      <c r="AO498" s="311"/>
      <c r="AP498" s="311"/>
      <c r="AQ498" s="311"/>
      <c r="AR498" s="311"/>
      <c r="AS498" s="311"/>
      <c r="AT498" s="311"/>
    </row>
    <row r="499" spans="1:46" ht="22.5" customHeight="1">
      <c r="A499" s="303"/>
      <c r="K499" s="310"/>
      <c r="L499" s="310"/>
      <c r="M499" s="310"/>
      <c r="N499" s="310"/>
      <c r="O499" s="310"/>
      <c r="P499" s="310"/>
      <c r="Q499" s="310"/>
      <c r="R499" s="310"/>
      <c r="S499" s="310"/>
      <c r="T499" s="310"/>
      <c r="U499" s="307"/>
      <c r="AC499" s="310"/>
      <c r="AE499" s="311"/>
      <c r="AF499" s="311"/>
      <c r="AG499" s="311"/>
      <c r="AH499" s="311"/>
      <c r="AI499" s="311"/>
      <c r="AJ499" s="311"/>
      <c r="AK499" s="311"/>
      <c r="AL499" s="311"/>
      <c r="AM499" s="311"/>
      <c r="AN499" s="311"/>
      <c r="AO499" s="311"/>
      <c r="AP499" s="311"/>
      <c r="AQ499" s="311"/>
      <c r="AR499" s="311"/>
      <c r="AS499" s="311"/>
      <c r="AT499" s="311"/>
    </row>
    <row r="500" spans="1:46" ht="22.5" customHeight="1">
      <c r="A500" s="303"/>
      <c r="K500" s="310"/>
      <c r="L500" s="310"/>
      <c r="M500" s="310"/>
      <c r="N500" s="310"/>
      <c r="O500" s="310"/>
      <c r="P500" s="310"/>
      <c r="Q500" s="310"/>
      <c r="R500" s="310"/>
      <c r="S500" s="310"/>
      <c r="T500" s="310"/>
      <c r="U500" s="307"/>
      <c r="AC500" s="310"/>
      <c r="AE500" s="311"/>
      <c r="AF500" s="311"/>
      <c r="AG500" s="311"/>
      <c r="AH500" s="311"/>
      <c r="AI500" s="311"/>
      <c r="AJ500" s="311"/>
      <c r="AK500" s="311"/>
      <c r="AL500" s="311"/>
      <c r="AM500" s="311"/>
      <c r="AN500" s="311"/>
      <c r="AO500" s="311"/>
      <c r="AP500" s="311"/>
      <c r="AQ500" s="311"/>
      <c r="AR500" s="311"/>
      <c r="AS500" s="311"/>
      <c r="AT500" s="311"/>
    </row>
    <row r="501" spans="1:46" ht="22.5" customHeight="1">
      <c r="A501" s="303"/>
      <c r="K501" s="310"/>
      <c r="L501" s="310"/>
      <c r="M501" s="310"/>
      <c r="N501" s="310"/>
      <c r="O501" s="310"/>
      <c r="P501" s="310"/>
      <c r="Q501" s="310"/>
      <c r="R501" s="310"/>
      <c r="S501" s="310"/>
      <c r="T501" s="310"/>
      <c r="U501" s="307"/>
      <c r="AC501" s="310"/>
      <c r="AE501" s="311"/>
      <c r="AF501" s="311"/>
      <c r="AG501" s="311"/>
      <c r="AH501" s="311"/>
      <c r="AI501" s="311"/>
      <c r="AJ501" s="311"/>
      <c r="AK501" s="311"/>
      <c r="AL501" s="311"/>
      <c r="AM501" s="311"/>
      <c r="AN501" s="311"/>
      <c r="AO501" s="311"/>
      <c r="AP501" s="311"/>
      <c r="AQ501" s="311"/>
      <c r="AR501" s="311"/>
      <c r="AS501" s="311"/>
      <c r="AT501" s="311"/>
    </row>
    <row r="502" spans="1:46" ht="22.5" customHeight="1">
      <c r="A502" s="303"/>
      <c r="K502" s="310"/>
      <c r="L502" s="310"/>
      <c r="M502" s="310"/>
      <c r="N502" s="310"/>
      <c r="O502" s="310"/>
      <c r="P502" s="310"/>
      <c r="Q502" s="310"/>
      <c r="R502" s="310"/>
      <c r="S502" s="310"/>
      <c r="T502" s="310"/>
      <c r="U502" s="307"/>
      <c r="AC502" s="310"/>
      <c r="AE502" s="311"/>
      <c r="AF502" s="311"/>
      <c r="AG502" s="311"/>
      <c r="AH502" s="311"/>
      <c r="AI502" s="311"/>
      <c r="AJ502" s="311"/>
      <c r="AK502" s="311"/>
      <c r="AL502" s="311"/>
      <c r="AM502" s="311"/>
      <c r="AN502" s="311"/>
      <c r="AO502" s="311"/>
      <c r="AP502" s="311"/>
      <c r="AQ502" s="311"/>
      <c r="AR502" s="311"/>
      <c r="AS502" s="311"/>
      <c r="AT502" s="311"/>
    </row>
    <row r="503" spans="1:46" ht="22.5" customHeight="1">
      <c r="A503" s="303"/>
      <c r="K503" s="310"/>
      <c r="L503" s="310"/>
      <c r="M503" s="310"/>
      <c r="N503" s="310"/>
      <c r="O503" s="310"/>
      <c r="P503" s="310"/>
      <c r="Q503" s="310"/>
      <c r="R503" s="310"/>
      <c r="S503" s="310"/>
      <c r="T503" s="310"/>
      <c r="U503" s="307"/>
      <c r="AC503" s="310"/>
      <c r="AE503" s="311"/>
      <c r="AF503" s="311"/>
      <c r="AG503" s="311"/>
      <c r="AH503" s="311"/>
      <c r="AI503" s="311"/>
      <c r="AJ503" s="311"/>
      <c r="AK503" s="311"/>
      <c r="AL503" s="311"/>
      <c r="AM503" s="311"/>
      <c r="AN503" s="311"/>
      <c r="AO503" s="311"/>
      <c r="AP503" s="311"/>
      <c r="AQ503" s="311"/>
      <c r="AR503" s="311"/>
      <c r="AS503" s="311"/>
      <c r="AT503" s="311"/>
    </row>
    <row r="504" spans="1:46" ht="22.5" customHeight="1">
      <c r="A504" s="303"/>
      <c r="K504" s="310"/>
      <c r="L504" s="310"/>
      <c r="M504" s="310"/>
      <c r="N504" s="310"/>
      <c r="O504" s="310"/>
      <c r="P504" s="310"/>
      <c r="Q504" s="310"/>
      <c r="R504" s="310"/>
      <c r="S504" s="310"/>
      <c r="T504" s="310"/>
      <c r="U504" s="307"/>
      <c r="AC504" s="310"/>
      <c r="AE504" s="311"/>
      <c r="AF504" s="311"/>
      <c r="AG504" s="311"/>
      <c r="AH504" s="311"/>
      <c r="AI504" s="311"/>
      <c r="AJ504" s="311"/>
      <c r="AK504" s="311"/>
      <c r="AL504" s="311"/>
      <c r="AM504" s="311"/>
      <c r="AN504" s="311"/>
      <c r="AO504" s="311"/>
      <c r="AP504" s="311"/>
      <c r="AQ504" s="311"/>
      <c r="AR504" s="311"/>
      <c r="AS504" s="311"/>
      <c r="AT504" s="311"/>
    </row>
    <row r="505" spans="1:46" ht="22.5" customHeight="1">
      <c r="A505" s="303"/>
      <c r="K505" s="310"/>
      <c r="L505" s="310"/>
      <c r="M505" s="310"/>
      <c r="N505" s="310"/>
      <c r="O505" s="310"/>
      <c r="P505" s="310"/>
      <c r="Q505" s="310"/>
      <c r="R505" s="310"/>
      <c r="S505" s="310"/>
      <c r="T505" s="310"/>
      <c r="U505" s="307"/>
      <c r="AC505" s="310"/>
      <c r="AE505" s="311"/>
      <c r="AF505" s="311"/>
      <c r="AG505" s="311"/>
      <c r="AH505" s="311"/>
      <c r="AI505" s="311"/>
      <c r="AJ505" s="311"/>
      <c r="AK505" s="311"/>
      <c r="AL505" s="311"/>
      <c r="AM505" s="311"/>
      <c r="AN505" s="311"/>
      <c r="AO505" s="311"/>
      <c r="AP505" s="311"/>
      <c r="AQ505" s="311"/>
      <c r="AR505" s="311"/>
      <c r="AS505" s="311"/>
      <c r="AT505" s="311"/>
    </row>
    <row r="506" spans="1:46" ht="22.5" customHeight="1">
      <c r="A506" s="303"/>
      <c r="K506" s="310"/>
      <c r="L506" s="310"/>
      <c r="M506" s="310"/>
      <c r="N506" s="310"/>
      <c r="O506" s="310"/>
      <c r="P506" s="310"/>
      <c r="Q506" s="310"/>
      <c r="R506" s="310"/>
      <c r="S506" s="310"/>
      <c r="T506" s="310"/>
      <c r="U506" s="307"/>
      <c r="AC506" s="310"/>
      <c r="AE506" s="311"/>
      <c r="AF506" s="311"/>
      <c r="AG506" s="311"/>
      <c r="AH506" s="311"/>
      <c r="AI506" s="311"/>
      <c r="AJ506" s="311"/>
      <c r="AK506" s="311"/>
      <c r="AL506" s="311"/>
      <c r="AM506" s="311"/>
      <c r="AN506" s="311"/>
      <c r="AO506" s="311"/>
      <c r="AP506" s="311"/>
      <c r="AQ506" s="311"/>
      <c r="AR506" s="311"/>
      <c r="AS506" s="311"/>
      <c r="AT506" s="311"/>
    </row>
    <row r="507" spans="1:46" ht="22.5" customHeight="1">
      <c r="A507" s="303"/>
      <c r="K507" s="310"/>
      <c r="L507" s="310"/>
      <c r="M507" s="310"/>
      <c r="N507" s="310"/>
      <c r="O507" s="310"/>
      <c r="P507" s="310"/>
      <c r="Q507" s="310"/>
      <c r="R507" s="310"/>
      <c r="S507" s="310"/>
      <c r="T507" s="310"/>
      <c r="U507" s="307"/>
      <c r="AC507" s="310"/>
      <c r="AE507" s="311"/>
      <c r="AF507" s="311"/>
      <c r="AG507" s="311"/>
      <c r="AH507" s="311"/>
      <c r="AI507" s="311"/>
      <c r="AJ507" s="311"/>
      <c r="AK507" s="311"/>
      <c r="AL507" s="311"/>
      <c r="AM507" s="311"/>
      <c r="AN507" s="311"/>
      <c r="AO507" s="311"/>
      <c r="AP507" s="311"/>
      <c r="AQ507" s="311"/>
      <c r="AR507" s="311"/>
      <c r="AS507" s="311"/>
      <c r="AT507" s="311"/>
    </row>
    <row r="508" spans="1:46" ht="22.5" customHeight="1">
      <c r="A508" s="303"/>
      <c r="K508" s="310"/>
      <c r="L508" s="310"/>
      <c r="M508" s="310"/>
      <c r="N508" s="310"/>
      <c r="O508" s="310"/>
      <c r="P508" s="310"/>
      <c r="Q508" s="310"/>
      <c r="R508" s="310"/>
      <c r="S508" s="310"/>
      <c r="T508" s="310"/>
      <c r="U508" s="307"/>
      <c r="AC508" s="310"/>
      <c r="AE508" s="311"/>
      <c r="AF508" s="311"/>
      <c r="AG508" s="311"/>
      <c r="AH508" s="311"/>
      <c r="AI508" s="311"/>
      <c r="AJ508" s="311"/>
      <c r="AK508" s="311"/>
      <c r="AL508" s="311"/>
      <c r="AM508" s="311"/>
      <c r="AN508" s="311"/>
      <c r="AO508" s="311"/>
      <c r="AP508" s="311"/>
      <c r="AQ508" s="311"/>
      <c r="AR508" s="311"/>
      <c r="AS508" s="311"/>
      <c r="AT508" s="311"/>
    </row>
    <row r="509" spans="1:46" ht="22.5" customHeight="1">
      <c r="A509" s="303"/>
      <c r="K509" s="310"/>
      <c r="L509" s="310"/>
      <c r="M509" s="310"/>
      <c r="N509" s="310"/>
      <c r="O509" s="310"/>
      <c r="P509" s="310"/>
      <c r="Q509" s="310"/>
      <c r="R509" s="310"/>
      <c r="S509" s="310"/>
      <c r="T509" s="310"/>
      <c r="U509" s="307"/>
      <c r="AC509" s="310"/>
      <c r="AE509" s="311"/>
      <c r="AF509" s="311"/>
      <c r="AG509" s="311"/>
      <c r="AH509" s="311"/>
      <c r="AI509" s="311"/>
      <c r="AJ509" s="311"/>
      <c r="AK509" s="311"/>
      <c r="AL509" s="311"/>
      <c r="AM509" s="311"/>
      <c r="AN509" s="311"/>
      <c r="AO509" s="311"/>
      <c r="AP509" s="311"/>
      <c r="AQ509" s="311"/>
      <c r="AR509" s="311"/>
      <c r="AS509" s="311"/>
      <c r="AT509" s="311"/>
    </row>
    <row r="510" spans="1:46" ht="22.5" customHeight="1">
      <c r="A510" s="303"/>
      <c r="K510" s="310"/>
      <c r="L510" s="310"/>
      <c r="M510" s="310"/>
      <c r="N510" s="310"/>
      <c r="O510" s="310"/>
      <c r="P510" s="310"/>
      <c r="Q510" s="310"/>
      <c r="R510" s="310"/>
      <c r="S510" s="310"/>
      <c r="T510" s="310"/>
      <c r="U510" s="307"/>
      <c r="AC510" s="310"/>
      <c r="AE510" s="311"/>
      <c r="AF510" s="311"/>
      <c r="AG510" s="311"/>
      <c r="AH510" s="311"/>
      <c r="AI510" s="311"/>
      <c r="AJ510" s="311"/>
      <c r="AK510" s="311"/>
      <c r="AL510" s="311"/>
      <c r="AM510" s="311"/>
      <c r="AN510" s="311"/>
      <c r="AO510" s="311"/>
      <c r="AP510" s="311"/>
      <c r="AQ510" s="311"/>
      <c r="AR510" s="311"/>
      <c r="AS510" s="311"/>
      <c r="AT510" s="311"/>
    </row>
    <row r="511" spans="1:46" ht="22.5" customHeight="1">
      <c r="A511" s="303"/>
      <c r="K511" s="310"/>
      <c r="L511" s="310"/>
      <c r="M511" s="310"/>
      <c r="N511" s="310"/>
      <c r="O511" s="310"/>
      <c r="P511" s="310"/>
      <c r="Q511" s="310"/>
      <c r="R511" s="310"/>
      <c r="S511" s="310"/>
      <c r="T511" s="310"/>
      <c r="U511" s="307"/>
      <c r="AC511" s="310"/>
      <c r="AE511" s="311"/>
      <c r="AF511" s="311"/>
      <c r="AG511" s="311"/>
      <c r="AH511" s="311"/>
      <c r="AI511" s="311"/>
      <c r="AJ511" s="311"/>
      <c r="AK511" s="311"/>
      <c r="AL511" s="311"/>
      <c r="AM511" s="311"/>
      <c r="AN511" s="311"/>
      <c r="AO511" s="311"/>
      <c r="AP511" s="311"/>
      <c r="AQ511" s="311"/>
      <c r="AR511" s="311"/>
      <c r="AS511" s="311"/>
      <c r="AT511" s="311"/>
    </row>
    <row r="512" spans="1:46" ht="22.5" customHeight="1">
      <c r="A512" s="303"/>
      <c r="K512" s="310"/>
      <c r="L512" s="310"/>
      <c r="M512" s="310"/>
      <c r="N512" s="310"/>
      <c r="O512" s="310"/>
      <c r="P512" s="310"/>
      <c r="Q512" s="310"/>
      <c r="R512" s="310"/>
      <c r="S512" s="310"/>
      <c r="T512" s="310"/>
      <c r="U512" s="307"/>
      <c r="AC512" s="310"/>
      <c r="AE512" s="311"/>
      <c r="AF512" s="311"/>
      <c r="AG512" s="311"/>
      <c r="AH512" s="311"/>
      <c r="AI512" s="311"/>
      <c r="AJ512" s="311"/>
      <c r="AK512" s="311"/>
      <c r="AL512" s="311"/>
      <c r="AM512" s="311"/>
      <c r="AN512" s="311"/>
      <c r="AO512" s="311"/>
      <c r="AP512" s="311"/>
      <c r="AQ512" s="311"/>
      <c r="AR512" s="311"/>
      <c r="AS512" s="311"/>
      <c r="AT512" s="311"/>
    </row>
    <row r="513" spans="1:46" ht="22.5" customHeight="1">
      <c r="A513" s="303"/>
      <c r="K513" s="310"/>
      <c r="L513" s="310"/>
      <c r="M513" s="310"/>
      <c r="N513" s="310"/>
      <c r="O513" s="310"/>
      <c r="P513" s="310"/>
      <c r="Q513" s="310"/>
      <c r="R513" s="310"/>
      <c r="S513" s="310"/>
      <c r="T513" s="310"/>
      <c r="U513" s="307"/>
      <c r="AC513" s="310"/>
      <c r="AE513" s="311"/>
      <c r="AF513" s="311"/>
      <c r="AG513" s="311"/>
      <c r="AH513" s="311"/>
      <c r="AI513" s="311"/>
      <c r="AJ513" s="311"/>
      <c r="AK513" s="311"/>
      <c r="AL513" s="311"/>
      <c r="AM513" s="311"/>
      <c r="AN513" s="311"/>
      <c r="AO513" s="311"/>
      <c r="AP513" s="311"/>
      <c r="AQ513" s="311"/>
      <c r="AR513" s="311"/>
      <c r="AS513" s="311"/>
      <c r="AT513" s="311"/>
    </row>
    <row r="514" spans="1:46" ht="22.5" customHeight="1">
      <c r="A514" s="303"/>
      <c r="K514" s="310"/>
      <c r="L514" s="310"/>
      <c r="M514" s="310"/>
      <c r="N514" s="310"/>
      <c r="O514" s="310"/>
      <c r="P514" s="310"/>
      <c r="Q514" s="310"/>
      <c r="R514" s="310"/>
      <c r="S514" s="310"/>
      <c r="T514" s="310"/>
      <c r="U514" s="307"/>
      <c r="AC514" s="310"/>
      <c r="AE514" s="311"/>
      <c r="AF514" s="311"/>
      <c r="AG514" s="311"/>
      <c r="AH514" s="311"/>
      <c r="AI514" s="311"/>
      <c r="AJ514" s="311"/>
      <c r="AK514" s="311"/>
      <c r="AL514" s="311"/>
      <c r="AM514" s="311"/>
      <c r="AN514" s="311"/>
      <c r="AO514" s="311"/>
      <c r="AP514" s="311"/>
      <c r="AQ514" s="311"/>
      <c r="AR514" s="311"/>
      <c r="AS514" s="311"/>
      <c r="AT514" s="311"/>
    </row>
    <row r="515" spans="1:46" ht="22.5" customHeight="1">
      <c r="A515" s="303"/>
      <c r="K515" s="310"/>
      <c r="L515" s="310"/>
      <c r="M515" s="310"/>
      <c r="N515" s="310"/>
      <c r="O515" s="310"/>
      <c r="P515" s="310"/>
      <c r="Q515" s="310"/>
      <c r="R515" s="310"/>
      <c r="S515" s="310"/>
      <c r="T515" s="310"/>
      <c r="U515" s="307"/>
      <c r="AC515" s="310"/>
      <c r="AE515" s="311"/>
      <c r="AF515" s="311"/>
      <c r="AG515" s="311"/>
      <c r="AH515" s="311"/>
      <c r="AI515" s="311"/>
      <c r="AJ515" s="311"/>
      <c r="AK515" s="311"/>
      <c r="AL515" s="311"/>
      <c r="AM515" s="311"/>
      <c r="AN515" s="311"/>
      <c r="AO515" s="311"/>
      <c r="AP515" s="311"/>
      <c r="AQ515" s="311"/>
      <c r="AR515" s="311"/>
      <c r="AS515" s="311"/>
      <c r="AT515" s="311"/>
    </row>
    <row r="516" spans="1:46" ht="22.5" customHeight="1">
      <c r="A516" s="303"/>
      <c r="K516" s="310"/>
      <c r="L516" s="310"/>
      <c r="M516" s="310"/>
      <c r="N516" s="310"/>
      <c r="O516" s="310"/>
      <c r="P516" s="310"/>
      <c r="Q516" s="310"/>
      <c r="R516" s="310"/>
      <c r="S516" s="310"/>
      <c r="T516" s="310"/>
      <c r="U516" s="307"/>
      <c r="AC516" s="310"/>
      <c r="AE516" s="311"/>
      <c r="AF516" s="311"/>
      <c r="AG516" s="311"/>
      <c r="AH516" s="311"/>
      <c r="AI516" s="311"/>
      <c r="AJ516" s="311"/>
      <c r="AK516" s="311"/>
      <c r="AL516" s="311"/>
      <c r="AM516" s="311"/>
      <c r="AN516" s="311"/>
      <c r="AO516" s="311"/>
      <c r="AP516" s="311"/>
      <c r="AQ516" s="311"/>
      <c r="AR516" s="311"/>
      <c r="AS516" s="311"/>
      <c r="AT516" s="311"/>
    </row>
    <row r="517" spans="1:46" ht="22.5" customHeight="1">
      <c r="A517" s="303"/>
      <c r="K517" s="310"/>
      <c r="L517" s="310"/>
      <c r="M517" s="310"/>
      <c r="N517" s="310"/>
      <c r="O517" s="310"/>
      <c r="P517" s="310"/>
      <c r="Q517" s="310"/>
      <c r="R517" s="310"/>
      <c r="S517" s="310"/>
      <c r="T517" s="310"/>
      <c r="U517" s="307"/>
      <c r="AC517" s="310"/>
      <c r="AE517" s="311"/>
      <c r="AF517" s="311"/>
      <c r="AG517" s="311"/>
      <c r="AH517" s="311"/>
      <c r="AI517" s="311"/>
      <c r="AJ517" s="311"/>
      <c r="AK517" s="311"/>
      <c r="AL517" s="311"/>
      <c r="AM517" s="311"/>
      <c r="AN517" s="311"/>
      <c r="AO517" s="311"/>
      <c r="AP517" s="311"/>
      <c r="AQ517" s="311"/>
      <c r="AR517" s="311"/>
      <c r="AS517" s="311"/>
      <c r="AT517" s="311"/>
    </row>
    <row r="518" spans="1:46" ht="22.5" customHeight="1">
      <c r="A518" s="303"/>
      <c r="K518" s="310"/>
      <c r="L518" s="310"/>
      <c r="M518" s="310"/>
      <c r="N518" s="310"/>
      <c r="O518" s="310"/>
      <c r="P518" s="310"/>
      <c r="Q518" s="310"/>
      <c r="R518" s="310"/>
      <c r="S518" s="310"/>
      <c r="T518" s="310"/>
      <c r="U518" s="307"/>
      <c r="AC518" s="310"/>
      <c r="AE518" s="311"/>
      <c r="AF518" s="311"/>
      <c r="AG518" s="311"/>
      <c r="AH518" s="311"/>
      <c r="AI518" s="311"/>
      <c r="AJ518" s="311"/>
      <c r="AK518" s="311"/>
      <c r="AL518" s="311"/>
      <c r="AM518" s="311"/>
      <c r="AN518" s="311"/>
      <c r="AO518" s="311"/>
      <c r="AP518" s="311"/>
      <c r="AQ518" s="311"/>
      <c r="AR518" s="311"/>
      <c r="AS518" s="311"/>
      <c r="AT518" s="311"/>
    </row>
    <row r="519" spans="1:46" ht="22.5" customHeight="1">
      <c r="A519" s="303"/>
      <c r="K519" s="310"/>
      <c r="L519" s="310"/>
      <c r="M519" s="310"/>
      <c r="N519" s="310"/>
      <c r="O519" s="310"/>
      <c r="P519" s="310"/>
      <c r="Q519" s="310"/>
      <c r="R519" s="310"/>
      <c r="S519" s="310"/>
      <c r="T519" s="310"/>
      <c r="U519" s="307"/>
      <c r="AC519" s="310"/>
      <c r="AE519" s="311"/>
      <c r="AF519" s="311"/>
      <c r="AG519" s="311"/>
      <c r="AH519" s="311"/>
      <c r="AI519" s="311"/>
      <c r="AJ519" s="311"/>
      <c r="AK519" s="311"/>
      <c r="AL519" s="311"/>
      <c r="AM519" s="311"/>
      <c r="AN519" s="311"/>
      <c r="AO519" s="311"/>
      <c r="AP519" s="311"/>
      <c r="AQ519" s="311"/>
      <c r="AR519" s="311"/>
      <c r="AS519" s="311"/>
      <c r="AT519" s="311"/>
    </row>
    <row r="520" spans="1:46" ht="22.5" customHeight="1">
      <c r="A520" s="303"/>
      <c r="K520" s="310"/>
      <c r="L520" s="310"/>
      <c r="M520" s="310"/>
      <c r="N520" s="310"/>
      <c r="O520" s="310"/>
      <c r="P520" s="310"/>
      <c r="Q520" s="310"/>
      <c r="R520" s="310"/>
      <c r="S520" s="310"/>
      <c r="T520" s="310"/>
      <c r="U520" s="307"/>
      <c r="AC520" s="310"/>
      <c r="AE520" s="311"/>
      <c r="AF520" s="311"/>
      <c r="AG520" s="311"/>
      <c r="AH520" s="311"/>
      <c r="AI520" s="311"/>
      <c r="AJ520" s="311"/>
      <c r="AK520" s="311"/>
      <c r="AL520" s="311"/>
      <c r="AM520" s="311"/>
      <c r="AN520" s="311"/>
      <c r="AO520" s="311"/>
      <c r="AP520" s="311"/>
      <c r="AQ520" s="311"/>
      <c r="AR520" s="311"/>
      <c r="AS520" s="311"/>
      <c r="AT520" s="311"/>
    </row>
    <row r="521" spans="1:46" ht="22.5" customHeight="1">
      <c r="A521" s="303"/>
      <c r="K521" s="310"/>
      <c r="L521" s="310"/>
      <c r="M521" s="310"/>
      <c r="N521" s="310"/>
      <c r="O521" s="310"/>
      <c r="P521" s="310"/>
      <c r="Q521" s="310"/>
      <c r="R521" s="310"/>
      <c r="S521" s="310"/>
      <c r="T521" s="310"/>
      <c r="U521" s="307"/>
      <c r="AC521" s="310"/>
      <c r="AE521" s="311"/>
      <c r="AF521" s="311"/>
      <c r="AG521" s="311"/>
      <c r="AH521" s="311"/>
      <c r="AI521" s="311"/>
      <c r="AJ521" s="311"/>
      <c r="AK521" s="311"/>
      <c r="AL521" s="311"/>
      <c r="AM521" s="311"/>
      <c r="AN521" s="311"/>
      <c r="AO521" s="311"/>
      <c r="AP521" s="311"/>
      <c r="AQ521" s="311"/>
      <c r="AR521" s="311"/>
      <c r="AS521" s="311"/>
      <c r="AT521" s="311"/>
    </row>
    <row r="522" spans="1:46" ht="22.5" customHeight="1">
      <c r="A522" s="303"/>
      <c r="K522" s="310"/>
      <c r="L522" s="310"/>
      <c r="M522" s="310"/>
      <c r="N522" s="310"/>
      <c r="O522" s="310"/>
      <c r="P522" s="310"/>
      <c r="Q522" s="310"/>
      <c r="R522" s="310"/>
      <c r="S522" s="310"/>
      <c r="T522" s="310"/>
      <c r="U522" s="307"/>
      <c r="AC522" s="310"/>
      <c r="AE522" s="311"/>
      <c r="AF522" s="311"/>
      <c r="AG522" s="311"/>
      <c r="AH522" s="311"/>
      <c r="AI522" s="311"/>
      <c r="AJ522" s="311"/>
      <c r="AK522" s="311"/>
      <c r="AL522" s="311"/>
      <c r="AM522" s="311"/>
      <c r="AN522" s="311"/>
      <c r="AO522" s="311"/>
      <c r="AP522" s="311"/>
      <c r="AQ522" s="311"/>
      <c r="AR522" s="311"/>
      <c r="AS522" s="311"/>
      <c r="AT522" s="311"/>
    </row>
    <row r="523" spans="1:46" ht="22.5" customHeight="1">
      <c r="A523" s="303"/>
      <c r="K523" s="310"/>
      <c r="L523" s="310"/>
      <c r="M523" s="310"/>
      <c r="N523" s="310"/>
      <c r="O523" s="310"/>
      <c r="P523" s="310"/>
      <c r="Q523" s="310"/>
      <c r="R523" s="310"/>
      <c r="S523" s="310"/>
      <c r="T523" s="310"/>
      <c r="U523" s="307"/>
      <c r="AC523" s="310"/>
      <c r="AE523" s="311"/>
      <c r="AF523" s="311"/>
      <c r="AG523" s="311"/>
      <c r="AH523" s="311"/>
      <c r="AI523" s="311"/>
      <c r="AJ523" s="311"/>
      <c r="AK523" s="311"/>
      <c r="AL523" s="311"/>
      <c r="AM523" s="311"/>
      <c r="AN523" s="311"/>
      <c r="AO523" s="311"/>
      <c r="AP523" s="311"/>
      <c r="AQ523" s="311"/>
      <c r="AR523" s="311"/>
      <c r="AS523" s="311"/>
      <c r="AT523" s="311"/>
    </row>
    <row r="524" spans="1:46" ht="22.5" customHeight="1">
      <c r="A524" s="303"/>
      <c r="K524" s="310"/>
      <c r="L524" s="310"/>
      <c r="M524" s="310"/>
      <c r="N524" s="310"/>
      <c r="O524" s="310"/>
      <c r="P524" s="310"/>
      <c r="Q524" s="310"/>
      <c r="R524" s="310"/>
      <c r="S524" s="310"/>
      <c r="T524" s="310"/>
      <c r="U524" s="307"/>
      <c r="AC524" s="310"/>
      <c r="AE524" s="311"/>
      <c r="AF524" s="311"/>
      <c r="AG524" s="311"/>
      <c r="AH524" s="311"/>
      <c r="AI524" s="311"/>
      <c r="AJ524" s="311"/>
      <c r="AK524" s="311"/>
      <c r="AL524" s="311"/>
      <c r="AM524" s="311"/>
      <c r="AN524" s="311"/>
      <c r="AO524" s="311"/>
      <c r="AP524" s="311"/>
      <c r="AQ524" s="311"/>
      <c r="AR524" s="311"/>
      <c r="AS524" s="311"/>
      <c r="AT524" s="311"/>
    </row>
    <row r="525" spans="1:46" ht="22.5" customHeight="1">
      <c r="A525" s="303"/>
      <c r="K525" s="310"/>
      <c r="L525" s="310"/>
      <c r="M525" s="310"/>
      <c r="N525" s="310"/>
      <c r="O525" s="310"/>
      <c r="P525" s="310"/>
      <c r="Q525" s="310"/>
      <c r="R525" s="310"/>
      <c r="S525" s="310"/>
      <c r="T525" s="310"/>
      <c r="U525" s="307"/>
      <c r="AC525" s="310"/>
      <c r="AE525" s="311"/>
      <c r="AF525" s="311"/>
      <c r="AG525" s="311"/>
      <c r="AH525" s="311"/>
      <c r="AI525" s="311"/>
      <c r="AJ525" s="311"/>
      <c r="AK525" s="311"/>
      <c r="AL525" s="311"/>
      <c r="AM525" s="311"/>
      <c r="AN525" s="311"/>
      <c r="AO525" s="311"/>
      <c r="AP525" s="311"/>
      <c r="AQ525" s="311"/>
      <c r="AR525" s="311"/>
      <c r="AS525" s="311"/>
      <c r="AT525" s="311"/>
    </row>
    <row r="526" spans="1:46" ht="22.5" customHeight="1">
      <c r="A526" s="303"/>
      <c r="K526" s="310"/>
      <c r="L526" s="310"/>
      <c r="M526" s="310"/>
      <c r="N526" s="310"/>
      <c r="O526" s="310"/>
      <c r="P526" s="310"/>
      <c r="Q526" s="310"/>
      <c r="R526" s="310"/>
      <c r="S526" s="310"/>
      <c r="T526" s="310"/>
      <c r="U526" s="307"/>
      <c r="AC526" s="310"/>
      <c r="AE526" s="311"/>
      <c r="AF526" s="311"/>
      <c r="AG526" s="311"/>
      <c r="AH526" s="311"/>
      <c r="AI526" s="311"/>
      <c r="AJ526" s="311"/>
      <c r="AK526" s="311"/>
      <c r="AL526" s="311"/>
      <c r="AM526" s="311"/>
      <c r="AN526" s="311"/>
      <c r="AO526" s="311"/>
      <c r="AP526" s="311"/>
      <c r="AQ526" s="311"/>
      <c r="AR526" s="311"/>
      <c r="AS526" s="311"/>
      <c r="AT526" s="311"/>
    </row>
    <row r="527" spans="1:46" ht="22.5" customHeight="1">
      <c r="A527" s="303"/>
      <c r="K527" s="310"/>
      <c r="L527" s="310"/>
      <c r="M527" s="310"/>
      <c r="N527" s="310"/>
      <c r="O527" s="310"/>
      <c r="P527" s="310"/>
      <c r="Q527" s="310"/>
      <c r="R527" s="310"/>
      <c r="S527" s="310"/>
      <c r="T527" s="310"/>
      <c r="U527" s="307"/>
      <c r="AC527" s="310"/>
      <c r="AE527" s="311"/>
      <c r="AF527" s="311"/>
      <c r="AG527" s="311"/>
      <c r="AH527" s="311"/>
      <c r="AI527" s="311"/>
      <c r="AJ527" s="311"/>
      <c r="AK527" s="311"/>
      <c r="AL527" s="311"/>
      <c r="AM527" s="311"/>
      <c r="AN527" s="311"/>
      <c r="AO527" s="311"/>
      <c r="AP527" s="311"/>
      <c r="AQ527" s="311"/>
      <c r="AR527" s="311"/>
      <c r="AS527" s="311"/>
      <c r="AT527" s="311"/>
    </row>
    <row r="528" spans="1:46" ht="22.5" customHeight="1">
      <c r="A528" s="303"/>
      <c r="K528" s="310"/>
      <c r="L528" s="310"/>
      <c r="M528" s="310"/>
      <c r="N528" s="310"/>
      <c r="O528" s="310"/>
      <c r="P528" s="310"/>
      <c r="Q528" s="310"/>
      <c r="R528" s="310"/>
      <c r="S528" s="310"/>
      <c r="T528" s="310"/>
      <c r="U528" s="307"/>
      <c r="AC528" s="310"/>
      <c r="AE528" s="311"/>
      <c r="AF528" s="311"/>
      <c r="AG528" s="311"/>
      <c r="AH528" s="311"/>
      <c r="AI528" s="311"/>
      <c r="AJ528" s="311"/>
      <c r="AK528" s="311"/>
      <c r="AL528" s="311"/>
      <c r="AM528" s="311"/>
      <c r="AN528" s="311"/>
      <c r="AO528" s="311"/>
      <c r="AP528" s="311"/>
      <c r="AQ528" s="311"/>
      <c r="AR528" s="311"/>
      <c r="AS528" s="311"/>
      <c r="AT528" s="311"/>
    </row>
    <row r="529" spans="1:47" ht="22.5" customHeight="1">
      <c r="A529" s="303"/>
      <c r="K529" s="310"/>
      <c r="L529" s="310"/>
      <c r="M529" s="310"/>
      <c r="N529" s="310"/>
      <c r="O529" s="310"/>
      <c r="P529" s="310"/>
      <c r="Q529" s="310"/>
      <c r="R529" s="310"/>
      <c r="S529" s="310"/>
      <c r="T529" s="310"/>
      <c r="U529" s="307"/>
      <c r="AC529" s="310"/>
      <c r="AE529" s="311"/>
      <c r="AF529" s="311"/>
      <c r="AG529" s="311"/>
      <c r="AH529" s="311"/>
      <c r="AI529" s="311"/>
      <c r="AJ529" s="311"/>
      <c r="AK529" s="311"/>
      <c r="AL529" s="311"/>
      <c r="AM529" s="311"/>
      <c r="AN529" s="311"/>
      <c r="AO529" s="311"/>
      <c r="AP529" s="311"/>
      <c r="AQ529" s="311"/>
      <c r="AR529" s="311"/>
      <c r="AS529" s="311"/>
      <c r="AT529" s="311"/>
    </row>
    <row r="530" spans="1:47" ht="22.5" customHeight="1">
      <c r="A530" s="303"/>
      <c r="K530" s="310"/>
      <c r="L530" s="310"/>
      <c r="M530" s="310"/>
      <c r="N530" s="310"/>
      <c r="O530" s="310"/>
      <c r="P530" s="310"/>
      <c r="Q530" s="310"/>
      <c r="R530" s="310"/>
      <c r="S530" s="310"/>
      <c r="T530" s="310"/>
      <c r="U530" s="307"/>
      <c r="AC530" s="310"/>
      <c r="AE530" s="311"/>
      <c r="AF530" s="311"/>
      <c r="AG530" s="311"/>
      <c r="AH530" s="311"/>
      <c r="AI530" s="311"/>
      <c r="AJ530" s="311"/>
      <c r="AK530" s="311"/>
      <c r="AL530" s="311"/>
      <c r="AM530" s="311"/>
      <c r="AN530" s="311"/>
      <c r="AO530" s="311"/>
      <c r="AP530" s="311"/>
      <c r="AQ530" s="311"/>
      <c r="AR530" s="311"/>
      <c r="AS530" s="311"/>
      <c r="AT530" s="311"/>
    </row>
    <row r="531" spans="1:47" ht="22.5" customHeight="1">
      <c r="A531" s="303"/>
      <c r="K531" s="310"/>
      <c r="L531" s="310"/>
      <c r="M531" s="310"/>
      <c r="N531" s="310"/>
      <c r="O531" s="310"/>
      <c r="P531" s="310"/>
      <c r="Q531" s="310"/>
      <c r="R531" s="310"/>
      <c r="S531" s="310"/>
      <c r="T531" s="310"/>
      <c r="U531" s="307"/>
      <c r="AC531" s="310"/>
      <c r="AE531" s="311"/>
      <c r="AF531" s="311"/>
      <c r="AG531" s="311"/>
      <c r="AH531" s="311"/>
      <c r="AI531" s="311"/>
      <c r="AJ531" s="311"/>
      <c r="AK531" s="311"/>
      <c r="AL531" s="311"/>
      <c r="AM531" s="311"/>
      <c r="AN531" s="311"/>
      <c r="AO531" s="311"/>
      <c r="AP531" s="311"/>
      <c r="AQ531" s="311"/>
      <c r="AR531" s="311"/>
      <c r="AS531" s="311"/>
      <c r="AT531" s="311"/>
    </row>
    <row r="532" spans="1:47" ht="22.5" customHeight="1">
      <c r="A532" s="303"/>
      <c r="K532" s="310"/>
      <c r="L532" s="310"/>
      <c r="M532" s="310"/>
      <c r="N532" s="310"/>
      <c r="O532" s="310"/>
      <c r="P532" s="310"/>
      <c r="Q532" s="310"/>
      <c r="R532" s="310"/>
      <c r="S532" s="310"/>
      <c r="T532" s="310"/>
      <c r="U532" s="307"/>
      <c r="AC532" s="310"/>
      <c r="AE532" s="311"/>
      <c r="AF532" s="311"/>
      <c r="AG532" s="311"/>
      <c r="AH532" s="311"/>
      <c r="AI532" s="311"/>
      <c r="AJ532" s="311"/>
      <c r="AK532" s="311"/>
      <c r="AL532" s="311"/>
      <c r="AM532" s="311"/>
      <c r="AN532" s="311"/>
      <c r="AO532" s="311"/>
      <c r="AP532" s="311"/>
      <c r="AQ532" s="311"/>
      <c r="AR532" s="311"/>
      <c r="AS532" s="311"/>
      <c r="AT532" s="311"/>
    </row>
    <row r="533" spans="1:47" ht="22.5" customHeight="1">
      <c r="A533" s="303"/>
      <c r="K533" s="310"/>
      <c r="L533" s="310"/>
      <c r="M533" s="310"/>
      <c r="N533" s="310"/>
      <c r="O533" s="310"/>
      <c r="P533" s="310"/>
      <c r="Q533" s="310"/>
      <c r="R533" s="310"/>
      <c r="S533" s="310"/>
      <c r="T533" s="310"/>
      <c r="U533" s="307"/>
      <c r="AC533" s="310"/>
      <c r="AE533" s="311"/>
      <c r="AF533" s="311"/>
      <c r="AG533" s="311"/>
      <c r="AH533" s="311"/>
      <c r="AI533" s="311"/>
      <c r="AJ533" s="311"/>
      <c r="AK533" s="311"/>
      <c r="AL533" s="311"/>
      <c r="AM533" s="311"/>
      <c r="AN533" s="311"/>
      <c r="AO533" s="311"/>
      <c r="AP533" s="311"/>
      <c r="AQ533" s="311"/>
      <c r="AR533" s="311"/>
      <c r="AS533" s="311"/>
      <c r="AT533" s="311"/>
    </row>
    <row r="534" spans="1:47" ht="22.5" customHeight="1">
      <c r="A534" s="303"/>
      <c r="K534" s="310"/>
      <c r="L534" s="310"/>
      <c r="M534" s="310"/>
      <c r="N534" s="310"/>
      <c r="O534" s="310"/>
      <c r="P534" s="310"/>
      <c r="Q534" s="310"/>
      <c r="R534" s="310"/>
      <c r="S534" s="310"/>
      <c r="T534" s="310"/>
      <c r="U534" s="307"/>
      <c r="AC534" s="310"/>
      <c r="AE534" s="311"/>
      <c r="AF534" s="311"/>
      <c r="AG534" s="311"/>
      <c r="AH534" s="311"/>
      <c r="AI534" s="311"/>
      <c r="AJ534" s="311"/>
      <c r="AK534" s="311"/>
      <c r="AL534" s="311"/>
      <c r="AM534" s="311"/>
      <c r="AN534" s="311"/>
      <c r="AO534" s="311"/>
      <c r="AP534" s="311"/>
      <c r="AQ534" s="311"/>
      <c r="AR534" s="311"/>
      <c r="AS534" s="311"/>
      <c r="AT534" s="311"/>
    </row>
    <row r="535" spans="1:47" ht="22.5" customHeight="1">
      <c r="A535" s="303"/>
      <c r="B535" s="304"/>
      <c r="C535" s="304"/>
      <c r="D535" s="304"/>
      <c r="E535" s="304"/>
      <c r="F535" s="304"/>
      <c r="G535" s="304"/>
      <c r="K535" s="305"/>
      <c r="L535" s="305"/>
      <c r="M535" s="305"/>
      <c r="N535" s="305"/>
      <c r="O535" s="305"/>
      <c r="P535" s="305"/>
      <c r="Q535" s="305"/>
      <c r="R535" s="305"/>
      <c r="S535" s="305"/>
      <c r="T535" s="306"/>
      <c r="U535" s="307"/>
      <c r="AC535" s="310"/>
      <c r="AD535" s="304"/>
      <c r="AE535" s="308"/>
      <c r="AF535" s="308"/>
      <c r="AG535" s="308"/>
      <c r="AH535" s="309"/>
      <c r="AI535" s="309"/>
      <c r="AJ535" s="308"/>
      <c r="AK535" s="308"/>
      <c r="AL535" s="308"/>
      <c r="AM535" s="308"/>
      <c r="AN535" s="308"/>
      <c r="AO535" s="308"/>
      <c r="AP535" s="308"/>
      <c r="AQ535" s="308"/>
      <c r="AR535" s="308"/>
      <c r="AS535" s="309"/>
      <c r="AT535" s="314"/>
      <c r="AU535" s="309"/>
    </row>
    <row r="536" spans="1:47" ht="22.5" customHeight="1">
      <c r="A536" s="303"/>
      <c r="B536" s="304"/>
      <c r="C536" s="304"/>
      <c r="D536" s="304"/>
      <c r="E536" s="304"/>
      <c r="F536" s="304"/>
      <c r="G536" s="304"/>
      <c r="K536" s="305"/>
      <c r="L536" s="305"/>
      <c r="M536" s="305"/>
      <c r="N536" s="305"/>
      <c r="O536" s="305"/>
      <c r="P536" s="305"/>
      <c r="Q536" s="305"/>
      <c r="R536" s="305"/>
      <c r="S536" s="305"/>
      <c r="T536" s="306"/>
      <c r="U536" s="307"/>
      <c r="AC536" s="310"/>
      <c r="AD536" s="304"/>
      <c r="AE536" s="308"/>
      <c r="AF536" s="308"/>
      <c r="AG536" s="308"/>
      <c r="AH536" s="309"/>
      <c r="AI536" s="309"/>
      <c r="AJ536" s="308"/>
      <c r="AK536" s="308"/>
      <c r="AL536" s="308"/>
      <c r="AM536" s="308"/>
      <c r="AN536" s="308"/>
      <c r="AO536" s="308"/>
      <c r="AP536" s="308"/>
      <c r="AQ536" s="308"/>
      <c r="AR536" s="308"/>
      <c r="AS536" s="309"/>
      <c r="AT536" s="314"/>
      <c r="AU536" s="309"/>
    </row>
    <row r="537" spans="1:47" ht="22.5" customHeight="1">
      <c r="A537" s="303"/>
      <c r="B537" s="304"/>
      <c r="C537" s="304"/>
      <c r="D537" s="304"/>
      <c r="E537" s="304"/>
      <c r="F537" s="304"/>
      <c r="G537" s="304"/>
      <c r="K537" s="305"/>
      <c r="L537" s="305"/>
      <c r="M537" s="305"/>
      <c r="N537" s="305"/>
      <c r="O537" s="305"/>
      <c r="P537" s="305"/>
      <c r="Q537" s="305"/>
      <c r="R537" s="305"/>
      <c r="S537" s="305"/>
      <c r="T537" s="306"/>
      <c r="U537" s="307"/>
      <c r="AC537" s="310"/>
      <c r="AD537" s="304"/>
      <c r="AE537" s="308"/>
      <c r="AF537" s="308"/>
      <c r="AG537" s="308"/>
      <c r="AH537" s="309"/>
      <c r="AI537" s="309"/>
      <c r="AJ537" s="308"/>
      <c r="AK537" s="308"/>
      <c r="AL537" s="308"/>
      <c r="AM537" s="308"/>
      <c r="AN537" s="308"/>
      <c r="AO537" s="308"/>
      <c r="AP537" s="308"/>
      <c r="AQ537" s="308"/>
      <c r="AR537" s="308"/>
      <c r="AS537" s="309"/>
      <c r="AT537" s="314"/>
      <c r="AU537" s="309"/>
    </row>
    <row r="538" spans="1:47" ht="22.5" customHeight="1">
      <c r="A538" s="303"/>
      <c r="B538" s="304"/>
      <c r="C538" s="304"/>
      <c r="D538" s="304"/>
      <c r="E538" s="304"/>
      <c r="F538" s="304"/>
      <c r="G538" s="304"/>
      <c r="K538" s="305"/>
      <c r="L538" s="305"/>
      <c r="M538" s="305"/>
      <c r="N538" s="305"/>
      <c r="O538" s="305"/>
      <c r="P538" s="305"/>
      <c r="Q538" s="305"/>
      <c r="R538" s="305"/>
      <c r="S538" s="305"/>
      <c r="T538" s="306"/>
      <c r="U538" s="307"/>
      <c r="AC538" s="310"/>
      <c r="AD538" s="304"/>
      <c r="AE538" s="308"/>
      <c r="AF538" s="308"/>
      <c r="AG538" s="308"/>
      <c r="AH538" s="309"/>
      <c r="AI538" s="309"/>
      <c r="AJ538" s="308"/>
      <c r="AK538" s="308"/>
      <c r="AL538" s="308"/>
      <c r="AM538" s="308"/>
      <c r="AN538" s="308"/>
      <c r="AO538" s="308"/>
      <c r="AP538" s="308"/>
      <c r="AQ538" s="308"/>
      <c r="AR538" s="308"/>
      <c r="AS538" s="309"/>
      <c r="AT538" s="314"/>
      <c r="AU538" s="309"/>
    </row>
    <row r="539" spans="1:47" ht="22.5" customHeight="1">
      <c r="A539" s="303"/>
      <c r="B539" s="304"/>
      <c r="C539" s="304"/>
      <c r="D539" s="304"/>
      <c r="E539" s="304"/>
      <c r="F539" s="304"/>
      <c r="G539" s="304"/>
      <c r="K539" s="305"/>
      <c r="L539" s="305"/>
      <c r="M539" s="305"/>
      <c r="N539" s="305"/>
      <c r="O539" s="305"/>
      <c r="P539" s="305"/>
      <c r="Q539" s="305"/>
      <c r="R539" s="305"/>
      <c r="S539" s="305"/>
      <c r="T539" s="306"/>
      <c r="U539" s="307"/>
      <c r="AC539" s="310"/>
      <c r="AD539" s="304"/>
      <c r="AE539" s="308"/>
      <c r="AF539" s="308"/>
      <c r="AG539" s="308"/>
      <c r="AH539" s="309"/>
      <c r="AI539" s="309"/>
      <c r="AJ539" s="308"/>
      <c r="AK539" s="308"/>
      <c r="AL539" s="308"/>
      <c r="AM539" s="308"/>
      <c r="AN539" s="308"/>
      <c r="AO539" s="308"/>
      <c r="AP539" s="308"/>
      <c r="AQ539" s="308"/>
      <c r="AR539" s="308"/>
      <c r="AS539" s="309"/>
      <c r="AT539" s="314"/>
      <c r="AU539" s="309"/>
    </row>
    <row r="540" spans="1:47" ht="22.5" customHeight="1">
      <c r="A540" s="303"/>
      <c r="B540" s="304"/>
      <c r="C540" s="304"/>
      <c r="D540" s="304"/>
      <c r="E540" s="304"/>
      <c r="F540" s="304"/>
      <c r="G540" s="304"/>
      <c r="K540" s="305"/>
      <c r="L540" s="305"/>
      <c r="M540" s="305"/>
      <c r="N540" s="305"/>
      <c r="O540" s="305"/>
      <c r="P540" s="305"/>
      <c r="Q540" s="305"/>
      <c r="R540" s="305"/>
      <c r="S540" s="305"/>
      <c r="T540" s="306"/>
      <c r="U540" s="307"/>
      <c r="AC540" s="310"/>
      <c r="AD540" s="304"/>
      <c r="AE540" s="308"/>
      <c r="AF540" s="308"/>
      <c r="AG540" s="308"/>
      <c r="AH540" s="309"/>
      <c r="AI540" s="309"/>
      <c r="AJ540" s="308"/>
      <c r="AK540" s="308"/>
      <c r="AL540" s="308"/>
      <c r="AM540" s="308"/>
      <c r="AN540" s="308"/>
      <c r="AO540" s="308"/>
      <c r="AP540" s="308"/>
      <c r="AQ540" s="308"/>
      <c r="AR540" s="308"/>
      <c r="AS540" s="309"/>
      <c r="AT540" s="314"/>
      <c r="AU540" s="309"/>
    </row>
    <row r="541" spans="1:47" ht="22.5" customHeight="1">
      <c r="A541" s="303"/>
      <c r="K541" s="310"/>
      <c r="L541" s="310"/>
      <c r="M541" s="310"/>
      <c r="N541" s="310"/>
      <c r="O541" s="310"/>
      <c r="P541" s="310"/>
      <c r="Q541" s="310"/>
      <c r="R541" s="310"/>
      <c r="S541" s="310"/>
      <c r="T541" s="310"/>
      <c r="U541" s="307"/>
      <c r="AC541" s="310"/>
      <c r="AE541" s="311"/>
      <c r="AF541" s="311"/>
      <c r="AG541" s="311"/>
      <c r="AH541" s="311"/>
      <c r="AI541" s="311"/>
      <c r="AJ541" s="311"/>
      <c r="AK541" s="311"/>
      <c r="AL541" s="311"/>
      <c r="AM541" s="311"/>
      <c r="AN541" s="311"/>
      <c r="AO541" s="311"/>
      <c r="AP541" s="311"/>
      <c r="AQ541" s="311"/>
      <c r="AR541" s="311"/>
      <c r="AS541" s="311"/>
      <c r="AT541" s="311"/>
    </row>
    <row r="542" spans="1:47" ht="22.5" customHeight="1">
      <c r="A542" s="303"/>
      <c r="K542" s="310"/>
      <c r="L542" s="310"/>
      <c r="M542" s="310"/>
      <c r="N542" s="310"/>
      <c r="O542" s="310"/>
      <c r="P542" s="310"/>
      <c r="Q542" s="310"/>
      <c r="R542" s="310"/>
      <c r="S542" s="310"/>
      <c r="T542" s="310"/>
      <c r="U542" s="307"/>
      <c r="AC542" s="310"/>
      <c r="AE542" s="311"/>
      <c r="AF542" s="311"/>
      <c r="AG542" s="311"/>
      <c r="AH542" s="311"/>
      <c r="AI542" s="311"/>
      <c r="AJ542" s="311"/>
      <c r="AK542" s="311"/>
      <c r="AL542" s="311"/>
      <c r="AM542" s="311"/>
      <c r="AN542" s="311"/>
      <c r="AO542" s="311"/>
      <c r="AP542" s="311"/>
      <c r="AQ542" s="311"/>
      <c r="AR542" s="311"/>
      <c r="AS542" s="311"/>
      <c r="AT542" s="311"/>
    </row>
    <row r="543" spans="1:47" ht="22.5" customHeight="1">
      <c r="A543" s="303"/>
      <c r="K543" s="310"/>
      <c r="L543" s="310"/>
      <c r="M543" s="310"/>
      <c r="N543" s="310"/>
      <c r="O543" s="310"/>
      <c r="P543" s="310"/>
      <c r="Q543" s="310"/>
      <c r="R543" s="310"/>
      <c r="S543" s="310"/>
      <c r="T543" s="310"/>
      <c r="U543" s="307"/>
      <c r="AC543" s="310"/>
      <c r="AE543" s="311"/>
      <c r="AF543" s="311"/>
      <c r="AG543" s="311"/>
      <c r="AH543" s="311"/>
      <c r="AI543" s="311"/>
      <c r="AJ543" s="311"/>
      <c r="AK543" s="311"/>
      <c r="AL543" s="311"/>
      <c r="AM543" s="311"/>
      <c r="AN543" s="311"/>
      <c r="AO543" s="311"/>
      <c r="AP543" s="311"/>
      <c r="AQ543" s="311"/>
      <c r="AR543" s="311"/>
      <c r="AS543" s="311"/>
      <c r="AT543" s="311"/>
    </row>
    <row r="544" spans="1:47" ht="22.5" customHeight="1">
      <c r="A544" s="303"/>
      <c r="K544" s="310"/>
      <c r="L544" s="310"/>
      <c r="M544" s="310"/>
      <c r="N544" s="310"/>
      <c r="O544" s="310"/>
      <c r="P544" s="310"/>
      <c r="Q544" s="310"/>
      <c r="R544" s="310"/>
      <c r="S544" s="310"/>
      <c r="T544" s="310"/>
      <c r="U544" s="307"/>
      <c r="AC544" s="310"/>
      <c r="AE544" s="311"/>
      <c r="AF544" s="311"/>
      <c r="AG544" s="311"/>
      <c r="AH544" s="311"/>
      <c r="AI544" s="311"/>
      <c r="AJ544" s="311"/>
      <c r="AK544" s="311"/>
      <c r="AL544" s="311"/>
      <c r="AM544" s="311"/>
      <c r="AN544" s="311"/>
      <c r="AO544" s="311"/>
      <c r="AP544" s="311"/>
      <c r="AQ544" s="311"/>
      <c r="AR544" s="311"/>
      <c r="AS544" s="311"/>
      <c r="AT544" s="311"/>
    </row>
    <row r="545" spans="1:46" ht="22.5" customHeight="1">
      <c r="A545" s="303"/>
      <c r="K545" s="310"/>
      <c r="L545" s="310"/>
      <c r="M545" s="310"/>
      <c r="N545" s="310"/>
      <c r="O545" s="310"/>
      <c r="P545" s="310"/>
      <c r="Q545" s="310"/>
      <c r="R545" s="310"/>
      <c r="S545" s="310"/>
      <c r="T545" s="310"/>
      <c r="U545" s="307"/>
      <c r="AC545" s="310"/>
      <c r="AE545" s="311"/>
      <c r="AF545" s="311"/>
      <c r="AG545" s="311"/>
      <c r="AH545" s="311"/>
      <c r="AI545" s="311"/>
      <c r="AJ545" s="311"/>
      <c r="AK545" s="311"/>
      <c r="AL545" s="311"/>
      <c r="AM545" s="311"/>
      <c r="AN545" s="311"/>
      <c r="AO545" s="311"/>
      <c r="AP545" s="311"/>
      <c r="AQ545" s="311"/>
      <c r="AR545" s="311"/>
      <c r="AS545" s="311"/>
      <c r="AT545" s="311"/>
    </row>
    <row r="546" spans="1:46" ht="22.5" customHeight="1">
      <c r="A546" s="303"/>
      <c r="K546" s="310"/>
      <c r="L546" s="310"/>
      <c r="M546" s="310"/>
      <c r="N546" s="310"/>
      <c r="O546" s="310"/>
      <c r="P546" s="310"/>
      <c r="Q546" s="310"/>
      <c r="R546" s="310"/>
      <c r="S546" s="310"/>
      <c r="T546" s="310"/>
      <c r="U546" s="307"/>
      <c r="AC546" s="310"/>
      <c r="AE546" s="311"/>
      <c r="AF546" s="311"/>
      <c r="AG546" s="311"/>
      <c r="AH546" s="311"/>
      <c r="AI546" s="311"/>
      <c r="AJ546" s="311"/>
      <c r="AK546" s="311"/>
      <c r="AL546" s="311"/>
      <c r="AM546" s="311"/>
      <c r="AN546" s="311"/>
      <c r="AO546" s="311"/>
      <c r="AP546" s="311"/>
      <c r="AQ546" s="311"/>
      <c r="AR546" s="311"/>
      <c r="AS546" s="311"/>
      <c r="AT546" s="311"/>
    </row>
    <row r="547" spans="1:46" ht="22.5" customHeight="1">
      <c r="A547" s="303"/>
      <c r="K547" s="310"/>
      <c r="L547" s="310"/>
      <c r="M547" s="310"/>
      <c r="N547" s="310"/>
      <c r="O547" s="310"/>
      <c r="P547" s="310"/>
      <c r="Q547" s="310"/>
      <c r="R547" s="310"/>
      <c r="S547" s="310"/>
      <c r="T547" s="310"/>
      <c r="U547" s="307"/>
      <c r="AC547" s="310"/>
      <c r="AE547" s="311"/>
      <c r="AF547" s="311"/>
      <c r="AG547" s="311"/>
      <c r="AH547" s="311"/>
      <c r="AI547" s="311"/>
      <c r="AJ547" s="311"/>
      <c r="AK547" s="311"/>
      <c r="AL547" s="311"/>
      <c r="AM547" s="311"/>
      <c r="AN547" s="311"/>
      <c r="AO547" s="311"/>
      <c r="AP547" s="311"/>
      <c r="AQ547" s="311"/>
      <c r="AR547" s="311"/>
      <c r="AS547" s="311"/>
      <c r="AT547" s="311"/>
    </row>
    <row r="548" spans="1:46" ht="22.5" customHeight="1">
      <c r="A548" s="303"/>
      <c r="K548" s="310"/>
      <c r="L548" s="310"/>
      <c r="M548" s="310"/>
      <c r="N548" s="310"/>
      <c r="O548" s="310"/>
      <c r="P548" s="310"/>
      <c r="Q548" s="310"/>
      <c r="R548" s="310"/>
      <c r="S548" s="310"/>
      <c r="T548" s="310"/>
      <c r="U548" s="307"/>
      <c r="AC548" s="310"/>
      <c r="AE548" s="311"/>
      <c r="AF548" s="311"/>
      <c r="AG548" s="311"/>
      <c r="AH548" s="311"/>
      <c r="AI548" s="311"/>
      <c r="AJ548" s="311"/>
      <c r="AK548" s="311"/>
      <c r="AL548" s="311"/>
      <c r="AM548" s="311"/>
      <c r="AN548" s="311"/>
      <c r="AO548" s="311"/>
      <c r="AP548" s="311"/>
      <c r="AQ548" s="311"/>
      <c r="AR548" s="311"/>
      <c r="AS548" s="311"/>
      <c r="AT548" s="311"/>
    </row>
    <row r="549" spans="1:46" ht="22.5" customHeight="1">
      <c r="A549" s="303"/>
      <c r="K549" s="310"/>
      <c r="L549" s="310"/>
      <c r="M549" s="310"/>
      <c r="N549" s="310"/>
      <c r="O549" s="310"/>
      <c r="P549" s="310"/>
      <c r="Q549" s="310"/>
      <c r="R549" s="310"/>
      <c r="S549" s="310"/>
      <c r="T549" s="310"/>
      <c r="U549" s="307"/>
      <c r="AC549" s="310"/>
      <c r="AE549" s="311"/>
      <c r="AF549" s="311"/>
      <c r="AG549" s="311"/>
      <c r="AH549" s="311"/>
      <c r="AI549" s="311"/>
      <c r="AJ549" s="311"/>
      <c r="AK549" s="311"/>
      <c r="AL549" s="311"/>
      <c r="AM549" s="311"/>
      <c r="AN549" s="311"/>
      <c r="AO549" s="311"/>
      <c r="AP549" s="311"/>
      <c r="AQ549" s="311"/>
      <c r="AR549" s="311"/>
      <c r="AS549" s="311"/>
      <c r="AT549" s="311"/>
    </row>
    <row r="550" spans="1:46" ht="22.5" customHeight="1">
      <c r="A550" s="303"/>
      <c r="K550" s="310"/>
      <c r="L550" s="310"/>
      <c r="M550" s="310"/>
      <c r="N550" s="310"/>
      <c r="O550" s="310"/>
      <c r="P550" s="310"/>
      <c r="Q550" s="310"/>
      <c r="R550" s="310"/>
      <c r="S550" s="310"/>
      <c r="T550" s="310"/>
      <c r="U550" s="307"/>
      <c r="AC550" s="310"/>
      <c r="AE550" s="311"/>
      <c r="AF550" s="311"/>
      <c r="AG550" s="311"/>
      <c r="AH550" s="311"/>
      <c r="AI550" s="311"/>
      <c r="AJ550" s="311"/>
      <c r="AK550" s="311"/>
      <c r="AL550" s="311"/>
      <c r="AM550" s="311"/>
      <c r="AN550" s="311"/>
      <c r="AO550" s="311"/>
      <c r="AP550" s="311"/>
      <c r="AQ550" s="311"/>
      <c r="AR550" s="311"/>
      <c r="AS550" s="311"/>
      <c r="AT550" s="311"/>
    </row>
    <row r="551" spans="1:46" ht="22.5" customHeight="1">
      <c r="A551" s="303"/>
      <c r="K551" s="310"/>
      <c r="L551" s="310"/>
      <c r="M551" s="310"/>
      <c r="N551" s="310"/>
      <c r="O551" s="310"/>
      <c r="P551" s="310"/>
      <c r="Q551" s="310"/>
      <c r="R551" s="310"/>
      <c r="S551" s="310"/>
      <c r="T551" s="310"/>
      <c r="U551" s="307"/>
      <c r="AC551" s="310"/>
      <c r="AE551" s="311"/>
      <c r="AF551" s="311"/>
      <c r="AG551" s="311"/>
      <c r="AH551" s="311"/>
      <c r="AI551" s="311"/>
      <c r="AJ551" s="311"/>
      <c r="AK551" s="311"/>
      <c r="AL551" s="311"/>
      <c r="AM551" s="311"/>
      <c r="AN551" s="311"/>
      <c r="AO551" s="311"/>
      <c r="AP551" s="311"/>
      <c r="AQ551" s="311"/>
      <c r="AR551" s="311"/>
      <c r="AS551" s="311"/>
      <c r="AT551" s="311"/>
    </row>
    <row r="552" spans="1:46" ht="22.5" customHeight="1">
      <c r="A552" s="303"/>
      <c r="K552" s="310"/>
      <c r="L552" s="310"/>
      <c r="M552" s="310"/>
      <c r="N552" s="310"/>
      <c r="O552" s="310"/>
      <c r="P552" s="310"/>
      <c r="Q552" s="310"/>
      <c r="R552" s="310"/>
      <c r="S552" s="310"/>
      <c r="T552" s="310"/>
      <c r="U552" s="307"/>
      <c r="AC552" s="310"/>
      <c r="AE552" s="311"/>
      <c r="AF552" s="311"/>
      <c r="AG552" s="311"/>
      <c r="AH552" s="311"/>
      <c r="AI552" s="311"/>
      <c r="AJ552" s="311"/>
      <c r="AK552" s="311"/>
      <c r="AL552" s="311"/>
      <c r="AM552" s="311"/>
      <c r="AN552" s="311"/>
      <c r="AO552" s="311"/>
      <c r="AP552" s="311"/>
      <c r="AQ552" s="311"/>
      <c r="AR552" s="311"/>
      <c r="AS552" s="311"/>
      <c r="AT552" s="311"/>
    </row>
    <row r="553" spans="1:46" ht="22.5" customHeight="1">
      <c r="A553" s="303"/>
      <c r="K553" s="310"/>
      <c r="L553" s="310"/>
      <c r="M553" s="310"/>
      <c r="N553" s="310"/>
      <c r="O553" s="310"/>
      <c r="P553" s="310"/>
      <c r="Q553" s="310"/>
      <c r="R553" s="310"/>
      <c r="S553" s="310"/>
      <c r="T553" s="310"/>
      <c r="U553" s="307"/>
      <c r="AC553" s="310"/>
      <c r="AE553" s="311"/>
      <c r="AF553" s="311"/>
      <c r="AG553" s="311"/>
      <c r="AH553" s="311"/>
      <c r="AI553" s="311"/>
      <c r="AJ553" s="311"/>
      <c r="AK553" s="311"/>
      <c r="AL553" s="311"/>
      <c r="AM553" s="311"/>
      <c r="AN553" s="311"/>
      <c r="AO553" s="311"/>
      <c r="AP553" s="311"/>
      <c r="AQ553" s="311"/>
      <c r="AR553" s="311"/>
      <c r="AS553" s="311"/>
      <c r="AT553" s="311"/>
    </row>
    <row r="554" spans="1:46" ht="22.5" customHeight="1">
      <c r="A554" s="303"/>
      <c r="K554" s="310"/>
      <c r="L554" s="310"/>
      <c r="M554" s="310"/>
      <c r="N554" s="310"/>
      <c r="O554" s="310"/>
      <c r="P554" s="310"/>
      <c r="Q554" s="310"/>
      <c r="R554" s="310"/>
      <c r="S554" s="310"/>
      <c r="T554" s="310"/>
      <c r="U554" s="307"/>
      <c r="AC554" s="310"/>
      <c r="AE554" s="311"/>
      <c r="AF554" s="311"/>
      <c r="AG554" s="311"/>
      <c r="AH554" s="311"/>
      <c r="AI554" s="311"/>
      <c r="AJ554" s="311"/>
      <c r="AK554" s="311"/>
      <c r="AL554" s="311"/>
      <c r="AM554" s="311"/>
      <c r="AN554" s="311"/>
      <c r="AO554" s="311"/>
      <c r="AP554" s="311"/>
      <c r="AQ554" s="311"/>
      <c r="AR554" s="311"/>
      <c r="AS554" s="311"/>
      <c r="AT554" s="311"/>
    </row>
    <row r="555" spans="1:46" ht="22.5" customHeight="1">
      <c r="A555" s="303"/>
      <c r="K555" s="310"/>
      <c r="L555" s="310"/>
      <c r="M555" s="310"/>
      <c r="N555" s="310"/>
      <c r="O555" s="310"/>
      <c r="P555" s="310"/>
      <c r="Q555" s="310"/>
      <c r="R555" s="310"/>
      <c r="S555" s="310"/>
      <c r="T555" s="310"/>
      <c r="U555" s="307"/>
      <c r="AC555" s="310"/>
      <c r="AE555" s="311"/>
      <c r="AF555" s="311"/>
      <c r="AG555" s="311"/>
      <c r="AH555" s="311"/>
      <c r="AI555" s="311"/>
      <c r="AJ555" s="311"/>
      <c r="AK555" s="311"/>
      <c r="AL555" s="311"/>
      <c r="AM555" s="311"/>
      <c r="AN555" s="311"/>
      <c r="AO555" s="311"/>
      <c r="AP555" s="311"/>
      <c r="AQ555" s="311"/>
      <c r="AR555" s="311"/>
      <c r="AS555" s="311"/>
      <c r="AT555" s="311"/>
    </row>
    <row r="556" spans="1:46" ht="22.5" customHeight="1">
      <c r="A556" s="303"/>
      <c r="K556" s="310"/>
      <c r="L556" s="310"/>
      <c r="M556" s="310"/>
      <c r="N556" s="310"/>
      <c r="O556" s="310"/>
      <c r="P556" s="310"/>
      <c r="Q556" s="310"/>
      <c r="R556" s="310"/>
      <c r="S556" s="310"/>
      <c r="T556" s="310"/>
      <c r="U556" s="307"/>
      <c r="AC556" s="310"/>
      <c r="AE556" s="311"/>
      <c r="AF556" s="311"/>
      <c r="AG556" s="311"/>
      <c r="AH556" s="311"/>
      <c r="AI556" s="311"/>
      <c r="AJ556" s="311"/>
      <c r="AK556" s="311"/>
      <c r="AL556" s="311"/>
      <c r="AM556" s="311"/>
      <c r="AN556" s="311"/>
      <c r="AO556" s="311"/>
      <c r="AP556" s="311"/>
      <c r="AQ556" s="311"/>
      <c r="AR556" s="311"/>
      <c r="AS556" s="311"/>
      <c r="AT556" s="311"/>
    </row>
    <row r="557" spans="1:46" ht="22.5" customHeight="1">
      <c r="A557" s="303"/>
      <c r="K557" s="310"/>
      <c r="L557" s="310"/>
      <c r="M557" s="310"/>
      <c r="N557" s="310"/>
      <c r="O557" s="310"/>
      <c r="P557" s="310"/>
      <c r="Q557" s="310"/>
      <c r="R557" s="310"/>
      <c r="S557" s="310"/>
      <c r="T557" s="310"/>
      <c r="U557" s="307"/>
      <c r="AC557" s="310"/>
      <c r="AE557" s="311"/>
      <c r="AF557" s="311"/>
      <c r="AG557" s="311"/>
      <c r="AH557" s="311"/>
      <c r="AI557" s="311"/>
      <c r="AJ557" s="311"/>
      <c r="AK557" s="311"/>
      <c r="AL557" s="311"/>
      <c r="AM557" s="311"/>
      <c r="AN557" s="311"/>
      <c r="AO557" s="311"/>
      <c r="AP557" s="311"/>
      <c r="AQ557" s="311"/>
      <c r="AR557" s="311"/>
      <c r="AS557" s="311"/>
      <c r="AT557" s="311"/>
    </row>
    <row r="558" spans="1:46" ht="22.5" customHeight="1">
      <c r="A558" s="303"/>
      <c r="K558" s="310"/>
      <c r="L558" s="310"/>
      <c r="M558" s="310"/>
      <c r="N558" s="310"/>
      <c r="O558" s="310"/>
      <c r="P558" s="310"/>
      <c r="Q558" s="310"/>
      <c r="R558" s="310"/>
      <c r="S558" s="310"/>
      <c r="T558" s="310"/>
      <c r="U558" s="307"/>
      <c r="AC558" s="310"/>
      <c r="AE558" s="311"/>
      <c r="AF558" s="311"/>
      <c r="AG558" s="311"/>
      <c r="AH558" s="311"/>
      <c r="AI558" s="311"/>
      <c r="AJ558" s="311"/>
      <c r="AK558" s="311"/>
      <c r="AL558" s="311"/>
      <c r="AM558" s="311"/>
      <c r="AN558" s="311"/>
      <c r="AO558" s="311"/>
      <c r="AP558" s="311"/>
      <c r="AQ558" s="311"/>
      <c r="AR558" s="311"/>
      <c r="AS558" s="311"/>
      <c r="AT558" s="311"/>
    </row>
    <row r="559" spans="1:46" ht="22.5" customHeight="1">
      <c r="A559" s="303"/>
      <c r="K559" s="310"/>
      <c r="L559" s="310"/>
      <c r="M559" s="310"/>
      <c r="N559" s="310"/>
      <c r="O559" s="310"/>
      <c r="P559" s="310"/>
      <c r="Q559" s="310"/>
      <c r="R559" s="310"/>
      <c r="S559" s="310"/>
      <c r="T559" s="310"/>
      <c r="U559" s="307"/>
      <c r="AC559" s="310"/>
      <c r="AE559" s="311"/>
      <c r="AF559" s="311"/>
      <c r="AG559" s="311"/>
      <c r="AH559" s="311"/>
      <c r="AI559" s="311"/>
      <c r="AJ559" s="311"/>
      <c r="AK559" s="311"/>
      <c r="AL559" s="311"/>
      <c r="AM559" s="311"/>
      <c r="AN559" s="311"/>
      <c r="AO559" s="311"/>
      <c r="AP559" s="311"/>
      <c r="AQ559" s="311"/>
      <c r="AR559" s="311"/>
      <c r="AS559" s="311"/>
      <c r="AT559" s="311"/>
    </row>
    <row r="560" spans="1:46" ht="22.5" customHeight="1">
      <c r="A560" s="303"/>
      <c r="K560" s="310"/>
      <c r="L560" s="310"/>
      <c r="M560" s="310"/>
      <c r="N560" s="310"/>
      <c r="O560" s="310"/>
      <c r="P560" s="310"/>
      <c r="Q560" s="310"/>
      <c r="R560" s="310"/>
      <c r="S560" s="310"/>
      <c r="T560" s="310"/>
      <c r="U560" s="307"/>
      <c r="AC560" s="310"/>
      <c r="AE560" s="311"/>
      <c r="AF560" s="311"/>
      <c r="AG560" s="311"/>
      <c r="AH560" s="311"/>
      <c r="AI560" s="311"/>
      <c r="AJ560" s="311"/>
      <c r="AK560" s="311"/>
      <c r="AL560" s="311"/>
      <c r="AM560" s="311"/>
      <c r="AN560" s="311"/>
      <c r="AO560" s="311"/>
      <c r="AP560" s="311"/>
      <c r="AQ560" s="311"/>
      <c r="AR560" s="311"/>
      <c r="AS560" s="311"/>
      <c r="AT560" s="311"/>
    </row>
    <row r="561" spans="1:46" ht="22.5" customHeight="1">
      <c r="A561" s="303"/>
      <c r="K561" s="310"/>
      <c r="L561" s="310"/>
      <c r="M561" s="310"/>
      <c r="N561" s="310"/>
      <c r="O561" s="310"/>
      <c r="P561" s="310"/>
      <c r="Q561" s="310"/>
      <c r="R561" s="310"/>
      <c r="S561" s="310"/>
      <c r="T561" s="310"/>
      <c r="U561" s="307"/>
      <c r="AC561" s="310"/>
      <c r="AE561" s="311"/>
      <c r="AF561" s="311"/>
      <c r="AG561" s="311"/>
      <c r="AH561" s="311"/>
      <c r="AI561" s="311"/>
      <c r="AJ561" s="311"/>
      <c r="AK561" s="311"/>
      <c r="AL561" s="311"/>
      <c r="AM561" s="311"/>
      <c r="AN561" s="311"/>
      <c r="AO561" s="311"/>
      <c r="AP561" s="311"/>
      <c r="AQ561" s="311"/>
      <c r="AR561" s="311"/>
      <c r="AS561" s="311"/>
      <c r="AT561" s="311"/>
    </row>
    <row r="562" spans="1:46" ht="22.5" customHeight="1">
      <c r="A562" s="303"/>
      <c r="K562" s="310"/>
      <c r="L562" s="310"/>
      <c r="M562" s="310"/>
      <c r="N562" s="310"/>
      <c r="O562" s="310"/>
      <c r="P562" s="310"/>
      <c r="Q562" s="310"/>
      <c r="R562" s="310"/>
      <c r="S562" s="310"/>
      <c r="T562" s="310"/>
      <c r="U562" s="307"/>
      <c r="AC562" s="310"/>
      <c r="AE562" s="311"/>
      <c r="AF562" s="311"/>
      <c r="AG562" s="311"/>
      <c r="AH562" s="311"/>
      <c r="AI562" s="311"/>
      <c r="AJ562" s="311"/>
      <c r="AK562" s="311"/>
      <c r="AL562" s="311"/>
      <c r="AM562" s="311"/>
      <c r="AN562" s="311"/>
      <c r="AO562" s="311"/>
      <c r="AP562" s="311"/>
      <c r="AQ562" s="311"/>
      <c r="AR562" s="311"/>
      <c r="AS562" s="311"/>
      <c r="AT562" s="311"/>
    </row>
    <row r="563" spans="1:46" ht="22.5" customHeight="1">
      <c r="A563" s="303"/>
      <c r="K563" s="310"/>
      <c r="L563" s="310"/>
      <c r="M563" s="310"/>
      <c r="N563" s="310"/>
      <c r="O563" s="310"/>
      <c r="P563" s="310"/>
      <c r="Q563" s="310"/>
      <c r="R563" s="310"/>
      <c r="S563" s="310"/>
      <c r="T563" s="310"/>
      <c r="U563" s="307"/>
      <c r="AC563" s="310"/>
      <c r="AE563" s="311"/>
      <c r="AF563" s="311"/>
      <c r="AG563" s="311"/>
      <c r="AH563" s="311"/>
      <c r="AI563" s="311"/>
      <c r="AJ563" s="311"/>
      <c r="AK563" s="311"/>
      <c r="AL563" s="311"/>
      <c r="AM563" s="311"/>
      <c r="AN563" s="311"/>
      <c r="AO563" s="311"/>
      <c r="AP563" s="311"/>
      <c r="AQ563" s="311"/>
      <c r="AR563" s="311"/>
      <c r="AS563" s="311"/>
      <c r="AT563" s="311"/>
    </row>
    <row r="564" spans="1:46" ht="22.5" customHeight="1">
      <c r="A564" s="303"/>
      <c r="K564" s="310"/>
      <c r="L564" s="310"/>
      <c r="M564" s="310"/>
      <c r="N564" s="310"/>
      <c r="O564" s="310"/>
      <c r="P564" s="310"/>
      <c r="Q564" s="310"/>
      <c r="R564" s="310"/>
      <c r="S564" s="310"/>
      <c r="T564" s="310"/>
      <c r="U564" s="307"/>
      <c r="AC564" s="310"/>
      <c r="AE564" s="311"/>
      <c r="AF564" s="311"/>
      <c r="AG564" s="311"/>
      <c r="AH564" s="311"/>
      <c r="AI564" s="311"/>
      <c r="AJ564" s="311"/>
      <c r="AK564" s="311"/>
      <c r="AL564" s="311"/>
      <c r="AM564" s="311"/>
      <c r="AN564" s="311"/>
      <c r="AO564" s="311"/>
      <c r="AP564" s="311"/>
      <c r="AQ564" s="311"/>
      <c r="AR564" s="311"/>
      <c r="AS564" s="311"/>
      <c r="AT564" s="311"/>
    </row>
    <row r="565" spans="1:46" ht="22.5" customHeight="1">
      <c r="A565" s="303"/>
      <c r="K565" s="310"/>
      <c r="L565" s="310"/>
      <c r="M565" s="310"/>
      <c r="N565" s="310"/>
      <c r="O565" s="310"/>
      <c r="P565" s="310"/>
      <c r="Q565" s="310"/>
      <c r="R565" s="310"/>
      <c r="S565" s="310"/>
      <c r="T565" s="310"/>
      <c r="U565" s="307"/>
      <c r="AC565" s="310"/>
      <c r="AE565" s="311"/>
      <c r="AF565" s="311"/>
      <c r="AG565" s="311"/>
      <c r="AH565" s="311"/>
      <c r="AI565" s="311"/>
      <c r="AJ565" s="311"/>
      <c r="AK565" s="311"/>
      <c r="AL565" s="311"/>
      <c r="AM565" s="311"/>
      <c r="AN565" s="311"/>
      <c r="AO565" s="311"/>
      <c r="AP565" s="311"/>
      <c r="AQ565" s="311"/>
      <c r="AR565" s="311"/>
      <c r="AS565" s="311"/>
      <c r="AT565" s="311"/>
    </row>
    <row r="566" spans="1:46" ht="22.5" customHeight="1">
      <c r="A566" s="303"/>
      <c r="K566" s="310"/>
      <c r="L566" s="310"/>
      <c r="M566" s="310"/>
      <c r="N566" s="310"/>
      <c r="O566" s="310"/>
      <c r="P566" s="310"/>
      <c r="Q566" s="310"/>
      <c r="R566" s="310"/>
      <c r="S566" s="310"/>
      <c r="T566" s="310"/>
      <c r="U566" s="307"/>
      <c r="AC566" s="310"/>
      <c r="AE566" s="311"/>
      <c r="AF566" s="311"/>
      <c r="AG566" s="311"/>
      <c r="AH566" s="311"/>
      <c r="AI566" s="311"/>
      <c r="AJ566" s="311"/>
      <c r="AK566" s="311"/>
      <c r="AL566" s="311"/>
      <c r="AM566" s="311"/>
      <c r="AN566" s="311"/>
      <c r="AO566" s="311"/>
      <c r="AP566" s="311"/>
      <c r="AQ566" s="311"/>
      <c r="AR566" s="311"/>
      <c r="AS566" s="311"/>
      <c r="AT566" s="311"/>
    </row>
    <row r="567" spans="1:46" ht="22.5" customHeight="1">
      <c r="A567" s="303"/>
      <c r="K567" s="310"/>
      <c r="L567" s="310"/>
      <c r="M567" s="310"/>
      <c r="N567" s="310"/>
      <c r="O567" s="310"/>
      <c r="P567" s="310"/>
      <c r="Q567" s="310"/>
      <c r="R567" s="310"/>
      <c r="S567" s="310"/>
      <c r="T567" s="310"/>
      <c r="U567" s="307"/>
      <c r="AC567" s="310"/>
      <c r="AE567" s="311"/>
      <c r="AF567" s="311"/>
      <c r="AG567" s="311"/>
      <c r="AH567" s="311"/>
      <c r="AI567" s="311"/>
      <c r="AJ567" s="311"/>
      <c r="AK567" s="311"/>
      <c r="AL567" s="311"/>
      <c r="AM567" s="311"/>
      <c r="AN567" s="311"/>
      <c r="AO567" s="311"/>
      <c r="AP567" s="311"/>
      <c r="AQ567" s="311"/>
      <c r="AR567" s="311"/>
      <c r="AS567" s="311"/>
      <c r="AT567" s="311"/>
    </row>
    <row r="568" spans="1:46" ht="22.5" customHeight="1">
      <c r="A568" s="303"/>
      <c r="K568" s="310"/>
      <c r="L568" s="310"/>
      <c r="M568" s="310"/>
      <c r="N568" s="310"/>
      <c r="O568" s="310"/>
      <c r="P568" s="310"/>
      <c r="Q568" s="310"/>
      <c r="R568" s="310"/>
      <c r="S568" s="310"/>
      <c r="T568" s="310"/>
      <c r="U568" s="307"/>
      <c r="AC568" s="310"/>
      <c r="AE568" s="311"/>
      <c r="AF568" s="311"/>
      <c r="AG568" s="311"/>
      <c r="AH568" s="311"/>
      <c r="AI568" s="311"/>
      <c r="AJ568" s="311"/>
      <c r="AK568" s="311"/>
      <c r="AL568" s="311"/>
      <c r="AM568" s="311"/>
      <c r="AN568" s="311"/>
      <c r="AO568" s="311"/>
      <c r="AP568" s="311"/>
      <c r="AQ568" s="311"/>
      <c r="AR568" s="311"/>
      <c r="AS568" s="311"/>
      <c r="AT568" s="311"/>
    </row>
    <row r="569" spans="1:46" ht="22.5" customHeight="1">
      <c r="A569" s="303"/>
      <c r="K569" s="310"/>
      <c r="L569" s="310"/>
      <c r="M569" s="310"/>
      <c r="N569" s="310"/>
      <c r="O569" s="310"/>
      <c r="P569" s="310"/>
      <c r="Q569" s="310"/>
      <c r="R569" s="310"/>
      <c r="S569" s="310"/>
      <c r="T569" s="310"/>
      <c r="U569" s="307"/>
      <c r="AC569" s="310"/>
      <c r="AE569" s="311"/>
      <c r="AF569" s="311"/>
      <c r="AG569" s="311"/>
      <c r="AH569" s="311"/>
      <c r="AI569" s="311"/>
      <c r="AJ569" s="311"/>
      <c r="AK569" s="311"/>
      <c r="AL569" s="311"/>
      <c r="AM569" s="311"/>
      <c r="AN569" s="311"/>
      <c r="AO569" s="311"/>
      <c r="AP569" s="311"/>
      <c r="AQ569" s="311"/>
      <c r="AR569" s="311"/>
      <c r="AS569" s="311"/>
      <c r="AT569" s="311"/>
    </row>
    <row r="570" spans="1:46" ht="22.5" customHeight="1">
      <c r="A570" s="303"/>
      <c r="K570" s="310"/>
      <c r="L570" s="310"/>
      <c r="M570" s="310"/>
      <c r="N570" s="310"/>
      <c r="O570" s="310"/>
      <c r="P570" s="310"/>
      <c r="Q570" s="310"/>
      <c r="R570" s="310"/>
      <c r="S570" s="310"/>
      <c r="T570" s="310"/>
      <c r="U570" s="307"/>
      <c r="AC570" s="310"/>
      <c r="AE570" s="311"/>
      <c r="AF570" s="311"/>
      <c r="AG570" s="311"/>
      <c r="AH570" s="311"/>
      <c r="AI570" s="311"/>
      <c r="AJ570" s="311"/>
      <c r="AK570" s="311"/>
      <c r="AL570" s="311"/>
      <c r="AM570" s="311"/>
      <c r="AN570" s="311"/>
      <c r="AO570" s="311"/>
      <c r="AP570" s="311"/>
      <c r="AQ570" s="311"/>
      <c r="AR570" s="311"/>
      <c r="AS570" s="311"/>
      <c r="AT570" s="311"/>
    </row>
    <row r="571" spans="1:46" ht="22.5" customHeight="1">
      <c r="A571" s="303"/>
      <c r="K571" s="310"/>
      <c r="L571" s="310"/>
      <c r="M571" s="310"/>
      <c r="N571" s="310"/>
      <c r="O571" s="310"/>
      <c r="P571" s="310"/>
      <c r="Q571" s="310"/>
      <c r="R571" s="310"/>
      <c r="S571" s="310"/>
      <c r="T571" s="310"/>
      <c r="U571" s="307"/>
      <c r="AC571" s="310"/>
      <c r="AE571" s="311"/>
      <c r="AF571" s="311"/>
      <c r="AG571" s="311"/>
      <c r="AH571" s="311"/>
      <c r="AI571" s="311"/>
      <c r="AJ571" s="311"/>
      <c r="AK571" s="311"/>
      <c r="AL571" s="311"/>
      <c r="AM571" s="311"/>
      <c r="AN571" s="311"/>
      <c r="AO571" s="311"/>
      <c r="AP571" s="311"/>
      <c r="AQ571" s="311"/>
      <c r="AR571" s="311"/>
      <c r="AS571" s="311"/>
      <c r="AT571" s="311"/>
    </row>
    <row r="572" spans="1:46" ht="22.5" customHeight="1">
      <c r="A572" s="303"/>
      <c r="K572" s="310"/>
      <c r="L572" s="310"/>
      <c r="M572" s="310"/>
      <c r="N572" s="310"/>
      <c r="O572" s="310"/>
      <c r="P572" s="310"/>
      <c r="Q572" s="310"/>
      <c r="R572" s="310"/>
      <c r="S572" s="310"/>
      <c r="T572" s="310"/>
      <c r="U572" s="307"/>
      <c r="AC572" s="310"/>
      <c r="AE572" s="311"/>
      <c r="AF572" s="311"/>
      <c r="AG572" s="311"/>
      <c r="AH572" s="311"/>
      <c r="AI572" s="311"/>
      <c r="AJ572" s="311"/>
      <c r="AK572" s="311"/>
      <c r="AL572" s="311"/>
      <c r="AM572" s="311"/>
      <c r="AN572" s="311"/>
      <c r="AO572" s="311"/>
      <c r="AP572" s="311"/>
      <c r="AQ572" s="311"/>
      <c r="AR572" s="311"/>
      <c r="AS572" s="311"/>
      <c r="AT572" s="311"/>
    </row>
    <row r="573" spans="1:46" ht="22.5" customHeight="1">
      <c r="A573" s="303"/>
      <c r="K573" s="310"/>
      <c r="L573" s="310"/>
      <c r="M573" s="310"/>
      <c r="N573" s="310"/>
      <c r="O573" s="310"/>
      <c r="P573" s="310"/>
      <c r="Q573" s="310"/>
      <c r="R573" s="310"/>
      <c r="S573" s="310"/>
      <c r="T573" s="310"/>
      <c r="U573" s="307"/>
      <c r="AC573" s="310"/>
      <c r="AE573" s="311"/>
      <c r="AF573" s="311"/>
      <c r="AG573" s="311"/>
      <c r="AH573" s="311"/>
      <c r="AI573" s="311"/>
      <c r="AJ573" s="311"/>
      <c r="AK573" s="311"/>
      <c r="AL573" s="311"/>
      <c r="AM573" s="311"/>
      <c r="AN573" s="311"/>
      <c r="AO573" s="311"/>
      <c r="AP573" s="311"/>
      <c r="AQ573" s="311"/>
      <c r="AR573" s="311"/>
      <c r="AS573" s="311"/>
      <c r="AT573" s="311"/>
    </row>
    <row r="574" spans="1:46" ht="22.5" customHeight="1">
      <c r="A574" s="303"/>
      <c r="K574" s="310"/>
      <c r="L574" s="310"/>
      <c r="M574" s="310"/>
      <c r="N574" s="310"/>
      <c r="O574" s="310"/>
      <c r="P574" s="310"/>
      <c r="Q574" s="310"/>
      <c r="R574" s="310"/>
      <c r="S574" s="310"/>
      <c r="T574" s="310"/>
      <c r="U574" s="307"/>
      <c r="AC574" s="310"/>
      <c r="AE574" s="311"/>
      <c r="AF574" s="311"/>
      <c r="AG574" s="311"/>
      <c r="AH574" s="311"/>
      <c r="AI574" s="311"/>
      <c r="AJ574" s="311"/>
      <c r="AK574" s="311"/>
      <c r="AL574" s="311"/>
      <c r="AM574" s="311"/>
      <c r="AN574" s="311"/>
      <c r="AO574" s="311"/>
      <c r="AP574" s="311"/>
      <c r="AQ574" s="311"/>
      <c r="AR574" s="311"/>
      <c r="AS574" s="311"/>
      <c r="AT574" s="311"/>
    </row>
    <row r="575" spans="1:46" ht="22.5" customHeight="1">
      <c r="A575" s="303"/>
      <c r="K575" s="310"/>
      <c r="L575" s="310"/>
      <c r="M575" s="310"/>
      <c r="N575" s="310"/>
      <c r="O575" s="310"/>
      <c r="P575" s="310"/>
      <c r="Q575" s="310"/>
      <c r="R575" s="310"/>
      <c r="S575" s="310"/>
      <c r="T575" s="310"/>
      <c r="U575" s="307"/>
      <c r="AC575" s="310"/>
      <c r="AE575" s="311"/>
      <c r="AF575" s="311"/>
      <c r="AG575" s="311"/>
      <c r="AH575" s="311"/>
      <c r="AI575" s="311"/>
      <c r="AJ575" s="311"/>
      <c r="AK575" s="311"/>
      <c r="AL575" s="311"/>
      <c r="AM575" s="311"/>
      <c r="AN575" s="311"/>
      <c r="AO575" s="311"/>
      <c r="AP575" s="311"/>
      <c r="AQ575" s="311"/>
      <c r="AR575" s="311"/>
      <c r="AS575" s="311"/>
      <c r="AT575" s="311"/>
    </row>
    <row r="576" spans="1:46" ht="22.5" customHeight="1">
      <c r="A576" s="303"/>
      <c r="K576" s="310"/>
      <c r="L576" s="310"/>
      <c r="M576" s="310"/>
      <c r="N576" s="310"/>
      <c r="O576" s="310"/>
      <c r="P576" s="310"/>
      <c r="Q576" s="310"/>
      <c r="R576" s="310"/>
      <c r="S576" s="310"/>
      <c r="T576" s="310"/>
      <c r="U576" s="307"/>
      <c r="AC576" s="310"/>
      <c r="AE576" s="311"/>
      <c r="AF576" s="311"/>
      <c r="AG576" s="311"/>
      <c r="AH576" s="311"/>
      <c r="AI576" s="311"/>
      <c r="AJ576" s="311"/>
      <c r="AK576" s="311"/>
      <c r="AL576" s="311"/>
      <c r="AM576" s="311"/>
      <c r="AN576" s="311"/>
      <c r="AO576" s="311"/>
      <c r="AP576" s="311"/>
      <c r="AQ576" s="311"/>
      <c r="AR576" s="311"/>
      <c r="AS576" s="311"/>
      <c r="AT576" s="311"/>
    </row>
    <row r="577" spans="1:46" ht="22.5" customHeight="1">
      <c r="A577" s="303"/>
      <c r="K577" s="310"/>
      <c r="L577" s="310"/>
      <c r="M577" s="310"/>
      <c r="N577" s="310"/>
      <c r="O577" s="310"/>
      <c r="P577" s="310"/>
      <c r="Q577" s="310"/>
      <c r="R577" s="310"/>
      <c r="S577" s="310"/>
      <c r="T577" s="310"/>
      <c r="U577" s="307"/>
      <c r="AC577" s="310"/>
      <c r="AE577" s="311"/>
      <c r="AF577" s="311"/>
      <c r="AG577" s="311"/>
      <c r="AH577" s="311"/>
      <c r="AI577" s="311"/>
      <c r="AJ577" s="311"/>
      <c r="AK577" s="311"/>
      <c r="AL577" s="311"/>
      <c r="AM577" s="311"/>
      <c r="AN577" s="311"/>
      <c r="AO577" s="311"/>
      <c r="AP577" s="311"/>
      <c r="AQ577" s="311"/>
      <c r="AR577" s="311"/>
      <c r="AS577" s="311"/>
      <c r="AT577" s="311"/>
    </row>
    <row r="578" spans="1:46" ht="22.5" customHeight="1">
      <c r="A578" s="303"/>
      <c r="K578" s="310"/>
      <c r="L578" s="310"/>
      <c r="M578" s="310"/>
      <c r="N578" s="310"/>
      <c r="O578" s="310"/>
      <c r="P578" s="310"/>
      <c r="Q578" s="310"/>
      <c r="R578" s="310"/>
      <c r="S578" s="310"/>
      <c r="T578" s="310"/>
      <c r="U578" s="307"/>
      <c r="AC578" s="310"/>
      <c r="AE578" s="311"/>
      <c r="AF578" s="311"/>
      <c r="AG578" s="311"/>
      <c r="AH578" s="311"/>
      <c r="AI578" s="311"/>
      <c r="AJ578" s="311"/>
      <c r="AK578" s="311"/>
      <c r="AL578" s="311"/>
      <c r="AM578" s="311"/>
      <c r="AN578" s="311"/>
      <c r="AO578" s="311"/>
      <c r="AP578" s="311"/>
      <c r="AQ578" s="311"/>
      <c r="AR578" s="311"/>
      <c r="AS578" s="311"/>
      <c r="AT578" s="311"/>
    </row>
    <row r="579" spans="1:46" ht="22.5" customHeight="1">
      <c r="A579" s="303"/>
      <c r="K579" s="310"/>
      <c r="L579" s="310"/>
      <c r="M579" s="310"/>
      <c r="N579" s="310"/>
      <c r="O579" s="310"/>
      <c r="P579" s="310"/>
      <c r="Q579" s="310"/>
      <c r="R579" s="310"/>
      <c r="S579" s="310"/>
      <c r="T579" s="310"/>
      <c r="U579" s="307"/>
      <c r="AC579" s="310"/>
      <c r="AE579" s="311"/>
      <c r="AF579" s="311"/>
      <c r="AG579" s="311"/>
      <c r="AH579" s="311"/>
      <c r="AI579" s="311"/>
      <c r="AJ579" s="311"/>
      <c r="AK579" s="311"/>
      <c r="AL579" s="311"/>
      <c r="AM579" s="311"/>
      <c r="AN579" s="311"/>
      <c r="AO579" s="311"/>
      <c r="AP579" s="311"/>
      <c r="AQ579" s="311"/>
      <c r="AR579" s="311"/>
      <c r="AS579" s="311"/>
      <c r="AT579" s="311"/>
    </row>
    <row r="580" spans="1:46" ht="22.5" customHeight="1">
      <c r="A580" s="303"/>
      <c r="K580" s="310"/>
      <c r="L580" s="310"/>
      <c r="M580" s="310"/>
      <c r="N580" s="310"/>
      <c r="O580" s="310"/>
      <c r="P580" s="310"/>
      <c r="Q580" s="310"/>
      <c r="R580" s="310"/>
      <c r="S580" s="310"/>
      <c r="T580" s="310"/>
      <c r="U580" s="307"/>
      <c r="AC580" s="310"/>
      <c r="AE580" s="311"/>
      <c r="AF580" s="311"/>
      <c r="AG580" s="311"/>
      <c r="AH580" s="311"/>
      <c r="AI580" s="311"/>
      <c r="AJ580" s="311"/>
      <c r="AK580" s="311"/>
      <c r="AL580" s="311"/>
      <c r="AM580" s="311"/>
      <c r="AN580" s="311"/>
      <c r="AO580" s="311"/>
      <c r="AP580" s="311"/>
      <c r="AQ580" s="311"/>
      <c r="AR580" s="311"/>
      <c r="AS580" s="311"/>
      <c r="AT580" s="311"/>
    </row>
    <row r="581" spans="1:46" ht="22.5" customHeight="1">
      <c r="A581" s="303"/>
      <c r="K581" s="310"/>
      <c r="L581" s="310"/>
      <c r="M581" s="310"/>
      <c r="N581" s="310"/>
      <c r="O581" s="310"/>
      <c r="P581" s="310"/>
      <c r="Q581" s="310"/>
      <c r="R581" s="310"/>
      <c r="S581" s="310"/>
      <c r="T581" s="310"/>
      <c r="U581" s="307"/>
      <c r="AC581" s="310"/>
      <c r="AE581" s="311"/>
      <c r="AF581" s="311"/>
      <c r="AG581" s="311"/>
      <c r="AH581" s="311"/>
      <c r="AI581" s="311"/>
      <c r="AJ581" s="311"/>
      <c r="AK581" s="311"/>
      <c r="AL581" s="311"/>
      <c r="AM581" s="311"/>
      <c r="AN581" s="311"/>
      <c r="AO581" s="311"/>
      <c r="AP581" s="311"/>
      <c r="AQ581" s="311"/>
      <c r="AR581" s="311"/>
      <c r="AS581" s="311"/>
      <c r="AT581" s="311"/>
    </row>
    <row r="582" spans="1:46" ht="22.5" customHeight="1">
      <c r="A582" s="303"/>
      <c r="K582" s="310"/>
      <c r="L582" s="310"/>
      <c r="M582" s="310"/>
      <c r="N582" s="310"/>
      <c r="O582" s="310"/>
      <c r="P582" s="310"/>
      <c r="Q582" s="310"/>
      <c r="R582" s="310"/>
      <c r="S582" s="310"/>
      <c r="T582" s="310"/>
      <c r="U582" s="307"/>
      <c r="AC582" s="310"/>
      <c r="AE582" s="311"/>
      <c r="AF582" s="311"/>
      <c r="AG582" s="311"/>
      <c r="AH582" s="311"/>
      <c r="AI582" s="311"/>
      <c r="AJ582" s="311"/>
      <c r="AK582" s="311"/>
      <c r="AL582" s="311"/>
      <c r="AM582" s="311"/>
      <c r="AN582" s="311"/>
      <c r="AO582" s="311"/>
      <c r="AP582" s="311"/>
      <c r="AQ582" s="311"/>
      <c r="AR582" s="311"/>
      <c r="AS582" s="311"/>
      <c r="AT582" s="311"/>
    </row>
    <row r="583" spans="1:46" ht="22.5" customHeight="1">
      <c r="A583" s="303"/>
      <c r="K583" s="310"/>
      <c r="L583" s="310"/>
      <c r="M583" s="310"/>
      <c r="N583" s="310"/>
      <c r="O583" s="310"/>
      <c r="P583" s="310"/>
      <c r="Q583" s="310"/>
      <c r="R583" s="310"/>
      <c r="S583" s="310"/>
      <c r="T583" s="310"/>
      <c r="U583" s="307"/>
      <c r="AC583" s="310"/>
      <c r="AE583" s="311"/>
      <c r="AF583" s="311"/>
      <c r="AG583" s="311"/>
      <c r="AH583" s="311"/>
      <c r="AI583" s="311"/>
      <c r="AJ583" s="311"/>
      <c r="AK583" s="311"/>
      <c r="AL583" s="311"/>
      <c r="AM583" s="311"/>
      <c r="AN583" s="311"/>
      <c r="AO583" s="311"/>
      <c r="AP583" s="311"/>
      <c r="AQ583" s="311"/>
      <c r="AR583" s="311"/>
      <c r="AS583" s="311"/>
      <c r="AT583" s="311"/>
    </row>
    <row r="584" spans="1:46" ht="22.5" customHeight="1">
      <c r="A584" s="303"/>
      <c r="K584" s="310"/>
      <c r="L584" s="310"/>
      <c r="M584" s="310"/>
      <c r="N584" s="310"/>
      <c r="O584" s="310"/>
      <c r="P584" s="310"/>
      <c r="Q584" s="310"/>
      <c r="R584" s="310"/>
      <c r="S584" s="310"/>
      <c r="T584" s="310"/>
      <c r="U584" s="307"/>
      <c r="AC584" s="310"/>
      <c r="AE584" s="311"/>
      <c r="AF584" s="311"/>
      <c r="AG584" s="311"/>
      <c r="AH584" s="311"/>
      <c r="AI584" s="311"/>
      <c r="AJ584" s="311"/>
      <c r="AK584" s="311"/>
      <c r="AL584" s="311"/>
      <c r="AM584" s="311"/>
      <c r="AN584" s="311"/>
      <c r="AO584" s="311"/>
      <c r="AP584" s="311"/>
      <c r="AQ584" s="311"/>
      <c r="AR584" s="311"/>
      <c r="AS584" s="311"/>
      <c r="AT584" s="311"/>
    </row>
    <row r="585" spans="1:46" ht="22.5" customHeight="1">
      <c r="A585" s="303"/>
      <c r="K585" s="310"/>
      <c r="L585" s="310"/>
      <c r="M585" s="310"/>
      <c r="N585" s="310"/>
      <c r="O585" s="310"/>
      <c r="P585" s="310"/>
      <c r="Q585" s="310"/>
      <c r="R585" s="310"/>
      <c r="S585" s="310"/>
      <c r="T585" s="310"/>
      <c r="U585" s="307"/>
      <c r="AC585" s="310"/>
      <c r="AE585" s="311"/>
      <c r="AF585" s="311"/>
      <c r="AG585" s="311"/>
      <c r="AH585" s="311"/>
      <c r="AI585" s="311"/>
      <c r="AJ585" s="311"/>
      <c r="AK585" s="311"/>
      <c r="AL585" s="311"/>
      <c r="AM585" s="311"/>
      <c r="AN585" s="311"/>
      <c r="AO585" s="311"/>
      <c r="AP585" s="311"/>
      <c r="AQ585" s="311"/>
      <c r="AR585" s="311"/>
      <c r="AS585" s="311"/>
      <c r="AT585" s="311"/>
    </row>
    <row r="586" spans="1:46" ht="22.5" customHeight="1">
      <c r="A586" s="303"/>
      <c r="K586" s="310"/>
      <c r="L586" s="310"/>
      <c r="M586" s="310"/>
      <c r="N586" s="310"/>
      <c r="O586" s="310"/>
      <c r="P586" s="310"/>
      <c r="Q586" s="310"/>
      <c r="R586" s="310"/>
      <c r="S586" s="310"/>
      <c r="T586" s="310"/>
      <c r="U586" s="307"/>
      <c r="AC586" s="310"/>
      <c r="AE586" s="311"/>
      <c r="AF586" s="311"/>
      <c r="AG586" s="311"/>
      <c r="AH586" s="311"/>
      <c r="AI586" s="311"/>
      <c r="AJ586" s="311"/>
      <c r="AK586" s="311"/>
      <c r="AL586" s="311"/>
      <c r="AM586" s="311"/>
      <c r="AN586" s="311"/>
      <c r="AO586" s="311"/>
      <c r="AP586" s="311"/>
      <c r="AQ586" s="311"/>
      <c r="AR586" s="311"/>
      <c r="AS586" s="311"/>
      <c r="AT586" s="311"/>
    </row>
    <row r="587" spans="1:46" ht="22.5" customHeight="1">
      <c r="A587" s="303"/>
      <c r="K587" s="310"/>
      <c r="L587" s="310"/>
      <c r="M587" s="310"/>
      <c r="N587" s="310"/>
      <c r="O587" s="310"/>
      <c r="P587" s="310"/>
      <c r="Q587" s="310"/>
      <c r="R587" s="310"/>
      <c r="S587" s="310"/>
      <c r="T587" s="310"/>
      <c r="U587" s="307"/>
      <c r="AC587" s="310"/>
      <c r="AE587" s="311"/>
      <c r="AF587" s="311"/>
      <c r="AG587" s="311"/>
      <c r="AH587" s="311"/>
      <c r="AI587" s="311"/>
      <c r="AJ587" s="311"/>
      <c r="AK587" s="311"/>
      <c r="AL587" s="311"/>
      <c r="AM587" s="311"/>
      <c r="AN587" s="311"/>
      <c r="AO587" s="311"/>
      <c r="AP587" s="311"/>
      <c r="AQ587" s="311"/>
      <c r="AR587" s="311"/>
      <c r="AS587" s="311"/>
      <c r="AT587" s="311"/>
    </row>
    <row r="588" spans="1:46" ht="22.5" customHeight="1">
      <c r="A588" s="303"/>
      <c r="K588" s="310"/>
      <c r="L588" s="310"/>
      <c r="M588" s="310"/>
      <c r="N588" s="310"/>
      <c r="O588" s="310"/>
      <c r="P588" s="310"/>
      <c r="Q588" s="310"/>
      <c r="R588" s="310"/>
      <c r="S588" s="310"/>
      <c r="T588" s="310"/>
      <c r="U588" s="307"/>
      <c r="AC588" s="310"/>
      <c r="AE588" s="311"/>
      <c r="AF588" s="311"/>
      <c r="AG588" s="311"/>
      <c r="AH588" s="311"/>
      <c r="AI588" s="311"/>
      <c r="AJ588" s="311"/>
      <c r="AK588" s="311"/>
      <c r="AL588" s="311"/>
      <c r="AM588" s="311"/>
      <c r="AN588" s="311"/>
      <c r="AO588" s="311"/>
      <c r="AP588" s="311"/>
      <c r="AQ588" s="311"/>
      <c r="AR588" s="311"/>
      <c r="AS588" s="311"/>
      <c r="AT588" s="311"/>
    </row>
    <row r="589" spans="1:46" ht="22.5" customHeight="1">
      <c r="A589" s="303"/>
      <c r="K589" s="310"/>
      <c r="L589" s="310"/>
      <c r="M589" s="310"/>
      <c r="N589" s="310"/>
      <c r="O589" s="310"/>
      <c r="P589" s="310"/>
      <c r="Q589" s="310"/>
      <c r="R589" s="310"/>
      <c r="S589" s="310"/>
      <c r="T589" s="310"/>
      <c r="U589" s="307"/>
      <c r="AC589" s="310"/>
      <c r="AE589" s="311"/>
      <c r="AF589" s="311"/>
      <c r="AG589" s="311"/>
      <c r="AH589" s="311"/>
      <c r="AI589" s="311"/>
      <c r="AJ589" s="311"/>
      <c r="AK589" s="311"/>
      <c r="AL589" s="311"/>
      <c r="AM589" s="311"/>
      <c r="AN589" s="311"/>
      <c r="AO589" s="311"/>
      <c r="AP589" s="311"/>
      <c r="AQ589" s="311"/>
      <c r="AR589" s="311"/>
      <c r="AS589" s="311"/>
      <c r="AT589" s="311"/>
    </row>
    <row r="590" spans="1:46" ht="22.5" customHeight="1">
      <c r="A590" s="303"/>
      <c r="K590" s="310"/>
      <c r="L590" s="310"/>
      <c r="M590" s="310"/>
      <c r="N590" s="310"/>
      <c r="O590" s="310"/>
      <c r="P590" s="310"/>
      <c r="Q590" s="310"/>
      <c r="R590" s="310"/>
      <c r="S590" s="310"/>
      <c r="T590" s="310"/>
      <c r="U590" s="307"/>
      <c r="AC590" s="310"/>
      <c r="AE590" s="311"/>
      <c r="AF590" s="311"/>
      <c r="AG590" s="311"/>
      <c r="AH590" s="311"/>
      <c r="AI590" s="311"/>
      <c r="AJ590" s="311"/>
      <c r="AK590" s="311"/>
      <c r="AL590" s="311"/>
      <c r="AM590" s="311"/>
      <c r="AN590" s="311"/>
      <c r="AO590" s="311"/>
      <c r="AP590" s="311"/>
      <c r="AQ590" s="311"/>
      <c r="AR590" s="311"/>
      <c r="AS590" s="311"/>
      <c r="AT590" s="311"/>
    </row>
    <row r="591" spans="1:46" ht="22.5" customHeight="1">
      <c r="A591" s="303"/>
      <c r="K591" s="310"/>
      <c r="L591" s="310"/>
      <c r="M591" s="310"/>
      <c r="N591" s="310"/>
      <c r="O591" s="310"/>
      <c r="P591" s="310"/>
      <c r="Q591" s="310"/>
      <c r="R591" s="310"/>
      <c r="S591" s="310"/>
      <c r="T591" s="310"/>
      <c r="U591" s="307"/>
      <c r="AC591" s="310"/>
      <c r="AE591" s="311"/>
      <c r="AF591" s="311"/>
      <c r="AG591" s="311"/>
      <c r="AH591" s="311"/>
      <c r="AI591" s="311"/>
      <c r="AJ591" s="311"/>
      <c r="AK591" s="311"/>
      <c r="AL591" s="311"/>
      <c r="AM591" s="311"/>
      <c r="AN591" s="311"/>
      <c r="AO591" s="311"/>
      <c r="AP591" s="311"/>
      <c r="AQ591" s="311"/>
      <c r="AR591" s="311"/>
      <c r="AS591" s="311"/>
      <c r="AT591" s="311"/>
    </row>
    <row r="592" spans="1:46" ht="22.5" customHeight="1">
      <c r="A592" s="303"/>
      <c r="K592" s="310"/>
      <c r="L592" s="310"/>
      <c r="M592" s="310"/>
      <c r="N592" s="310"/>
      <c r="O592" s="310"/>
      <c r="P592" s="310"/>
      <c r="Q592" s="310"/>
      <c r="R592" s="310"/>
      <c r="S592" s="310"/>
      <c r="T592" s="310"/>
      <c r="U592" s="307"/>
      <c r="AC592" s="310"/>
      <c r="AE592" s="311"/>
      <c r="AF592" s="311"/>
      <c r="AG592" s="311"/>
      <c r="AH592" s="311"/>
      <c r="AI592" s="311"/>
      <c r="AJ592" s="311"/>
      <c r="AK592" s="311"/>
      <c r="AL592" s="311"/>
      <c r="AM592" s="311"/>
      <c r="AN592" s="311"/>
      <c r="AO592" s="311"/>
      <c r="AP592" s="311"/>
      <c r="AQ592" s="311"/>
      <c r="AR592" s="311"/>
      <c r="AS592" s="311"/>
      <c r="AT592" s="311"/>
    </row>
    <row r="593" spans="1:46" ht="22.5" customHeight="1">
      <c r="A593" s="303"/>
      <c r="K593" s="310"/>
      <c r="L593" s="310"/>
      <c r="M593" s="310"/>
      <c r="N593" s="310"/>
      <c r="O593" s="310"/>
      <c r="P593" s="310"/>
      <c r="Q593" s="310"/>
      <c r="R593" s="310"/>
      <c r="S593" s="310"/>
      <c r="T593" s="310"/>
      <c r="U593" s="307"/>
      <c r="AC593" s="310"/>
      <c r="AE593" s="311"/>
      <c r="AF593" s="311"/>
      <c r="AG593" s="311"/>
      <c r="AH593" s="311"/>
      <c r="AI593" s="311"/>
      <c r="AJ593" s="311"/>
      <c r="AK593" s="311"/>
      <c r="AL593" s="311"/>
      <c r="AM593" s="311"/>
      <c r="AN593" s="311"/>
      <c r="AO593" s="311"/>
      <c r="AP593" s="311"/>
      <c r="AQ593" s="311"/>
      <c r="AR593" s="311"/>
      <c r="AS593" s="311"/>
      <c r="AT593" s="311"/>
    </row>
    <row r="594" spans="1:46" ht="22.5" customHeight="1">
      <c r="A594" s="303"/>
      <c r="K594" s="310"/>
      <c r="L594" s="310"/>
      <c r="M594" s="310"/>
      <c r="N594" s="310"/>
      <c r="O594" s="310"/>
      <c r="P594" s="310"/>
      <c r="Q594" s="310"/>
      <c r="R594" s="310"/>
      <c r="S594" s="310"/>
      <c r="T594" s="310"/>
      <c r="U594" s="307"/>
      <c r="AC594" s="310"/>
      <c r="AE594" s="311"/>
      <c r="AF594" s="311"/>
      <c r="AG594" s="311"/>
      <c r="AH594" s="311"/>
      <c r="AI594" s="311"/>
      <c r="AJ594" s="311"/>
      <c r="AK594" s="311"/>
      <c r="AL594" s="311"/>
      <c r="AM594" s="311"/>
      <c r="AN594" s="311"/>
      <c r="AO594" s="311"/>
      <c r="AP594" s="311"/>
      <c r="AQ594" s="311"/>
      <c r="AR594" s="311"/>
      <c r="AS594" s="311"/>
      <c r="AT594" s="311"/>
    </row>
    <row r="595" spans="1:46" ht="22.5" customHeight="1">
      <c r="A595" s="303"/>
      <c r="K595" s="310"/>
      <c r="L595" s="310"/>
      <c r="M595" s="310"/>
      <c r="N595" s="310"/>
      <c r="O595" s="310"/>
      <c r="P595" s="310"/>
      <c r="Q595" s="310"/>
      <c r="R595" s="310"/>
      <c r="S595" s="310"/>
      <c r="T595" s="310"/>
      <c r="U595" s="307"/>
      <c r="AC595" s="310"/>
      <c r="AE595" s="311"/>
      <c r="AF595" s="311"/>
      <c r="AG595" s="311"/>
      <c r="AH595" s="311"/>
      <c r="AI595" s="311"/>
      <c r="AJ595" s="311"/>
      <c r="AK595" s="311"/>
      <c r="AL595" s="311"/>
      <c r="AM595" s="311"/>
      <c r="AN595" s="311"/>
      <c r="AO595" s="311"/>
      <c r="AP595" s="311"/>
      <c r="AQ595" s="311"/>
      <c r="AR595" s="311"/>
      <c r="AS595" s="311"/>
      <c r="AT595" s="311"/>
    </row>
    <row r="596" spans="1:46" ht="22.5" customHeight="1">
      <c r="A596" s="303"/>
      <c r="K596" s="310"/>
      <c r="L596" s="310"/>
      <c r="M596" s="310"/>
      <c r="N596" s="310"/>
      <c r="O596" s="310"/>
      <c r="P596" s="310"/>
      <c r="Q596" s="310"/>
      <c r="R596" s="310"/>
      <c r="S596" s="310"/>
      <c r="T596" s="310"/>
      <c r="U596" s="307"/>
      <c r="AC596" s="310"/>
      <c r="AE596" s="311"/>
      <c r="AF596" s="311"/>
      <c r="AG596" s="311"/>
      <c r="AH596" s="311"/>
      <c r="AI596" s="311"/>
      <c r="AJ596" s="311"/>
      <c r="AK596" s="311"/>
      <c r="AL596" s="311"/>
      <c r="AM596" s="311"/>
      <c r="AN596" s="311"/>
      <c r="AO596" s="311"/>
      <c r="AP596" s="311"/>
      <c r="AQ596" s="311"/>
      <c r="AR596" s="311"/>
      <c r="AS596" s="311"/>
      <c r="AT596" s="311"/>
    </row>
    <row r="597" spans="1:46" ht="22.5" customHeight="1">
      <c r="A597" s="303"/>
      <c r="K597" s="310"/>
      <c r="L597" s="310"/>
      <c r="M597" s="310"/>
      <c r="N597" s="310"/>
      <c r="O597" s="310"/>
      <c r="P597" s="310"/>
      <c r="Q597" s="310"/>
      <c r="R597" s="310"/>
      <c r="S597" s="310"/>
      <c r="T597" s="310"/>
      <c r="U597" s="307"/>
      <c r="AC597" s="310"/>
      <c r="AE597" s="311"/>
      <c r="AF597" s="311"/>
      <c r="AG597" s="311"/>
      <c r="AH597" s="311"/>
      <c r="AI597" s="311"/>
      <c r="AJ597" s="311"/>
      <c r="AK597" s="311"/>
      <c r="AL597" s="311"/>
      <c r="AM597" s="311"/>
      <c r="AN597" s="311"/>
      <c r="AO597" s="311"/>
      <c r="AP597" s="311"/>
      <c r="AQ597" s="311"/>
      <c r="AR597" s="311"/>
      <c r="AS597" s="311"/>
      <c r="AT597" s="311"/>
    </row>
    <row r="598" spans="1:46" ht="22.5" customHeight="1">
      <c r="A598" s="303"/>
      <c r="K598" s="310"/>
      <c r="L598" s="310"/>
      <c r="M598" s="310"/>
      <c r="N598" s="310"/>
      <c r="O598" s="310"/>
      <c r="P598" s="310"/>
      <c r="Q598" s="310"/>
      <c r="R598" s="310"/>
      <c r="S598" s="310"/>
      <c r="T598" s="310"/>
      <c r="U598" s="307"/>
      <c r="AC598" s="310"/>
      <c r="AE598" s="311"/>
      <c r="AF598" s="311"/>
      <c r="AG598" s="311"/>
      <c r="AH598" s="311"/>
      <c r="AI598" s="311"/>
      <c r="AJ598" s="311"/>
      <c r="AK598" s="311"/>
      <c r="AL598" s="311"/>
      <c r="AM598" s="311"/>
      <c r="AN598" s="311"/>
      <c r="AO598" s="311"/>
      <c r="AP598" s="311"/>
      <c r="AQ598" s="311"/>
      <c r="AR598" s="311"/>
      <c r="AS598" s="311"/>
      <c r="AT598" s="311"/>
    </row>
    <row r="599" spans="1:46" ht="22.5" customHeight="1">
      <c r="A599" s="303"/>
      <c r="K599" s="310"/>
      <c r="L599" s="310"/>
      <c r="M599" s="310"/>
      <c r="N599" s="310"/>
      <c r="O599" s="310"/>
      <c r="P599" s="310"/>
      <c r="Q599" s="310"/>
      <c r="R599" s="310"/>
      <c r="S599" s="310"/>
      <c r="T599" s="310"/>
      <c r="U599" s="307"/>
      <c r="AC599" s="310"/>
      <c r="AE599" s="311"/>
      <c r="AF599" s="311"/>
      <c r="AG599" s="311"/>
      <c r="AH599" s="311"/>
      <c r="AI599" s="311"/>
      <c r="AJ599" s="311"/>
      <c r="AK599" s="311"/>
      <c r="AL599" s="311"/>
      <c r="AM599" s="311"/>
      <c r="AN599" s="311"/>
      <c r="AO599" s="311"/>
      <c r="AP599" s="311"/>
      <c r="AQ599" s="311"/>
      <c r="AR599" s="311"/>
      <c r="AS599" s="311"/>
      <c r="AT599" s="311"/>
    </row>
    <row r="600" spans="1:46" ht="22.5" customHeight="1">
      <c r="A600" s="303"/>
      <c r="K600" s="310"/>
      <c r="L600" s="310"/>
      <c r="M600" s="310"/>
      <c r="N600" s="310"/>
      <c r="O600" s="310"/>
      <c r="P600" s="310"/>
      <c r="Q600" s="310"/>
      <c r="R600" s="310"/>
      <c r="S600" s="310"/>
      <c r="T600" s="310"/>
      <c r="U600" s="307"/>
      <c r="AC600" s="310"/>
      <c r="AE600" s="311"/>
      <c r="AF600" s="311"/>
      <c r="AG600" s="311"/>
      <c r="AH600" s="311"/>
      <c r="AI600" s="311"/>
      <c r="AJ600" s="311"/>
      <c r="AK600" s="311"/>
      <c r="AL600" s="311"/>
      <c r="AM600" s="311"/>
      <c r="AN600" s="311"/>
      <c r="AO600" s="311"/>
      <c r="AP600" s="311"/>
      <c r="AQ600" s="311"/>
      <c r="AR600" s="311"/>
      <c r="AS600" s="311"/>
      <c r="AT600" s="311"/>
    </row>
    <row r="601" spans="1:46" ht="22.5" customHeight="1">
      <c r="A601" s="303"/>
      <c r="K601" s="310"/>
      <c r="L601" s="310"/>
      <c r="M601" s="310"/>
      <c r="N601" s="310"/>
      <c r="O601" s="310"/>
      <c r="P601" s="310"/>
      <c r="Q601" s="310"/>
      <c r="R601" s="310"/>
      <c r="S601" s="310"/>
      <c r="T601" s="310"/>
      <c r="U601" s="307"/>
      <c r="AC601" s="310"/>
      <c r="AE601" s="311"/>
      <c r="AF601" s="311"/>
      <c r="AG601" s="311"/>
      <c r="AH601" s="311"/>
      <c r="AI601" s="311"/>
      <c r="AJ601" s="311"/>
      <c r="AK601" s="311"/>
      <c r="AL601" s="311"/>
      <c r="AM601" s="311"/>
      <c r="AN601" s="311"/>
      <c r="AO601" s="311"/>
      <c r="AP601" s="311"/>
      <c r="AQ601" s="311"/>
      <c r="AR601" s="311"/>
      <c r="AS601" s="311"/>
      <c r="AT601" s="311"/>
    </row>
    <row r="602" spans="1:46" ht="22.5" customHeight="1">
      <c r="A602" s="303"/>
      <c r="K602" s="310"/>
      <c r="L602" s="310"/>
      <c r="M602" s="310"/>
      <c r="N602" s="310"/>
      <c r="O602" s="310"/>
      <c r="P602" s="310"/>
      <c r="Q602" s="310"/>
      <c r="R602" s="310"/>
      <c r="S602" s="310"/>
      <c r="T602" s="310"/>
      <c r="U602" s="307"/>
      <c r="AC602" s="310"/>
      <c r="AE602" s="311"/>
      <c r="AF602" s="311"/>
      <c r="AG602" s="311"/>
      <c r="AH602" s="311"/>
      <c r="AI602" s="311"/>
      <c r="AJ602" s="311"/>
      <c r="AK602" s="311"/>
      <c r="AL602" s="311"/>
      <c r="AM602" s="311"/>
      <c r="AN602" s="311"/>
      <c r="AO602" s="311"/>
      <c r="AP602" s="311"/>
      <c r="AQ602" s="311"/>
      <c r="AR602" s="311"/>
      <c r="AS602" s="311"/>
      <c r="AT602" s="311"/>
    </row>
    <row r="603" spans="1:46" ht="22.5" customHeight="1">
      <c r="A603" s="303"/>
      <c r="K603" s="310"/>
      <c r="L603" s="310"/>
      <c r="M603" s="310"/>
      <c r="N603" s="310"/>
      <c r="O603" s="310"/>
      <c r="P603" s="310"/>
      <c r="Q603" s="310"/>
      <c r="R603" s="310"/>
      <c r="S603" s="310"/>
      <c r="T603" s="310"/>
      <c r="U603" s="307"/>
      <c r="AC603" s="310"/>
      <c r="AE603" s="311"/>
      <c r="AF603" s="311"/>
      <c r="AG603" s="311"/>
      <c r="AH603" s="311"/>
      <c r="AI603" s="311"/>
      <c r="AJ603" s="311"/>
      <c r="AK603" s="311"/>
      <c r="AL603" s="311"/>
      <c r="AM603" s="311"/>
      <c r="AN603" s="311"/>
      <c r="AO603" s="311"/>
      <c r="AP603" s="311"/>
      <c r="AQ603" s="311"/>
      <c r="AR603" s="311"/>
      <c r="AS603" s="311"/>
      <c r="AT603" s="311"/>
    </row>
    <row r="604" spans="1:46" ht="22.5" customHeight="1">
      <c r="A604" s="303"/>
      <c r="K604" s="310"/>
      <c r="L604" s="310"/>
      <c r="M604" s="310"/>
      <c r="N604" s="310"/>
      <c r="O604" s="310"/>
      <c r="P604" s="310"/>
      <c r="Q604" s="310"/>
      <c r="R604" s="310"/>
      <c r="S604" s="310"/>
      <c r="T604" s="310"/>
      <c r="U604" s="307"/>
      <c r="AC604" s="310"/>
      <c r="AE604" s="311"/>
      <c r="AF604" s="311"/>
      <c r="AG604" s="311"/>
      <c r="AH604" s="311"/>
      <c r="AI604" s="311"/>
      <c r="AJ604" s="311"/>
      <c r="AK604" s="311"/>
      <c r="AL604" s="311"/>
      <c r="AM604" s="311"/>
      <c r="AN604" s="311"/>
      <c r="AO604" s="311"/>
      <c r="AP604" s="311"/>
      <c r="AQ604" s="311"/>
      <c r="AR604" s="311"/>
      <c r="AS604" s="311"/>
      <c r="AT604" s="311"/>
    </row>
    <row r="605" spans="1:46" ht="22.5" customHeight="1">
      <c r="A605" s="303"/>
      <c r="K605" s="310"/>
      <c r="L605" s="310"/>
      <c r="M605" s="310"/>
      <c r="N605" s="310"/>
      <c r="O605" s="310"/>
      <c r="P605" s="310"/>
      <c r="Q605" s="310"/>
      <c r="R605" s="310"/>
      <c r="S605" s="310"/>
      <c r="T605" s="310"/>
      <c r="U605" s="307"/>
      <c r="AC605" s="310"/>
      <c r="AE605" s="311"/>
      <c r="AF605" s="311"/>
      <c r="AG605" s="311"/>
      <c r="AH605" s="311"/>
      <c r="AI605" s="311"/>
      <c r="AJ605" s="311"/>
      <c r="AK605" s="311"/>
      <c r="AL605" s="311"/>
      <c r="AM605" s="311"/>
      <c r="AN605" s="311"/>
      <c r="AO605" s="311"/>
      <c r="AP605" s="311"/>
      <c r="AQ605" s="311"/>
      <c r="AR605" s="311"/>
      <c r="AS605" s="311"/>
      <c r="AT605" s="311"/>
    </row>
    <row r="606" spans="1:46" ht="22.5" customHeight="1">
      <c r="A606" s="303"/>
      <c r="K606" s="310"/>
      <c r="L606" s="310"/>
      <c r="M606" s="310"/>
      <c r="N606" s="310"/>
      <c r="O606" s="310"/>
      <c r="P606" s="310"/>
      <c r="Q606" s="310"/>
      <c r="R606" s="310"/>
      <c r="S606" s="310"/>
      <c r="T606" s="310"/>
      <c r="U606" s="307"/>
      <c r="AC606" s="310"/>
      <c r="AE606" s="311"/>
      <c r="AF606" s="311"/>
      <c r="AG606" s="311"/>
      <c r="AH606" s="311"/>
      <c r="AI606" s="311"/>
      <c r="AJ606" s="311"/>
      <c r="AK606" s="311"/>
      <c r="AL606" s="311"/>
      <c r="AM606" s="311"/>
      <c r="AN606" s="311"/>
      <c r="AO606" s="311"/>
      <c r="AP606" s="311"/>
      <c r="AQ606" s="311"/>
      <c r="AR606" s="311"/>
      <c r="AS606" s="311"/>
      <c r="AT606" s="311"/>
    </row>
    <row r="607" spans="1:46" ht="22.5" customHeight="1">
      <c r="A607" s="303"/>
      <c r="K607" s="310"/>
      <c r="L607" s="310"/>
      <c r="M607" s="310"/>
      <c r="N607" s="310"/>
      <c r="O607" s="310"/>
      <c r="P607" s="310"/>
      <c r="Q607" s="310"/>
      <c r="R607" s="310"/>
      <c r="S607" s="310"/>
      <c r="T607" s="310"/>
      <c r="U607" s="307"/>
      <c r="AC607" s="310"/>
      <c r="AE607" s="311"/>
      <c r="AF607" s="311"/>
      <c r="AG607" s="311"/>
      <c r="AH607" s="311"/>
      <c r="AI607" s="311"/>
      <c r="AJ607" s="311"/>
      <c r="AK607" s="311"/>
      <c r="AL607" s="311"/>
      <c r="AM607" s="311"/>
      <c r="AN607" s="311"/>
      <c r="AO607" s="311"/>
      <c r="AP607" s="311"/>
      <c r="AQ607" s="311"/>
      <c r="AR607" s="311"/>
      <c r="AS607" s="311"/>
      <c r="AT607" s="311"/>
    </row>
    <row r="608" spans="1:46" ht="22.5" customHeight="1">
      <c r="A608" s="303"/>
      <c r="K608" s="310"/>
      <c r="L608" s="310"/>
      <c r="M608" s="310"/>
      <c r="N608" s="310"/>
      <c r="O608" s="310"/>
      <c r="P608" s="310"/>
      <c r="Q608" s="310"/>
      <c r="R608" s="310"/>
      <c r="S608" s="310"/>
      <c r="T608" s="310"/>
      <c r="U608" s="307"/>
      <c r="AC608" s="310"/>
      <c r="AE608" s="311"/>
      <c r="AF608" s="311"/>
      <c r="AG608" s="311"/>
      <c r="AH608" s="311"/>
      <c r="AI608" s="311"/>
      <c r="AJ608" s="311"/>
      <c r="AK608" s="311"/>
      <c r="AL608" s="311"/>
      <c r="AM608" s="311"/>
      <c r="AN608" s="311"/>
      <c r="AO608" s="311"/>
      <c r="AP608" s="311"/>
      <c r="AQ608" s="311"/>
      <c r="AR608" s="311"/>
      <c r="AS608" s="311"/>
      <c r="AT608" s="311"/>
    </row>
    <row r="609" spans="1:46" ht="22.5" customHeight="1">
      <c r="A609" s="303"/>
      <c r="K609" s="310"/>
      <c r="L609" s="310"/>
      <c r="M609" s="310"/>
      <c r="N609" s="310"/>
      <c r="O609" s="310"/>
      <c r="P609" s="310"/>
      <c r="Q609" s="310"/>
      <c r="R609" s="310"/>
      <c r="S609" s="310"/>
      <c r="T609" s="310"/>
      <c r="U609" s="307"/>
      <c r="AC609" s="310"/>
      <c r="AE609" s="311"/>
      <c r="AF609" s="311"/>
      <c r="AG609" s="311"/>
      <c r="AH609" s="311"/>
      <c r="AI609" s="311"/>
      <c r="AJ609" s="311"/>
      <c r="AK609" s="311"/>
      <c r="AL609" s="311"/>
      <c r="AM609" s="311"/>
      <c r="AN609" s="311"/>
      <c r="AO609" s="311"/>
      <c r="AP609" s="311"/>
      <c r="AQ609" s="311"/>
      <c r="AR609" s="311"/>
      <c r="AS609" s="311"/>
      <c r="AT609" s="311"/>
    </row>
    <row r="610" spans="1:46" ht="22.5" customHeight="1">
      <c r="A610" s="303"/>
      <c r="K610" s="310"/>
      <c r="L610" s="310"/>
      <c r="M610" s="310"/>
      <c r="N610" s="310"/>
      <c r="O610" s="310"/>
      <c r="P610" s="310"/>
      <c r="Q610" s="310"/>
      <c r="R610" s="310"/>
      <c r="S610" s="310"/>
      <c r="T610" s="310"/>
      <c r="U610" s="307"/>
      <c r="AC610" s="310"/>
      <c r="AE610" s="311"/>
      <c r="AF610" s="311"/>
      <c r="AG610" s="311"/>
      <c r="AH610" s="311"/>
      <c r="AI610" s="311"/>
      <c r="AJ610" s="311"/>
      <c r="AK610" s="311"/>
      <c r="AL610" s="311"/>
      <c r="AM610" s="311"/>
      <c r="AN610" s="311"/>
      <c r="AO610" s="311"/>
      <c r="AP610" s="311"/>
      <c r="AQ610" s="311"/>
      <c r="AR610" s="311"/>
      <c r="AS610" s="311"/>
      <c r="AT610" s="311"/>
    </row>
    <row r="611" spans="1:46" ht="22.5" customHeight="1">
      <c r="A611" s="303"/>
      <c r="K611" s="310"/>
      <c r="L611" s="310"/>
      <c r="M611" s="310"/>
      <c r="N611" s="310"/>
      <c r="O611" s="310"/>
      <c r="P611" s="310"/>
      <c r="Q611" s="310"/>
      <c r="R611" s="310"/>
      <c r="S611" s="310"/>
      <c r="T611" s="310"/>
      <c r="U611" s="307"/>
      <c r="AC611" s="310"/>
      <c r="AE611" s="311"/>
      <c r="AF611" s="311"/>
      <c r="AG611" s="311"/>
      <c r="AH611" s="311"/>
      <c r="AI611" s="311"/>
      <c r="AJ611" s="311"/>
      <c r="AK611" s="311"/>
      <c r="AL611" s="311"/>
      <c r="AM611" s="311"/>
      <c r="AN611" s="311"/>
      <c r="AO611" s="311"/>
      <c r="AP611" s="311"/>
      <c r="AQ611" s="311"/>
      <c r="AR611" s="311"/>
      <c r="AS611" s="311"/>
      <c r="AT611" s="311"/>
    </row>
    <row r="612" spans="1:46" ht="22.5" customHeight="1">
      <c r="A612" s="303"/>
      <c r="K612" s="310"/>
      <c r="L612" s="310"/>
      <c r="M612" s="310"/>
      <c r="N612" s="310"/>
      <c r="O612" s="310"/>
      <c r="P612" s="310"/>
      <c r="Q612" s="310"/>
      <c r="R612" s="310"/>
      <c r="S612" s="310"/>
      <c r="T612" s="310"/>
      <c r="U612" s="307"/>
      <c r="AC612" s="310"/>
      <c r="AE612" s="311"/>
      <c r="AF612" s="311"/>
      <c r="AG612" s="311"/>
      <c r="AH612" s="311"/>
      <c r="AI612" s="311"/>
      <c r="AJ612" s="311"/>
      <c r="AK612" s="311"/>
      <c r="AL612" s="311"/>
      <c r="AM612" s="311"/>
      <c r="AN612" s="311"/>
      <c r="AO612" s="311"/>
      <c r="AP612" s="311"/>
      <c r="AQ612" s="311"/>
      <c r="AR612" s="311"/>
      <c r="AS612" s="311"/>
      <c r="AT612" s="311"/>
    </row>
    <row r="613" spans="1:46" ht="22.5" customHeight="1">
      <c r="A613" s="303"/>
      <c r="K613" s="310"/>
      <c r="L613" s="310"/>
      <c r="M613" s="310"/>
      <c r="N613" s="310"/>
      <c r="O613" s="310"/>
      <c r="P613" s="310"/>
      <c r="Q613" s="310"/>
      <c r="R613" s="310"/>
      <c r="S613" s="310"/>
      <c r="T613" s="310"/>
      <c r="U613" s="307"/>
      <c r="AC613" s="310"/>
      <c r="AE613" s="311"/>
      <c r="AF613" s="311"/>
      <c r="AG613" s="311"/>
      <c r="AH613" s="311"/>
      <c r="AI613" s="311"/>
      <c r="AJ613" s="311"/>
      <c r="AK613" s="311"/>
      <c r="AL613" s="311"/>
      <c r="AM613" s="311"/>
      <c r="AN613" s="311"/>
      <c r="AO613" s="311"/>
      <c r="AP613" s="311"/>
      <c r="AQ613" s="311"/>
      <c r="AR613" s="311"/>
      <c r="AS613" s="311"/>
      <c r="AT613" s="311"/>
    </row>
    <row r="614" spans="1:46" ht="22.5" customHeight="1">
      <c r="A614" s="303"/>
      <c r="K614" s="310"/>
      <c r="L614" s="310"/>
      <c r="M614" s="310"/>
      <c r="N614" s="310"/>
      <c r="O614" s="310"/>
      <c r="P614" s="310"/>
      <c r="Q614" s="310"/>
      <c r="R614" s="310"/>
      <c r="S614" s="310"/>
      <c r="T614" s="310"/>
      <c r="U614" s="307"/>
      <c r="AC614" s="310"/>
      <c r="AE614" s="311"/>
      <c r="AF614" s="311"/>
      <c r="AG614" s="311"/>
      <c r="AH614" s="311"/>
      <c r="AI614" s="311"/>
      <c r="AJ614" s="311"/>
      <c r="AK614" s="311"/>
      <c r="AL614" s="311"/>
      <c r="AM614" s="311"/>
      <c r="AN614" s="311"/>
      <c r="AO614" s="311"/>
      <c r="AP614" s="311"/>
      <c r="AQ614" s="311"/>
      <c r="AR614" s="311"/>
      <c r="AS614" s="311"/>
      <c r="AT614" s="311"/>
    </row>
    <row r="615" spans="1:46" ht="22.5" customHeight="1">
      <c r="A615" s="303"/>
      <c r="K615" s="310"/>
      <c r="L615" s="310"/>
      <c r="M615" s="310"/>
      <c r="N615" s="310"/>
      <c r="O615" s="310"/>
      <c r="P615" s="310"/>
      <c r="Q615" s="310"/>
      <c r="R615" s="310"/>
      <c r="S615" s="310"/>
      <c r="T615" s="310"/>
      <c r="U615" s="307"/>
      <c r="AC615" s="310"/>
      <c r="AE615" s="311"/>
      <c r="AF615" s="311"/>
      <c r="AG615" s="311"/>
      <c r="AH615" s="311"/>
      <c r="AI615" s="311"/>
      <c r="AJ615" s="311"/>
      <c r="AK615" s="311"/>
      <c r="AL615" s="311"/>
      <c r="AM615" s="311"/>
      <c r="AN615" s="311"/>
      <c r="AO615" s="311"/>
      <c r="AP615" s="311"/>
      <c r="AQ615" s="311"/>
      <c r="AR615" s="311"/>
      <c r="AS615" s="311"/>
      <c r="AT615" s="311"/>
    </row>
    <row r="616" spans="1:46" ht="22.5" customHeight="1">
      <c r="A616" s="303"/>
      <c r="K616" s="310"/>
      <c r="L616" s="310"/>
      <c r="M616" s="310"/>
      <c r="N616" s="310"/>
      <c r="O616" s="310"/>
      <c r="P616" s="310"/>
      <c r="Q616" s="310"/>
      <c r="R616" s="310"/>
      <c r="S616" s="310"/>
      <c r="T616" s="310"/>
      <c r="U616" s="307"/>
      <c r="AC616" s="310"/>
      <c r="AE616" s="311"/>
      <c r="AF616" s="311"/>
      <c r="AG616" s="311"/>
      <c r="AH616" s="311"/>
      <c r="AI616" s="311"/>
      <c r="AJ616" s="311"/>
      <c r="AK616" s="311"/>
      <c r="AL616" s="311"/>
      <c r="AM616" s="311"/>
      <c r="AN616" s="311"/>
      <c r="AO616" s="311"/>
      <c r="AP616" s="311"/>
      <c r="AQ616" s="311"/>
      <c r="AR616" s="311"/>
      <c r="AS616" s="311"/>
      <c r="AT616" s="311"/>
    </row>
    <row r="617" spans="1:46" ht="22.5" customHeight="1">
      <c r="A617" s="303"/>
      <c r="K617" s="310"/>
      <c r="L617" s="310"/>
      <c r="M617" s="310"/>
      <c r="N617" s="310"/>
      <c r="O617" s="310"/>
      <c r="P617" s="310"/>
      <c r="Q617" s="310"/>
      <c r="R617" s="310"/>
      <c r="S617" s="310"/>
      <c r="T617" s="310"/>
      <c r="U617" s="307"/>
      <c r="AC617" s="310"/>
      <c r="AE617" s="311"/>
      <c r="AF617" s="311"/>
      <c r="AG617" s="311"/>
      <c r="AH617" s="311"/>
      <c r="AI617" s="311"/>
      <c r="AJ617" s="311"/>
      <c r="AK617" s="311"/>
      <c r="AL617" s="311"/>
      <c r="AM617" s="311"/>
      <c r="AN617" s="311"/>
      <c r="AO617" s="311"/>
      <c r="AP617" s="311"/>
      <c r="AQ617" s="311"/>
      <c r="AR617" s="311"/>
      <c r="AS617" s="311"/>
      <c r="AT617" s="311"/>
    </row>
    <row r="618" spans="1:46" ht="22.5" customHeight="1">
      <c r="A618" s="303"/>
      <c r="K618" s="310"/>
      <c r="L618" s="310"/>
      <c r="M618" s="310"/>
      <c r="N618" s="310"/>
      <c r="O618" s="310"/>
      <c r="P618" s="310"/>
      <c r="Q618" s="310"/>
      <c r="R618" s="310"/>
      <c r="S618" s="310"/>
      <c r="T618" s="310"/>
      <c r="U618" s="307"/>
      <c r="AC618" s="310"/>
      <c r="AE618" s="311"/>
      <c r="AF618" s="311"/>
      <c r="AG618" s="311"/>
      <c r="AH618" s="311"/>
      <c r="AI618" s="311"/>
      <c r="AJ618" s="311"/>
      <c r="AK618" s="311"/>
      <c r="AL618" s="311"/>
      <c r="AM618" s="311"/>
      <c r="AN618" s="311"/>
      <c r="AO618" s="311"/>
      <c r="AP618" s="311"/>
      <c r="AQ618" s="311"/>
      <c r="AR618" s="311"/>
      <c r="AS618" s="311"/>
      <c r="AT618" s="311"/>
    </row>
    <row r="619" spans="1:46" ht="22.5" customHeight="1">
      <c r="A619" s="303"/>
      <c r="K619" s="310"/>
      <c r="L619" s="310"/>
      <c r="M619" s="310"/>
      <c r="N619" s="310"/>
      <c r="O619" s="310"/>
      <c r="P619" s="310"/>
      <c r="Q619" s="310"/>
      <c r="R619" s="310"/>
      <c r="S619" s="310"/>
      <c r="T619" s="310"/>
      <c r="U619" s="307"/>
      <c r="AC619" s="310"/>
      <c r="AE619" s="311"/>
      <c r="AF619" s="311"/>
      <c r="AG619" s="311"/>
      <c r="AH619" s="311"/>
      <c r="AI619" s="311"/>
      <c r="AJ619" s="311"/>
      <c r="AK619" s="311"/>
      <c r="AL619" s="311"/>
      <c r="AM619" s="311"/>
      <c r="AN619" s="311"/>
      <c r="AO619" s="311"/>
      <c r="AP619" s="311"/>
      <c r="AQ619" s="311"/>
      <c r="AR619" s="311"/>
      <c r="AS619" s="311"/>
      <c r="AT619" s="311"/>
    </row>
    <row r="620" spans="1:46" ht="22.5" customHeight="1">
      <c r="A620" s="303"/>
      <c r="K620" s="310"/>
      <c r="L620" s="310"/>
      <c r="M620" s="310"/>
      <c r="N620" s="310"/>
      <c r="O620" s="310"/>
      <c r="P620" s="310"/>
      <c r="Q620" s="310"/>
      <c r="R620" s="310"/>
      <c r="S620" s="310"/>
      <c r="T620" s="310"/>
      <c r="U620" s="307"/>
      <c r="AC620" s="310"/>
      <c r="AE620" s="311"/>
      <c r="AF620" s="311"/>
      <c r="AG620" s="311"/>
      <c r="AH620" s="311"/>
      <c r="AI620" s="311"/>
      <c r="AJ620" s="311"/>
      <c r="AK620" s="311"/>
      <c r="AL620" s="311"/>
      <c r="AM620" s="311"/>
      <c r="AN620" s="311"/>
      <c r="AO620" s="311"/>
      <c r="AP620" s="311"/>
      <c r="AQ620" s="311"/>
      <c r="AR620" s="311"/>
      <c r="AS620" s="311"/>
      <c r="AT620" s="311"/>
    </row>
    <row r="621" spans="1:46" ht="22.5" customHeight="1">
      <c r="A621" s="303"/>
      <c r="K621" s="310"/>
      <c r="L621" s="310"/>
      <c r="M621" s="310"/>
      <c r="N621" s="310"/>
      <c r="O621" s="310"/>
      <c r="P621" s="310"/>
      <c r="Q621" s="310"/>
      <c r="R621" s="310"/>
      <c r="S621" s="310"/>
      <c r="T621" s="310"/>
      <c r="U621" s="307"/>
      <c r="AC621" s="310"/>
      <c r="AE621" s="311"/>
      <c r="AF621" s="311"/>
      <c r="AG621" s="311"/>
      <c r="AH621" s="311"/>
      <c r="AI621" s="311"/>
      <c r="AJ621" s="311"/>
      <c r="AK621" s="311"/>
      <c r="AL621" s="311"/>
      <c r="AM621" s="311"/>
      <c r="AN621" s="311"/>
      <c r="AO621" s="311"/>
      <c r="AP621" s="311"/>
      <c r="AQ621" s="311"/>
      <c r="AR621" s="311"/>
      <c r="AS621" s="311"/>
      <c r="AT621" s="311"/>
    </row>
    <row r="622" spans="1:46" ht="22.5" customHeight="1">
      <c r="A622" s="303"/>
      <c r="K622" s="310"/>
      <c r="L622" s="310"/>
      <c r="M622" s="310"/>
      <c r="N622" s="310"/>
      <c r="O622" s="310"/>
      <c r="P622" s="310"/>
      <c r="Q622" s="310"/>
      <c r="R622" s="310"/>
      <c r="S622" s="310"/>
      <c r="T622" s="310"/>
      <c r="U622" s="307"/>
      <c r="AC622" s="310"/>
      <c r="AE622" s="311"/>
      <c r="AF622" s="311"/>
      <c r="AG622" s="311"/>
      <c r="AH622" s="311"/>
      <c r="AI622" s="311"/>
      <c r="AJ622" s="311"/>
      <c r="AK622" s="311"/>
      <c r="AL622" s="311"/>
      <c r="AM622" s="311"/>
      <c r="AN622" s="311"/>
      <c r="AO622" s="311"/>
      <c r="AP622" s="311"/>
      <c r="AQ622" s="311"/>
      <c r="AR622" s="311"/>
      <c r="AS622" s="311"/>
      <c r="AT622" s="311"/>
    </row>
    <row r="623" spans="1:46" ht="22.5" customHeight="1">
      <c r="A623" s="303"/>
      <c r="K623" s="310"/>
      <c r="L623" s="310"/>
      <c r="M623" s="310"/>
      <c r="N623" s="310"/>
      <c r="O623" s="310"/>
      <c r="P623" s="310"/>
      <c r="Q623" s="310"/>
      <c r="R623" s="310"/>
      <c r="S623" s="310"/>
      <c r="T623" s="310"/>
      <c r="U623" s="307"/>
      <c r="AC623" s="310"/>
      <c r="AE623" s="311"/>
      <c r="AF623" s="311"/>
      <c r="AG623" s="311"/>
      <c r="AH623" s="311"/>
      <c r="AI623" s="311"/>
      <c r="AJ623" s="311"/>
      <c r="AK623" s="311"/>
      <c r="AL623" s="311"/>
      <c r="AM623" s="311"/>
      <c r="AN623" s="311"/>
      <c r="AO623" s="311"/>
      <c r="AP623" s="311"/>
      <c r="AQ623" s="311"/>
      <c r="AR623" s="311"/>
      <c r="AS623" s="311"/>
      <c r="AT623" s="311"/>
    </row>
    <row r="624" spans="1:46" ht="22.5" customHeight="1">
      <c r="A624" s="303"/>
      <c r="K624" s="310"/>
      <c r="L624" s="310"/>
      <c r="M624" s="310"/>
      <c r="N624" s="310"/>
      <c r="O624" s="310"/>
      <c r="P624" s="310"/>
      <c r="Q624" s="310"/>
      <c r="R624" s="310"/>
      <c r="S624" s="310"/>
      <c r="T624" s="310"/>
      <c r="U624" s="307"/>
      <c r="AC624" s="310"/>
      <c r="AE624" s="311"/>
      <c r="AF624" s="311"/>
      <c r="AG624" s="311"/>
      <c r="AH624" s="311"/>
      <c r="AI624" s="311"/>
      <c r="AJ624" s="311"/>
      <c r="AK624" s="311"/>
      <c r="AL624" s="311"/>
      <c r="AM624" s="311"/>
      <c r="AN624" s="311"/>
      <c r="AO624" s="311"/>
      <c r="AP624" s="311"/>
      <c r="AQ624" s="311"/>
      <c r="AR624" s="311"/>
      <c r="AS624" s="311"/>
      <c r="AT624" s="311"/>
    </row>
    <row r="625" spans="1:46" ht="22.5" customHeight="1">
      <c r="A625" s="303"/>
      <c r="K625" s="310"/>
      <c r="L625" s="310"/>
      <c r="M625" s="310"/>
      <c r="N625" s="310"/>
      <c r="O625" s="310"/>
      <c r="P625" s="310"/>
      <c r="Q625" s="310"/>
      <c r="R625" s="310"/>
      <c r="S625" s="310"/>
      <c r="T625" s="310"/>
      <c r="U625" s="307"/>
      <c r="AC625" s="310"/>
      <c r="AE625" s="311"/>
      <c r="AF625" s="311"/>
      <c r="AG625" s="311"/>
      <c r="AH625" s="311"/>
      <c r="AI625" s="311"/>
      <c r="AJ625" s="311"/>
      <c r="AK625" s="311"/>
      <c r="AL625" s="311"/>
      <c r="AM625" s="311"/>
      <c r="AN625" s="311"/>
      <c r="AO625" s="311"/>
      <c r="AP625" s="311"/>
      <c r="AQ625" s="311"/>
      <c r="AR625" s="311"/>
      <c r="AS625" s="311"/>
      <c r="AT625" s="311"/>
    </row>
    <row r="626" spans="1:46" ht="22.5" customHeight="1">
      <c r="A626" s="303"/>
      <c r="K626" s="310"/>
      <c r="L626" s="310"/>
      <c r="M626" s="310"/>
      <c r="N626" s="310"/>
      <c r="O626" s="310"/>
      <c r="P626" s="310"/>
      <c r="Q626" s="310"/>
      <c r="R626" s="310"/>
      <c r="S626" s="310"/>
      <c r="T626" s="310"/>
      <c r="U626" s="307"/>
      <c r="AC626" s="310"/>
      <c r="AE626" s="311"/>
      <c r="AF626" s="311"/>
      <c r="AG626" s="311"/>
      <c r="AH626" s="311"/>
      <c r="AI626" s="311"/>
      <c r="AJ626" s="311"/>
      <c r="AK626" s="311"/>
      <c r="AL626" s="311"/>
      <c r="AM626" s="311"/>
      <c r="AN626" s="311"/>
      <c r="AO626" s="311"/>
      <c r="AP626" s="311"/>
      <c r="AQ626" s="311"/>
      <c r="AR626" s="311"/>
      <c r="AS626" s="311"/>
      <c r="AT626" s="311"/>
    </row>
    <row r="627" spans="1:46" ht="22.5" customHeight="1">
      <c r="A627" s="303"/>
      <c r="K627" s="310"/>
      <c r="L627" s="310"/>
      <c r="M627" s="310"/>
      <c r="N627" s="310"/>
      <c r="O627" s="310"/>
      <c r="P627" s="310"/>
      <c r="Q627" s="310"/>
      <c r="R627" s="310"/>
      <c r="S627" s="310"/>
      <c r="T627" s="310"/>
      <c r="U627" s="307"/>
      <c r="AC627" s="310"/>
      <c r="AE627" s="311"/>
      <c r="AF627" s="311"/>
      <c r="AG627" s="311"/>
      <c r="AH627" s="311"/>
      <c r="AI627" s="311"/>
      <c r="AJ627" s="311"/>
      <c r="AK627" s="311"/>
      <c r="AL627" s="311"/>
      <c r="AM627" s="311"/>
      <c r="AN627" s="311"/>
      <c r="AO627" s="311"/>
      <c r="AP627" s="311"/>
      <c r="AQ627" s="311"/>
      <c r="AR627" s="311"/>
      <c r="AS627" s="311"/>
      <c r="AT627" s="311"/>
    </row>
    <row r="628" spans="1:46" ht="22.5" customHeight="1">
      <c r="A628" s="303"/>
      <c r="K628" s="310"/>
      <c r="L628" s="310"/>
      <c r="M628" s="310"/>
      <c r="N628" s="310"/>
      <c r="O628" s="310"/>
      <c r="P628" s="310"/>
      <c r="Q628" s="310"/>
      <c r="R628" s="310"/>
      <c r="S628" s="310"/>
      <c r="T628" s="310"/>
      <c r="U628" s="307"/>
      <c r="AC628" s="310"/>
      <c r="AE628" s="311"/>
      <c r="AF628" s="311"/>
      <c r="AG628" s="311"/>
      <c r="AH628" s="311"/>
      <c r="AI628" s="311"/>
      <c r="AJ628" s="311"/>
      <c r="AK628" s="311"/>
      <c r="AL628" s="311"/>
      <c r="AM628" s="311"/>
      <c r="AN628" s="311"/>
      <c r="AO628" s="311"/>
      <c r="AP628" s="311"/>
      <c r="AQ628" s="311"/>
      <c r="AR628" s="311"/>
      <c r="AS628" s="311"/>
      <c r="AT628" s="311"/>
    </row>
    <row r="629" spans="1:46" ht="22.5" customHeight="1">
      <c r="A629" s="303"/>
      <c r="K629" s="310"/>
      <c r="L629" s="310"/>
      <c r="M629" s="310"/>
      <c r="N629" s="310"/>
      <c r="O629" s="310"/>
      <c r="P629" s="310"/>
      <c r="Q629" s="310"/>
      <c r="R629" s="310"/>
      <c r="S629" s="310"/>
      <c r="T629" s="310"/>
      <c r="U629" s="307"/>
      <c r="AC629" s="310"/>
      <c r="AE629" s="311"/>
      <c r="AF629" s="311"/>
      <c r="AG629" s="311"/>
      <c r="AH629" s="311"/>
      <c r="AI629" s="311"/>
      <c r="AJ629" s="311"/>
      <c r="AK629" s="311"/>
      <c r="AL629" s="311"/>
      <c r="AM629" s="311"/>
      <c r="AN629" s="311"/>
      <c r="AO629" s="311"/>
      <c r="AP629" s="311"/>
      <c r="AQ629" s="311"/>
      <c r="AR629" s="311"/>
      <c r="AS629" s="311"/>
      <c r="AT629" s="311"/>
    </row>
    <row r="630" spans="1:46" ht="22.5" customHeight="1">
      <c r="A630" s="303"/>
      <c r="K630" s="310"/>
      <c r="L630" s="310"/>
      <c r="M630" s="310"/>
      <c r="N630" s="310"/>
      <c r="O630" s="310"/>
      <c r="P630" s="310"/>
      <c r="Q630" s="310"/>
      <c r="R630" s="310"/>
      <c r="S630" s="310"/>
      <c r="T630" s="310"/>
      <c r="U630" s="307"/>
      <c r="AC630" s="310"/>
      <c r="AE630" s="311"/>
      <c r="AF630" s="311"/>
      <c r="AG630" s="311"/>
      <c r="AH630" s="311"/>
      <c r="AI630" s="311"/>
      <c r="AJ630" s="311"/>
      <c r="AK630" s="311"/>
      <c r="AL630" s="311"/>
      <c r="AM630" s="311"/>
      <c r="AN630" s="311"/>
      <c r="AO630" s="311"/>
      <c r="AP630" s="311"/>
      <c r="AQ630" s="311"/>
      <c r="AR630" s="311"/>
      <c r="AS630" s="311"/>
      <c r="AT630" s="311"/>
    </row>
    <row r="631" spans="1:46" ht="22.5" customHeight="1">
      <c r="A631" s="303"/>
      <c r="K631" s="310"/>
      <c r="L631" s="310"/>
      <c r="M631" s="310"/>
      <c r="N631" s="310"/>
      <c r="O631" s="310"/>
      <c r="P631" s="310"/>
      <c r="Q631" s="310"/>
      <c r="R631" s="310"/>
      <c r="S631" s="310"/>
      <c r="T631" s="310"/>
      <c r="U631" s="307"/>
      <c r="AC631" s="310"/>
      <c r="AE631" s="311"/>
      <c r="AF631" s="311"/>
      <c r="AG631" s="311"/>
      <c r="AH631" s="311"/>
      <c r="AI631" s="311"/>
      <c r="AJ631" s="311"/>
      <c r="AK631" s="311"/>
      <c r="AL631" s="311"/>
      <c r="AM631" s="311"/>
      <c r="AN631" s="311"/>
      <c r="AO631" s="311"/>
      <c r="AP631" s="311"/>
      <c r="AQ631" s="311"/>
      <c r="AR631" s="311"/>
      <c r="AS631" s="311"/>
      <c r="AT631" s="311"/>
    </row>
    <row r="632" spans="1:46" ht="22.5" customHeight="1">
      <c r="A632" s="303"/>
      <c r="K632" s="310"/>
      <c r="L632" s="310"/>
      <c r="M632" s="310"/>
      <c r="N632" s="310"/>
      <c r="O632" s="310"/>
      <c r="P632" s="310"/>
      <c r="Q632" s="310"/>
      <c r="R632" s="310"/>
      <c r="S632" s="310"/>
      <c r="T632" s="310"/>
      <c r="U632" s="307"/>
      <c r="AC632" s="310"/>
      <c r="AE632" s="311"/>
      <c r="AF632" s="311"/>
      <c r="AG632" s="311"/>
      <c r="AH632" s="311"/>
      <c r="AI632" s="311"/>
      <c r="AJ632" s="311"/>
      <c r="AK632" s="311"/>
      <c r="AL632" s="311"/>
      <c r="AM632" s="311"/>
      <c r="AN632" s="311"/>
      <c r="AO632" s="311"/>
      <c r="AP632" s="311"/>
      <c r="AQ632" s="311"/>
      <c r="AR632" s="311"/>
      <c r="AS632" s="311"/>
      <c r="AT632" s="311"/>
    </row>
    <row r="633" spans="1:46" ht="22.5" customHeight="1">
      <c r="A633" s="303"/>
      <c r="K633" s="310"/>
      <c r="L633" s="310"/>
      <c r="M633" s="310"/>
      <c r="N633" s="310"/>
      <c r="O633" s="310"/>
      <c r="P633" s="310"/>
      <c r="Q633" s="310"/>
      <c r="R633" s="310"/>
      <c r="S633" s="310"/>
      <c r="T633" s="310"/>
      <c r="U633" s="307"/>
      <c r="AC633" s="310"/>
      <c r="AE633" s="311"/>
      <c r="AF633" s="311"/>
      <c r="AG633" s="311"/>
      <c r="AH633" s="311"/>
      <c r="AI633" s="311"/>
      <c r="AJ633" s="311"/>
      <c r="AK633" s="311"/>
      <c r="AL633" s="311"/>
      <c r="AM633" s="311"/>
      <c r="AN633" s="311"/>
      <c r="AO633" s="311"/>
      <c r="AP633" s="311"/>
      <c r="AQ633" s="311"/>
      <c r="AR633" s="311"/>
      <c r="AS633" s="311"/>
      <c r="AT633" s="311"/>
    </row>
    <row r="634" spans="1:46" ht="22.5" customHeight="1">
      <c r="A634" s="303"/>
      <c r="K634" s="310"/>
      <c r="L634" s="310"/>
      <c r="M634" s="310"/>
      <c r="N634" s="310"/>
      <c r="O634" s="310"/>
      <c r="P634" s="310"/>
      <c r="Q634" s="310"/>
      <c r="R634" s="310"/>
      <c r="S634" s="310"/>
      <c r="T634" s="310"/>
      <c r="U634" s="307"/>
      <c r="AC634" s="310"/>
      <c r="AE634" s="311"/>
      <c r="AF634" s="311"/>
      <c r="AG634" s="311"/>
      <c r="AH634" s="311"/>
      <c r="AI634" s="311"/>
      <c r="AJ634" s="311"/>
      <c r="AK634" s="311"/>
      <c r="AL634" s="311"/>
      <c r="AM634" s="311"/>
      <c r="AN634" s="311"/>
      <c r="AO634" s="311"/>
      <c r="AP634" s="311"/>
      <c r="AQ634" s="311"/>
      <c r="AR634" s="311"/>
      <c r="AS634" s="311"/>
      <c r="AT634" s="311"/>
    </row>
    <row r="635" spans="1:46" ht="22.5" customHeight="1">
      <c r="A635" s="303"/>
      <c r="K635" s="310"/>
      <c r="L635" s="310"/>
      <c r="M635" s="310"/>
      <c r="N635" s="310"/>
      <c r="O635" s="310"/>
      <c r="P635" s="310"/>
      <c r="Q635" s="310"/>
      <c r="R635" s="310"/>
      <c r="S635" s="310"/>
      <c r="T635" s="310"/>
      <c r="U635" s="307"/>
      <c r="AC635" s="310"/>
      <c r="AE635" s="311"/>
      <c r="AF635" s="311"/>
      <c r="AG635" s="311"/>
      <c r="AH635" s="311"/>
      <c r="AI635" s="311"/>
      <c r="AJ635" s="311"/>
      <c r="AK635" s="311"/>
      <c r="AL635" s="311"/>
      <c r="AM635" s="311"/>
      <c r="AN635" s="311"/>
      <c r="AO635" s="311"/>
      <c r="AP635" s="311"/>
      <c r="AQ635" s="311"/>
      <c r="AR635" s="311"/>
      <c r="AS635" s="311"/>
      <c r="AT635" s="311"/>
    </row>
    <row r="636" spans="1:46" ht="22.5" customHeight="1">
      <c r="A636" s="303"/>
      <c r="K636" s="310"/>
      <c r="L636" s="310"/>
      <c r="M636" s="310"/>
      <c r="N636" s="310"/>
      <c r="O636" s="310"/>
      <c r="P636" s="310"/>
      <c r="Q636" s="310"/>
      <c r="R636" s="310"/>
      <c r="S636" s="310"/>
      <c r="T636" s="310"/>
      <c r="U636" s="307"/>
      <c r="AC636" s="310"/>
      <c r="AE636" s="311"/>
      <c r="AF636" s="311"/>
      <c r="AG636" s="311"/>
      <c r="AH636" s="311"/>
      <c r="AI636" s="311"/>
      <c r="AJ636" s="311"/>
      <c r="AK636" s="311"/>
      <c r="AL636" s="311"/>
      <c r="AM636" s="311"/>
      <c r="AN636" s="311"/>
      <c r="AO636" s="311"/>
      <c r="AP636" s="311"/>
      <c r="AQ636" s="311"/>
      <c r="AR636" s="311"/>
      <c r="AS636" s="311"/>
      <c r="AT636" s="311"/>
    </row>
    <row r="637" spans="1:46" ht="22.5" customHeight="1">
      <c r="A637" s="303"/>
      <c r="K637" s="310"/>
      <c r="L637" s="310"/>
      <c r="M637" s="310"/>
      <c r="N637" s="310"/>
      <c r="O637" s="310"/>
      <c r="P637" s="310"/>
      <c r="Q637" s="310"/>
      <c r="R637" s="310"/>
      <c r="S637" s="310"/>
      <c r="T637" s="310"/>
      <c r="U637" s="307"/>
      <c r="AC637" s="310"/>
      <c r="AE637" s="311"/>
      <c r="AF637" s="311"/>
      <c r="AG637" s="311"/>
      <c r="AH637" s="311"/>
      <c r="AI637" s="311"/>
      <c r="AJ637" s="311"/>
      <c r="AK637" s="311"/>
      <c r="AL637" s="311"/>
      <c r="AM637" s="311"/>
      <c r="AN637" s="311"/>
      <c r="AO637" s="311"/>
      <c r="AP637" s="311"/>
      <c r="AQ637" s="311"/>
      <c r="AR637" s="311"/>
      <c r="AS637" s="311"/>
      <c r="AT637" s="311"/>
    </row>
    <row r="638" spans="1:46" ht="22.5" customHeight="1">
      <c r="A638" s="303"/>
      <c r="K638" s="310"/>
      <c r="L638" s="310"/>
      <c r="M638" s="310"/>
      <c r="N638" s="310"/>
      <c r="O638" s="310"/>
      <c r="P638" s="310"/>
      <c r="Q638" s="310"/>
      <c r="R638" s="310"/>
      <c r="S638" s="310"/>
      <c r="T638" s="310"/>
      <c r="U638" s="307"/>
      <c r="AC638" s="310"/>
      <c r="AE638" s="311"/>
      <c r="AF638" s="311"/>
      <c r="AG638" s="311"/>
      <c r="AH638" s="311"/>
      <c r="AI638" s="311"/>
      <c r="AJ638" s="311"/>
      <c r="AK638" s="311"/>
      <c r="AL638" s="311"/>
      <c r="AM638" s="311"/>
      <c r="AN638" s="311"/>
      <c r="AO638" s="311"/>
      <c r="AP638" s="311"/>
      <c r="AQ638" s="311"/>
      <c r="AR638" s="311"/>
      <c r="AS638" s="311"/>
      <c r="AT638" s="311"/>
    </row>
    <row r="639" spans="1:46" ht="22.5" customHeight="1">
      <c r="A639" s="303"/>
      <c r="K639" s="310"/>
      <c r="L639" s="310"/>
      <c r="M639" s="310"/>
      <c r="N639" s="310"/>
      <c r="O639" s="310"/>
      <c r="P639" s="310"/>
      <c r="Q639" s="310"/>
      <c r="R639" s="310"/>
      <c r="S639" s="310"/>
      <c r="T639" s="310"/>
      <c r="U639" s="307"/>
      <c r="AC639" s="310"/>
      <c r="AE639" s="311"/>
      <c r="AF639" s="311"/>
      <c r="AG639" s="311"/>
      <c r="AH639" s="311"/>
      <c r="AI639" s="311"/>
      <c r="AJ639" s="311"/>
      <c r="AK639" s="311"/>
      <c r="AL639" s="311"/>
      <c r="AM639" s="311"/>
      <c r="AN639" s="311"/>
      <c r="AO639" s="311"/>
      <c r="AP639" s="311"/>
      <c r="AQ639" s="311"/>
      <c r="AR639" s="311"/>
      <c r="AS639" s="311"/>
      <c r="AT639" s="311"/>
    </row>
    <row r="640" spans="1:46" ht="22.5" customHeight="1">
      <c r="A640" s="303"/>
      <c r="K640" s="310"/>
      <c r="L640" s="310"/>
      <c r="M640" s="310"/>
      <c r="N640" s="310"/>
      <c r="O640" s="310"/>
      <c r="P640" s="310"/>
      <c r="Q640" s="310"/>
      <c r="R640" s="310"/>
      <c r="S640" s="310"/>
      <c r="T640" s="310"/>
      <c r="U640" s="307"/>
      <c r="AC640" s="310"/>
      <c r="AE640" s="311"/>
      <c r="AF640" s="311"/>
      <c r="AG640" s="311"/>
      <c r="AH640" s="311"/>
      <c r="AI640" s="311"/>
      <c r="AJ640" s="311"/>
      <c r="AK640" s="311"/>
      <c r="AL640" s="311"/>
      <c r="AM640" s="311"/>
      <c r="AN640" s="311"/>
      <c r="AO640" s="311"/>
      <c r="AP640" s="311"/>
      <c r="AQ640" s="311"/>
      <c r="AR640" s="311"/>
      <c r="AS640" s="311"/>
      <c r="AT640" s="311"/>
    </row>
    <row r="641" spans="1:48" ht="22.5" customHeight="1">
      <c r="A641" s="303"/>
      <c r="K641" s="310"/>
      <c r="L641" s="310"/>
      <c r="M641" s="310"/>
      <c r="N641" s="310"/>
      <c r="O641" s="310"/>
      <c r="P641" s="310"/>
      <c r="Q641" s="310"/>
      <c r="R641" s="310"/>
      <c r="S641" s="310"/>
      <c r="T641" s="310"/>
      <c r="U641" s="307"/>
      <c r="AC641" s="310"/>
      <c r="AE641" s="311"/>
      <c r="AF641" s="311"/>
      <c r="AG641" s="311"/>
      <c r="AH641" s="311"/>
      <c r="AI641" s="311"/>
      <c r="AJ641" s="311"/>
      <c r="AK641" s="311"/>
      <c r="AL641" s="311"/>
      <c r="AM641" s="311"/>
      <c r="AN641" s="311"/>
      <c r="AO641" s="311"/>
      <c r="AP641" s="311"/>
      <c r="AQ641" s="311"/>
      <c r="AR641" s="311"/>
      <c r="AS641" s="311"/>
      <c r="AT641" s="311"/>
    </row>
    <row r="642" spans="1:48" ht="22.5" customHeight="1">
      <c r="A642" s="303"/>
      <c r="K642" s="310"/>
      <c r="L642" s="310"/>
      <c r="M642" s="310"/>
      <c r="N642" s="310"/>
      <c r="O642" s="310"/>
      <c r="P642" s="310"/>
      <c r="Q642" s="310"/>
      <c r="R642" s="310"/>
      <c r="S642" s="310"/>
      <c r="T642" s="310"/>
      <c r="U642" s="307"/>
      <c r="AC642" s="310"/>
      <c r="AE642" s="311"/>
      <c r="AF642" s="311"/>
      <c r="AG642" s="311"/>
      <c r="AH642" s="311"/>
      <c r="AI642" s="311"/>
      <c r="AJ642" s="311"/>
      <c r="AK642" s="311"/>
      <c r="AL642" s="311"/>
      <c r="AM642" s="311"/>
      <c r="AN642" s="311"/>
      <c r="AO642" s="311"/>
      <c r="AP642" s="311"/>
      <c r="AQ642" s="311"/>
      <c r="AR642" s="311"/>
      <c r="AS642" s="311"/>
      <c r="AT642" s="311"/>
    </row>
    <row r="643" spans="1:48" ht="22.5" customHeight="1">
      <c r="A643" s="303"/>
      <c r="K643" s="310"/>
      <c r="L643" s="310"/>
      <c r="M643" s="310"/>
      <c r="N643" s="310"/>
      <c r="O643" s="310"/>
      <c r="P643" s="310"/>
      <c r="Q643" s="310"/>
      <c r="R643" s="310"/>
      <c r="S643" s="310"/>
      <c r="T643" s="310"/>
      <c r="U643" s="307"/>
      <c r="AC643" s="310"/>
      <c r="AE643" s="311"/>
      <c r="AF643" s="311"/>
      <c r="AG643" s="311"/>
      <c r="AH643" s="311"/>
      <c r="AI643" s="311"/>
      <c r="AJ643" s="311"/>
      <c r="AK643" s="311"/>
      <c r="AL643" s="311"/>
      <c r="AM643" s="311"/>
      <c r="AN643" s="311"/>
      <c r="AO643" s="311"/>
      <c r="AP643" s="311"/>
      <c r="AQ643" s="311"/>
      <c r="AR643" s="311"/>
      <c r="AS643" s="311"/>
      <c r="AT643" s="311"/>
    </row>
    <row r="644" spans="1:48" ht="22.5" customHeight="1">
      <c r="A644" s="303"/>
      <c r="K644" s="310"/>
      <c r="L644" s="310"/>
      <c r="M644" s="310"/>
      <c r="N644" s="310"/>
      <c r="O644" s="310"/>
      <c r="P644" s="310"/>
      <c r="Q644" s="310"/>
      <c r="R644" s="310"/>
      <c r="S644" s="310"/>
      <c r="T644" s="310"/>
      <c r="U644" s="307"/>
      <c r="AC644" s="310"/>
      <c r="AE644" s="311"/>
      <c r="AF644" s="311"/>
      <c r="AG644" s="311"/>
      <c r="AH644" s="311"/>
      <c r="AI644" s="311"/>
      <c r="AJ644" s="311"/>
      <c r="AK644" s="311"/>
      <c r="AL644" s="311"/>
      <c r="AM644" s="311"/>
      <c r="AN644" s="311"/>
      <c r="AO644" s="311"/>
      <c r="AP644" s="311"/>
      <c r="AQ644" s="311"/>
      <c r="AR644" s="311"/>
      <c r="AS644" s="311"/>
      <c r="AT644" s="311"/>
    </row>
    <row r="645" spans="1:48" ht="22.5" customHeight="1">
      <c r="A645" s="303"/>
      <c r="K645" s="310"/>
      <c r="L645" s="310"/>
      <c r="M645" s="310"/>
      <c r="N645" s="310"/>
      <c r="O645" s="310"/>
      <c r="P645" s="310"/>
      <c r="Q645" s="310"/>
      <c r="R645" s="310"/>
      <c r="S645" s="310"/>
      <c r="T645" s="310"/>
      <c r="U645" s="307"/>
      <c r="AC645" s="310"/>
      <c r="AE645" s="311"/>
      <c r="AF645" s="311"/>
      <c r="AG645" s="311"/>
      <c r="AH645" s="311"/>
      <c r="AI645" s="311"/>
      <c r="AJ645" s="311"/>
      <c r="AK645" s="311"/>
      <c r="AL645" s="311"/>
      <c r="AM645" s="311"/>
      <c r="AN645" s="311"/>
      <c r="AO645" s="311"/>
      <c r="AP645" s="311"/>
      <c r="AQ645" s="311"/>
      <c r="AR645" s="311"/>
      <c r="AS645" s="311"/>
      <c r="AT645" s="311"/>
    </row>
    <row r="646" spans="1:48" ht="22.5" customHeight="1">
      <c r="A646" s="303"/>
      <c r="K646" s="310"/>
      <c r="L646" s="310"/>
      <c r="M646" s="310"/>
      <c r="N646" s="310"/>
      <c r="O646" s="310"/>
      <c r="P646" s="310"/>
      <c r="Q646" s="310"/>
      <c r="R646" s="310"/>
      <c r="S646" s="310"/>
      <c r="T646" s="310"/>
      <c r="U646" s="307"/>
      <c r="AC646" s="310"/>
      <c r="AE646" s="311"/>
      <c r="AF646" s="311"/>
      <c r="AG646" s="311"/>
      <c r="AH646" s="311"/>
      <c r="AI646" s="311"/>
      <c r="AJ646" s="311"/>
      <c r="AK646" s="311"/>
      <c r="AL646" s="311"/>
      <c r="AM646" s="311"/>
      <c r="AN646" s="311"/>
      <c r="AO646" s="311"/>
      <c r="AP646" s="311"/>
      <c r="AQ646" s="311"/>
      <c r="AR646" s="311"/>
      <c r="AS646" s="311"/>
      <c r="AT646" s="311"/>
    </row>
    <row r="647" spans="1:48" ht="22.5" customHeight="1">
      <c r="A647" s="303"/>
      <c r="K647" s="310"/>
      <c r="L647" s="310"/>
      <c r="M647" s="310"/>
      <c r="N647" s="310"/>
      <c r="O647" s="310"/>
      <c r="P647" s="310"/>
      <c r="Q647" s="310"/>
      <c r="R647" s="310"/>
      <c r="S647" s="310"/>
      <c r="T647" s="310"/>
      <c r="U647" s="307"/>
      <c r="AC647" s="310"/>
      <c r="AE647" s="311"/>
      <c r="AF647" s="311"/>
      <c r="AG647" s="311"/>
      <c r="AH647" s="311"/>
      <c r="AI647" s="311"/>
      <c r="AJ647" s="311"/>
      <c r="AK647" s="311"/>
      <c r="AL647" s="311"/>
      <c r="AM647" s="311"/>
      <c r="AN647" s="311"/>
      <c r="AO647" s="311"/>
      <c r="AP647" s="311"/>
      <c r="AQ647" s="311"/>
      <c r="AR647" s="311"/>
      <c r="AS647" s="311"/>
      <c r="AT647" s="311"/>
    </row>
    <row r="648" spans="1:48" ht="22.5" customHeight="1">
      <c r="A648" s="303"/>
      <c r="K648" s="310"/>
      <c r="L648" s="310"/>
      <c r="M648" s="310"/>
      <c r="N648" s="310"/>
      <c r="O648" s="310"/>
      <c r="P648" s="310"/>
      <c r="Q648" s="310"/>
      <c r="R648" s="310"/>
      <c r="S648" s="310"/>
      <c r="T648" s="310"/>
      <c r="U648" s="307"/>
      <c r="AC648" s="310"/>
      <c r="AE648" s="311"/>
      <c r="AF648" s="311"/>
      <c r="AG648" s="311"/>
      <c r="AH648" s="311"/>
      <c r="AI648" s="311"/>
      <c r="AJ648" s="311"/>
      <c r="AK648" s="311"/>
      <c r="AL648" s="311"/>
      <c r="AM648" s="311"/>
      <c r="AN648" s="311"/>
      <c r="AO648" s="311"/>
      <c r="AP648" s="311"/>
      <c r="AQ648" s="311"/>
      <c r="AR648" s="311"/>
      <c r="AS648" s="311"/>
      <c r="AT648" s="311"/>
    </row>
    <row r="649" spans="1:48" ht="22.5" customHeight="1">
      <c r="A649" s="303"/>
      <c r="K649" s="310"/>
      <c r="L649" s="310"/>
      <c r="M649" s="310"/>
      <c r="N649" s="310"/>
      <c r="O649" s="310"/>
      <c r="P649" s="310"/>
      <c r="Q649" s="310"/>
      <c r="R649" s="310"/>
      <c r="S649" s="310"/>
      <c r="T649" s="310"/>
      <c r="U649" s="307"/>
      <c r="AC649" s="310"/>
      <c r="AE649" s="311"/>
      <c r="AF649" s="311"/>
      <c r="AG649" s="311"/>
      <c r="AH649" s="311"/>
      <c r="AI649" s="311"/>
      <c r="AJ649" s="311"/>
      <c r="AK649" s="311"/>
      <c r="AL649" s="311"/>
      <c r="AM649" s="311"/>
      <c r="AN649" s="311"/>
      <c r="AO649" s="311"/>
      <c r="AP649" s="311"/>
      <c r="AQ649" s="311"/>
      <c r="AR649" s="311"/>
      <c r="AS649" s="311"/>
      <c r="AT649" s="311"/>
    </row>
    <row r="650" spans="1:48" ht="22.5" customHeight="1">
      <c r="A650" s="303"/>
      <c r="K650" s="310"/>
      <c r="L650" s="310"/>
      <c r="M650" s="310"/>
      <c r="N650" s="310"/>
      <c r="O650" s="310"/>
      <c r="P650" s="310"/>
      <c r="Q650" s="310"/>
      <c r="R650" s="310"/>
      <c r="S650" s="310"/>
      <c r="T650" s="310"/>
      <c r="U650" s="307"/>
      <c r="AC650" s="310"/>
      <c r="AE650" s="311"/>
      <c r="AF650" s="311"/>
      <c r="AG650" s="311"/>
      <c r="AH650" s="311"/>
      <c r="AI650" s="311"/>
      <c r="AJ650" s="311"/>
      <c r="AK650" s="311"/>
      <c r="AL650" s="311"/>
      <c r="AM650" s="311"/>
      <c r="AN650" s="311"/>
      <c r="AO650" s="311"/>
      <c r="AP650" s="311"/>
      <c r="AQ650" s="311"/>
      <c r="AR650" s="311"/>
      <c r="AS650" s="311"/>
      <c r="AT650" s="311"/>
    </row>
    <row r="651" spans="1:48" ht="22.5" customHeight="1">
      <c r="A651" s="303"/>
      <c r="K651" s="310"/>
      <c r="L651" s="310"/>
      <c r="M651" s="310"/>
      <c r="N651" s="310"/>
      <c r="O651" s="310"/>
      <c r="P651" s="310"/>
      <c r="Q651" s="310"/>
      <c r="R651" s="310"/>
      <c r="S651" s="310"/>
      <c r="T651" s="310"/>
      <c r="U651" s="307"/>
      <c r="AC651" s="310"/>
      <c r="AE651" s="311"/>
      <c r="AF651" s="311"/>
      <c r="AG651" s="311"/>
      <c r="AH651" s="311"/>
      <c r="AI651" s="311"/>
      <c r="AJ651" s="311"/>
      <c r="AK651" s="311"/>
      <c r="AL651" s="311"/>
      <c r="AM651" s="311"/>
      <c r="AN651" s="311"/>
      <c r="AO651" s="311"/>
      <c r="AP651" s="311"/>
      <c r="AQ651" s="311"/>
      <c r="AR651" s="311"/>
      <c r="AS651" s="311"/>
      <c r="AT651" s="311"/>
    </row>
    <row r="652" spans="1:48" ht="22.5" customHeight="1">
      <c r="A652" s="303"/>
      <c r="K652" s="310"/>
      <c r="L652" s="310"/>
      <c r="M652" s="310"/>
      <c r="N652" s="310"/>
      <c r="O652" s="310"/>
      <c r="P652" s="310"/>
      <c r="Q652" s="310"/>
      <c r="R652" s="310"/>
      <c r="S652" s="310"/>
      <c r="T652" s="310"/>
      <c r="U652" s="307"/>
      <c r="AC652" s="310"/>
      <c r="AE652" s="311"/>
      <c r="AF652" s="311"/>
      <c r="AG652" s="311"/>
      <c r="AH652" s="311"/>
      <c r="AI652" s="311"/>
      <c r="AJ652" s="311"/>
      <c r="AK652" s="311"/>
      <c r="AL652" s="311"/>
      <c r="AM652" s="311"/>
      <c r="AN652" s="311"/>
      <c r="AO652" s="311"/>
      <c r="AP652" s="311"/>
      <c r="AQ652" s="311"/>
      <c r="AR652" s="311"/>
      <c r="AS652" s="311"/>
      <c r="AT652" s="311"/>
    </row>
    <row r="653" spans="1:48" ht="22.5" customHeight="1">
      <c r="A653" s="303"/>
      <c r="K653" s="310"/>
      <c r="L653" s="310"/>
      <c r="M653" s="310"/>
      <c r="N653" s="310"/>
      <c r="O653" s="310"/>
      <c r="P653" s="310"/>
      <c r="Q653" s="310"/>
      <c r="R653" s="310"/>
      <c r="S653" s="310"/>
      <c r="T653" s="310"/>
      <c r="U653" s="307"/>
      <c r="AC653" s="310"/>
      <c r="AE653" s="311"/>
      <c r="AF653" s="311"/>
      <c r="AG653" s="311"/>
      <c r="AH653" s="311"/>
      <c r="AI653" s="311"/>
      <c r="AJ653" s="311"/>
      <c r="AK653" s="311"/>
      <c r="AL653" s="311"/>
      <c r="AM653" s="311"/>
      <c r="AN653" s="311"/>
      <c r="AO653" s="311"/>
      <c r="AP653" s="311"/>
      <c r="AQ653" s="311"/>
      <c r="AR653" s="311"/>
      <c r="AS653" s="311"/>
      <c r="AT653" s="311"/>
    </row>
    <row r="654" spans="1:48" ht="22.5" customHeight="1">
      <c r="A654" s="303"/>
      <c r="K654" s="310"/>
      <c r="L654" s="310"/>
      <c r="M654" s="310"/>
      <c r="N654" s="310"/>
      <c r="O654" s="310"/>
      <c r="P654" s="310"/>
      <c r="Q654" s="310"/>
      <c r="R654" s="310"/>
      <c r="S654" s="310"/>
      <c r="T654" s="310"/>
      <c r="U654" s="307"/>
      <c r="AC654" s="310"/>
      <c r="AE654" s="311"/>
      <c r="AF654" s="311"/>
      <c r="AG654" s="311"/>
      <c r="AH654" s="311"/>
      <c r="AI654" s="311"/>
      <c r="AJ654" s="311"/>
      <c r="AK654" s="311"/>
      <c r="AL654" s="311"/>
      <c r="AM654" s="311"/>
      <c r="AN654" s="311"/>
      <c r="AO654" s="311"/>
      <c r="AP654" s="311"/>
      <c r="AQ654" s="311"/>
      <c r="AR654" s="311"/>
      <c r="AS654" s="311"/>
      <c r="AT654" s="311"/>
    </row>
    <row r="655" spans="1:48" ht="22.5" customHeight="1">
      <c r="A655" s="303"/>
      <c r="B655" s="304"/>
      <c r="C655" s="304"/>
      <c r="D655" s="304"/>
      <c r="E655" s="304"/>
      <c r="F655" s="304"/>
      <c r="G655" s="304"/>
      <c r="K655" s="305"/>
      <c r="L655" s="305"/>
      <c r="M655" s="305"/>
      <c r="N655" s="305"/>
      <c r="O655" s="305"/>
      <c r="P655" s="305"/>
      <c r="Q655" s="305"/>
      <c r="R655" s="305"/>
      <c r="S655" s="305"/>
      <c r="T655" s="306"/>
      <c r="U655" s="307"/>
      <c r="AC655" s="310"/>
      <c r="AD655" s="304"/>
      <c r="AE655" s="308"/>
      <c r="AF655" s="308"/>
      <c r="AG655" s="308"/>
      <c r="AH655" s="309"/>
      <c r="AI655" s="309"/>
      <c r="AJ655" s="308"/>
      <c r="AK655" s="308"/>
      <c r="AL655" s="308"/>
      <c r="AM655" s="308"/>
      <c r="AN655" s="308"/>
      <c r="AO655" s="308"/>
      <c r="AP655" s="308"/>
      <c r="AQ655" s="308"/>
      <c r="AR655" s="308"/>
      <c r="AS655" s="309"/>
      <c r="AT655" s="309"/>
      <c r="AU655" s="309"/>
      <c r="AV655" s="309"/>
    </row>
    <row r="656" spans="1:48" ht="22.5" customHeight="1">
      <c r="A656" s="303"/>
      <c r="B656" s="304"/>
      <c r="C656" s="304"/>
      <c r="D656" s="304"/>
      <c r="E656" s="304"/>
      <c r="F656" s="304"/>
      <c r="G656" s="304"/>
      <c r="K656" s="305"/>
      <c r="L656" s="305"/>
      <c r="M656" s="305"/>
      <c r="N656" s="305"/>
      <c r="O656" s="305"/>
      <c r="P656" s="305"/>
      <c r="Q656" s="305"/>
      <c r="R656" s="305"/>
      <c r="S656" s="305"/>
      <c r="T656" s="306"/>
      <c r="U656" s="307"/>
      <c r="AC656" s="310"/>
      <c r="AD656" s="304"/>
      <c r="AE656" s="308"/>
      <c r="AF656" s="308"/>
      <c r="AG656" s="308"/>
      <c r="AH656" s="309"/>
      <c r="AI656" s="309"/>
      <c r="AJ656" s="308"/>
      <c r="AK656" s="308"/>
      <c r="AL656" s="308"/>
      <c r="AM656" s="308"/>
      <c r="AN656" s="308"/>
      <c r="AO656" s="308"/>
      <c r="AP656" s="308"/>
      <c r="AQ656" s="308"/>
      <c r="AR656" s="308"/>
      <c r="AS656" s="309"/>
      <c r="AT656" s="309"/>
      <c r="AU656" s="309"/>
      <c r="AV656" s="309"/>
    </row>
    <row r="657" spans="1:48" ht="22.5" customHeight="1">
      <c r="A657" s="303"/>
      <c r="B657" s="304"/>
      <c r="C657" s="304"/>
      <c r="D657" s="304"/>
      <c r="E657" s="304"/>
      <c r="F657" s="304"/>
      <c r="G657" s="304"/>
      <c r="K657" s="305"/>
      <c r="L657" s="305"/>
      <c r="M657" s="305"/>
      <c r="N657" s="305"/>
      <c r="O657" s="305"/>
      <c r="P657" s="305"/>
      <c r="Q657" s="305"/>
      <c r="R657" s="305"/>
      <c r="S657" s="305"/>
      <c r="T657" s="306"/>
      <c r="U657" s="307"/>
      <c r="AC657" s="310"/>
      <c r="AD657" s="304"/>
      <c r="AE657" s="308"/>
      <c r="AF657" s="308"/>
      <c r="AG657" s="308"/>
      <c r="AH657" s="309"/>
      <c r="AI657" s="309"/>
      <c r="AJ657" s="308"/>
      <c r="AK657" s="308"/>
      <c r="AL657" s="308"/>
      <c r="AM657" s="308"/>
      <c r="AN657" s="308"/>
      <c r="AO657" s="308"/>
      <c r="AP657" s="308"/>
      <c r="AQ657" s="308"/>
      <c r="AR657" s="308"/>
      <c r="AS657" s="309"/>
      <c r="AT657" s="309"/>
      <c r="AU657" s="309"/>
      <c r="AV657" s="309"/>
    </row>
    <row r="658" spans="1:48" ht="22.5" customHeight="1">
      <c r="A658" s="303"/>
      <c r="B658" s="304"/>
      <c r="C658" s="304"/>
      <c r="D658" s="304"/>
      <c r="E658" s="304"/>
      <c r="F658" s="304"/>
      <c r="G658" s="304"/>
      <c r="K658" s="305"/>
      <c r="L658" s="305"/>
      <c r="M658" s="305"/>
      <c r="N658" s="305"/>
      <c r="O658" s="305"/>
      <c r="P658" s="305"/>
      <c r="Q658" s="305"/>
      <c r="R658" s="305"/>
      <c r="S658" s="305"/>
      <c r="T658" s="306"/>
      <c r="U658" s="307"/>
      <c r="AC658" s="310"/>
      <c r="AD658" s="304"/>
      <c r="AE658" s="308"/>
      <c r="AF658" s="308"/>
      <c r="AG658" s="308"/>
      <c r="AH658" s="309"/>
      <c r="AI658" s="309"/>
      <c r="AJ658" s="308"/>
      <c r="AK658" s="308"/>
      <c r="AL658" s="308"/>
      <c r="AM658" s="308"/>
      <c r="AN658" s="308"/>
      <c r="AO658" s="308"/>
      <c r="AP658" s="308"/>
      <c r="AQ658" s="308"/>
      <c r="AR658" s="308"/>
      <c r="AS658" s="309"/>
      <c r="AT658" s="309"/>
      <c r="AU658" s="309"/>
      <c r="AV658" s="309"/>
    </row>
    <row r="659" spans="1:48" ht="22.5" customHeight="1">
      <c r="A659" s="303"/>
      <c r="B659" s="304"/>
      <c r="C659" s="304"/>
      <c r="D659" s="304"/>
      <c r="E659" s="304"/>
      <c r="F659" s="304"/>
      <c r="G659" s="304"/>
      <c r="K659" s="305"/>
      <c r="L659" s="305"/>
      <c r="M659" s="305"/>
      <c r="N659" s="305"/>
      <c r="O659" s="305"/>
      <c r="P659" s="305"/>
      <c r="Q659" s="305"/>
      <c r="R659" s="305"/>
      <c r="S659" s="305"/>
      <c r="T659" s="306"/>
      <c r="U659" s="307"/>
      <c r="AC659" s="310"/>
      <c r="AD659" s="304"/>
      <c r="AE659" s="308"/>
      <c r="AF659" s="308"/>
      <c r="AG659" s="308"/>
      <c r="AH659" s="309"/>
      <c r="AI659" s="309"/>
      <c r="AJ659" s="308"/>
      <c r="AK659" s="308"/>
      <c r="AL659" s="308"/>
      <c r="AM659" s="308"/>
      <c r="AN659" s="308"/>
      <c r="AO659" s="308"/>
      <c r="AP659" s="308"/>
      <c r="AQ659" s="308"/>
      <c r="AR659" s="308"/>
      <c r="AS659" s="309"/>
      <c r="AT659" s="309"/>
      <c r="AU659" s="309"/>
      <c r="AV659" s="309"/>
    </row>
    <row r="660" spans="1:48" ht="22.5" customHeight="1">
      <c r="A660" s="303"/>
      <c r="B660" s="304"/>
      <c r="C660" s="304"/>
      <c r="D660" s="304"/>
      <c r="E660" s="304"/>
      <c r="F660" s="304"/>
      <c r="G660" s="304"/>
      <c r="K660" s="305"/>
      <c r="L660" s="305"/>
      <c r="M660" s="305"/>
      <c r="N660" s="305"/>
      <c r="O660" s="305"/>
      <c r="P660" s="305"/>
      <c r="Q660" s="305"/>
      <c r="R660" s="305"/>
      <c r="S660" s="305"/>
      <c r="T660" s="306"/>
      <c r="U660" s="307"/>
      <c r="AC660" s="310"/>
      <c r="AD660" s="304"/>
      <c r="AE660" s="308"/>
      <c r="AF660" s="308"/>
      <c r="AG660" s="308"/>
      <c r="AH660" s="309"/>
      <c r="AI660" s="309"/>
      <c r="AJ660" s="308"/>
      <c r="AK660" s="308"/>
      <c r="AL660" s="308"/>
      <c r="AM660" s="308"/>
      <c r="AN660" s="308"/>
      <c r="AO660" s="308"/>
      <c r="AP660" s="308"/>
      <c r="AQ660" s="308"/>
      <c r="AR660" s="308"/>
      <c r="AS660" s="309"/>
      <c r="AT660" s="309"/>
      <c r="AU660" s="309"/>
      <c r="AV660" s="309"/>
    </row>
    <row r="661" spans="1:48" ht="22.5" customHeight="1">
      <c r="A661" s="303"/>
      <c r="B661" s="304"/>
      <c r="C661" s="304"/>
      <c r="D661" s="304"/>
      <c r="E661" s="304"/>
      <c r="F661" s="304"/>
      <c r="G661" s="304"/>
      <c r="K661" s="305"/>
      <c r="L661" s="305"/>
      <c r="M661" s="305"/>
      <c r="N661" s="305"/>
      <c r="O661" s="305"/>
      <c r="P661" s="305"/>
      <c r="Q661" s="305"/>
      <c r="R661" s="305"/>
      <c r="S661" s="305"/>
      <c r="T661" s="306"/>
      <c r="U661" s="307"/>
      <c r="AC661" s="310"/>
      <c r="AD661" s="304"/>
      <c r="AE661" s="308"/>
      <c r="AF661" s="308"/>
      <c r="AG661" s="308"/>
      <c r="AH661" s="309"/>
      <c r="AI661" s="309"/>
      <c r="AJ661" s="308"/>
      <c r="AK661" s="308"/>
      <c r="AL661" s="308"/>
      <c r="AM661" s="308"/>
      <c r="AN661" s="308"/>
      <c r="AO661" s="308"/>
      <c r="AP661" s="308"/>
      <c r="AQ661" s="308"/>
      <c r="AR661" s="308"/>
      <c r="AS661" s="309"/>
      <c r="AT661" s="309"/>
      <c r="AU661" s="309"/>
      <c r="AV661" s="309"/>
    </row>
    <row r="662" spans="1:48" ht="22.5" customHeight="1">
      <c r="A662" s="303"/>
      <c r="B662" s="304"/>
      <c r="C662" s="304"/>
      <c r="D662" s="304"/>
      <c r="E662" s="304"/>
      <c r="F662" s="304"/>
      <c r="G662" s="304"/>
      <c r="K662" s="305"/>
      <c r="L662" s="305"/>
      <c r="M662" s="305"/>
      <c r="N662" s="305"/>
      <c r="O662" s="305"/>
      <c r="P662" s="305"/>
      <c r="Q662" s="305"/>
      <c r="R662" s="305"/>
      <c r="S662" s="305"/>
      <c r="T662" s="306"/>
      <c r="U662" s="307"/>
      <c r="AC662" s="310"/>
      <c r="AD662" s="304"/>
      <c r="AE662" s="308"/>
      <c r="AF662" s="308"/>
      <c r="AG662" s="308"/>
      <c r="AH662" s="309"/>
      <c r="AI662" s="309"/>
      <c r="AJ662" s="308"/>
      <c r="AK662" s="308"/>
      <c r="AL662" s="308"/>
      <c r="AM662" s="308"/>
      <c r="AN662" s="308"/>
      <c r="AO662" s="308"/>
      <c r="AP662" s="308"/>
      <c r="AQ662" s="308"/>
      <c r="AR662" s="308"/>
      <c r="AS662" s="309"/>
      <c r="AT662" s="309"/>
      <c r="AU662" s="309"/>
      <c r="AV662" s="309"/>
    </row>
    <row r="663" spans="1:48" ht="22.5" customHeight="1">
      <c r="A663" s="303"/>
      <c r="B663" s="304"/>
      <c r="C663" s="304"/>
      <c r="D663" s="304"/>
      <c r="E663" s="304"/>
      <c r="F663" s="304"/>
      <c r="G663" s="304"/>
      <c r="K663" s="305"/>
      <c r="L663" s="305"/>
      <c r="M663" s="305"/>
      <c r="N663" s="305"/>
      <c r="O663" s="305"/>
      <c r="P663" s="305"/>
      <c r="Q663" s="305"/>
      <c r="R663" s="305"/>
      <c r="S663" s="305"/>
      <c r="T663" s="306"/>
      <c r="U663" s="307"/>
      <c r="AC663" s="310"/>
      <c r="AD663" s="304"/>
      <c r="AE663" s="308"/>
      <c r="AF663" s="308"/>
      <c r="AG663" s="308"/>
      <c r="AH663" s="309"/>
      <c r="AI663" s="309"/>
      <c r="AJ663" s="308"/>
      <c r="AK663" s="308"/>
      <c r="AL663" s="308"/>
      <c r="AM663" s="308"/>
      <c r="AN663" s="308"/>
      <c r="AO663" s="308"/>
      <c r="AP663" s="308"/>
      <c r="AQ663" s="308"/>
      <c r="AR663" s="308"/>
      <c r="AS663" s="309"/>
      <c r="AT663" s="309"/>
      <c r="AU663" s="309"/>
      <c r="AV663" s="309"/>
    </row>
    <row r="664" spans="1:48" ht="22.5" customHeight="1">
      <c r="A664" s="303"/>
      <c r="B664" s="304"/>
      <c r="C664" s="304"/>
      <c r="D664" s="304"/>
      <c r="E664" s="304"/>
      <c r="F664" s="304"/>
      <c r="G664" s="304"/>
      <c r="K664" s="305"/>
      <c r="L664" s="305"/>
      <c r="M664" s="305"/>
      <c r="N664" s="305"/>
      <c r="O664" s="305"/>
      <c r="P664" s="305"/>
      <c r="Q664" s="305"/>
      <c r="R664" s="305"/>
      <c r="S664" s="305"/>
      <c r="T664" s="306"/>
      <c r="U664" s="307"/>
      <c r="AC664" s="310"/>
      <c r="AD664" s="304"/>
      <c r="AE664" s="308"/>
      <c r="AF664" s="308"/>
      <c r="AG664" s="308"/>
      <c r="AH664" s="309"/>
      <c r="AI664" s="309"/>
      <c r="AJ664" s="308"/>
      <c r="AK664" s="308"/>
      <c r="AL664" s="308"/>
      <c r="AM664" s="308"/>
      <c r="AN664" s="308"/>
      <c r="AO664" s="308"/>
      <c r="AP664" s="308"/>
      <c r="AQ664" s="308"/>
      <c r="AR664" s="308"/>
      <c r="AS664" s="309"/>
      <c r="AT664" s="309"/>
      <c r="AU664" s="309"/>
      <c r="AV664" s="309"/>
    </row>
    <row r="665" spans="1:48" ht="22.5" customHeight="1">
      <c r="A665" s="303"/>
      <c r="B665" s="304"/>
      <c r="C665" s="304"/>
      <c r="D665" s="304"/>
      <c r="E665" s="304"/>
      <c r="F665" s="304"/>
      <c r="G665" s="304"/>
      <c r="K665" s="305"/>
      <c r="L665" s="305"/>
      <c r="M665" s="305"/>
      <c r="N665" s="305"/>
      <c r="O665" s="305"/>
      <c r="P665" s="305"/>
      <c r="Q665" s="305"/>
      <c r="R665" s="305"/>
      <c r="S665" s="305"/>
      <c r="T665" s="306"/>
      <c r="U665" s="307"/>
      <c r="AC665" s="310"/>
      <c r="AD665" s="304"/>
      <c r="AE665" s="308"/>
      <c r="AF665" s="308"/>
      <c r="AG665" s="308"/>
      <c r="AH665" s="309"/>
      <c r="AI665" s="309"/>
      <c r="AJ665" s="308"/>
      <c r="AK665" s="308"/>
      <c r="AL665" s="308"/>
      <c r="AM665" s="308"/>
      <c r="AN665" s="308"/>
      <c r="AO665" s="308"/>
      <c r="AP665" s="308"/>
      <c r="AQ665" s="308"/>
      <c r="AR665" s="308"/>
      <c r="AS665" s="309"/>
      <c r="AT665" s="309"/>
      <c r="AU665" s="309"/>
      <c r="AV665" s="309"/>
    </row>
    <row r="666" spans="1:48" ht="22.5" customHeight="1">
      <c r="A666" s="303"/>
      <c r="K666" s="310"/>
      <c r="L666" s="310"/>
      <c r="M666" s="310"/>
      <c r="N666" s="310"/>
      <c r="O666" s="310"/>
      <c r="P666" s="310"/>
      <c r="Q666" s="310"/>
      <c r="R666" s="310"/>
      <c r="S666" s="310"/>
      <c r="T666" s="310"/>
      <c r="U666" s="307"/>
      <c r="AC666" s="310"/>
      <c r="AE666" s="311"/>
      <c r="AF666" s="311"/>
      <c r="AG666" s="311"/>
      <c r="AH666" s="311"/>
      <c r="AI666" s="311"/>
      <c r="AJ666" s="311"/>
      <c r="AK666" s="311"/>
      <c r="AL666" s="311"/>
      <c r="AM666" s="311"/>
      <c r="AN666" s="311"/>
      <c r="AO666" s="311"/>
      <c r="AP666" s="311"/>
      <c r="AQ666" s="311"/>
      <c r="AR666" s="311"/>
      <c r="AS666" s="311"/>
      <c r="AT666" s="311"/>
    </row>
    <row r="667" spans="1:48" ht="22.5" customHeight="1">
      <c r="A667" s="303"/>
      <c r="K667" s="310"/>
      <c r="L667" s="310"/>
      <c r="M667" s="310"/>
      <c r="N667" s="310"/>
      <c r="O667" s="310"/>
      <c r="P667" s="310"/>
      <c r="Q667" s="310"/>
      <c r="R667" s="310"/>
      <c r="S667" s="310"/>
      <c r="T667" s="310"/>
      <c r="U667" s="307"/>
      <c r="AC667" s="310"/>
      <c r="AE667" s="311"/>
      <c r="AF667" s="311"/>
      <c r="AG667" s="311"/>
      <c r="AH667" s="311"/>
      <c r="AI667" s="311"/>
      <c r="AJ667" s="311"/>
      <c r="AK667" s="311"/>
      <c r="AL667" s="311"/>
      <c r="AM667" s="311"/>
      <c r="AN667" s="311"/>
      <c r="AO667" s="311"/>
      <c r="AP667" s="311"/>
      <c r="AQ667" s="311"/>
      <c r="AR667" s="311"/>
      <c r="AS667" s="311"/>
      <c r="AT667" s="311"/>
    </row>
    <row r="668" spans="1:48" ht="22.5" customHeight="1">
      <c r="A668" s="303"/>
      <c r="B668" s="304"/>
      <c r="C668" s="304"/>
      <c r="D668" s="304"/>
      <c r="E668" s="304"/>
      <c r="F668" s="304"/>
      <c r="G668" s="304"/>
      <c r="K668" s="305"/>
      <c r="L668" s="305"/>
      <c r="M668" s="305"/>
      <c r="N668" s="305"/>
      <c r="O668" s="305"/>
      <c r="P668" s="305"/>
      <c r="Q668" s="305"/>
      <c r="R668" s="305"/>
      <c r="S668" s="305"/>
      <c r="T668" s="306"/>
      <c r="U668" s="307"/>
      <c r="AC668" s="310"/>
      <c r="AD668" s="304"/>
      <c r="AE668" s="308"/>
      <c r="AF668" s="308"/>
      <c r="AG668" s="308"/>
      <c r="AH668" s="309"/>
      <c r="AI668" s="309"/>
      <c r="AJ668" s="308"/>
      <c r="AK668" s="308"/>
      <c r="AL668" s="308"/>
      <c r="AM668" s="308"/>
      <c r="AN668" s="308"/>
      <c r="AO668" s="308"/>
      <c r="AP668" s="308"/>
      <c r="AQ668" s="308"/>
      <c r="AR668" s="308"/>
      <c r="AS668" s="309"/>
      <c r="AT668" s="309"/>
      <c r="AU668" s="309"/>
      <c r="AV668" s="309"/>
    </row>
    <row r="669" spans="1:48" ht="22.5" customHeight="1">
      <c r="A669" s="303"/>
      <c r="B669" s="304"/>
      <c r="C669" s="304"/>
      <c r="D669" s="304"/>
      <c r="E669" s="304"/>
      <c r="F669" s="304"/>
      <c r="G669" s="304"/>
      <c r="K669" s="305"/>
      <c r="L669" s="305"/>
      <c r="M669" s="305"/>
      <c r="N669" s="305"/>
      <c r="O669" s="305"/>
      <c r="P669" s="305"/>
      <c r="Q669" s="305"/>
      <c r="R669" s="305"/>
      <c r="S669" s="305"/>
      <c r="T669" s="306"/>
      <c r="U669" s="307"/>
      <c r="AC669" s="310"/>
      <c r="AD669" s="304"/>
      <c r="AE669" s="308"/>
      <c r="AF669" s="308"/>
      <c r="AG669" s="308"/>
      <c r="AH669" s="309"/>
      <c r="AI669" s="309"/>
      <c r="AJ669" s="308"/>
      <c r="AK669" s="308"/>
      <c r="AL669" s="308"/>
      <c r="AM669" s="308"/>
      <c r="AN669" s="308"/>
      <c r="AO669" s="308"/>
      <c r="AP669" s="308"/>
      <c r="AQ669" s="308"/>
      <c r="AR669" s="308"/>
      <c r="AS669" s="309"/>
      <c r="AT669" s="309"/>
      <c r="AU669" s="309"/>
      <c r="AV669" s="309"/>
    </row>
    <row r="670" spans="1:48" ht="22.5" customHeight="1">
      <c r="A670" s="303"/>
      <c r="B670" s="304"/>
      <c r="C670" s="304"/>
      <c r="D670" s="304"/>
      <c r="E670" s="304"/>
      <c r="F670" s="304"/>
      <c r="G670" s="304"/>
      <c r="K670" s="305"/>
      <c r="L670" s="305"/>
      <c r="M670" s="305"/>
      <c r="N670" s="305"/>
      <c r="O670" s="305"/>
      <c r="P670" s="305"/>
      <c r="Q670" s="305"/>
      <c r="R670" s="305"/>
      <c r="S670" s="305"/>
      <c r="T670" s="306"/>
      <c r="U670" s="307"/>
      <c r="AC670" s="310"/>
      <c r="AD670" s="304"/>
      <c r="AE670" s="308"/>
      <c r="AF670" s="308"/>
      <c r="AG670" s="308"/>
      <c r="AH670" s="309"/>
      <c r="AI670" s="309"/>
      <c r="AJ670" s="308"/>
      <c r="AK670" s="308"/>
      <c r="AL670" s="308"/>
      <c r="AM670" s="308"/>
      <c r="AN670" s="308"/>
      <c r="AO670" s="308"/>
      <c r="AP670" s="308"/>
      <c r="AQ670" s="308"/>
      <c r="AR670" s="308"/>
      <c r="AS670" s="309"/>
      <c r="AT670" s="309"/>
      <c r="AU670" s="309"/>
      <c r="AV670" s="309"/>
    </row>
    <row r="671" spans="1:48" ht="22.5" customHeight="1">
      <c r="A671" s="303"/>
      <c r="B671" s="304"/>
      <c r="C671" s="304"/>
      <c r="D671" s="304"/>
      <c r="E671" s="304"/>
      <c r="F671" s="304"/>
      <c r="G671" s="304"/>
      <c r="K671" s="305"/>
      <c r="L671" s="305"/>
      <c r="M671" s="305"/>
      <c r="N671" s="305"/>
      <c r="O671" s="305"/>
      <c r="P671" s="305"/>
      <c r="Q671" s="305"/>
      <c r="R671" s="305"/>
      <c r="S671" s="305"/>
      <c r="T671" s="306"/>
      <c r="U671" s="307"/>
      <c r="AC671" s="310"/>
      <c r="AD671" s="304"/>
      <c r="AE671" s="308"/>
      <c r="AF671" s="308"/>
      <c r="AG671" s="308"/>
      <c r="AH671" s="309"/>
      <c r="AI671" s="309"/>
      <c r="AJ671" s="308"/>
      <c r="AK671" s="308"/>
      <c r="AL671" s="308"/>
      <c r="AM671" s="308"/>
      <c r="AN671" s="308"/>
      <c r="AO671" s="308"/>
      <c r="AP671" s="308"/>
      <c r="AQ671" s="308"/>
      <c r="AR671" s="308"/>
      <c r="AS671" s="309"/>
      <c r="AT671" s="309"/>
      <c r="AU671" s="309"/>
      <c r="AV671" s="309"/>
    </row>
    <row r="672" spans="1:48" ht="22.5" customHeight="1">
      <c r="A672" s="303"/>
      <c r="B672" s="304"/>
      <c r="C672" s="304"/>
      <c r="D672" s="304"/>
      <c r="E672" s="304"/>
      <c r="F672" s="304"/>
      <c r="G672" s="304"/>
      <c r="K672" s="305"/>
      <c r="L672" s="305"/>
      <c r="M672" s="305"/>
      <c r="N672" s="305"/>
      <c r="O672" s="305"/>
      <c r="P672" s="305"/>
      <c r="Q672" s="305"/>
      <c r="R672" s="305"/>
      <c r="S672" s="305"/>
      <c r="T672" s="306"/>
      <c r="U672" s="307"/>
      <c r="AC672" s="310"/>
      <c r="AD672" s="304"/>
      <c r="AE672" s="308"/>
      <c r="AF672" s="308"/>
      <c r="AG672" s="308"/>
      <c r="AH672" s="309"/>
      <c r="AI672" s="309"/>
      <c r="AJ672" s="308"/>
      <c r="AK672" s="308"/>
      <c r="AL672" s="308"/>
      <c r="AM672" s="308"/>
      <c r="AN672" s="308"/>
      <c r="AO672" s="308"/>
      <c r="AP672" s="308"/>
      <c r="AQ672" s="308"/>
      <c r="AR672" s="308"/>
      <c r="AS672" s="309"/>
      <c r="AT672" s="309"/>
      <c r="AU672" s="309"/>
      <c r="AV672" s="309"/>
    </row>
    <row r="673" spans="1:48" ht="22.5" customHeight="1">
      <c r="A673" s="303"/>
      <c r="B673" s="304"/>
      <c r="C673" s="304"/>
      <c r="D673" s="304"/>
      <c r="E673" s="304"/>
      <c r="F673" s="304"/>
      <c r="G673" s="304"/>
      <c r="K673" s="305"/>
      <c r="L673" s="305"/>
      <c r="M673" s="305"/>
      <c r="N673" s="305"/>
      <c r="O673" s="305"/>
      <c r="P673" s="305"/>
      <c r="Q673" s="305"/>
      <c r="R673" s="305"/>
      <c r="S673" s="305"/>
      <c r="T673" s="306"/>
      <c r="U673" s="307"/>
      <c r="AC673" s="310"/>
      <c r="AD673" s="304"/>
      <c r="AE673" s="308"/>
      <c r="AF673" s="308"/>
      <c r="AG673" s="308"/>
      <c r="AH673" s="309"/>
      <c r="AI673" s="309"/>
      <c r="AJ673" s="308"/>
      <c r="AK673" s="308"/>
      <c r="AL673" s="308"/>
      <c r="AM673" s="308"/>
      <c r="AN673" s="308"/>
      <c r="AO673" s="308"/>
      <c r="AP673" s="308"/>
      <c r="AQ673" s="308"/>
      <c r="AR673" s="308"/>
      <c r="AS673" s="309"/>
      <c r="AT673" s="309"/>
      <c r="AU673" s="309"/>
      <c r="AV673" s="309"/>
    </row>
    <row r="674" spans="1:48" ht="22.5" customHeight="1">
      <c r="A674" s="303"/>
      <c r="B674" s="304"/>
      <c r="C674" s="304"/>
      <c r="D674" s="304"/>
      <c r="E674" s="304"/>
      <c r="F674" s="304"/>
      <c r="G674" s="304"/>
      <c r="K674" s="305"/>
      <c r="L674" s="305"/>
      <c r="M674" s="305"/>
      <c r="N674" s="305"/>
      <c r="O674" s="305"/>
      <c r="P674" s="305"/>
      <c r="Q674" s="305"/>
      <c r="R674" s="305"/>
      <c r="S674" s="305"/>
      <c r="T674" s="306"/>
      <c r="U674" s="307"/>
      <c r="AC674" s="310"/>
      <c r="AD674" s="304"/>
      <c r="AE674" s="308"/>
      <c r="AF674" s="308"/>
      <c r="AG674" s="308"/>
      <c r="AH674" s="309"/>
      <c r="AI674" s="309"/>
      <c r="AJ674" s="308"/>
      <c r="AK674" s="308"/>
      <c r="AL674" s="308"/>
      <c r="AM674" s="308"/>
      <c r="AN674" s="308"/>
      <c r="AO674" s="308"/>
      <c r="AP674" s="308"/>
      <c r="AQ674" s="308"/>
      <c r="AR674" s="308"/>
      <c r="AS674" s="309"/>
      <c r="AT674" s="309"/>
      <c r="AU674" s="309"/>
      <c r="AV674" s="309"/>
    </row>
    <row r="675" spans="1:48" ht="22.5" customHeight="1">
      <c r="A675" s="303"/>
      <c r="B675" s="304"/>
      <c r="C675" s="304"/>
      <c r="D675" s="304"/>
      <c r="E675" s="304"/>
      <c r="F675" s="304"/>
      <c r="G675" s="304"/>
      <c r="K675" s="305"/>
      <c r="L675" s="305"/>
      <c r="M675" s="305"/>
      <c r="N675" s="305"/>
      <c r="O675" s="305"/>
      <c r="P675" s="305"/>
      <c r="Q675" s="305"/>
      <c r="R675" s="305"/>
      <c r="S675" s="305"/>
      <c r="T675" s="306"/>
      <c r="U675" s="307"/>
      <c r="AC675" s="310"/>
      <c r="AD675" s="304"/>
      <c r="AE675" s="308"/>
      <c r="AF675" s="308"/>
      <c r="AG675" s="308"/>
      <c r="AH675" s="309"/>
      <c r="AI675" s="309"/>
      <c r="AJ675" s="308"/>
      <c r="AK675" s="308"/>
      <c r="AL675" s="308"/>
      <c r="AM675" s="308"/>
      <c r="AN675" s="308"/>
      <c r="AO675" s="308"/>
      <c r="AP675" s="308"/>
      <c r="AQ675" s="308"/>
      <c r="AR675" s="308"/>
      <c r="AS675" s="309"/>
      <c r="AT675" s="309"/>
      <c r="AU675" s="309"/>
      <c r="AV675" s="309"/>
    </row>
    <row r="676" spans="1:48" ht="22.5" customHeight="1">
      <c r="A676" s="303"/>
      <c r="B676" s="304"/>
      <c r="C676" s="304"/>
      <c r="D676" s="304"/>
      <c r="E676" s="304"/>
      <c r="F676" s="304"/>
      <c r="G676" s="304"/>
      <c r="K676" s="305"/>
      <c r="L676" s="305"/>
      <c r="M676" s="305"/>
      <c r="N676" s="305"/>
      <c r="O676" s="305"/>
      <c r="P676" s="305"/>
      <c r="Q676" s="305"/>
      <c r="R676" s="305"/>
      <c r="S676" s="305"/>
      <c r="T676" s="306"/>
      <c r="U676" s="307"/>
      <c r="AC676" s="310"/>
      <c r="AD676" s="304"/>
      <c r="AE676" s="308"/>
      <c r="AF676" s="308"/>
      <c r="AG676" s="308"/>
      <c r="AH676" s="309"/>
      <c r="AI676" s="309"/>
      <c r="AJ676" s="308"/>
      <c r="AK676" s="308"/>
      <c r="AL676" s="308"/>
      <c r="AM676" s="308"/>
      <c r="AN676" s="308"/>
      <c r="AO676" s="308"/>
      <c r="AP676" s="308"/>
      <c r="AQ676" s="308"/>
      <c r="AR676" s="308"/>
      <c r="AS676" s="309"/>
      <c r="AT676" s="309"/>
      <c r="AU676" s="309"/>
      <c r="AV676" s="309"/>
    </row>
    <row r="677" spans="1:48" ht="22.5" customHeight="1">
      <c r="A677" s="303"/>
      <c r="B677" s="304"/>
      <c r="C677" s="304"/>
      <c r="D677" s="304"/>
      <c r="E677" s="304"/>
      <c r="F677" s="304"/>
      <c r="G677" s="304"/>
      <c r="K677" s="305"/>
      <c r="L677" s="305"/>
      <c r="M677" s="305"/>
      <c r="N677" s="305"/>
      <c r="O677" s="305"/>
      <c r="P677" s="305"/>
      <c r="Q677" s="305"/>
      <c r="R677" s="305"/>
      <c r="S677" s="305"/>
      <c r="T677" s="306"/>
      <c r="U677" s="307"/>
      <c r="AC677" s="310"/>
      <c r="AD677" s="304"/>
      <c r="AE677" s="308"/>
      <c r="AF677" s="308"/>
      <c r="AG677" s="308"/>
      <c r="AH677" s="309"/>
      <c r="AI677" s="309"/>
      <c r="AJ677" s="308"/>
      <c r="AK677" s="308"/>
      <c r="AL677" s="308"/>
      <c r="AM677" s="308"/>
      <c r="AN677" s="308"/>
      <c r="AO677" s="308"/>
      <c r="AP677" s="308"/>
      <c r="AQ677" s="308"/>
      <c r="AR677" s="308"/>
      <c r="AS677" s="309"/>
      <c r="AT677" s="309"/>
      <c r="AU677" s="309"/>
      <c r="AV677" s="309"/>
    </row>
    <row r="678" spans="1:48" ht="22.5" customHeight="1">
      <c r="A678" s="303"/>
      <c r="B678" s="304"/>
      <c r="C678" s="304"/>
      <c r="D678" s="304"/>
      <c r="E678" s="304"/>
      <c r="F678" s="304"/>
      <c r="G678" s="304"/>
      <c r="K678" s="305"/>
      <c r="L678" s="305"/>
      <c r="M678" s="305"/>
      <c r="N678" s="305"/>
      <c r="O678" s="305"/>
      <c r="P678" s="305"/>
      <c r="Q678" s="305"/>
      <c r="R678" s="305"/>
      <c r="S678" s="305"/>
      <c r="T678" s="306"/>
      <c r="U678" s="307"/>
      <c r="AC678" s="310"/>
      <c r="AD678" s="304"/>
      <c r="AE678" s="308"/>
      <c r="AF678" s="308"/>
      <c r="AG678" s="308"/>
      <c r="AH678" s="309"/>
      <c r="AI678" s="309"/>
      <c r="AJ678" s="308"/>
      <c r="AK678" s="308"/>
      <c r="AL678" s="308"/>
      <c r="AM678" s="308"/>
      <c r="AN678" s="308"/>
      <c r="AO678" s="308"/>
      <c r="AP678" s="308"/>
      <c r="AQ678" s="308"/>
      <c r="AR678" s="308"/>
      <c r="AS678" s="309"/>
      <c r="AT678" s="309"/>
      <c r="AU678" s="309"/>
      <c r="AV678" s="309"/>
    </row>
    <row r="679" spans="1:48" ht="22.5" customHeight="1">
      <c r="A679" s="303"/>
      <c r="B679" s="304"/>
      <c r="C679" s="304"/>
      <c r="D679" s="304"/>
      <c r="E679" s="304"/>
      <c r="F679" s="304"/>
      <c r="G679" s="304"/>
      <c r="K679" s="305"/>
      <c r="L679" s="305"/>
      <c r="M679" s="305"/>
      <c r="N679" s="305"/>
      <c r="O679" s="305"/>
      <c r="P679" s="305"/>
      <c r="Q679" s="305"/>
      <c r="R679" s="305"/>
      <c r="S679" s="305"/>
      <c r="T679" s="306"/>
      <c r="U679" s="307"/>
      <c r="AC679" s="310"/>
      <c r="AD679" s="304"/>
      <c r="AE679" s="308"/>
      <c r="AF679" s="308"/>
      <c r="AG679" s="308"/>
      <c r="AH679" s="309"/>
      <c r="AI679" s="309"/>
      <c r="AJ679" s="308"/>
      <c r="AK679" s="308"/>
      <c r="AL679" s="308"/>
      <c r="AM679" s="308"/>
      <c r="AN679" s="308"/>
      <c r="AO679" s="308"/>
      <c r="AP679" s="308"/>
      <c r="AQ679" s="308"/>
      <c r="AR679" s="308"/>
      <c r="AS679" s="309"/>
      <c r="AT679" s="309"/>
      <c r="AU679" s="309"/>
      <c r="AV679" s="309"/>
    </row>
    <row r="680" spans="1:48" ht="22.5" customHeight="1">
      <c r="A680" s="303"/>
      <c r="B680" s="304"/>
      <c r="C680" s="304"/>
      <c r="D680" s="304"/>
      <c r="E680" s="304"/>
      <c r="F680" s="304"/>
      <c r="G680" s="304"/>
      <c r="K680" s="305"/>
      <c r="L680" s="305"/>
      <c r="M680" s="305"/>
      <c r="N680" s="305"/>
      <c r="O680" s="305"/>
      <c r="P680" s="305"/>
      <c r="Q680" s="305"/>
      <c r="R680" s="305"/>
      <c r="S680" s="305"/>
      <c r="T680" s="306"/>
      <c r="U680" s="307"/>
      <c r="AC680" s="310"/>
      <c r="AD680" s="304"/>
      <c r="AE680" s="308"/>
      <c r="AF680" s="308"/>
      <c r="AG680" s="308"/>
      <c r="AH680" s="309"/>
      <c r="AI680" s="309"/>
      <c r="AJ680" s="308"/>
      <c r="AK680" s="308"/>
      <c r="AL680" s="308"/>
      <c r="AM680" s="308"/>
      <c r="AN680" s="308"/>
      <c r="AO680" s="308"/>
      <c r="AP680" s="308"/>
      <c r="AQ680" s="308"/>
      <c r="AR680" s="308"/>
      <c r="AS680" s="309"/>
      <c r="AT680" s="309"/>
      <c r="AU680" s="309"/>
      <c r="AV680" s="309"/>
    </row>
    <row r="681" spans="1:48" ht="22.5" customHeight="1">
      <c r="A681" s="303"/>
      <c r="B681" s="304"/>
      <c r="C681" s="304"/>
      <c r="D681" s="304"/>
      <c r="E681" s="304"/>
      <c r="F681" s="304"/>
      <c r="G681" s="304"/>
      <c r="K681" s="305"/>
      <c r="L681" s="305"/>
      <c r="M681" s="305"/>
      <c r="N681" s="305"/>
      <c r="O681" s="305"/>
      <c r="P681" s="305"/>
      <c r="Q681" s="305"/>
      <c r="R681" s="305"/>
      <c r="S681" s="305"/>
      <c r="T681" s="306"/>
      <c r="U681" s="307"/>
      <c r="AC681" s="310"/>
      <c r="AD681" s="304"/>
      <c r="AE681" s="308"/>
      <c r="AF681" s="308"/>
      <c r="AG681" s="308"/>
      <c r="AH681" s="309"/>
      <c r="AI681" s="309"/>
      <c r="AJ681" s="308"/>
      <c r="AK681" s="308"/>
      <c r="AL681" s="308"/>
      <c r="AM681" s="308"/>
      <c r="AN681" s="308"/>
      <c r="AO681" s="308"/>
      <c r="AP681" s="308"/>
      <c r="AQ681" s="308"/>
      <c r="AR681" s="308"/>
      <c r="AS681" s="309"/>
      <c r="AT681" s="309"/>
      <c r="AU681" s="309"/>
      <c r="AV681" s="309"/>
    </row>
    <row r="682" spans="1:48" ht="22.5" customHeight="1">
      <c r="A682" s="303"/>
      <c r="B682" s="304"/>
      <c r="C682" s="304"/>
      <c r="D682" s="304"/>
      <c r="E682" s="304"/>
      <c r="F682" s="304"/>
      <c r="G682" s="304"/>
      <c r="K682" s="305"/>
      <c r="L682" s="305"/>
      <c r="M682" s="305"/>
      <c r="N682" s="305"/>
      <c r="O682" s="305"/>
      <c r="P682" s="305"/>
      <c r="Q682" s="305"/>
      <c r="R682" s="305"/>
      <c r="S682" s="305"/>
      <c r="T682" s="306"/>
      <c r="U682" s="307"/>
      <c r="AC682" s="310"/>
      <c r="AD682" s="304"/>
      <c r="AE682" s="308"/>
      <c r="AF682" s="308"/>
      <c r="AG682" s="308"/>
      <c r="AH682" s="309"/>
      <c r="AI682" s="309"/>
      <c r="AJ682" s="308"/>
      <c r="AK682" s="308"/>
      <c r="AL682" s="308"/>
      <c r="AM682" s="308"/>
      <c r="AN682" s="308"/>
      <c r="AO682" s="308"/>
      <c r="AP682" s="308"/>
      <c r="AQ682" s="308"/>
      <c r="AR682" s="308"/>
      <c r="AS682" s="309"/>
      <c r="AT682" s="309"/>
      <c r="AU682" s="309"/>
      <c r="AV682" s="309"/>
    </row>
    <row r="683" spans="1:48" ht="22.5" customHeight="1">
      <c r="A683" s="303"/>
      <c r="B683" s="304"/>
      <c r="C683" s="304"/>
      <c r="D683" s="304"/>
      <c r="E683" s="304"/>
      <c r="F683" s="304"/>
      <c r="G683" s="304"/>
      <c r="K683" s="305"/>
      <c r="L683" s="305"/>
      <c r="M683" s="305"/>
      <c r="N683" s="305"/>
      <c r="O683" s="305"/>
      <c r="P683" s="305"/>
      <c r="Q683" s="305"/>
      <c r="R683" s="305"/>
      <c r="S683" s="305"/>
      <c r="T683" s="306"/>
      <c r="U683" s="307"/>
      <c r="AC683" s="310"/>
      <c r="AD683" s="304"/>
      <c r="AE683" s="308"/>
      <c r="AF683" s="308"/>
      <c r="AG683" s="308"/>
      <c r="AH683" s="309"/>
      <c r="AI683" s="309"/>
      <c r="AJ683" s="308"/>
      <c r="AK683" s="308"/>
      <c r="AL683" s="308"/>
      <c r="AM683" s="308"/>
      <c r="AN683" s="308"/>
      <c r="AO683" s="308"/>
      <c r="AP683" s="308"/>
      <c r="AQ683" s="308"/>
      <c r="AR683" s="308"/>
      <c r="AS683" s="309"/>
      <c r="AT683" s="309"/>
      <c r="AU683" s="309"/>
      <c r="AV683" s="309"/>
    </row>
    <row r="684" spans="1:48" ht="22.5" customHeight="1">
      <c r="A684" s="303"/>
      <c r="B684" s="304"/>
      <c r="C684" s="304"/>
      <c r="D684" s="304"/>
      <c r="E684" s="304"/>
      <c r="F684" s="304"/>
      <c r="G684" s="304"/>
      <c r="K684" s="305"/>
      <c r="L684" s="305"/>
      <c r="M684" s="305"/>
      <c r="N684" s="305"/>
      <c r="O684" s="305"/>
      <c r="P684" s="305"/>
      <c r="Q684" s="305"/>
      <c r="R684" s="305"/>
      <c r="S684" s="305"/>
      <c r="T684" s="306"/>
      <c r="U684" s="307"/>
      <c r="AC684" s="310"/>
      <c r="AD684" s="304"/>
      <c r="AE684" s="308"/>
      <c r="AF684" s="308"/>
      <c r="AG684" s="308"/>
      <c r="AH684" s="309"/>
      <c r="AI684" s="309"/>
      <c r="AJ684" s="308"/>
      <c r="AK684" s="308"/>
      <c r="AL684" s="308"/>
      <c r="AM684" s="308"/>
      <c r="AN684" s="308"/>
      <c r="AO684" s="308"/>
      <c r="AP684" s="308"/>
      <c r="AQ684" s="308"/>
      <c r="AR684" s="308"/>
      <c r="AS684" s="309"/>
      <c r="AT684" s="309"/>
      <c r="AU684" s="309"/>
      <c r="AV684" s="309"/>
    </row>
    <row r="685" spans="1:48" ht="22.5" customHeight="1">
      <c r="A685" s="303"/>
      <c r="K685" s="310"/>
      <c r="L685" s="310"/>
      <c r="M685" s="310"/>
      <c r="N685" s="310"/>
      <c r="O685" s="310"/>
      <c r="P685" s="310"/>
      <c r="Q685" s="310"/>
      <c r="R685" s="310"/>
      <c r="S685" s="310"/>
      <c r="T685" s="310"/>
      <c r="U685" s="307"/>
      <c r="AC685" s="310"/>
      <c r="AE685" s="311"/>
      <c r="AF685" s="311"/>
      <c r="AG685" s="311"/>
      <c r="AH685" s="311"/>
      <c r="AI685" s="311"/>
      <c r="AJ685" s="311"/>
      <c r="AK685" s="311"/>
      <c r="AL685" s="311"/>
      <c r="AM685" s="311"/>
      <c r="AN685" s="311"/>
      <c r="AO685" s="311"/>
      <c r="AP685" s="311"/>
      <c r="AQ685" s="311"/>
      <c r="AR685" s="311"/>
      <c r="AS685" s="311"/>
      <c r="AT685" s="311"/>
    </row>
    <row r="686" spans="1:48" ht="22.5" customHeight="1">
      <c r="A686" s="303"/>
      <c r="K686" s="310"/>
      <c r="L686" s="310"/>
      <c r="M686" s="310"/>
      <c r="N686" s="310"/>
      <c r="O686" s="310"/>
      <c r="P686" s="310"/>
      <c r="Q686" s="310"/>
      <c r="R686" s="310"/>
      <c r="S686" s="310"/>
      <c r="T686" s="310"/>
      <c r="U686" s="307"/>
      <c r="AC686" s="310"/>
      <c r="AE686" s="311"/>
      <c r="AF686" s="311"/>
      <c r="AG686" s="311"/>
      <c r="AH686" s="311"/>
      <c r="AI686" s="311"/>
      <c r="AJ686" s="311"/>
      <c r="AK686" s="311"/>
      <c r="AL686" s="311"/>
      <c r="AM686" s="311"/>
      <c r="AN686" s="311"/>
      <c r="AO686" s="311"/>
      <c r="AP686" s="311"/>
      <c r="AQ686" s="311"/>
      <c r="AR686" s="311"/>
      <c r="AS686" s="311"/>
      <c r="AT686" s="311"/>
    </row>
    <row r="687" spans="1:48" ht="22.5" customHeight="1">
      <c r="A687" s="303"/>
      <c r="K687" s="310"/>
      <c r="L687" s="310"/>
      <c r="M687" s="310"/>
      <c r="N687" s="310"/>
      <c r="O687" s="310"/>
      <c r="P687" s="310"/>
      <c r="Q687" s="310"/>
      <c r="R687" s="310"/>
      <c r="S687" s="310"/>
      <c r="T687" s="310"/>
      <c r="U687" s="307"/>
      <c r="AC687" s="310"/>
      <c r="AE687" s="311"/>
      <c r="AF687" s="311"/>
      <c r="AG687" s="311"/>
      <c r="AH687" s="311"/>
      <c r="AI687" s="311"/>
      <c r="AJ687" s="311"/>
      <c r="AK687" s="311"/>
      <c r="AL687" s="311"/>
      <c r="AM687" s="311"/>
      <c r="AN687" s="311"/>
      <c r="AO687" s="311"/>
      <c r="AP687" s="311"/>
      <c r="AQ687" s="311"/>
      <c r="AR687" s="311"/>
      <c r="AS687" s="311"/>
      <c r="AT687" s="311"/>
    </row>
    <row r="688" spans="1:48" ht="22.5" customHeight="1">
      <c r="A688" s="303"/>
      <c r="K688" s="310"/>
      <c r="L688" s="310"/>
      <c r="M688" s="310"/>
      <c r="N688" s="310"/>
      <c r="O688" s="310"/>
      <c r="P688" s="310"/>
      <c r="Q688" s="310"/>
      <c r="R688" s="310"/>
      <c r="S688" s="310"/>
      <c r="T688" s="310"/>
      <c r="U688" s="307"/>
      <c r="AC688" s="310"/>
      <c r="AE688" s="311"/>
      <c r="AF688" s="311"/>
      <c r="AG688" s="311"/>
      <c r="AH688" s="311"/>
      <c r="AI688" s="311"/>
      <c r="AJ688" s="311"/>
      <c r="AK688" s="311"/>
      <c r="AL688" s="311"/>
      <c r="AM688" s="311"/>
      <c r="AN688" s="311"/>
      <c r="AO688" s="311"/>
      <c r="AP688" s="311"/>
      <c r="AQ688" s="311"/>
      <c r="AR688" s="311"/>
      <c r="AS688" s="311"/>
      <c r="AT688" s="311"/>
    </row>
    <row r="689" spans="1:46" ht="22.5" customHeight="1">
      <c r="A689" s="303"/>
      <c r="K689" s="310"/>
      <c r="L689" s="310"/>
      <c r="M689" s="310"/>
      <c r="N689" s="310"/>
      <c r="O689" s="310"/>
      <c r="P689" s="310"/>
      <c r="Q689" s="310"/>
      <c r="R689" s="310"/>
      <c r="S689" s="310"/>
      <c r="T689" s="310"/>
      <c r="U689" s="307"/>
      <c r="AC689" s="310"/>
      <c r="AE689" s="311"/>
      <c r="AF689" s="311"/>
      <c r="AG689" s="311"/>
      <c r="AH689" s="311"/>
      <c r="AI689" s="311"/>
      <c r="AJ689" s="311"/>
      <c r="AK689" s="311"/>
      <c r="AL689" s="311"/>
      <c r="AM689" s="311"/>
      <c r="AN689" s="311"/>
      <c r="AO689" s="311"/>
      <c r="AP689" s="311"/>
      <c r="AQ689" s="311"/>
      <c r="AR689" s="311"/>
      <c r="AS689" s="311"/>
      <c r="AT689" s="311"/>
    </row>
    <row r="690" spans="1:46" ht="22.5" customHeight="1">
      <c r="A690" s="303"/>
      <c r="K690" s="310"/>
      <c r="L690" s="310"/>
      <c r="M690" s="310"/>
      <c r="N690" s="310"/>
      <c r="O690" s="310"/>
      <c r="P690" s="310"/>
      <c r="Q690" s="310"/>
      <c r="R690" s="310"/>
      <c r="S690" s="310"/>
      <c r="T690" s="310"/>
      <c r="U690" s="307"/>
      <c r="AC690" s="310"/>
      <c r="AE690" s="311"/>
      <c r="AF690" s="311"/>
      <c r="AG690" s="311"/>
      <c r="AH690" s="311"/>
      <c r="AI690" s="311"/>
      <c r="AJ690" s="311"/>
      <c r="AK690" s="311"/>
      <c r="AL690" s="311"/>
      <c r="AM690" s="311"/>
      <c r="AN690" s="311"/>
      <c r="AO690" s="311"/>
      <c r="AP690" s="311"/>
      <c r="AQ690" s="311"/>
      <c r="AR690" s="311"/>
      <c r="AS690" s="311"/>
      <c r="AT690" s="311"/>
    </row>
    <row r="691" spans="1:46" ht="22.5" customHeight="1">
      <c r="A691" s="303"/>
      <c r="K691" s="310"/>
      <c r="L691" s="310"/>
      <c r="M691" s="310"/>
      <c r="N691" s="310"/>
      <c r="O691" s="310"/>
      <c r="P691" s="310"/>
      <c r="Q691" s="310"/>
      <c r="R691" s="310"/>
      <c r="S691" s="310"/>
      <c r="T691" s="310"/>
      <c r="U691" s="307"/>
      <c r="AC691" s="310"/>
      <c r="AE691" s="311"/>
      <c r="AF691" s="311"/>
      <c r="AG691" s="311"/>
      <c r="AH691" s="311"/>
      <c r="AI691" s="311"/>
      <c r="AJ691" s="311"/>
      <c r="AK691" s="311"/>
      <c r="AL691" s="311"/>
      <c r="AM691" s="311"/>
      <c r="AN691" s="311"/>
      <c r="AO691" s="311"/>
      <c r="AP691" s="311"/>
      <c r="AQ691" s="311"/>
      <c r="AR691" s="311"/>
      <c r="AS691" s="311"/>
      <c r="AT691" s="311"/>
    </row>
    <row r="692" spans="1:46" ht="22.5" customHeight="1">
      <c r="A692" s="303"/>
      <c r="K692" s="310"/>
      <c r="L692" s="310"/>
      <c r="M692" s="310"/>
      <c r="N692" s="310"/>
      <c r="O692" s="310"/>
      <c r="P692" s="310"/>
      <c r="Q692" s="310"/>
      <c r="R692" s="310"/>
      <c r="S692" s="310"/>
      <c r="T692" s="310"/>
      <c r="U692" s="307"/>
      <c r="AC692" s="310"/>
      <c r="AE692" s="311"/>
      <c r="AF692" s="311"/>
      <c r="AG692" s="311"/>
      <c r="AH692" s="311"/>
      <c r="AI692" s="311"/>
      <c r="AJ692" s="311"/>
      <c r="AK692" s="311"/>
      <c r="AL692" s="311"/>
      <c r="AM692" s="311"/>
      <c r="AN692" s="311"/>
      <c r="AO692" s="311"/>
      <c r="AP692" s="311"/>
      <c r="AQ692" s="311"/>
      <c r="AR692" s="311"/>
      <c r="AS692" s="311"/>
      <c r="AT692" s="311"/>
    </row>
    <row r="693" spans="1:46" ht="22.5" customHeight="1">
      <c r="A693" s="303"/>
      <c r="K693" s="310"/>
      <c r="L693" s="310"/>
      <c r="M693" s="310"/>
      <c r="N693" s="310"/>
      <c r="O693" s="310"/>
      <c r="P693" s="310"/>
      <c r="Q693" s="310"/>
      <c r="R693" s="310"/>
      <c r="S693" s="310"/>
      <c r="T693" s="310"/>
      <c r="U693" s="307"/>
      <c r="AC693" s="310"/>
      <c r="AE693" s="311"/>
      <c r="AF693" s="311"/>
      <c r="AG693" s="311"/>
      <c r="AH693" s="311"/>
      <c r="AI693" s="311"/>
      <c r="AJ693" s="311"/>
      <c r="AK693" s="311"/>
      <c r="AL693" s="311"/>
      <c r="AM693" s="311"/>
      <c r="AN693" s="311"/>
      <c r="AO693" s="311"/>
      <c r="AP693" s="311"/>
      <c r="AQ693" s="311"/>
      <c r="AR693" s="311"/>
      <c r="AS693" s="311"/>
      <c r="AT693" s="311"/>
    </row>
    <row r="694" spans="1:46" ht="22.5" customHeight="1">
      <c r="A694" s="303"/>
      <c r="K694" s="310"/>
      <c r="L694" s="310"/>
      <c r="M694" s="310"/>
      <c r="N694" s="310"/>
      <c r="O694" s="310"/>
      <c r="P694" s="310"/>
      <c r="Q694" s="310"/>
      <c r="R694" s="310"/>
      <c r="S694" s="310"/>
      <c r="T694" s="310"/>
      <c r="U694" s="307"/>
      <c r="AC694" s="310"/>
      <c r="AE694" s="311"/>
      <c r="AF694" s="311"/>
      <c r="AG694" s="311"/>
      <c r="AH694" s="311"/>
      <c r="AI694" s="311"/>
      <c r="AJ694" s="311"/>
      <c r="AK694" s="311"/>
      <c r="AL694" s="311"/>
      <c r="AM694" s="311"/>
      <c r="AN694" s="311"/>
      <c r="AO694" s="311"/>
      <c r="AP694" s="311"/>
      <c r="AQ694" s="311"/>
      <c r="AR694" s="311"/>
      <c r="AS694" s="311"/>
      <c r="AT694" s="311"/>
    </row>
    <row r="695" spans="1:46" ht="22.5" customHeight="1">
      <c r="A695" s="303"/>
      <c r="K695" s="310"/>
      <c r="L695" s="310"/>
      <c r="M695" s="310"/>
      <c r="N695" s="310"/>
      <c r="O695" s="310"/>
      <c r="P695" s="310"/>
      <c r="Q695" s="310"/>
      <c r="R695" s="310"/>
      <c r="S695" s="310"/>
      <c r="T695" s="310"/>
      <c r="U695" s="307"/>
      <c r="AC695" s="310"/>
      <c r="AE695" s="311"/>
      <c r="AF695" s="311"/>
      <c r="AG695" s="311"/>
      <c r="AH695" s="311"/>
      <c r="AI695" s="311"/>
      <c r="AJ695" s="311"/>
      <c r="AK695" s="311"/>
      <c r="AL695" s="311"/>
      <c r="AM695" s="311"/>
      <c r="AN695" s="311"/>
      <c r="AO695" s="311"/>
      <c r="AP695" s="311"/>
      <c r="AQ695" s="311"/>
      <c r="AR695" s="311"/>
      <c r="AS695" s="311"/>
      <c r="AT695" s="311"/>
    </row>
    <row r="696" spans="1:46" ht="22.5" customHeight="1">
      <c r="A696" s="303"/>
      <c r="K696" s="310"/>
      <c r="L696" s="310"/>
      <c r="M696" s="310"/>
      <c r="N696" s="310"/>
      <c r="O696" s="310"/>
      <c r="P696" s="310"/>
      <c r="Q696" s="310"/>
      <c r="R696" s="310"/>
      <c r="S696" s="310"/>
      <c r="T696" s="310"/>
      <c r="U696" s="307"/>
      <c r="AC696" s="310"/>
      <c r="AE696" s="311"/>
      <c r="AF696" s="311"/>
      <c r="AG696" s="311"/>
      <c r="AH696" s="311"/>
      <c r="AI696" s="311"/>
      <c r="AJ696" s="311"/>
      <c r="AK696" s="311"/>
      <c r="AL696" s="311"/>
      <c r="AM696" s="311"/>
      <c r="AN696" s="311"/>
      <c r="AO696" s="311"/>
      <c r="AP696" s="311"/>
      <c r="AQ696" s="311"/>
      <c r="AR696" s="311"/>
      <c r="AS696" s="311"/>
      <c r="AT696" s="311"/>
    </row>
    <row r="697" spans="1:46" ht="22.5" customHeight="1">
      <c r="A697" s="303"/>
      <c r="K697" s="310"/>
      <c r="L697" s="310"/>
      <c r="M697" s="310"/>
      <c r="N697" s="310"/>
      <c r="O697" s="310"/>
      <c r="P697" s="310"/>
      <c r="Q697" s="310"/>
      <c r="R697" s="310"/>
      <c r="S697" s="310"/>
      <c r="T697" s="310"/>
      <c r="U697" s="307"/>
      <c r="AC697" s="310"/>
      <c r="AE697" s="311"/>
      <c r="AF697" s="311"/>
      <c r="AG697" s="311"/>
      <c r="AH697" s="311"/>
      <c r="AI697" s="311"/>
      <c r="AJ697" s="311"/>
      <c r="AK697" s="311"/>
      <c r="AL697" s="311"/>
      <c r="AM697" s="311"/>
      <c r="AN697" s="311"/>
      <c r="AO697" s="311"/>
      <c r="AP697" s="311"/>
      <c r="AQ697" s="311"/>
      <c r="AR697" s="311"/>
      <c r="AS697" s="311"/>
      <c r="AT697" s="311"/>
    </row>
    <row r="698" spans="1:46" ht="22.5" customHeight="1">
      <c r="A698" s="303"/>
      <c r="K698" s="310"/>
      <c r="L698" s="310"/>
      <c r="M698" s="310"/>
      <c r="N698" s="310"/>
      <c r="O698" s="310"/>
      <c r="P698" s="310"/>
      <c r="Q698" s="310"/>
      <c r="R698" s="310"/>
      <c r="S698" s="310"/>
      <c r="T698" s="310"/>
      <c r="U698" s="307"/>
      <c r="AC698" s="310"/>
      <c r="AE698" s="311"/>
      <c r="AF698" s="311"/>
      <c r="AG698" s="311"/>
      <c r="AH698" s="311"/>
      <c r="AI698" s="311"/>
      <c r="AJ698" s="311"/>
      <c r="AK698" s="311"/>
      <c r="AL698" s="311"/>
      <c r="AM698" s="311"/>
      <c r="AN698" s="311"/>
      <c r="AO698" s="311"/>
      <c r="AP698" s="311"/>
      <c r="AQ698" s="311"/>
      <c r="AR698" s="311"/>
      <c r="AS698" s="311"/>
      <c r="AT698" s="311"/>
    </row>
    <row r="699" spans="1:46" ht="22.5" customHeight="1">
      <c r="A699" s="303"/>
      <c r="K699" s="310"/>
      <c r="L699" s="310"/>
      <c r="M699" s="310"/>
      <c r="N699" s="310"/>
      <c r="O699" s="310"/>
      <c r="P699" s="310"/>
      <c r="Q699" s="310"/>
      <c r="R699" s="310"/>
      <c r="S699" s="310"/>
      <c r="T699" s="310"/>
      <c r="U699" s="307"/>
      <c r="AC699" s="310"/>
      <c r="AE699" s="311"/>
      <c r="AF699" s="311"/>
      <c r="AG699" s="311"/>
      <c r="AH699" s="311"/>
      <c r="AI699" s="311"/>
      <c r="AJ699" s="311"/>
      <c r="AK699" s="311"/>
      <c r="AL699" s="311"/>
      <c r="AM699" s="311"/>
      <c r="AN699" s="311"/>
      <c r="AO699" s="311"/>
      <c r="AP699" s="311"/>
      <c r="AQ699" s="311"/>
      <c r="AR699" s="311"/>
      <c r="AS699" s="311"/>
      <c r="AT699" s="311"/>
    </row>
    <row r="700" spans="1:46" ht="22.5" customHeight="1">
      <c r="A700" s="303"/>
      <c r="K700" s="310"/>
      <c r="L700" s="310"/>
      <c r="M700" s="310"/>
      <c r="N700" s="310"/>
      <c r="O700" s="310"/>
      <c r="P700" s="310"/>
      <c r="Q700" s="310"/>
      <c r="R700" s="310"/>
      <c r="S700" s="310"/>
      <c r="T700" s="310"/>
      <c r="U700" s="307"/>
      <c r="AC700" s="310"/>
      <c r="AE700" s="311"/>
      <c r="AF700" s="311"/>
      <c r="AG700" s="311"/>
      <c r="AH700" s="311"/>
      <c r="AI700" s="311"/>
      <c r="AJ700" s="311"/>
      <c r="AK700" s="311"/>
      <c r="AL700" s="311"/>
      <c r="AM700" s="311"/>
      <c r="AN700" s="311"/>
      <c r="AO700" s="311"/>
      <c r="AP700" s="311"/>
      <c r="AQ700" s="311"/>
      <c r="AR700" s="311"/>
      <c r="AS700" s="311"/>
      <c r="AT700" s="311"/>
    </row>
    <row r="701" spans="1:46" ht="22.5" customHeight="1">
      <c r="A701" s="303"/>
      <c r="K701" s="310"/>
      <c r="L701" s="310"/>
      <c r="M701" s="310"/>
      <c r="N701" s="310"/>
      <c r="O701" s="310"/>
      <c r="P701" s="310"/>
      <c r="Q701" s="310"/>
      <c r="R701" s="310"/>
      <c r="S701" s="310"/>
      <c r="T701" s="310"/>
      <c r="U701" s="307"/>
      <c r="AC701" s="310"/>
      <c r="AE701" s="311"/>
      <c r="AF701" s="311"/>
      <c r="AG701" s="311"/>
      <c r="AH701" s="311"/>
      <c r="AI701" s="311"/>
      <c r="AJ701" s="311"/>
      <c r="AK701" s="311"/>
      <c r="AL701" s="311"/>
      <c r="AM701" s="311"/>
      <c r="AN701" s="311"/>
      <c r="AO701" s="311"/>
      <c r="AP701" s="311"/>
      <c r="AQ701" s="311"/>
      <c r="AR701" s="311"/>
      <c r="AS701" s="311"/>
      <c r="AT701" s="311"/>
    </row>
    <row r="702" spans="1:46" ht="22.5" customHeight="1">
      <c r="A702" s="303"/>
      <c r="K702" s="310"/>
      <c r="L702" s="310"/>
      <c r="M702" s="310"/>
      <c r="N702" s="310"/>
      <c r="O702" s="310"/>
      <c r="P702" s="310"/>
      <c r="Q702" s="310"/>
      <c r="R702" s="310"/>
      <c r="S702" s="310"/>
      <c r="T702" s="310"/>
      <c r="U702" s="307"/>
      <c r="AC702" s="310"/>
      <c r="AE702" s="311"/>
      <c r="AF702" s="311"/>
      <c r="AG702" s="311"/>
      <c r="AH702" s="311"/>
      <c r="AI702" s="311"/>
      <c r="AJ702" s="311"/>
      <c r="AK702" s="311"/>
      <c r="AL702" s="311"/>
      <c r="AM702" s="311"/>
      <c r="AN702" s="311"/>
      <c r="AO702" s="311"/>
      <c r="AP702" s="311"/>
      <c r="AQ702" s="311"/>
      <c r="AR702" s="311"/>
      <c r="AS702" s="311"/>
      <c r="AT702" s="311"/>
    </row>
    <row r="703" spans="1:46" ht="22.5" customHeight="1">
      <c r="A703" s="303"/>
      <c r="K703" s="310"/>
      <c r="L703" s="310"/>
      <c r="M703" s="310"/>
      <c r="N703" s="310"/>
      <c r="O703" s="310"/>
      <c r="P703" s="310"/>
      <c r="Q703" s="310"/>
      <c r="R703" s="310"/>
      <c r="S703" s="310"/>
      <c r="T703" s="310"/>
      <c r="U703" s="307"/>
      <c r="AC703" s="310"/>
      <c r="AE703" s="311"/>
      <c r="AF703" s="311"/>
      <c r="AG703" s="311"/>
      <c r="AH703" s="311"/>
      <c r="AI703" s="311"/>
      <c r="AJ703" s="311"/>
      <c r="AK703" s="311"/>
      <c r="AL703" s="311"/>
      <c r="AM703" s="311"/>
      <c r="AN703" s="311"/>
      <c r="AO703" s="311"/>
      <c r="AP703" s="311"/>
      <c r="AQ703" s="311"/>
      <c r="AR703" s="311"/>
      <c r="AS703" s="311"/>
      <c r="AT703" s="311"/>
    </row>
    <row r="704" spans="1:46" ht="22.5" customHeight="1">
      <c r="A704" s="303"/>
      <c r="K704" s="310"/>
      <c r="L704" s="310"/>
      <c r="M704" s="310"/>
      <c r="N704" s="310"/>
      <c r="O704" s="310"/>
      <c r="P704" s="310"/>
      <c r="Q704" s="310"/>
      <c r="R704" s="310"/>
      <c r="S704" s="310"/>
      <c r="T704" s="310"/>
      <c r="U704" s="307"/>
      <c r="AC704" s="310"/>
      <c r="AE704" s="311"/>
      <c r="AF704" s="311"/>
      <c r="AG704" s="311"/>
      <c r="AH704" s="311"/>
      <c r="AI704" s="311"/>
      <c r="AJ704" s="311"/>
      <c r="AK704" s="311"/>
      <c r="AL704" s="311"/>
      <c r="AM704" s="311"/>
      <c r="AN704" s="311"/>
      <c r="AO704" s="311"/>
      <c r="AP704" s="311"/>
      <c r="AQ704" s="311"/>
      <c r="AR704" s="311"/>
      <c r="AS704" s="311"/>
      <c r="AT704" s="311"/>
    </row>
    <row r="705" spans="1:46" ht="22.5" customHeight="1">
      <c r="A705" s="303"/>
      <c r="K705" s="310"/>
      <c r="L705" s="310"/>
      <c r="M705" s="310"/>
      <c r="N705" s="310"/>
      <c r="O705" s="310"/>
      <c r="P705" s="310"/>
      <c r="Q705" s="310"/>
      <c r="R705" s="310"/>
      <c r="S705" s="310"/>
      <c r="T705" s="310"/>
      <c r="U705" s="307"/>
      <c r="AC705" s="310"/>
      <c r="AE705" s="311"/>
      <c r="AF705" s="311"/>
      <c r="AG705" s="311"/>
      <c r="AH705" s="311"/>
      <c r="AI705" s="311"/>
      <c r="AJ705" s="311"/>
      <c r="AK705" s="311"/>
      <c r="AL705" s="311"/>
      <c r="AM705" s="311"/>
      <c r="AN705" s="311"/>
      <c r="AO705" s="311"/>
      <c r="AP705" s="311"/>
      <c r="AQ705" s="311"/>
      <c r="AR705" s="311"/>
      <c r="AS705" s="311"/>
      <c r="AT705" s="311"/>
    </row>
    <row r="706" spans="1:46" ht="22.5" customHeight="1">
      <c r="A706" s="303"/>
      <c r="K706" s="310"/>
      <c r="L706" s="310"/>
      <c r="M706" s="310"/>
      <c r="N706" s="310"/>
      <c r="O706" s="310"/>
      <c r="P706" s="310"/>
      <c r="Q706" s="310"/>
      <c r="R706" s="310"/>
      <c r="S706" s="310"/>
      <c r="T706" s="310"/>
      <c r="U706" s="307"/>
      <c r="AC706" s="310"/>
      <c r="AE706" s="311"/>
      <c r="AF706" s="311"/>
      <c r="AG706" s="311"/>
      <c r="AH706" s="311"/>
      <c r="AI706" s="311"/>
      <c r="AJ706" s="311"/>
      <c r="AK706" s="311"/>
      <c r="AL706" s="311"/>
      <c r="AM706" s="311"/>
      <c r="AN706" s="311"/>
      <c r="AO706" s="311"/>
      <c r="AP706" s="311"/>
      <c r="AQ706" s="311"/>
      <c r="AR706" s="311"/>
      <c r="AS706" s="311"/>
      <c r="AT706" s="311"/>
    </row>
    <row r="707" spans="1:46" ht="22.5" customHeight="1">
      <c r="A707" s="303"/>
      <c r="K707" s="310"/>
      <c r="L707" s="310"/>
      <c r="M707" s="310"/>
      <c r="N707" s="310"/>
      <c r="O707" s="310"/>
      <c r="P707" s="310"/>
      <c r="Q707" s="310"/>
      <c r="R707" s="310"/>
      <c r="S707" s="310"/>
      <c r="T707" s="310"/>
      <c r="U707" s="307"/>
      <c r="AC707" s="310"/>
      <c r="AE707" s="311"/>
      <c r="AF707" s="311"/>
      <c r="AG707" s="311"/>
      <c r="AH707" s="311"/>
      <c r="AI707" s="311"/>
      <c r="AJ707" s="311"/>
      <c r="AK707" s="311"/>
      <c r="AL707" s="311"/>
      <c r="AM707" s="311"/>
      <c r="AN707" s="311"/>
      <c r="AO707" s="311"/>
      <c r="AP707" s="311"/>
      <c r="AQ707" s="311"/>
      <c r="AR707" s="311"/>
      <c r="AS707" s="311"/>
      <c r="AT707" s="311"/>
    </row>
    <row r="708" spans="1:46" ht="22.5" customHeight="1">
      <c r="A708" s="303"/>
      <c r="K708" s="310"/>
      <c r="L708" s="310"/>
      <c r="M708" s="310"/>
      <c r="N708" s="310"/>
      <c r="O708" s="310"/>
      <c r="P708" s="310"/>
      <c r="Q708" s="310"/>
      <c r="R708" s="310"/>
      <c r="S708" s="310"/>
      <c r="T708" s="310"/>
      <c r="U708" s="307"/>
      <c r="AC708" s="310"/>
      <c r="AE708" s="311"/>
      <c r="AF708" s="311"/>
      <c r="AG708" s="311"/>
      <c r="AH708" s="311"/>
      <c r="AI708" s="311"/>
      <c r="AJ708" s="311"/>
      <c r="AK708" s="311"/>
      <c r="AL708" s="311"/>
      <c r="AM708" s="311"/>
      <c r="AN708" s="311"/>
      <c r="AO708" s="311"/>
      <c r="AP708" s="311"/>
      <c r="AQ708" s="311"/>
      <c r="AR708" s="311"/>
      <c r="AS708" s="311"/>
      <c r="AT708" s="311"/>
    </row>
    <row r="709" spans="1:46" ht="22.5" customHeight="1">
      <c r="A709" s="303"/>
      <c r="K709" s="310"/>
      <c r="L709" s="310"/>
      <c r="M709" s="310"/>
      <c r="N709" s="310"/>
      <c r="O709" s="310"/>
      <c r="P709" s="310"/>
      <c r="Q709" s="310"/>
      <c r="R709" s="310"/>
      <c r="S709" s="310"/>
      <c r="T709" s="310"/>
      <c r="U709" s="307"/>
      <c r="AC709" s="310"/>
      <c r="AE709" s="311"/>
      <c r="AF709" s="311"/>
      <c r="AG709" s="311"/>
      <c r="AH709" s="311"/>
      <c r="AI709" s="311"/>
      <c r="AJ709" s="311"/>
      <c r="AK709" s="311"/>
      <c r="AL709" s="311"/>
      <c r="AM709" s="311"/>
      <c r="AN709" s="311"/>
      <c r="AO709" s="311"/>
      <c r="AP709" s="311"/>
      <c r="AQ709" s="311"/>
      <c r="AR709" s="311"/>
      <c r="AS709" s="311"/>
      <c r="AT709" s="311"/>
    </row>
    <row r="710" spans="1:46" ht="22.5" customHeight="1">
      <c r="A710" s="303"/>
      <c r="K710" s="310"/>
      <c r="L710" s="310"/>
      <c r="M710" s="310"/>
      <c r="N710" s="310"/>
      <c r="O710" s="310"/>
      <c r="P710" s="310"/>
      <c r="Q710" s="310"/>
      <c r="R710" s="310"/>
      <c r="S710" s="310"/>
      <c r="T710" s="310"/>
      <c r="U710" s="307"/>
      <c r="AC710" s="310"/>
      <c r="AE710" s="311"/>
      <c r="AF710" s="311"/>
      <c r="AG710" s="311"/>
      <c r="AH710" s="311"/>
      <c r="AI710" s="311"/>
      <c r="AJ710" s="311"/>
      <c r="AK710" s="311"/>
      <c r="AL710" s="311"/>
      <c r="AM710" s="311"/>
      <c r="AN710" s="311"/>
      <c r="AO710" s="311"/>
      <c r="AP710" s="311"/>
      <c r="AQ710" s="311"/>
      <c r="AR710" s="311"/>
      <c r="AS710" s="311"/>
      <c r="AT710" s="311"/>
    </row>
    <row r="711" spans="1:46" ht="22.5" customHeight="1">
      <c r="A711" s="303"/>
      <c r="K711" s="310"/>
      <c r="L711" s="310"/>
      <c r="M711" s="310"/>
      <c r="N711" s="310"/>
      <c r="O711" s="310"/>
      <c r="P711" s="310"/>
      <c r="Q711" s="310"/>
      <c r="R711" s="310"/>
      <c r="S711" s="310"/>
      <c r="T711" s="310"/>
      <c r="U711" s="307"/>
      <c r="AC711" s="310"/>
      <c r="AE711" s="311"/>
      <c r="AF711" s="311"/>
      <c r="AG711" s="311"/>
      <c r="AH711" s="311"/>
      <c r="AI711" s="311"/>
      <c r="AJ711" s="311"/>
      <c r="AK711" s="311"/>
      <c r="AL711" s="311"/>
      <c r="AM711" s="311"/>
      <c r="AN711" s="311"/>
      <c r="AO711" s="311"/>
      <c r="AP711" s="311"/>
      <c r="AQ711" s="311"/>
      <c r="AR711" s="311"/>
      <c r="AS711" s="311"/>
      <c r="AT711" s="311"/>
    </row>
    <row r="712" spans="1:46" ht="22.5" customHeight="1">
      <c r="A712" s="303"/>
      <c r="K712" s="310"/>
      <c r="L712" s="310"/>
      <c r="M712" s="310"/>
      <c r="N712" s="310"/>
      <c r="O712" s="310"/>
      <c r="P712" s="310"/>
      <c r="Q712" s="310"/>
      <c r="R712" s="310"/>
      <c r="S712" s="310"/>
      <c r="T712" s="310"/>
      <c r="U712" s="307"/>
      <c r="AC712" s="310"/>
      <c r="AE712" s="311"/>
      <c r="AF712" s="311"/>
      <c r="AG712" s="311"/>
      <c r="AH712" s="311"/>
      <c r="AI712" s="311"/>
      <c r="AJ712" s="311"/>
      <c r="AK712" s="311"/>
      <c r="AL712" s="311"/>
      <c r="AM712" s="311"/>
      <c r="AN712" s="311"/>
      <c r="AO712" s="311"/>
      <c r="AP712" s="311"/>
      <c r="AQ712" s="311"/>
      <c r="AR712" s="311"/>
      <c r="AS712" s="311"/>
      <c r="AT712" s="311"/>
    </row>
    <row r="713" spans="1:46" ht="22.5" customHeight="1">
      <c r="A713" s="303"/>
      <c r="K713" s="310"/>
      <c r="L713" s="310"/>
      <c r="M713" s="310"/>
      <c r="N713" s="310"/>
      <c r="O713" s="310"/>
      <c r="P713" s="310"/>
      <c r="Q713" s="310"/>
      <c r="R713" s="310"/>
      <c r="S713" s="310"/>
      <c r="T713" s="310"/>
      <c r="U713" s="307"/>
      <c r="AC713" s="310"/>
      <c r="AE713" s="311"/>
      <c r="AF713" s="311"/>
      <c r="AG713" s="311"/>
      <c r="AH713" s="311"/>
      <c r="AI713" s="311"/>
      <c r="AJ713" s="311"/>
      <c r="AK713" s="311"/>
      <c r="AL713" s="311"/>
      <c r="AM713" s="311"/>
      <c r="AN713" s="311"/>
      <c r="AO713" s="311"/>
      <c r="AP713" s="311"/>
      <c r="AQ713" s="311"/>
      <c r="AR713" s="311"/>
      <c r="AS713" s="311"/>
      <c r="AT713" s="311"/>
    </row>
    <row r="714" spans="1:46" ht="22.5" customHeight="1">
      <c r="A714" s="303"/>
      <c r="K714" s="310"/>
      <c r="L714" s="310"/>
      <c r="M714" s="310"/>
      <c r="N714" s="310"/>
      <c r="O714" s="310"/>
      <c r="P714" s="310"/>
      <c r="Q714" s="310"/>
      <c r="R714" s="310"/>
      <c r="S714" s="310"/>
      <c r="T714" s="310"/>
      <c r="U714" s="307"/>
      <c r="AC714" s="310"/>
      <c r="AE714" s="311"/>
      <c r="AF714" s="311"/>
      <c r="AG714" s="311"/>
      <c r="AH714" s="311"/>
      <c r="AI714" s="311"/>
      <c r="AJ714" s="311"/>
      <c r="AK714" s="311"/>
      <c r="AL714" s="311"/>
      <c r="AM714" s="311"/>
      <c r="AN714" s="311"/>
      <c r="AO714" s="311"/>
      <c r="AP714" s="311"/>
      <c r="AQ714" s="311"/>
      <c r="AR714" s="311"/>
      <c r="AS714" s="311"/>
      <c r="AT714" s="311"/>
    </row>
    <row r="715" spans="1:46" ht="22.5" customHeight="1">
      <c r="A715" s="303"/>
      <c r="K715" s="310"/>
      <c r="L715" s="310"/>
      <c r="M715" s="310"/>
      <c r="N715" s="310"/>
      <c r="O715" s="310"/>
      <c r="P715" s="310"/>
      <c r="Q715" s="310"/>
      <c r="R715" s="310"/>
      <c r="S715" s="310"/>
      <c r="T715" s="310"/>
      <c r="U715" s="307"/>
      <c r="AC715" s="310"/>
      <c r="AE715" s="311"/>
      <c r="AF715" s="311"/>
      <c r="AG715" s="311"/>
      <c r="AH715" s="311"/>
      <c r="AI715" s="311"/>
      <c r="AJ715" s="311"/>
      <c r="AK715" s="311"/>
      <c r="AL715" s="311"/>
      <c r="AM715" s="311"/>
      <c r="AN715" s="311"/>
      <c r="AO715" s="311"/>
      <c r="AP715" s="311"/>
      <c r="AQ715" s="311"/>
      <c r="AR715" s="311"/>
      <c r="AS715" s="311"/>
      <c r="AT715" s="311"/>
    </row>
    <row r="716" spans="1:46" ht="22.5" customHeight="1">
      <c r="A716" s="303"/>
      <c r="K716" s="310"/>
      <c r="L716" s="310"/>
      <c r="M716" s="310"/>
      <c r="N716" s="310"/>
      <c r="O716" s="310"/>
      <c r="P716" s="310"/>
      <c r="Q716" s="310"/>
      <c r="R716" s="310"/>
      <c r="S716" s="310"/>
      <c r="T716" s="310"/>
      <c r="U716" s="307"/>
      <c r="AC716" s="310"/>
      <c r="AE716" s="311"/>
      <c r="AF716" s="311"/>
      <c r="AG716" s="311"/>
      <c r="AH716" s="311"/>
      <c r="AI716" s="311"/>
      <c r="AJ716" s="311"/>
      <c r="AK716" s="311"/>
      <c r="AL716" s="311"/>
      <c r="AM716" s="311"/>
      <c r="AN716" s="311"/>
      <c r="AO716" s="311"/>
      <c r="AP716" s="311"/>
      <c r="AQ716" s="311"/>
      <c r="AR716" s="311"/>
      <c r="AS716" s="311"/>
      <c r="AT716" s="311"/>
    </row>
    <row r="717" spans="1:46" ht="22.5" customHeight="1">
      <c r="A717" s="303"/>
      <c r="K717" s="310"/>
      <c r="L717" s="310"/>
      <c r="M717" s="310"/>
      <c r="N717" s="310"/>
      <c r="O717" s="310"/>
      <c r="P717" s="310"/>
      <c r="Q717" s="310"/>
      <c r="R717" s="310"/>
      <c r="S717" s="310"/>
      <c r="T717" s="310"/>
      <c r="U717" s="307"/>
      <c r="AC717" s="310"/>
      <c r="AE717" s="311"/>
      <c r="AF717" s="311"/>
      <c r="AG717" s="311"/>
      <c r="AH717" s="311"/>
      <c r="AI717" s="311"/>
      <c r="AJ717" s="311"/>
      <c r="AK717" s="311"/>
      <c r="AL717" s="311"/>
      <c r="AM717" s="311"/>
      <c r="AN717" s="311"/>
      <c r="AO717" s="311"/>
      <c r="AP717" s="311"/>
      <c r="AQ717" s="311"/>
      <c r="AR717" s="311"/>
      <c r="AS717" s="311"/>
      <c r="AT717" s="311"/>
    </row>
    <row r="718" spans="1:46" ht="22.5" customHeight="1">
      <c r="A718" s="303"/>
      <c r="K718" s="310"/>
      <c r="L718" s="310"/>
      <c r="M718" s="310"/>
      <c r="N718" s="310"/>
      <c r="O718" s="310"/>
      <c r="P718" s="310"/>
      <c r="Q718" s="310"/>
      <c r="R718" s="310"/>
      <c r="S718" s="310"/>
      <c r="T718" s="310"/>
      <c r="U718" s="307"/>
      <c r="AC718" s="310"/>
      <c r="AE718" s="311"/>
      <c r="AF718" s="311"/>
      <c r="AG718" s="311"/>
      <c r="AH718" s="311"/>
      <c r="AI718" s="311"/>
      <c r="AJ718" s="311"/>
      <c r="AK718" s="311"/>
      <c r="AL718" s="311"/>
      <c r="AM718" s="311"/>
      <c r="AN718" s="311"/>
      <c r="AO718" s="311"/>
      <c r="AP718" s="311"/>
      <c r="AQ718" s="311"/>
      <c r="AR718" s="311"/>
      <c r="AS718" s="311"/>
      <c r="AT718" s="311"/>
    </row>
    <row r="719" spans="1:46" ht="22.5" customHeight="1">
      <c r="A719" s="303"/>
      <c r="K719" s="310"/>
      <c r="L719" s="310"/>
      <c r="M719" s="310"/>
      <c r="N719" s="310"/>
      <c r="O719" s="310"/>
      <c r="P719" s="310"/>
      <c r="Q719" s="310"/>
      <c r="R719" s="310"/>
      <c r="S719" s="310"/>
      <c r="T719" s="310"/>
      <c r="U719" s="307"/>
      <c r="AC719" s="310"/>
      <c r="AE719" s="311"/>
      <c r="AF719" s="311"/>
      <c r="AG719" s="311"/>
      <c r="AH719" s="311"/>
      <c r="AI719" s="311"/>
      <c r="AJ719" s="311"/>
      <c r="AK719" s="311"/>
      <c r="AL719" s="311"/>
      <c r="AM719" s="311"/>
      <c r="AN719" s="311"/>
      <c r="AO719" s="311"/>
      <c r="AP719" s="311"/>
      <c r="AQ719" s="311"/>
      <c r="AR719" s="311"/>
      <c r="AS719" s="311"/>
      <c r="AT719" s="311"/>
    </row>
    <row r="720" spans="1:46" ht="22.5" customHeight="1">
      <c r="A720" s="303"/>
      <c r="K720" s="310"/>
      <c r="L720" s="310"/>
      <c r="M720" s="310"/>
      <c r="N720" s="310"/>
      <c r="O720" s="310"/>
      <c r="P720" s="310"/>
      <c r="Q720" s="310"/>
      <c r="R720" s="310"/>
      <c r="S720" s="310"/>
      <c r="T720" s="310"/>
      <c r="U720" s="307"/>
      <c r="AC720" s="310"/>
      <c r="AE720" s="311"/>
      <c r="AF720" s="311"/>
      <c r="AG720" s="311"/>
      <c r="AH720" s="311"/>
      <c r="AI720" s="311"/>
      <c r="AJ720" s="311"/>
      <c r="AK720" s="311"/>
      <c r="AL720" s="311"/>
      <c r="AM720" s="311"/>
      <c r="AN720" s="311"/>
      <c r="AO720" s="311"/>
      <c r="AP720" s="311"/>
      <c r="AQ720" s="311"/>
      <c r="AR720" s="311"/>
      <c r="AS720" s="311"/>
      <c r="AT720" s="311"/>
    </row>
    <row r="721" spans="1:48" ht="22.5" customHeight="1">
      <c r="A721" s="303"/>
      <c r="K721" s="310"/>
      <c r="L721" s="310"/>
      <c r="M721" s="310"/>
      <c r="N721" s="310"/>
      <c r="O721" s="310"/>
      <c r="P721" s="310"/>
      <c r="Q721" s="310"/>
      <c r="R721" s="310"/>
      <c r="S721" s="310"/>
      <c r="T721" s="310"/>
      <c r="U721" s="307"/>
      <c r="AC721" s="310"/>
      <c r="AE721" s="311"/>
      <c r="AF721" s="311"/>
      <c r="AG721" s="311"/>
      <c r="AH721" s="311"/>
      <c r="AI721" s="311"/>
      <c r="AJ721" s="311"/>
      <c r="AK721" s="311"/>
      <c r="AL721" s="311"/>
      <c r="AM721" s="311"/>
      <c r="AN721" s="311"/>
      <c r="AO721" s="311"/>
      <c r="AP721" s="311"/>
      <c r="AQ721" s="311"/>
      <c r="AR721" s="311"/>
      <c r="AS721" s="311"/>
      <c r="AT721" s="311"/>
    </row>
    <row r="722" spans="1:48" ht="22.5" customHeight="1">
      <c r="A722" s="303"/>
      <c r="K722" s="310"/>
      <c r="L722" s="310"/>
      <c r="M722" s="310"/>
      <c r="N722" s="310"/>
      <c r="O722" s="310"/>
      <c r="P722" s="310"/>
      <c r="Q722" s="310"/>
      <c r="R722" s="310"/>
      <c r="S722" s="310"/>
      <c r="T722" s="310"/>
      <c r="U722" s="307"/>
      <c r="AC722" s="310"/>
      <c r="AE722" s="311"/>
      <c r="AF722" s="311"/>
      <c r="AG722" s="311"/>
      <c r="AH722" s="311"/>
      <c r="AI722" s="311"/>
      <c r="AJ722" s="311"/>
      <c r="AK722" s="311"/>
      <c r="AL722" s="311"/>
      <c r="AM722" s="311"/>
      <c r="AN722" s="311"/>
      <c r="AO722" s="311"/>
      <c r="AP722" s="311"/>
      <c r="AQ722" s="311"/>
      <c r="AR722" s="311"/>
      <c r="AS722" s="311"/>
      <c r="AT722" s="311"/>
    </row>
    <row r="723" spans="1:48" ht="22.5" customHeight="1">
      <c r="A723" s="303"/>
      <c r="K723" s="310"/>
      <c r="L723" s="310"/>
      <c r="M723" s="310"/>
      <c r="N723" s="310"/>
      <c r="O723" s="310"/>
      <c r="P723" s="310"/>
      <c r="Q723" s="310"/>
      <c r="R723" s="310"/>
      <c r="S723" s="310"/>
      <c r="T723" s="310"/>
      <c r="U723" s="307"/>
      <c r="AC723" s="310"/>
      <c r="AE723" s="311"/>
      <c r="AF723" s="311"/>
      <c r="AG723" s="311"/>
      <c r="AH723" s="311"/>
      <c r="AI723" s="311"/>
      <c r="AJ723" s="311"/>
      <c r="AK723" s="311"/>
      <c r="AL723" s="311"/>
      <c r="AM723" s="311"/>
      <c r="AN723" s="311"/>
      <c r="AO723" s="311"/>
      <c r="AP723" s="311"/>
      <c r="AQ723" s="311"/>
      <c r="AR723" s="311"/>
      <c r="AS723" s="311"/>
      <c r="AT723" s="311"/>
    </row>
    <row r="724" spans="1:48" ht="22.5" customHeight="1">
      <c r="A724" s="303"/>
      <c r="K724" s="310"/>
      <c r="L724" s="310"/>
      <c r="M724" s="310"/>
      <c r="N724" s="310"/>
      <c r="O724" s="310"/>
      <c r="P724" s="310"/>
      <c r="Q724" s="310"/>
      <c r="R724" s="310"/>
      <c r="S724" s="310"/>
      <c r="T724" s="310"/>
      <c r="U724" s="307"/>
      <c r="AC724" s="310"/>
      <c r="AE724" s="311"/>
      <c r="AF724" s="311"/>
      <c r="AG724" s="311"/>
      <c r="AH724" s="311"/>
      <c r="AI724" s="311"/>
      <c r="AJ724" s="311"/>
      <c r="AK724" s="311"/>
      <c r="AL724" s="311"/>
      <c r="AM724" s="311"/>
      <c r="AN724" s="311"/>
      <c r="AO724" s="311"/>
      <c r="AP724" s="311"/>
      <c r="AQ724" s="311"/>
      <c r="AR724" s="311"/>
      <c r="AS724" s="311"/>
      <c r="AT724" s="311"/>
    </row>
    <row r="725" spans="1:48" ht="22.5" customHeight="1">
      <c r="A725" s="303"/>
      <c r="K725" s="310"/>
      <c r="L725" s="310"/>
      <c r="M725" s="310"/>
      <c r="N725" s="310"/>
      <c r="O725" s="310"/>
      <c r="P725" s="310"/>
      <c r="Q725" s="310"/>
      <c r="R725" s="310"/>
      <c r="S725" s="310"/>
      <c r="T725" s="310"/>
      <c r="U725" s="307"/>
      <c r="AC725" s="310"/>
      <c r="AE725" s="311"/>
      <c r="AF725" s="311"/>
      <c r="AG725" s="311"/>
      <c r="AH725" s="311"/>
      <c r="AI725" s="311"/>
      <c r="AJ725" s="311"/>
      <c r="AK725" s="311"/>
      <c r="AL725" s="311"/>
      <c r="AM725" s="311"/>
      <c r="AN725" s="311"/>
      <c r="AO725" s="311"/>
      <c r="AP725" s="311"/>
      <c r="AQ725" s="311"/>
      <c r="AR725" s="311"/>
      <c r="AS725" s="311"/>
      <c r="AT725" s="311"/>
    </row>
    <row r="726" spans="1:48" ht="22.5" customHeight="1">
      <c r="A726" s="303"/>
      <c r="K726" s="310"/>
      <c r="L726" s="310"/>
      <c r="M726" s="310"/>
      <c r="N726" s="310"/>
      <c r="O726" s="310"/>
      <c r="P726" s="310"/>
      <c r="Q726" s="310"/>
      <c r="R726" s="310"/>
      <c r="S726" s="310"/>
      <c r="T726" s="310"/>
      <c r="U726" s="307"/>
      <c r="AC726" s="310"/>
      <c r="AE726" s="311"/>
      <c r="AF726" s="311"/>
      <c r="AG726" s="311"/>
      <c r="AH726" s="311"/>
      <c r="AI726" s="311"/>
      <c r="AJ726" s="311"/>
      <c r="AK726" s="311"/>
      <c r="AL726" s="311"/>
      <c r="AM726" s="311"/>
      <c r="AN726" s="311"/>
      <c r="AO726" s="311"/>
      <c r="AP726" s="311"/>
      <c r="AQ726" s="311"/>
      <c r="AR726" s="311"/>
      <c r="AS726" s="311"/>
      <c r="AT726" s="311"/>
    </row>
    <row r="727" spans="1:48" ht="22.5" customHeight="1">
      <c r="A727" s="303"/>
      <c r="K727" s="310"/>
      <c r="L727" s="310"/>
      <c r="M727" s="310"/>
      <c r="N727" s="310"/>
      <c r="O727" s="310"/>
      <c r="P727" s="310"/>
      <c r="Q727" s="310"/>
      <c r="R727" s="310"/>
      <c r="S727" s="310"/>
      <c r="T727" s="310"/>
      <c r="U727" s="307"/>
      <c r="AC727" s="310"/>
      <c r="AE727" s="311"/>
      <c r="AF727" s="311"/>
      <c r="AG727" s="311"/>
      <c r="AH727" s="311"/>
      <c r="AI727" s="311"/>
      <c r="AJ727" s="311"/>
      <c r="AK727" s="311"/>
      <c r="AL727" s="311"/>
      <c r="AM727" s="311"/>
      <c r="AN727" s="311"/>
      <c r="AO727" s="311"/>
      <c r="AP727" s="311"/>
      <c r="AQ727" s="311"/>
      <c r="AR727" s="311"/>
      <c r="AS727" s="311"/>
      <c r="AT727" s="311"/>
    </row>
    <row r="728" spans="1:48" ht="22.5" customHeight="1">
      <c r="A728" s="303"/>
      <c r="K728" s="310"/>
      <c r="L728" s="310"/>
      <c r="M728" s="310"/>
      <c r="N728" s="310"/>
      <c r="O728" s="310"/>
      <c r="P728" s="310"/>
      <c r="Q728" s="310"/>
      <c r="R728" s="310"/>
      <c r="S728" s="310"/>
      <c r="T728" s="310"/>
      <c r="U728" s="307"/>
      <c r="AC728" s="310"/>
      <c r="AE728" s="311"/>
      <c r="AF728" s="311"/>
      <c r="AG728" s="311"/>
      <c r="AH728" s="311"/>
      <c r="AI728" s="311"/>
      <c r="AJ728" s="311"/>
      <c r="AK728" s="311"/>
      <c r="AL728" s="311"/>
      <c r="AM728" s="311"/>
      <c r="AN728" s="311"/>
      <c r="AO728" s="311"/>
      <c r="AP728" s="311"/>
      <c r="AQ728" s="311"/>
      <c r="AR728" s="311"/>
      <c r="AS728" s="311"/>
      <c r="AT728" s="311"/>
    </row>
    <row r="729" spans="1:48" ht="22.5" customHeight="1">
      <c r="A729" s="303"/>
      <c r="B729" s="304"/>
      <c r="C729" s="304"/>
      <c r="D729" s="304"/>
      <c r="E729" s="304"/>
      <c r="F729" s="304"/>
      <c r="G729" s="304"/>
      <c r="K729" s="305"/>
      <c r="L729" s="305"/>
      <c r="M729" s="305"/>
      <c r="N729" s="305"/>
      <c r="O729" s="305"/>
      <c r="P729" s="305"/>
      <c r="Q729" s="305"/>
      <c r="R729" s="305"/>
      <c r="S729" s="305"/>
      <c r="T729" s="306"/>
      <c r="U729" s="307"/>
      <c r="AC729" s="310"/>
      <c r="AD729" s="304"/>
      <c r="AE729" s="308"/>
      <c r="AF729" s="308"/>
      <c r="AG729" s="308"/>
      <c r="AH729" s="309"/>
      <c r="AI729" s="309"/>
      <c r="AJ729" s="308"/>
      <c r="AK729" s="308"/>
      <c r="AL729" s="308"/>
      <c r="AM729" s="308"/>
      <c r="AN729" s="308"/>
      <c r="AO729" s="308"/>
      <c r="AP729" s="308"/>
      <c r="AQ729" s="308"/>
      <c r="AR729" s="308"/>
      <c r="AS729" s="309"/>
      <c r="AT729" s="309"/>
      <c r="AU729" s="309"/>
      <c r="AV729" s="309"/>
    </row>
    <row r="730" spans="1:48" ht="22.5" customHeight="1">
      <c r="A730" s="303"/>
      <c r="B730" s="304"/>
      <c r="C730" s="304"/>
      <c r="D730" s="304"/>
      <c r="E730" s="304"/>
      <c r="F730" s="304"/>
      <c r="G730" s="304"/>
      <c r="K730" s="305"/>
      <c r="L730" s="305"/>
      <c r="M730" s="305"/>
      <c r="N730" s="305"/>
      <c r="O730" s="305"/>
      <c r="P730" s="305"/>
      <c r="Q730" s="305"/>
      <c r="R730" s="305"/>
      <c r="S730" s="305"/>
      <c r="T730" s="306"/>
      <c r="U730" s="307"/>
      <c r="AC730" s="310"/>
      <c r="AD730" s="304"/>
      <c r="AE730" s="308"/>
      <c r="AF730" s="308"/>
      <c r="AG730" s="308"/>
      <c r="AH730" s="309"/>
      <c r="AI730" s="309"/>
      <c r="AJ730" s="308"/>
      <c r="AK730" s="308"/>
      <c r="AL730" s="308"/>
      <c r="AM730" s="308"/>
      <c r="AN730" s="308"/>
      <c r="AO730" s="308"/>
      <c r="AP730" s="308"/>
      <c r="AQ730" s="308"/>
      <c r="AR730" s="308"/>
      <c r="AS730" s="309"/>
      <c r="AT730" s="309"/>
      <c r="AU730" s="309"/>
      <c r="AV730" s="309"/>
    </row>
    <row r="731" spans="1:48" ht="22.5" customHeight="1">
      <c r="A731" s="303"/>
      <c r="B731" s="304"/>
      <c r="C731" s="304"/>
      <c r="D731" s="304"/>
      <c r="E731" s="304"/>
      <c r="F731" s="304"/>
      <c r="G731" s="304"/>
      <c r="K731" s="305"/>
      <c r="L731" s="305"/>
      <c r="M731" s="305"/>
      <c r="N731" s="305"/>
      <c r="O731" s="305"/>
      <c r="P731" s="305"/>
      <c r="Q731" s="305"/>
      <c r="R731" s="305"/>
      <c r="S731" s="305"/>
      <c r="T731" s="306"/>
      <c r="U731" s="307"/>
      <c r="AC731" s="310"/>
      <c r="AD731" s="304"/>
      <c r="AE731" s="308"/>
      <c r="AF731" s="308"/>
      <c r="AG731" s="308"/>
      <c r="AH731" s="309"/>
      <c r="AI731" s="309"/>
      <c r="AJ731" s="308"/>
      <c r="AK731" s="308"/>
      <c r="AL731" s="308"/>
      <c r="AM731" s="308"/>
      <c r="AN731" s="308"/>
      <c r="AO731" s="308"/>
      <c r="AP731" s="308"/>
      <c r="AQ731" s="308"/>
      <c r="AR731" s="308"/>
      <c r="AS731" s="309"/>
      <c r="AT731" s="309"/>
      <c r="AU731" s="309"/>
      <c r="AV731" s="309"/>
    </row>
    <row r="732" spans="1:48" ht="22.5" customHeight="1">
      <c r="A732" s="303"/>
      <c r="B732" s="304"/>
      <c r="C732" s="304"/>
      <c r="D732" s="304"/>
      <c r="E732" s="304"/>
      <c r="F732" s="304"/>
      <c r="G732" s="304"/>
      <c r="K732" s="305"/>
      <c r="L732" s="305"/>
      <c r="M732" s="305"/>
      <c r="N732" s="305"/>
      <c r="O732" s="305"/>
      <c r="P732" s="305"/>
      <c r="Q732" s="305"/>
      <c r="R732" s="305"/>
      <c r="S732" s="305"/>
      <c r="T732" s="306"/>
      <c r="U732" s="307"/>
      <c r="AC732" s="310"/>
      <c r="AD732" s="304"/>
      <c r="AE732" s="308"/>
      <c r="AF732" s="308"/>
      <c r="AG732" s="308"/>
      <c r="AH732" s="309"/>
      <c r="AI732" s="309"/>
      <c r="AJ732" s="308"/>
      <c r="AK732" s="308"/>
      <c r="AL732" s="308"/>
      <c r="AM732" s="308"/>
      <c r="AN732" s="308"/>
      <c r="AO732" s="308"/>
      <c r="AP732" s="308"/>
      <c r="AQ732" s="308"/>
      <c r="AR732" s="308"/>
      <c r="AS732" s="309"/>
      <c r="AT732" s="309"/>
      <c r="AU732" s="309"/>
      <c r="AV732" s="309"/>
    </row>
    <row r="733" spans="1:48" ht="22.5" customHeight="1">
      <c r="A733" s="303"/>
      <c r="B733" s="304"/>
      <c r="C733" s="304"/>
      <c r="D733" s="304"/>
      <c r="E733" s="304"/>
      <c r="F733" s="304"/>
      <c r="G733" s="304"/>
      <c r="K733" s="305"/>
      <c r="L733" s="305"/>
      <c r="M733" s="305"/>
      <c r="N733" s="305"/>
      <c r="O733" s="305"/>
      <c r="P733" s="305"/>
      <c r="Q733" s="305"/>
      <c r="R733" s="305"/>
      <c r="S733" s="305"/>
      <c r="T733" s="306"/>
      <c r="U733" s="307"/>
      <c r="AC733" s="310"/>
      <c r="AD733" s="304"/>
      <c r="AE733" s="308"/>
      <c r="AF733" s="308"/>
      <c r="AG733" s="308"/>
      <c r="AH733" s="309"/>
      <c r="AI733" s="309"/>
      <c r="AJ733" s="308"/>
      <c r="AK733" s="308"/>
      <c r="AL733" s="308"/>
      <c r="AM733" s="308"/>
      <c r="AN733" s="308"/>
      <c r="AO733" s="308"/>
      <c r="AP733" s="308"/>
      <c r="AQ733" s="308"/>
      <c r="AR733" s="308"/>
      <c r="AS733" s="309"/>
      <c r="AT733" s="309"/>
      <c r="AU733" s="309"/>
      <c r="AV733" s="309"/>
    </row>
    <row r="734" spans="1:48" ht="22.5" customHeight="1">
      <c r="A734" s="303"/>
      <c r="B734" s="304"/>
      <c r="C734" s="304"/>
      <c r="D734" s="304"/>
      <c r="E734" s="304"/>
      <c r="F734" s="304"/>
      <c r="G734" s="304"/>
      <c r="K734" s="305"/>
      <c r="L734" s="305"/>
      <c r="M734" s="305"/>
      <c r="N734" s="305"/>
      <c r="O734" s="305"/>
      <c r="P734" s="305"/>
      <c r="Q734" s="305"/>
      <c r="R734" s="305"/>
      <c r="S734" s="305"/>
      <c r="T734" s="306"/>
      <c r="U734" s="307"/>
      <c r="AC734" s="310"/>
      <c r="AD734" s="304"/>
      <c r="AE734" s="308"/>
      <c r="AF734" s="308"/>
      <c r="AG734" s="308"/>
      <c r="AH734" s="309"/>
      <c r="AI734" s="309"/>
      <c r="AJ734" s="308"/>
      <c r="AK734" s="308"/>
      <c r="AL734" s="308"/>
      <c r="AM734" s="308"/>
      <c r="AN734" s="308"/>
      <c r="AO734" s="308"/>
      <c r="AP734" s="308"/>
      <c r="AQ734" s="308"/>
      <c r="AR734" s="308"/>
      <c r="AS734" s="309"/>
      <c r="AT734" s="309"/>
      <c r="AU734" s="309"/>
      <c r="AV734" s="309"/>
    </row>
    <row r="735" spans="1:48" ht="22.5" customHeight="1">
      <c r="A735" s="303"/>
      <c r="B735" s="304"/>
      <c r="C735" s="304"/>
      <c r="D735" s="304"/>
      <c r="E735" s="304"/>
      <c r="F735" s="304"/>
      <c r="G735" s="304"/>
      <c r="K735" s="305"/>
      <c r="L735" s="305"/>
      <c r="M735" s="305"/>
      <c r="N735" s="305"/>
      <c r="O735" s="305"/>
      <c r="P735" s="305"/>
      <c r="Q735" s="305"/>
      <c r="R735" s="305"/>
      <c r="S735" s="305"/>
      <c r="T735" s="306"/>
      <c r="U735" s="307"/>
      <c r="AC735" s="310"/>
      <c r="AD735" s="304"/>
      <c r="AE735" s="308"/>
      <c r="AF735" s="308"/>
      <c r="AG735" s="308"/>
      <c r="AH735" s="309"/>
      <c r="AI735" s="309"/>
      <c r="AJ735" s="308"/>
      <c r="AK735" s="308"/>
      <c r="AL735" s="308"/>
      <c r="AM735" s="308"/>
      <c r="AN735" s="308"/>
      <c r="AO735" s="308"/>
      <c r="AP735" s="308"/>
      <c r="AQ735" s="308"/>
      <c r="AR735" s="308"/>
      <c r="AS735" s="309"/>
      <c r="AT735" s="309"/>
      <c r="AU735" s="309"/>
      <c r="AV735" s="309"/>
    </row>
    <row r="736" spans="1:48" ht="22.5" customHeight="1">
      <c r="A736" s="303"/>
      <c r="B736" s="304"/>
      <c r="C736" s="304"/>
      <c r="D736" s="304"/>
      <c r="E736" s="304"/>
      <c r="F736" s="304"/>
      <c r="G736" s="304"/>
      <c r="K736" s="305"/>
      <c r="L736" s="305"/>
      <c r="M736" s="305"/>
      <c r="N736" s="305"/>
      <c r="O736" s="305"/>
      <c r="P736" s="305"/>
      <c r="Q736" s="305"/>
      <c r="R736" s="305"/>
      <c r="S736" s="305"/>
      <c r="T736" s="306"/>
      <c r="U736" s="307"/>
      <c r="AC736" s="310"/>
      <c r="AD736" s="304"/>
      <c r="AE736" s="308"/>
      <c r="AF736" s="308"/>
      <c r="AG736" s="308"/>
      <c r="AH736" s="309"/>
      <c r="AI736" s="309"/>
      <c r="AJ736" s="308"/>
      <c r="AK736" s="308"/>
      <c r="AL736" s="308"/>
      <c r="AM736" s="308"/>
      <c r="AN736" s="308"/>
      <c r="AO736" s="308"/>
      <c r="AP736" s="308"/>
      <c r="AQ736" s="308"/>
      <c r="AR736" s="308"/>
      <c r="AS736" s="309"/>
      <c r="AT736" s="309"/>
      <c r="AU736" s="309"/>
      <c r="AV736" s="309"/>
    </row>
    <row r="737" spans="1:48" ht="22.5" customHeight="1">
      <c r="A737" s="303"/>
      <c r="B737" s="304"/>
      <c r="C737" s="304"/>
      <c r="D737" s="304"/>
      <c r="E737" s="304"/>
      <c r="F737" s="304"/>
      <c r="G737" s="304"/>
      <c r="K737" s="305"/>
      <c r="L737" s="305"/>
      <c r="M737" s="305"/>
      <c r="N737" s="305"/>
      <c r="O737" s="305"/>
      <c r="P737" s="305"/>
      <c r="Q737" s="305"/>
      <c r="R737" s="305"/>
      <c r="S737" s="305"/>
      <c r="T737" s="306"/>
      <c r="U737" s="307"/>
      <c r="AC737" s="310"/>
      <c r="AD737" s="304"/>
      <c r="AE737" s="308"/>
      <c r="AF737" s="308"/>
      <c r="AG737" s="308"/>
      <c r="AH737" s="309"/>
      <c r="AI737" s="309"/>
      <c r="AJ737" s="308"/>
      <c r="AK737" s="308"/>
      <c r="AL737" s="308"/>
      <c r="AM737" s="308"/>
      <c r="AN737" s="308"/>
      <c r="AO737" s="308"/>
      <c r="AP737" s="308"/>
      <c r="AQ737" s="308"/>
      <c r="AR737" s="308"/>
      <c r="AS737" s="309"/>
      <c r="AT737" s="309"/>
      <c r="AU737" s="309"/>
      <c r="AV737" s="309"/>
    </row>
    <row r="738" spans="1:48" ht="22.5" customHeight="1">
      <c r="A738" s="303"/>
      <c r="B738" s="304"/>
      <c r="C738" s="304"/>
      <c r="D738" s="304"/>
      <c r="E738" s="304"/>
      <c r="F738" s="304"/>
      <c r="G738" s="304"/>
      <c r="K738" s="305"/>
      <c r="L738" s="305"/>
      <c r="M738" s="305"/>
      <c r="N738" s="305"/>
      <c r="O738" s="305"/>
      <c r="P738" s="305"/>
      <c r="Q738" s="305"/>
      <c r="R738" s="305"/>
      <c r="S738" s="305"/>
      <c r="T738" s="306"/>
      <c r="U738" s="307"/>
      <c r="AC738" s="310"/>
      <c r="AD738" s="304"/>
      <c r="AE738" s="308"/>
      <c r="AF738" s="308"/>
      <c r="AG738" s="308"/>
      <c r="AH738" s="309"/>
      <c r="AI738" s="309"/>
      <c r="AJ738" s="308"/>
      <c r="AK738" s="308"/>
      <c r="AL738" s="308"/>
      <c r="AM738" s="308"/>
      <c r="AN738" s="308"/>
      <c r="AO738" s="308"/>
      <c r="AP738" s="308"/>
      <c r="AQ738" s="308"/>
      <c r="AR738" s="308"/>
      <c r="AS738" s="309"/>
      <c r="AT738" s="309"/>
      <c r="AU738" s="309"/>
      <c r="AV738" s="309"/>
    </row>
    <row r="739" spans="1:48" ht="22.5" customHeight="1">
      <c r="A739" s="303"/>
      <c r="B739" s="304"/>
      <c r="C739" s="304"/>
      <c r="D739" s="304"/>
      <c r="E739" s="304"/>
      <c r="F739" s="304"/>
      <c r="G739" s="304"/>
      <c r="K739" s="305"/>
      <c r="L739" s="305"/>
      <c r="M739" s="305"/>
      <c r="N739" s="305"/>
      <c r="O739" s="305"/>
      <c r="P739" s="305"/>
      <c r="Q739" s="305"/>
      <c r="R739" s="305"/>
      <c r="S739" s="305"/>
      <c r="T739" s="306"/>
      <c r="U739" s="307"/>
      <c r="AC739" s="310"/>
      <c r="AD739" s="304"/>
      <c r="AE739" s="308"/>
      <c r="AF739" s="308"/>
      <c r="AG739" s="308"/>
      <c r="AH739" s="309"/>
      <c r="AI739" s="309"/>
      <c r="AJ739" s="308"/>
      <c r="AK739" s="308"/>
      <c r="AL739" s="308"/>
      <c r="AM739" s="308"/>
      <c r="AN739" s="308"/>
      <c r="AO739" s="308"/>
      <c r="AP739" s="308"/>
      <c r="AQ739" s="308"/>
      <c r="AR739" s="308"/>
      <c r="AS739" s="309"/>
      <c r="AT739" s="309"/>
      <c r="AU739" s="309"/>
      <c r="AV739" s="309"/>
    </row>
    <row r="740" spans="1:48" ht="22.5" customHeight="1">
      <c r="A740" s="303"/>
      <c r="B740" s="304"/>
      <c r="C740" s="304"/>
      <c r="D740" s="304"/>
      <c r="E740" s="304"/>
      <c r="F740" s="304"/>
      <c r="G740" s="304"/>
      <c r="K740" s="305"/>
      <c r="L740" s="305"/>
      <c r="M740" s="305"/>
      <c r="N740" s="305"/>
      <c r="O740" s="305"/>
      <c r="P740" s="305"/>
      <c r="Q740" s="305"/>
      <c r="R740" s="305"/>
      <c r="S740" s="305"/>
      <c r="T740" s="306"/>
      <c r="U740" s="307"/>
      <c r="AC740" s="310"/>
      <c r="AD740" s="304"/>
      <c r="AE740" s="308"/>
      <c r="AF740" s="308"/>
      <c r="AG740" s="308"/>
      <c r="AH740" s="309"/>
      <c r="AI740" s="309"/>
      <c r="AJ740" s="308"/>
      <c r="AK740" s="308"/>
      <c r="AL740" s="308"/>
      <c r="AM740" s="308"/>
      <c r="AN740" s="308"/>
      <c r="AO740" s="308"/>
      <c r="AP740" s="308"/>
      <c r="AQ740" s="308"/>
      <c r="AR740" s="308"/>
      <c r="AS740" s="309"/>
      <c r="AT740" s="309"/>
      <c r="AU740" s="309"/>
      <c r="AV740" s="309"/>
    </row>
    <row r="741" spans="1:48" ht="22.5" customHeight="1">
      <c r="A741" s="303"/>
      <c r="B741" s="304"/>
      <c r="C741" s="304"/>
      <c r="D741" s="304"/>
      <c r="E741" s="304"/>
      <c r="F741" s="304"/>
      <c r="G741" s="304"/>
      <c r="K741" s="305"/>
      <c r="L741" s="305"/>
      <c r="M741" s="305"/>
      <c r="N741" s="305"/>
      <c r="O741" s="305"/>
      <c r="P741" s="305"/>
      <c r="Q741" s="305"/>
      <c r="R741" s="305"/>
      <c r="S741" s="305"/>
      <c r="T741" s="306"/>
      <c r="U741" s="307"/>
      <c r="AC741" s="310"/>
      <c r="AD741" s="304"/>
      <c r="AE741" s="308"/>
      <c r="AF741" s="308"/>
      <c r="AG741" s="308"/>
      <c r="AH741" s="309"/>
      <c r="AI741" s="309"/>
      <c r="AJ741" s="308"/>
      <c r="AK741" s="308"/>
      <c r="AL741" s="308"/>
      <c r="AM741" s="308"/>
      <c r="AN741" s="308"/>
      <c r="AO741" s="308"/>
      <c r="AP741" s="308"/>
      <c r="AQ741" s="308"/>
      <c r="AR741" s="308"/>
      <c r="AS741" s="309"/>
      <c r="AT741" s="309"/>
      <c r="AU741" s="309"/>
      <c r="AV741" s="309"/>
    </row>
    <row r="742" spans="1:48" ht="22.5" customHeight="1">
      <c r="A742" s="303"/>
      <c r="B742" s="304"/>
      <c r="C742" s="304"/>
      <c r="D742" s="304"/>
      <c r="E742" s="304"/>
      <c r="F742" s="304"/>
      <c r="G742" s="304"/>
      <c r="K742" s="305"/>
      <c r="L742" s="305"/>
      <c r="M742" s="305"/>
      <c r="N742" s="305"/>
      <c r="O742" s="305"/>
      <c r="P742" s="305"/>
      <c r="Q742" s="305"/>
      <c r="R742" s="305"/>
      <c r="S742" s="305"/>
      <c r="T742" s="306"/>
      <c r="U742" s="307"/>
      <c r="AC742" s="310"/>
      <c r="AD742" s="304"/>
      <c r="AE742" s="308"/>
      <c r="AF742" s="308"/>
      <c r="AG742" s="308"/>
      <c r="AH742" s="309"/>
      <c r="AI742" s="309"/>
      <c r="AJ742" s="308"/>
      <c r="AK742" s="308"/>
      <c r="AL742" s="308"/>
      <c r="AM742" s="308"/>
      <c r="AN742" s="308"/>
      <c r="AO742" s="308"/>
      <c r="AP742" s="308"/>
      <c r="AQ742" s="308"/>
      <c r="AR742" s="308"/>
      <c r="AS742" s="309"/>
      <c r="AT742" s="309"/>
      <c r="AU742" s="309"/>
      <c r="AV742" s="309"/>
    </row>
    <row r="743" spans="1:48" ht="22.5" customHeight="1">
      <c r="A743" s="303"/>
      <c r="B743" s="304"/>
      <c r="C743" s="304"/>
      <c r="D743" s="304"/>
      <c r="E743" s="304"/>
      <c r="F743" s="304"/>
      <c r="G743" s="304"/>
      <c r="K743" s="305"/>
      <c r="L743" s="305"/>
      <c r="M743" s="305"/>
      <c r="N743" s="305"/>
      <c r="O743" s="305"/>
      <c r="P743" s="305"/>
      <c r="Q743" s="305"/>
      <c r="R743" s="305"/>
      <c r="S743" s="305"/>
      <c r="T743" s="306"/>
      <c r="U743" s="307"/>
      <c r="AC743" s="310"/>
      <c r="AD743" s="304"/>
      <c r="AE743" s="308"/>
      <c r="AF743" s="308"/>
      <c r="AG743" s="308"/>
      <c r="AH743" s="309"/>
      <c r="AI743" s="309"/>
      <c r="AJ743" s="308"/>
      <c r="AK743" s="308"/>
      <c r="AL743" s="308"/>
      <c r="AM743" s="308"/>
      <c r="AN743" s="308"/>
      <c r="AO743" s="308"/>
      <c r="AP743" s="308"/>
      <c r="AQ743" s="308"/>
      <c r="AR743" s="308"/>
      <c r="AS743" s="309"/>
      <c r="AT743" s="309"/>
      <c r="AU743" s="309"/>
      <c r="AV743" s="309"/>
    </row>
    <row r="744" spans="1:48" ht="22.5" customHeight="1">
      <c r="A744" s="303"/>
      <c r="B744" s="304"/>
      <c r="C744" s="304"/>
      <c r="D744" s="304"/>
      <c r="E744" s="304"/>
      <c r="F744" s="304"/>
      <c r="G744" s="304"/>
      <c r="K744" s="305"/>
      <c r="L744" s="305"/>
      <c r="M744" s="305"/>
      <c r="N744" s="305"/>
      <c r="O744" s="305"/>
      <c r="P744" s="305"/>
      <c r="Q744" s="305"/>
      <c r="R744" s="305"/>
      <c r="S744" s="305"/>
      <c r="T744" s="306"/>
      <c r="U744" s="307"/>
      <c r="AC744" s="310"/>
      <c r="AD744" s="304"/>
      <c r="AE744" s="308"/>
      <c r="AF744" s="308"/>
      <c r="AG744" s="308"/>
      <c r="AH744" s="309"/>
      <c r="AI744" s="309"/>
      <c r="AJ744" s="308"/>
      <c r="AK744" s="308"/>
      <c r="AL744" s="308"/>
      <c r="AM744" s="308"/>
      <c r="AN744" s="308"/>
      <c r="AO744" s="308"/>
      <c r="AP744" s="308"/>
      <c r="AQ744" s="308"/>
      <c r="AR744" s="308"/>
      <c r="AS744" s="309"/>
      <c r="AT744" s="309"/>
      <c r="AU744" s="309"/>
      <c r="AV744" s="309"/>
    </row>
    <row r="745" spans="1:48" ht="22.5" customHeight="1">
      <c r="A745" s="303"/>
      <c r="B745" s="304"/>
      <c r="C745" s="304"/>
      <c r="D745" s="304"/>
      <c r="E745" s="304"/>
      <c r="F745" s="304"/>
      <c r="G745" s="304"/>
      <c r="K745" s="305"/>
      <c r="L745" s="305"/>
      <c r="M745" s="305"/>
      <c r="N745" s="305"/>
      <c r="O745" s="305"/>
      <c r="P745" s="305"/>
      <c r="Q745" s="305"/>
      <c r="R745" s="305"/>
      <c r="S745" s="305"/>
      <c r="T745" s="306"/>
      <c r="U745" s="307"/>
      <c r="AC745" s="310"/>
      <c r="AD745" s="304"/>
      <c r="AE745" s="308"/>
      <c r="AF745" s="308"/>
      <c r="AG745" s="308"/>
      <c r="AH745" s="309"/>
      <c r="AI745" s="309"/>
      <c r="AJ745" s="308"/>
      <c r="AK745" s="308"/>
      <c r="AL745" s="308"/>
      <c r="AM745" s="308"/>
      <c r="AN745" s="308"/>
      <c r="AO745" s="308"/>
      <c r="AP745" s="308"/>
      <c r="AQ745" s="308"/>
      <c r="AR745" s="308"/>
      <c r="AS745" s="309"/>
      <c r="AT745" s="309"/>
      <c r="AU745" s="309"/>
      <c r="AV745" s="309"/>
    </row>
    <row r="746" spans="1:48" ht="22.5" customHeight="1">
      <c r="A746" s="303"/>
      <c r="B746" s="304"/>
      <c r="C746" s="304"/>
      <c r="D746" s="304"/>
      <c r="E746" s="304"/>
      <c r="F746" s="304"/>
      <c r="G746" s="304"/>
      <c r="K746" s="305"/>
      <c r="L746" s="305"/>
      <c r="M746" s="305"/>
      <c r="N746" s="305"/>
      <c r="O746" s="305"/>
      <c r="P746" s="305"/>
      <c r="Q746" s="305"/>
      <c r="R746" s="305"/>
      <c r="S746" s="305"/>
      <c r="T746" s="306"/>
      <c r="U746" s="307"/>
      <c r="AC746" s="310"/>
      <c r="AD746" s="304"/>
      <c r="AE746" s="308"/>
      <c r="AF746" s="308"/>
      <c r="AG746" s="308"/>
      <c r="AH746" s="309"/>
      <c r="AI746" s="309"/>
      <c r="AJ746" s="308"/>
      <c r="AK746" s="308"/>
      <c r="AL746" s="308"/>
      <c r="AM746" s="308"/>
      <c r="AN746" s="308"/>
      <c r="AO746" s="308"/>
      <c r="AP746" s="308"/>
      <c r="AQ746" s="308"/>
      <c r="AR746" s="308"/>
      <c r="AS746" s="309"/>
      <c r="AT746" s="309"/>
      <c r="AU746" s="309"/>
      <c r="AV746" s="309"/>
    </row>
    <row r="747" spans="1:48" ht="22.5" customHeight="1">
      <c r="A747" s="303"/>
      <c r="B747" s="304"/>
      <c r="C747" s="304"/>
      <c r="D747" s="304"/>
      <c r="E747" s="304"/>
      <c r="F747" s="304"/>
      <c r="G747" s="304"/>
      <c r="K747" s="305"/>
      <c r="L747" s="305"/>
      <c r="M747" s="305"/>
      <c r="N747" s="305"/>
      <c r="O747" s="305"/>
      <c r="P747" s="305"/>
      <c r="Q747" s="305"/>
      <c r="R747" s="305"/>
      <c r="S747" s="305"/>
      <c r="T747" s="306"/>
      <c r="U747" s="307"/>
      <c r="AC747" s="310"/>
      <c r="AD747" s="304"/>
      <c r="AE747" s="308"/>
      <c r="AF747" s="308"/>
      <c r="AG747" s="308"/>
      <c r="AH747" s="309"/>
      <c r="AI747" s="309"/>
      <c r="AJ747" s="308"/>
      <c r="AK747" s="308"/>
      <c r="AL747" s="308"/>
      <c r="AM747" s="308"/>
      <c r="AN747" s="308"/>
      <c r="AO747" s="308"/>
      <c r="AP747" s="308"/>
      <c r="AQ747" s="308"/>
      <c r="AR747" s="308"/>
      <c r="AS747" s="309"/>
      <c r="AT747" s="309"/>
      <c r="AU747" s="309"/>
      <c r="AV747" s="309"/>
    </row>
    <row r="748" spans="1:48" ht="22.5" customHeight="1">
      <c r="A748" s="303"/>
      <c r="B748" s="304"/>
      <c r="C748" s="304"/>
      <c r="D748" s="304"/>
      <c r="E748" s="304"/>
      <c r="F748" s="304"/>
      <c r="G748" s="304"/>
      <c r="K748" s="305"/>
      <c r="L748" s="305"/>
      <c r="M748" s="305"/>
      <c r="N748" s="305"/>
      <c r="O748" s="305"/>
      <c r="P748" s="305"/>
      <c r="Q748" s="305"/>
      <c r="R748" s="305"/>
      <c r="S748" s="305"/>
      <c r="T748" s="306"/>
      <c r="U748" s="307"/>
      <c r="AC748" s="310"/>
      <c r="AD748" s="304"/>
      <c r="AE748" s="308"/>
      <c r="AF748" s="308"/>
      <c r="AG748" s="308"/>
      <c r="AH748" s="309"/>
      <c r="AI748" s="309"/>
      <c r="AJ748" s="308"/>
      <c r="AK748" s="308"/>
      <c r="AL748" s="308"/>
      <c r="AM748" s="308"/>
      <c r="AN748" s="308"/>
      <c r="AO748" s="308"/>
      <c r="AP748" s="308"/>
      <c r="AQ748" s="308"/>
      <c r="AR748" s="308"/>
      <c r="AS748" s="309"/>
      <c r="AT748" s="309"/>
      <c r="AU748" s="309"/>
      <c r="AV748" s="309"/>
    </row>
    <row r="749" spans="1:48" ht="22.5" customHeight="1">
      <c r="A749" s="303"/>
      <c r="B749" s="304"/>
      <c r="C749" s="304"/>
      <c r="D749" s="304"/>
      <c r="E749" s="304"/>
      <c r="F749" s="304"/>
      <c r="G749" s="304"/>
      <c r="K749" s="305"/>
      <c r="L749" s="305"/>
      <c r="M749" s="305"/>
      <c r="N749" s="305"/>
      <c r="O749" s="305"/>
      <c r="P749" s="305"/>
      <c r="Q749" s="305"/>
      <c r="R749" s="305"/>
      <c r="S749" s="305"/>
      <c r="T749" s="306"/>
      <c r="U749" s="307"/>
      <c r="AC749" s="310"/>
      <c r="AD749" s="304"/>
      <c r="AE749" s="308"/>
      <c r="AF749" s="308"/>
      <c r="AG749" s="308"/>
      <c r="AH749" s="309"/>
      <c r="AI749" s="309"/>
      <c r="AJ749" s="308"/>
      <c r="AK749" s="308"/>
      <c r="AL749" s="308"/>
      <c r="AM749" s="308"/>
      <c r="AN749" s="308"/>
      <c r="AO749" s="308"/>
      <c r="AP749" s="308"/>
      <c r="AQ749" s="308"/>
      <c r="AR749" s="308"/>
      <c r="AS749" s="309"/>
      <c r="AT749" s="309"/>
      <c r="AU749" s="309"/>
      <c r="AV749" s="309"/>
    </row>
    <row r="750" spans="1:48" ht="22.5" customHeight="1">
      <c r="A750" s="303"/>
      <c r="B750" s="304"/>
      <c r="C750" s="304"/>
      <c r="D750" s="304"/>
      <c r="E750" s="304"/>
      <c r="F750" s="304"/>
      <c r="G750" s="304"/>
      <c r="K750" s="305"/>
      <c r="L750" s="305"/>
      <c r="M750" s="305"/>
      <c r="N750" s="305"/>
      <c r="O750" s="305"/>
      <c r="P750" s="305"/>
      <c r="Q750" s="305"/>
      <c r="R750" s="305"/>
      <c r="S750" s="305"/>
      <c r="T750" s="306"/>
      <c r="U750" s="307"/>
      <c r="AC750" s="310"/>
      <c r="AD750" s="304"/>
      <c r="AE750" s="308"/>
      <c r="AF750" s="308"/>
      <c r="AG750" s="308"/>
      <c r="AH750" s="309"/>
      <c r="AI750" s="309"/>
      <c r="AJ750" s="308"/>
      <c r="AK750" s="308"/>
      <c r="AL750" s="308"/>
      <c r="AM750" s="308"/>
      <c r="AN750" s="308"/>
      <c r="AO750" s="308"/>
      <c r="AP750" s="308"/>
      <c r="AQ750" s="308"/>
      <c r="AR750" s="308"/>
      <c r="AS750" s="309"/>
      <c r="AT750" s="309"/>
      <c r="AU750" s="309"/>
      <c r="AV750" s="309"/>
    </row>
    <row r="751" spans="1:48" ht="22.5" customHeight="1">
      <c r="A751" s="303"/>
      <c r="B751" s="304"/>
      <c r="C751" s="304"/>
      <c r="D751" s="304"/>
      <c r="E751" s="304"/>
      <c r="F751" s="304"/>
      <c r="G751" s="304"/>
      <c r="K751" s="305"/>
      <c r="L751" s="305"/>
      <c r="M751" s="305"/>
      <c r="N751" s="305"/>
      <c r="O751" s="305"/>
      <c r="P751" s="305"/>
      <c r="Q751" s="305"/>
      <c r="R751" s="305"/>
      <c r="S751" s="305"/>
      <c r="T751" s="306"/>
      <c r="U751" s="307"/>
      <c r="AC751" s="310"/>
      <c r="AD751" s="304"/>
      <c r="AE751" s="308"/>
      <c r="AF751" s="308"/>
      <c r="AG751" s="308"/>
      <c r="AH751" s="309"/>
      <c r="AI751" s="309"/>
      <c r="AJ751" s="308"/>
      <c r="AK751" s="308"/>
      <c r="AL751" s="308"/>
      <c r="AM751" s="308"/>
      <c r="AN751" s="308"/>
      <c r="AO751" s="308"/>
      <c r="AP751" s="308"/>
      <c r="AQ751" s="308"/>
      <c r="AR751" s="308"/>
      <c r="AS751" s="309"/>
      <c r="AT751" s="309"/>
      <c r="AU751" s="309"/>
      <c r="AV751" s="309"/>
    </row>
    <row r="752" spans="1:48" ht="22.5" customHeight="1">
      <c r="A752" s="303"/>
      <c r="B752" s="304"/>
      <c r="C752" s="304"/>
      <c r="D752" s="304"/>
      <c r="E752" s="304"/>
      <c r="F752" s="304"/>
      <c r="G752" s="304"/>
      <c r="K752" s="305"/>
      <c r="L752" s="305"/>
      <c r="M752" s="305"/>
      <c r="N752" s="305"/>
      <c r="O752" s="305"/>
      <c r="P752" s="305"/>
      <c r="Q752" s="305"/>
      <c r="R752" s="305"/>
      <c r="S752" s="305"/>
      <c r="T752" s="306"/>
      <c r="U752" s="307"/>
      <c r="AC752" s="310"/>
      <c r="AD752" s="304"/>
      <c r="AE752" s="308"/>
      <c r="AF752" s="308"/>
      <c r="AG752" s="308"/>
      <c r="AH752" s="309"/>
      <c r="AI752" s="309"/>
      <c r="AJ752" s="308"/>
      <c r="AK752" s="308"/>
      <c r="AL752" s="308"/>
      <c r="AM752" s="308"/>
      <c r="AN752" s="308"/>
      <c r="AO752" s="308"/>
      <c r="AP752" s="308"/>
      <c r="AQ752" s="308"/>
      <c r="AR752" s="308"/>
      <c r="AS752" s="309"/>
      <c r="AT752" s="309"/>
      <c r="AU752" s="309"/>
      <c r="AV752" s="309"/>
    </row>
    <row r="753" spans="1:48" ht="22.5" customHeight="1">
      <c r="A753" s="303"/>
      <c r="B753" s="304"/>
      <c r="C753" s="304"/>
      <c r="D753" s="304"/>
      <c r="E753" s="304"/>
      <c r="F753" s="304"/>
      <c r="G753" s="304"/>
      <c r="K753" s="305"/>
      <c r="L753" s="305"/>
      <c r="M753" s="305"/>
      <c r="N753" s="305"/>
      <c r="O753" s="305"/>
      <c r="P753" s="305"/>
      <c r="Q753" s="305"/>
      <c r="R753" s="305"/>
      <c r="S753" s="305"/>
      <c r="T753" s="306"/>
      <c r="U753" s="307"/>
      <c r="AC753" s="310"/>
      <c r="AD753" s="304"/>
      <c r="AE753" s="308"/>
      <c r="AF753" s="308"/>
      <c r="AG753" s="308"/>
      <c r="AH753" s="309"/>
      <c r="AI753" s="309"/>
      <c r="AJ753" s="308"/>
      <c r="AK753" s="308"/>
      <c r="AL753" s="308"/>
      <c r="AM753" s="308"/>
      <c r="AN753" s="308"/>
      <c r="AO753" s="308"/>
      <c r="AP753" s="308"/>
      <c r="AQ753" s="308"/>
      <c r="AR753" s="308"/>
      <c r="AS753" s="309"/>
      <c r="AT753" s="309"/>
      <c r="AU753" s="309"/>
      <c r="AV753" s="309"/>
    </row>
    <row r="754" spans="1:48" ht="22.5" customHeight="1">
      <c r="A754" s="303"/>
      <c r="B754" s="304"/>
      <c r="C754" s="304"/>
      <c r="D754" s="304"/>
      <c r="E754" s="304"/>
      <c r="F754" s="304"/>
      <c r="G754" s="304"/>
      <c r="K754" s="305"/>
      <c r="L754" s="305"/>
      <c r="M754" s="305"/>
      <c r="N754" s="305"/>
      <c r="O754" s="305"/>
      <c r="P754" s="305"/>
      <c r="Q754" s="305"/>
      <c r="R754" s="305"/>
      <c r="S754" s="305"/>
      <c r="T754" s="306"/>
      <c r="U754" s="307"/>
      <c r="AC754" s="310"/>
      <c r="AD754" s="304"/>
      <c r="AE754" s="308"/>
      <c r="AF754" s="308"/>
      <c r="AG754" s="308"/>
      <c r="AH754" s="309"/>
      <c r="AI754" s="309"/>
      <c r="AJ754" s="308"/>
      <c r="AK754" s="308"/>
      <c r="AL754" s="308"/>
      <c r="AM754" s="308"/>
      <c r="AN754" s="308"/>
      <c r="AO754" s="308"/>
      <c r="AP754" s="308"/>
      <c r="AQ754" s="308"/>
      <c r="AR754" s="308"/>
      <c r="AS754" s="309"/>
      <c r="AT754" s="309"/>
      <c r="AU754" s="309"/>
      <c r="AV754" s="309"/>
    </row>
    <row r="755" spans="1:48" ht="22.5" customHeight="1">
      <c r="A755" s="303"/>
      <c r="B755" s="304"/>
      <c r="C755" s="304"/>
      <c r="D755" s="304"/>
      <c r="E755" s="304"/>
      <c r="F755" s="304"/>
      <c r="G755" s="304"/>
      <c r="K755" s="305"/>
      <c r="L755" s="305"/>
      <c r="M755" s="305"/>
      <c r="N755" s="305"/>
      <c r="O755" s="305"/>
      <c r="P755" s="305"/>
      <c r="Q755" s="305"/>
      <c r="R755" s="305"/>
      <c r="S755" s="305"/>
      <c r="T755" s="306"/>
      <c r="U755" s="307"/>
      <c r="AC755" s="310"/>
      <c r="AD755" s="304"/>
      <c r="AE755" s="308"/>
      <c r="AF755" s="308"/>
      <c r="AG755" s="308"/>
      <c r="AH755" s="309"/>
      <c r="AI755" s="309"/>
      <c r="AJ755" s="308"/>
      <c r="AK755" s="308"/>
      <c r="AL755" s="308"/>
      <c r="AM755" s="308"/>
      <c r="AN755" s="308"/>
      <c r="AO755" s="308"/>
      <c r="AP755" s="308"/>
      <c r="AQ755" s="308"/>
      <c r="AR755" s="308"/>
      <c r="AS755" s="309"/>
      <c r="AT755" s="309"/>
      <c r="AU755" s="309"/>
      <c r="AV755" s="309"/>
    </row>
    <row r="756" spans="1:48" ht="22.5" customHeight="1">
      <c r="A756" s="303"/>
      <c r="B756" s="304"/>
      <c r="C756" s="304"/>
      <c r="D756" s="304"/>
      <c r="E756" s="304"/>
      <c r="F756" s="304"/>
      <c r="G756" s="304"/>
      <c r="K756" s="305"/>
      <c r="L756" s="305"/>
      <c r="M756" s="305"/>
      <c r="N756" s="305"/>
      <c r="O756" s="305"/>
      <c r="P756" s="305"/>
      <c r="Q756" s="305"/>
      <c r="R756" s="305"/>
      <c r="S756" s="305"/>
      <c r="T756" s="306"/>
      <c r="U756" s="307"/>
      <c r="AC756" s="310"/>
      <c r="AD756" s="304"/>
      <c r="AE756" s="308"/>
      <c r="AF756" s="308"/>
      <c r="AG756" s="308"/>
      <c r="AH756" s="309"/>
      <c r="AI756" s="309"/>
      <c r="AJ756" s="308"/>
      <c r="AK756" s="308"/>
      <c r="AL756" s="308"/>
      <c r="AM756" s="308"/>
      <c r="AN756" s="308"/>
      <c r="AO756" s="308"/>
      <c r="AP756" s="308"/>
      <c r="AQ756" s="308"/>
      <c r="AR756" s="308"/>
      <c r="AS756" s="309"/>
      <c r="AT756" s="309"/>
      <c r="AU756" s="309"/>
      <c r="AV756" s="309"/>
    </row>
    <row r="757" spans="1:48" ht="22.5" customHeight="1">
      <c r="A757" s="303"/>
      <c r="B757" s="304"/>
      <c r="C757" s="304"/>
      <c r="D757" s="304"/>
      <c r="E757" s="304"/>
      <c r="F757" s="304"/>
      <c r="G757" s="304"/>
      <c r="K757" s="305"/>
      <c r="L757" s="305"/>
      <c r="M757" s="305"/>
      <c r="N757" s="305"/>
      <c r="O757" s="305"/>
      <c r="P757" s="305"/>
      <c r="Q757" s="305"/>
      <c r="R757" s="305"/>
      <c r="S757" s="305"/>
      <c r="T757" s="306"/>
      <c r="U757" s="307"/>
      <c r="AC757" s="310"/>
      <c r="AD757" s="304"/>
      <c r="AE757" s="308"/>
      <c r="AF757" s="308"/>
      <c r="AG757" s="308"/>
      <c r="AH757" s="309"/>
      <c r="AI757" s="309"/>
      <c r="AJ757" s="308"/>
      <c r="AK757" s="308"/>
      <c r="AL757" s="308"/>
      <c r="AM757" s="308"/>
      <c r="AN757" s="308"/>
      <c r="AO757" s="308"/>
      <c r="AP757" s="308"/>
      <c r="AQ757" s="308"/>
      <c r="AR757" s="308"/>
      <c r="AS757" s="309"/>
      <c r="AT757" s="309"/>
      <c r="AU757" s="309"/>
      <c r="AV757" s="309"/>
    </row>
    <row r="758" spans="1:48" ht="22.5" customHeight="1">
      <c r="A758" s="303"/>
      <c r="B758" s="304"/>
      <c r="C758" s="304"/>
      <c r="D758" s="304"/>
      <c r="E758" s="304"/>
      <c r="F758" s="304"/>
      <c r="G758" s="304"/>
      <c r="K758" s="305"/>
      <c r="L758" s="305"/>
      <c r="M758" s="305"/>
      <c r="N758" s="305"/>
      <c r="O758" s="305"/>
      <c r="P758" s="305"/>
      <c r="Q758" s="305"/>
      <c r="R758" s="305"/>
      <c r="S758" s="305"/>
      <c r="T758" s="306"/>
      <c r="U758" s="307"/>
      <c r="AC758" s="310"/>
      <c r="AD758" s="304"/>
      <c r="AE758" s="308"/>
      <c r="AF758" s="308"/>
      <c r="AG758" s="308"/>
      <c r="AH758" s="309"/>
      <c r="AI758" s="309"/>
      <c r="AJ758" s="308"/>
      <c r="AK758" s="308"/>
      <c r="AL758" s="308"/>
      <c r="AM758" s="308"/>
      <c r="AN758" s="308"/>
      <c r="AO758" s="308"/>
      <c r="AP758" s="308"/>
      <c r="AQ758" s="308"/>
      <c r="AR758" s="308"/>
      <c r="AS758" s="309"/>
      <c r="AT758" s="309"/>
      <c r="AU758" s="309"/>
      <c r="AV758" s="309"/>
    </row>
    <row r="759" spans="1:48" ht="22.5" customHeight="1">
      <c r="A759" s="303"/>
      <c r="B759" s="304"/>
      <c r="C759" s="304"/>
      <c r="D759" s="304"/>
      <c r="E759" s="304"/>
      <c r="F759" s="304"/>
      <c r="G759" s="304"/>
      <c r="K759" s="305"/>
      <c r="L759" s="305"/>
      <c r="M759" s="305"/>
      <c r="N759" s="305"/>
      <c r="O759" s="305"/>
      <c r="P759" s="305"/>
      <c r="Q759" s="305"/>
      <c r="R759" s="305"/>
      <c r="S759" s="305"/>
      <c r="T759" s="306"/>
      <c r="U759" s="307"/>
      <c r="AC759" s="310"/>
      <c r="AD759" s="304"/>
      <c r="AE759" s="308"/>
      <c r="AF759" s="308"/>
      <c r="AG759" s="308"/>
      <c r="AH759" s="309"/>
      <c r="AI759" s="309"/>
      <c r="AJ759" s="308"/>
      <c r="AK759" s="308"/>
      <c r="AL759" s="308"/>
      <c r="AM759" s="308"/>
      <c r="AN759" s="308"/>
      <c r="AO759" s="308"/>
      <c r="AP759" s="308"/>
      <c r="AQ759" s="308"/>
      <c r="AR759" s="308"/>
      <c r="AS759" s="309"/>
      <c r="AT759" s="309"/>
      <c r="AU759" s="309"/>
      <c r="AV759" s="309"/>
    </row>
    <row r="760" spans="1:48" ht="22.5" customHeight="1">
      <c r="A760" s="303"/>
      <c r="B760" s="304"/>
      <c r="C760" s="304"/>
      <c r="D760" s="304"/>
      <c r="E760" s="304"/>
      <c r="F760" s="304"/>
      <c r="G760" s="304"/>
      <c r="K760" s="305"/>
      <c r="L760" s="305"/>
      <c r="M760" s="305"/>
      <c r="N760" s="305"/>
      <c r="O760" s="305"/>
      <c r="P760" s="305"/>
      <c r="Q760" s="305"/>
      <c r="R760" s="305"/>
      <c r="S760" s="305"/>
      <c r="T760" s="306"/>
      <c r="U760" s="307"/>
      <c r="AC760" s="310"/>
      <c r="AD760" s="304"/>
      <c r="AE760" s="308"/>
      <c r="AF760" s="308"/>
      <c r="AG760" s="308"/>
      <c r="AH760" s="309"/>
      <c r="AI760" s="309"/>
      <c r="AJ760" s="308"/>
      <c r="AK760" s="308"/>
      <c r="AL760" s="308"/>
      <c r="AM760" s="308"/>
      <c r="AN760" s="308"/>
      <c r="AO760" s="308"/>
      <c r="AP760" s="308"/>
      <c r="AQ760" s="308"/>
      <c r="AR760" s="308"/>
      <c r="AS760" s="309"/>
      <c r="AT760" s="309"/>
      <c r="AU760" s="309"/>
      <c r="AV760" s="309"/>
    </row>
    <row r="761" spans="1:48" ht="22.5" customHeight="1">
      <c r="A761" s="303"/>
      <c r="B761" s="304"/>
      <c r="C761" s="304"/>
      <c r="D761" s="304"/>
      <c r="E761" s="304"/>
      <c r="F761" s="304"/>
      <c r="G761" s="304"/>
      <c r="K761" s="305"/>
      <c r="L761" s="305"/>
      <c r="M761" s="305"/>
      <c r="N761" s="305"/>
      <c r="O761" s="305"/>
      <c r="P761" s="305"/>
      <c r="Q761" s="305"/>
      <c r="R761" s="305"/>
      <c r="S761" s="305"/>
      <c r="T761" s="306"/>
      <c r="U761" s="307"/>
      <c r="AC761" s="310"/>
      <c r="AD761" s="304"/>
      <c r="AE761" s="308"/>
      <c r="AF761" s="308"/>
      <c r="AG761" s="308"/>
      <c r="AH761" s="309"/>
      <c r="AI761" s="309"/>
      <c r="AJ761" s="308"/>
      <c r="AK761" s="308"/>
      <c r="AL761" s="308"/>
      <c r="AM761" s="308"/>
      <c r="AN761" s="308"/>
      <c r="AO761" s="308"/>
      <c r="AP761" s="308"/>
      <c r="AQ761" s="308"/>
      <c r="AR761" s="308"/>
      <c r="AS761" s="309"/>
      <c r="AT761" s="309"/>
      <c r="AU761" s="309"/>
      <c r="AV761" s="309"/>
    </row>
    <row r="762" spans="1:48" ht="22.5" customHeight="1">
      <c r="A762" s="303"/>
      <c r="B762" s="304"/>
      <c r="C762" s="304"/>
      <c r="D762" s="304"/>
      <c r="E762" s="304"/>
      <c r="F762" s="304"/>
      <c r="G762" s="304"/>
      <c r="K762" s="305"/>
      <c r="L762" s="305"/>
      <c r="M762" s="305"/>
      <c r="N762" s="305"/>
      <c r="O762" s="305"/>
      <c r="P762" s="305"/>
      <c r="Q762" s="305"/>
      <c r="R762" s="305"/>
      <c r="S762" s="305"/>
      <c r="T762" s="306"/>
      <c r="U762" s="307"/>
      <c r="AC762" s="310"/>
      <c r="AD762" s="304"/>
      <c r="AE762" s="308"/>
      <c r="AF762" s="308"/>
      <c r="AG762" s="308"/>
      <c r="AH762" s="309"/>
      <c r="AI762" s="309"/>
      <c r="AJ762" s="308"/>
      <c r="AK762" s="308"/>
      <c r="AL762" s="308"/>
      <c r="AM762" s="308"/>
      <c r="AN762" s="308"/>
      <c r="AO762" s="308"/>
      <c r="AP762" s="308"/>
      <c r="AQ762" s="308"/>
      <c r="AR762" s="308"/>
      <c r="AS762" s="309"/>
      <c r="AT762" s="309"/>
      <c r="AU762" s="309"/>
      <c r="AV762" s="309"/>
    </row>
    <row r="763" spans="1:48" ht="22.5" customHeight="1">
      <c r="A763" s="303"/>
      <c r="B763" s="304"/>
      <c r="C763" s="304"/>
      <c r="D763" s="304"/>
      <c r="E763" s="304"/>
      <c r="F763" s="304"/>
      <c r="G763" s="304"/>
      <c r="K763" s="305"/>
      <c r="L763" s="305"/>
      <c r="M763" s="305"/>
      <c r="N763" s="305"/>
      <c r="O763" s="305"/>
      <c r="P763" s="305"/>
      <c r="Q763" s="305"/>
      <c r="R763" s="305"/>
      <c r="S763" s="305"/>
      <c r="T763" s="306"/>
      <c r="U763" s="307"/>
      <c r="AC763" s="310"/>
      <c r="AD763" s="304"/>
      <c r="AE763" s="308"/>
      <c r="AF763" s="308"/>
      <c r="AG763" s="308"/>
      <c r="AH763" s="309"/>
      <c r="AI763" s="309"/>
      <c r="AJ763" s="308"/>
      <c r="AK763" s="308"/>
      <c r="AL763" s="308"/>
      <c r="AM763" s="308"/>
      <c r="AN763" s="308"/>
      <c r="AO763" s="308"/>
      <c r="AP763" s="308"/>
      <c r="AQ763" s="308"/>
      <c r="AR763" s="308"/>
      <c r="AS763" s="309"/>
      <c r="AT763" s="309"/>
      <c r="AU763" s="309"/>
      <c r="AV763" s="309"/>
    </row>
    <row r="764" spans="1:48" ht="22.5" customHeight="1">
      <c r="A764" s="303"/>
      <c r="B764" s="304"/>
      <c r="C764" s="304"/>
      <c r="D764" s="304"/>
      <c r="E764" s="304"/>
      <c r="F764" s="304"/>
      <c r="G764" s="304"/>
      <c r="K764" s="305"/>
      <c r="L764" s="305"/>
      <c r="M764" s="305"/>
      <c r="N764" s="305"/>
      <c r="O764" s="305"/>
      <c r="P764" s="305"/>
      <c r="Q764" s="305"/>
      <c r="R764" s="305"/>
      <c r="S764" s="305"/>
      <c r="T764" s="306"/>
      <c r="U764" s="307"/>
      <c r="AC764" s="310"/>
      <c r="AD764" s="304"/>
      <c r="AE764" s="308"/>
      <c r="AF764" s="308"/>
      <c r="AG764" s="308"/>
      <c r="AH764" s="309"/>
      <c r="AI764" s="309"/>
      <c r="AJ764" s="308"/>
      <c r="AK764" s="308"/>
      <c r="AL764" s="308"/>
      <c r="AM764" s="308"/>
      <c r="AN764" s="308"/>
      <c r="AO764" s="308"/>
      <c r="AP764" s="308"/>
      <c r="AQ764" s="308"/>
      <c r="AR764" s="308"/>
      <c r="AS764" s="309"/>
      <c r="AT764" s="309"/>
      <c r="AU764" s="309"/>
      <c r="AV764" s="309"/>
    </row>
    <row r="765" spans="1:48" ht="22.5" customHeight="1">
      <c r="A765" s="303"/>
      <c r="B765" s="304"/>
      <c r="C765" s="304"/>
      <c r="D765" s="304"/>
      <c r="E765" s="304"/>
      <c r="F765" s="304"/>
      <c r="G765" s="304"/>
      <c r="K765" s="305"/>
      <c r="L765" s="305"/>
      <c r="M765" s="305"/>
      <c r="N765" s="305"/>
      <c r="O765" s="305"/>
      <c r="P765" s="305"/>
      <c r="Q765" s="305"/>
      <c r="R765" s="305"/>
      <c r="S765" s="305"/>
      <c r="T765" s="306"/>
      <c r="U765" s="307"/>
      <c r="AC765" s="310"/>
      <c r="AD765" s="304"/>
      <c r="AE765" s="308"/>
      <c r="AF765" s="308"/>
      <c r="AG765" s="308"/>
      <c r="AH765" s="309"/>
      <c r="AI765" s="309"/>
      <c r="AJ765" s="308"/>
      <c r="AK765" s="308"/>
      <c r="AL765" s="308"/>
      <c r="AM765" s="308"/>
      <c r="AN765" s="308"/>
      <c r="AO765" s="308"/>
      <c r="AP765" s="308"/>
      <c r="AQ765" s="308"/>
      <c r="AR765" s="308"/>
      <c r="AS765" s="309"/>
      <c r="AT765" s="309"/>
      <c r="AU765" s="309"/>
      <c r="AV765" s="309"/>
    </row>
    <row r="766" spans="1:48" ht="22.5" customHeight="1">
      <c r="A766" s="303"/>
      <c r="B766" s="304"/>
      <c r="C766" s="304"/>
      <c r="D766" s="304"/>
      <c r="E766" s="304"/>
      <c r="F766" s="304"/>
      <c r="G766" s="304"/>
      <c r="K766" s="305"/>
      <c r="L766" s="305"/>
      <c r="M766" s="305"/>
      <c r="N766" s="305"/>
      <c r="O766" s="305"/>
      <c r="P766" s="305"/>
      <c r="Q766" s="305"/>
      <c r="R766" s="305"/>
      <c r="S766" s="305"/>
      <c r="T766" s="306"/>
      <c r="U766" s="307"/>
      <c r="AC766" s="310"/>
      <c r="AD766" s="304"/>
      <c r="AE766" s="308"/>
      <c r="AF766" s="308"/>
      <c r="AG766" s="308"/>
      <c r="AH766" s="309"/>
      <c r="AI766" s="309"/>
      <c r="AJ766" s="308"/>
      <c r="AK766" s="308"/>
      <c r="AL766" s="308"/>
      <c r="AM766" s="308"/>
      <c r="AN766" s="308"/>
      <c r="AO766" s="308"/>
      <c r="AP766" s="308"/>
      <c r="AQ766" s="308"/>
      <c r="AR766" s="308"/>
      <c r="AS766" s="309"/>
      <c r="AT766" s="309"/>
      <c r="AU766" s="309"/>
      <c r="AV766" s="309"/>
    </row>
    <row r="767" spans="1:48" ht="22.5" customHeight="1">
      <c r="A767" s="303"/>
      <c r="K767" s="310"/>
      <c r="L767" s="310"/>
      <c r="M767" s="310"/>
      <c r="N767" s="310"/>
      <c r="O767" s="310"/>
      <c r="P767" s="310"/>
      <c r="Q767" s="310"/>
      <c r="R767" s="310"/>
      <c r="S767" s="310"/>
      <c r="T767" s="310"/>
      <c r="U767" s="307"/>
      <c r="AC767" s="310"/>
      <c r="AE767" s="311"/>
      <c r="AF767" s="311"/>
      <c r="AG767" s="311"/>
      <c r="AH767" s="311"/>
      <c r="AI767" s="311"/>
      <c r="AJ767" s="311"/>
      <c r="AK767" s="311"/>
      <c r="AL767" s="311"/>
      <c r="AM767" s="311"/>
      <c r="AN767" s="311"/>
      <c r="AO767" s="311"/>
      <c r="AP767" s="311"/>
      <c r="AQ767" s="311"/>
      <c r="AR767" s="311"/>
      <c r="AS767" s="311"/>
      <c r="AT767" s="311"/>
    </row>
    <row r="768" spans="1:48" ht="22.5" customHeight="1">
      <c r="A768" s="303"/>
      <c r="K768" s="310"/>
      <c r="L768" s="310"/>
      <c r="M768" s="310"/>
      <c r="N768" s="310"/>
      <c r="O768" s="310"/>
      <c r="P768" s="310"/>
      <c r="Q768" s="310"/>
      <c r="R768" s="310"/>
      <c r="S768" s="310"/>
      <c r="T768" s="310"/>
      <c r="U768" s="307"/>
      <c r="AC768" s="310"/>
      <c r="AE768" s="311"/>
      <c r="AF768" s="311"/>
      <c r="AG768" s="311"/>
      <c r="AH768" s="311"/>
      <c r="AI768" s="311"/>
      <c r="AJ768" s="311"/>
      <c r="AK768" s="311"/>
      <c r="AL768" s="311"/>
      <c r="AM768" s="311"/>
      <c r="AN768" s="311"/>
      <c r="AO768" s="311"/>
      <c r="AP768" s="311"/>
      <c r="AQ768" s="311"/>
      <c r="AR768" s="311"/>
      <c r="AS768" s="311"/>
      <c r="AT768" s="311"/>
    </row>
    <row r="769" spans="1:46" ht="22.5" customHeight="1">
      <c r="A769" s="303"/>
      <c r="K769" s="310"/>
      <c r="L769" s="310"/>
      <c r="M769" s="310"/>
      <c r="N769" s="310"/>
      <c r="O769" s="310"/>
      <c r="P769" s="310"/>
      <c r="Q769" s="310"/>
      <c r="R769" s="310"/>
      <c r="S769" s="310"/>
      <c r="T769" s="310"/>
      <c r="U769" s="307"/>
      <c r="AC769" s="310"/>
      <c r="AE769" s="311"/>
      <c r="AF769" s="311"/>
      <c r="AG769" s="311"/>
      <c r="AH769" s="311"/>
      <c r="AI769" s="311"/>
      <c r="AJ769" s="311"/>
      <c r="AK769" s="311"/>
      <c r="AL769" s="311"/>
      <c r="AM769" s="311"/>
      <c r="AN769" s="311"/>
      <c r="AO769" s="311"/>
      <c r="AP769" s="311"/>
      <c r="AQ769" s="311"/>
      <c r="AR769" s="311"/>
      <c r="AS769" s="311"/>
      <c r="AT769" s="311"/>
    </row>
    <row r="770" spans="1:46" ht="22.5" customHeight="1">
      <c r="A770" s="303"/>
      <c r="K770" s="310"/>
      <c r="L770" s="310"/>
      <c r="M770" s="310"/>
      <c r="N770" s="310"/>
      <c r="O770" s="310"/>
      <c r="P770" s="310"/>
      <c r="Q770" s="310"/>
      <c r="R770" s="310"/>
      <c r="S770" s="310"/>
      <c r="T770" s="310"/>
      <c r="U770" s="307"/>
      <c r="AC770" s="310"/>
      <c r="AE770" s="311"/>
      <c r="AF770" s="311"/>
      <c r="AG770" s="311"/>
      <c r="AH770" s="311"/>
      <c r="AI770" s="311"/>
      <c r="AJ770" s="311"/>
      <c r="AK770" s="311"/>
      <c r="AL770" s="311"/>
      <c r="AM770" s="311"/>
      <c r="AN770" s="311"/>
      <c r="AO770" s="311"/>
      <c r="AP770" s="311"/>
      <c r="AQ770" s="311"/>
      <c r="AR770" s="311"/>
      <c r="AS770" s="311"/>
      <c r="AT770" s="311"/>
    </row>
    <row r="771" spans="1:46" ht="22.5" customHeight="1">
      <c r="A771" s="303"/>
      <c r="K771" s="310"/>
      <c r="L771" s="310"/>
      <c r="M771" s="310"/>
      <c r="N771" s="310"/>
      <c r="O771" s="310"/>
      <c r="P771" s="310"/>
      <c r="Q771" s="310"/>
      <c r="R771" s="310"/>
      <c r="S771" s="310"/>
      <c r="T771" s="310"/>
      <c r="U771" s="307"/>
      <c r="AC771" s="310"/>
      <c r="AE771" s="311"/>
      <c r="AF771" s="311"/>
      <c r="AG771" s="311"/>
      <c r="AH771" s="311"/>
      <c r="AI771" s="311"/>
      <c r="AJ771" s="311"/>
      <c r="AK771" s="311"/>
      <c r="AL771" s="311"/>
      <c r="AM771" s="311"/>
      <c r="AN771" s="311"/>
      <c r="AO771" s="311"/>
      <c r="AP771" s="311"/>
      <c r="AQ771" s="311"/>
      <c r="AR771" s="311"/>
      <c r="AS771" s="311"/>
      <c r="AT771" s="311"/>
    </row>
    <row r="772" spans="1:46" ht="22.5" customHeight="1">
      <c r="A772" s="303"/>
      <c r="K772" s="310"/>
      <c r="L772" s="310"/>
      <c r="M772" s="310"/>
      <c r="N772" s="310"/>
      <c r="O772" s="310"/>
      <c r="P772" s="310"/>
      <c r="Q772" s="310"/>
      <c r="R772" s="310"/>
      <c r="S772" s="310"/>
      <c r="T772" s="310"/>
      <c r="U772" s="307"/>
      <c r="AC772" s="310"/>
      <c r="AE772" s="311"/>
      <c r="AF772" s="311"/>
      <c r="AG772" s="311"/>
      <c r="AH772" s="311"/>
      <c r="AI772" s="311"/>
      <c r="AJ772" s="311"/>
      <c r="AK772" s="311"/>
      <c r="AL772" s="311"/>
      <c r="AM772" s="311"/>
      <c r="AN772" s="311"/>
      <c r="AO772" s="311"/>
      <c r="AP772" s="311"/>
      <c r="AQ772" s="311"/>
      <c r="AR772" s="311"/>
      <c r="AS772" s="311"/>
      <c r="AT772" s="311"/>
    </row>
    <row r="773" spans="1:46" ht="22.5" customHeight="1">
      <c r="A773" s="303"/>
      <c r="K773" s="310"/>
      <c r="L773" s="310"/>
      <c r="M773" s="310"/>
      <c r="N773" s="310"/>
      <c r="O773" s="310"/>
      <c r="P773" s="310"/>
      <c r="Q773" s="310"/>
      <c r="R773" s="310"/>
      <c r="S773" s="310"/>
      <c r="T773" s="310"/>
      <c r="U773" s="307"/>
      <c r="AC773" s="310"/>
      <c r="AE773" s="311"/>
      <c r="AF773" s="311"/>
      <c r="AG773" s="311"/>
      <c r="AH773" s="311"/>
      <c r="AI773" s="311"/>
      <c r="AJ773" s="311"/>
      <c r="AK773" s="311"/>
      <c r="AL773" s="311"/>
      <c r="AM773" s="311"/>
      <c r="AN773" s="311"/>
      <c r="AO773" s="311"/>
      <c r="AP773" s="311"/>
      <c r="AQ773" s="311"/>
      <c r="AR773" s="311"/>
      <c r="AS773" s="311"/>
      <c r="AT773" s="311"/>
    </row>
    <row r="774" spans="1:46" ht="22.5" customHeight="1">
      <c r="A774" s="303"/>
      <c r="K774" s="310"/>
      <c r="L774" s="310"/>
      <c r="M774" s="310"/>
      <c r="N774" s="310"/>
      <c r="O774" s="310"/>
      <c r="P774" s="310"/>
      <c r="Q774" s="310"/>
      <c r="R774" s="310"/>
      <c r="S774" s="310"/>
      <c r="T774" s="310"/>
      <c r="U774" s="307"/>
      <c r="AC774" s="310"/>
      <c r="AE774" s="311"/>
      <c r="AF774" s="311"/>
      <c r="AG774" s="311"/>
      <c r="AH774" s="311"/>
      <c r="AI774" s="311"/>
      <c r="AJ774" s="311"/>
      <c r="AK774" s="311"/>
      <c r="AL774" s="311"/>
      <c r="AM774" s="311"/>
      <c r="AN774" s="311"/>
      <c r="AO774" s="311"/>
      <c r="AP774" s="311"/>
      <c r="AQ774" s="311"/>
      <c r="AR774" s="311"/>
      <c r="AS774" s="311"/>
      <c r="AT774" s="311"/>
    </row>
    <row r="775" spans="1:46" ht="22.5" customHeight="1">
      <c r="A775" s="303"/>
      <c r="K775" s="310"/>
      <c r="L775" s="310"/>
      <c r="M775" s="310"/>
      <c r="N775" s="310"/>
      <c r="O775" s="310"/>
      <c r="P775" s="310"/>
      <c r="Q775" s="310"/>
      <c r="R775" s="310"/>
      <c r="S775" s="310"/>
      <c r="T775" s="310"/>
      <c r="U775" s="307"/>
      <c r="AC775" s="310"/>
      <c r="AE775" s="311"/>
      <c r="AF775" s="311"/>
      <c r="AG775" s="311"/>
      <c r="AH775" s="311"/>
      <c r="AI775" s="311"/>
      <c r="AJ775" s="311"/>
      <c r="AK775" s="311"/>
      <c r="AL775" s="311"/>
      <c r="AM775" s="311"/>
      <c r="AN775" s="311"/>
      <c r="AO775" s="311"/>
      <c r="AP775" s="311"/>
      <c r="AQ775" s="311"/>
      <c r="AR775" s="311"/>
      <c r="AS775" s="311"/>
      <c r="AT775" s="311"/>
    </row>
    <row r="776" spans="1:46" ht="22.5" customHeight="1">
      <c r="A776" s="303"/>
      <c r="K776" s="310"/>
      <c r="L776" s="310"/>
      <c r="M776" s="310"/>
      <c r="N776" s="310"/>
      <c r="O776" s="310"/>
      <c r="P776" s="310"/>
      <c r="Q776" s="310"/>
      <c r="R776" s="310"/>
      <c r="S776" s="310"/>
      <c r="T776" s="310"/>
      <c r="U776" s="307"/>
      <c r="AC776" s="310"/>
      <c r="AE776" s="311"/>
      <c r="AF776" s="311"/>
      <c r="AG776" s="311"/>
      <c r="AH776" s="311"/>
      <c r="AI776" s="311"/>
      <c r="AJ776" s="311"/>
      <c r="AK776" s="311"/>
      <c r="AL776" s="311"/>
      <c r="AM776" s="311"/>
      <c r="AN776" s="311"/>
      <c r="AO776" s="311"/>
      <c r="AP776" s="311"/>
      <c r="AQ776" s="311"/>
      <c r="AR776" s="311"/>
      <c r="AS776" s="311"/>
      <c r="AT776" s="311"/>
    </row>
    <row r="777" spans="1:46" ht="22.5" customHeight="1">
      <c r="A777" s="303"/>
      <c r="K777" s="310"/>
      <c r="L777" s="310"/>
      <c r="M777" s="310"/>
      <c r="N777" s="310"/>
      <c r="O777" s="310"/>
      <c r="P777" s="310"/>
      <c r="Q777" s="310"/>
      <c r="R777" s="310"/>
      <c r="S777" s="310"/>
      <c r="T777" s="310"/>
      <c r="U777" s="307"/>
      <c r="AC777" s="310"/>
      <c r="AE777" s="311"/>
      <c r="AF777" s="311"/>
      <c r="AG777" s="311"/>
      <c r="AH777" s="311"/>
      <c r="AI777" s="311"/>
      <c r="AJ777" s="311"/>
      <c r="AK777" s="311"/>
      <c r="AL777" s="311"/>
      <c r="AM777" s="311"/>
      <c r="AN777" s="311"/>
      <c r="AO777" s="311"/>
      <c r="AP777" s="311"/>
      <c r="AQ777" s="311"/>
      <c r="AR777" s="311"/>
      <c r="AS777" s="311"/>
      <c r="AT777" s="311"/>
    </row>
    <row r="778" spans="1:46" ht="22.5" customHeight="1">
      <c r="A778" s="303"/>
      <c r="K778" s="310"/>
      <c r="L778" s="310"/>
      <c r="M778" s="310"/>
      <c r="N778" s="310"/>
      <c r="O778" s="310"/>
      <c r="P778" s="310"/>
      <c r="Q778" s="310"/>
      <c r="R778" s="310"/>
      <c r="S778" s="310"/>
      <c r="T778" s="310"/>
      <c r="U778" s="307"/>
      <c r="AC778" s="310"/>
      <c r="AE778" s="311"/>
      <c r="AF778" s="311"/>
      <c r="AG778" s="311"/>
      <c r="AH778" s="311"/>
      <c r="AI778" s="311"/>
      <c r="AJ778" s="311"/>
      <c r="AK778" s="311"/>
      <c r="AL778" s="311"/>
      <c r="AM778" s="311"/>
      <c r="AN778" s="311"/>
      <c r="AO778" s="311"/>
      <c r="AP778" s="311"/>
      <c r="AQ778" s="311"/>
      <c r="AR778" s="311"/>
      <c r="AS778" s="311"/>
      <c r="AT778" s="311"/>
    </row>
    <row r="779" spans="1:46" ht="22.5" customHeight="1">
      <c r="A779" s="303"/>
      <c r="K779" s="310"/>
      <c r="L779" s="310"/>
      <c r="M779" s="310"/>
      <c r="N779" s="310"/>
      <c r="O779" s="310"/>
      <c r="P779" s="310"/>
      <c r="Q779" s="310"/>
      <c r="R779" s="310"/>
      <c r="S779" s="310"/>
      <c r="T779" s="310"/>
      <c r="U779" s="307"/>
      <c r="AC779" s="310"/>
      <c r="AE779" s="311"/>
      <c r="AF779" s="311"/>
      <c r="AG779" s="311"/>
      <c r="AH779" s="311"/>
      <c r="AI779" s="311"/>
      <c r="AJ779" s="311"/>
      <c r="AK779" s="311"/>
      <c r="AL779" s="311"/>
      <c r="AM779" s="311"/>
      <c r="AN779" s="311"/>
      <c r="AO779" s="311"/>
      <c r="AP779" s="311"/>
      <c r="AQ779" s="311"/>
      <c r="AR779" s="311"/>
      <c r="AS779" s="311"/>
      <c r="AT779" s="311"/>
    </row>
    <row r="780" spans="1:46" ht="22.5" customHeight="1">
      <c r="A780" s="303"/>
      <c r="K780" s="310"/>
      <c r="L780" s="310"/>
      <c r="M780" s="310"/>
      <c r="N780" s="310"/>
      <c r="O780" s="310"/>
      <c r="P780" s="310"/>
      <c r="Q780" s="310"/>
      <c r="R780" s="310"/>
      <c r="S780" s="310"/>
      <c r="T780" s="310"/>
      <c r="U780" s="307"/>
      <c r="AC780" s="310"/>
      <c r="AE780" s="311"/>
      <c r="AF780" s="311"/>
      <c r="AG780" s="311"/>
      <c r="AH780" s="311"/>
      <c r="AI780" s="311"/>
      <c r="AJ780" s="311"/>
      <c r="AK780" s="311"/>
      <c r="AL780" s="311"/>
      <c r="AM780" s="311"/>
      <c r="AN780" s="311"/>
      <c r="AO780" s="311"/>
      <c r="AP780" s="311"/>
      <c r="AQ780" s="311"/>
      <c r="AR780" s="311"/>
      <c r="AS780" s="311"/>
      <c r="AT780" s="311"/>
    </row>
    <row r="781" spans="1:46" ht="22.5" customHeight="1">
      <c r="A781" s="303"/>
      <c r="K781" s="310"/>
      <c r="L781" s="310"/>
      <c r="M781" s="310"/>
      <c r="N781" s="310"/>
      <c r="O781" s="310"/>
      <c r="P781" s="310"/>
      <c r="Q781" s="310"/>
      <c r="R781" s="310"/>
      <c r="S781" s="310"/>
      <c r="T781" s="310"/>
      <c r="U781" s="307"/>
      <c r="AC781" s="310"/>
      <c r="AE781" s="311"/>
      <c r="AF781" s="311"/>
      <c r="AG781" s="311"/>
      <c r="AH781" s="311"/>
      <c r="AI781" s="311"/>
      <c r="AJ781" s="311"/>
      <c r="AK781" s="311"/>
      <c r="AL781" s="311"/>
      <c r="AM781" s="311"/>
      <c r="AN781" s="311"/>
      <c r="AO781" s="311"/>
      <c r="AP781" s="311"/>
      <c r="AQ781" s="311"/>
      <c r="AR781" s="311"/>
      <c r="AS781" s="311"/>
      <c r="AT781" s="311"/>
    </row>
    <row r="782" spans="1:46" ht="22.5" customHeight="1">
      <c r="A782" s="303"/>
      <c r="K782" s="310"/>
      <c r="L782" s="310"/>
      <c r="M782" s="310"/>
      <c r="N782" s="310"/>
      <c r="O782" s="310"/>
      <c r="P782" s="310"/>
      <c r="Q782" s="310"/>
      <c r="R782" s="310"/>
      <c r="S782" s="310"/>
      <c r="T782" s="310"/>
      <c r="U782" s="307"/>
      <c r="AC782" s="310"/>
      <c r="AE782" s="311"/>
      <c r="AF782" s="311"/>
      <c r="AG782" s="311"/>
      <c r="AH782" s="311"/>
      <c r="AI782" s="311"/>
      <c r="AJ782" s="311"/>
      <c r="AK782" s="311"/>
      <c r="AL782" s="311"/>
      <c r="AM782" s="311"/>
      <c r="AN782" s="311"/>
      <c r="AO782" s="311"/>
      <c r="AP782" s="311"/>
      <c r="AQ782" s="311"/>
      <c r="AR782" s="311"/>
      <c r="AS782" s="311"/>
      <c r="AT782" s="311"/>
    </row>
    <row r="783" spans="1:46" ht="22.5" customHeight="1">
      <c r="A783" s="303"/>
      <c r="K783" s="310"/>
      <c r="L783" s="310"/>
      <c r="M783" s="310"/>
      <c r="N783" s="310"/>
      <c r="O783" s="310"/>
      <c r="P783" s="310"/>
      <c r="Q783" s="310"/>
      <c r="R783" s="310"/>
      <c r="S783" s="310"/>
      <c r="T783" s="310"/>
      <c r="U783" s="307"/>
      <c r="AC783" s="310"/>
      <c r="AE783" s="311"/>
      <c r="AF783" s="311"/>
      <c r="AG783" s="311"/>
      <c r="AH783" s="311"/>
      <c r="AI783" s="311"/>
      <c r="AJ783" s="311"/>
      <c r="AK783" s="311"/>
      <c r="AL783" s="311"/>
      <c r="AM783" s="311"/>
      <c r="AN783" s="311"/>
      <c r="AO783" s="311"/>
      <c r="AP783" s="311"/>
      <c r="AQ783" s="311"/>
      <c r="AR783" s="311"/>
      <c r="AS783" s="311"/>
      <c r="AT783" s="311"/>
    </row>
    <row r="784" spans="1:46" ht="22.5" customHeight="1">
      <c r="A784" s="303"/>
      <c r="K784" s="310"/>
      <c r="L784" s="310"/>
      <c r="M784" s="310"/>
      <c r="N784" s="310"/>
      <c r="O784" s="310"/>
      <c r="P784" s="310"/>
      <c r="Q784" s="310"/>
      <c r="R784" s="310"/>
      <c r="S784" s="310"/>
      <c r="T784" s="310"/>
      <c r="U784" s="307"/>
      <c r="AC784" s="310"/>
      <c r="AE784" s="311"/>
      <c r="AF784" s="311"/>
      <c r="AG784" s="311"/>
      <c r="AH784" s="311"/>
      <c r="AI784" s="311"/>
      <c r="AJ784" s="311"/>
      <c r="AK784" s="311"/>
      <c r="AL784" s="311"/>
      <c r="AM784" s="311"/>
      <c r="AN784" s="311"/>
      <c r="AO784" s="311"/>
      <c r="AP784" s="311"/>
      <c r="AQ784" s="311"/>
      <c r="AR784" s="311"/>
      <c r="AS784" s="311"/>
      <c r="AT784" s="311"/>
    </row>
    <row r="785" spans="1:46" ht="22.5" customHeight="1">
      <c r="A785" s="303"/>
      <c r="K785" s="310"/>
      <c r="L785" s="310"/>
      <c r="M785" s="310"/>
      <c r="N785" s="310"/>
      <c r="O785" s="310"/>
      <c r="P785" s="310"/>
      <c r="Q785" s="310"/>
      <c r="R785" s="310"/>
      <c r="S785" s="310"/>
      <c r="T785" s="310"/>
      <c r="U785" s="307"/>
      <c r="AC785" s="310"/>
      <c r="AE785" s="311"/>
      <c r="AF785" s="311"/>
      <c r="AG785" s="311"/>
      <c r="AH785" s="311"/>
      <c r="AI785" s="311"/>
      <c r="AJ785" s="311"/>
      <c r="AK785" s="311"/>
      <c r="AL785" s="311"/>
      <c r="AM785" s="311"/>
      <c r="AN785" s="311"/>
      <c r="AO785" s="311"/>
      <c r="AP785" s="311"/>
      <c r="AQ785" s="311"/>
      <c r="AR785" s="311"/>
      <c r="AS785" s="311"/>
      <c r="AT785" s="311"/>
    </row>
    <row r="786" spans="1:46" ht="22.5" customHeight="1">
      <c r="A786" s="303"/>
      <c r="K786" s="310"/>
      <c r="L786" s="310"/>
      <c r="M786" s="310"/>
      <c r="N786" s="310"/>
      <c r="O786" s="310"/>
      <c r="P786" s="310"/>
      <c r="Q786" s="310"/>
      <c r="R786" s="310"/>
      <c r="S786" s="310"/>
      <c r="T786" s="310"/>
      <c r="U786" s="307"/>
      <c r="AC786" s="310"/>
      <c r="AE786" s="311"/>
      <c r="AF786" s="311"/>
      <c r="AG786" s="311"/>
      <c r="AH786" s="311"/>
      <c r="AI786" s="311"/>
      <c r="AJ786" s="311"/>
      <c r="AK786" s="311"/>
      <c r="AL786" s="311"/>
      <c r="AM786" s="311"/>
      <c r="AN786" s="311"/>
      <c r="AO786" s="311"/>
      <c r="AP786" s="311"/>
      <c r="AQ786" s="311"/>
      <c r="AR786" s="311"/>
      <c r="AS786" s="311"/>
      <c r="AT786" s="311"/>
    </row>
    <row r="787" spans="1:46" ht="22.5" customHeight="1">
      <c r="A787" s="303"/>
      <c r="K787" s="310"/>
      <c r="L787" s="310"/>
      <c r="M787" s="310"/>
      <c r="N787" s="310"/>
      <c r="O787" s="310"/>
      <c r="P787" s="310"/>
      <c r="Q787" s="310"/>
      <c r="R787" s="310"/>
      <c r="S787" s="310"/>
      <c r="T787" s="310"/>
      <c r="U787" s="307"/>
      <c r="AC787" s="310"/>
      <c r="AE787" s="311"/>
      <c r="AF787" s="311"/>
      <c r="AG787" s="311"/>
      <c r="AH787" s="311"/>
      <c r="AI787" s="311"/>
      <c r="AJ787" s="311"/>
      <c r="AK787" s="311"/>
      <c r="AL787" s="311"/>
      <c r="AM787" s="311"/>
      <c r="AN787" s="311"/>
      <c r="AO787" s="311"/>
      <c r="AP787" s="311"/>
      <c r="AQ787" s="311"/>
      <c r="AR787" s="311"/>
      <c r="AS787" s="311"/>
      <c r="AT787" s="311"/>
    </row>
    <row r="788" spans="1:46" ht="22.5" customHeight="1">
      <c r="A788" s="303"/>
      <c r="K788" s="310"/>
      <c r="L788" s="310"/>
      <c r="M788" s="310"/>
      <c r="N788" s="310"/>
      <c r="O788" s="310"/>
      <c r="P788" s="310"/>
      <c r="Q788" s="310"/>
      <c r="R788" s="310"/>
      <c r="S788" s="310"/>
      <c r="T788" s="310"/>
      <c r="U788" s="307"/>
      <c r="AC788" s="310"/>
      <c r="AE788" s="311"/>
      <c r="AF788" s="311"/>
      <c r="AG788" s="311"/>
      <c r="AH788" s="311"/>
      <c r="AI788" s="311"/>
      <c r="AJ788" s="311"/>
      <c r="AK788" s="311"/>
      <c r="AL788" s="311"/>
      <c r="AM788" s="311"/>
      <c r="AN788" s="311"/>
      <c r="AO788" s="311"/>
      <c r="AP788" s="311"/>
      <c r="AQ788" s="311"/>
      <c r="AR788" s="311"/>
      <c r="AS788" s="311"/>
      <c r="AT788" s="311"/>
    </row>
    <row r="789" spans="1:46" ht="22.5" customHeight="1">
      <c r="A789" s="303"/>
      <c r="K789" s="310"/>
      <c r="L789" s="310"/>
      <c r="M789" s="310"/>
      <c r="N789" s="310"/>
      <c r="O789" s="310"/>
      <c r="P789" s="310"/>
      <c r="Q789" s="310"/>
      <c r="R789" s="310"/>
      <c r="S789" s="310"/>
      <c r="T789" s="310"/>
      <c r="U789" s="307"/>
      <c r="AC789" s="310"/>
      <c r="AE789" s="311"/>
      <c r="AF789" s="311"/>
      <c r="AG789" s="311"/>
      <c r="AH789" s="311"/>
      <c r="AI789" s="311"/>
      <c r="AJ789" s="311"/>
      <c r="AK789" s="311"/>
      <c r="AL789" s="311"/>
      <c r="AM789" s="311"/>
      <c r="AN789" s="311"/>
      <c r="AO789" s="311"/>
      <c r="AP789" s="311"/>
      <c r="AQ789" s="311"/>
      <c r="AR789" s="311"/>
      <c r="AS789" s="311"/>
      <c r="AT789" s="311"/>
    </row>
    <row r="790" spans="1:46" ht="22.5" customHeight="1">
      <c r="A790" s="303"/>
      <c r="K790" s="310"/>
      <c r="L790" s="310"/>
      <c r="M790" s="310"/>
      <c r="N790" s="310"/>
      <c r="O790" s="310"/>
      <c r="P790" s="310"/>
      <c r="Q790" s="310"/>
      <c r="R790" s="310"/>
      <c r="S790" s="310"/>
      <c r="T790" s="310"/>
      <c r="U790" s="307"/>
      <c r="AC790" s="310"/>
      <c r="AE790" s="311"/>
      <c r="AF790" s="311"/>
      <c r="AG790" s="311"/>
      <c r="AH790" s="311"/>
      <c r="AI790" s="311"/>
      <c r="AJ790" s="311"/>
      <c r="AK790" s="311"/>
      <c r="AL790" s="311"/>
      <c r="AM790" s="311"/>
      <c r="AN790" s="311"/>
      <c r="AO790" s="311"/>
      <c r="AP790" s="311"/>
      <c r="AQ790" s="311"/>
      <c r="AR790" s="311"/>
      <c r="AS790" s="311"/>
      <c r="AT790" s="311"/>
    </row>
    <row r="791" spans="1:46" ht="22.5" customHeight="1">
      <c r="A791" s="303"/>
      <c r="K791" s="310"/>
      <c r="L791" s="310"/>
      <c r="M791" s="310"/>
      <c r="N791" s="310"/>
      <c r="O791" s="310"/>
      <c r="P791" s="310"/>
      <c r="Q791" s="310"/>
      <c r="R791" s="310"/>
      <c r="S791" s="310"/>
      <c r="T791" s="310"/>
      <c r="U791" s="307"/>
      <c r="AC791" s="310"/>
      <c r="AE791" s="311"/>
      <c r="AF791" s="311"/>
      <c r="AG791" s="311"/>
      <c r="AH791" s="311"/>
      <c r="AI791" s="311"/>
      <c r="AJ791" s="311"/>
      <c r="AK791" s="311"/>
      <c r="AL791" s="311"/>
      <c r="AM791" s="311"/>
      <c r="AN791" s="311"/>
      <c r="AO791" s="311"/>
      <c r="AP791" s="311"/>
      <c r="AQ791" s="311"/>
      <c r="AR791" s="311"/>
      <c r="AS791" s="311"/>
      <c r="AT791" s="311"/>
    </row>
    <row r="792" spans="1:46" ht="22.5" customHeight="1">
      <c r="A792" s="303"/>
      <c r="K792" s="310"/>
      <c r="L792" s="310"/>
      <c r="M792" s="310"/>
      <c r="N792" s="310"/>
      <c r="O792" s="310"/>
      <c r="P792" s="310"/>
      <c r="Q792" s="310"/>
      <c r="R792" s="310"/>
      <c r="S792" s="310"/>
      <c r="T792" s="310"/>
      <c r="U792" s="307"/>
      <c r="AC792" s="310"/>
      <c r="AE792" s="311"/>
      <c r="AF792" s="311"/>
      <c r="AG792" s="311"/>
      <c r="AH792" s="311"/>
      <c r="AI792" s="311"/>
      <c r="AJ792" s="311"/>
      <c r="AK792" s="311"/>
      <c r="AL792" s="311"/>
      <c r="AM792" s="311"/>
      <c r="AN792" s="311"/>
      <c r="AO792" s="311"/>
      <c r="AP792" s="311"/>
      <c r="AQ792" s="311"/>
      <c r="AR792" s="311"/>
      <c r="AS792" s="311"/>
      <c r="AT792" s="311"/>
    </row>
    <row r="793" spans="1:46" ht="22.5" customHeight="1">
      <c r="A793" s="303"/>
      <c r="K793" s="310"/>
      <c r="L793" s="310"/>
      <c r="M793" s="310"/>
      <c r="N793" s="310"/>
      <c r="O793" s="310"/>
      <c r="P793" s="310"/>
      <c r="Q793" s="310"/>
      <c r="R793" s="310"/>
      <c r="S793" s="310"/>
      <c r="T793" s="310"/>
      <c r="U793" s="307"/>
      <c r="AC793" s="310"/>
      <c r="AE793" s="311"/>
      <c r="AF793" s="311"/>
      <c r="AG793" s="311"/>
      <c r="AH793" s="311"/>
      <c r="AI793" s="311"/>
      <c r="AJ793" s="311"/>
      <c r="AK793" s="311"/>
      <c r="AL793" s="311"/>
      <c r="AM793" s="311"/>
      <c r="AN793" s="311"/>
      <c r="AO793" s="311"/>
      <c r="AP793" s="311"/>
      <c r="AQ793" s="311"/>
      <c r="AR793" s="311"/>
      <c r="AS793" s="311"/>
      <c r="AT793" s="311"/>
    </row>
    <row r="794" spans="1:46" ht="22.5" customHeight="1">
      <c r="A794" s="303"/>
      <c r="K794" s="310"/>
      <c r="L794" s="310"/>
      <c r="M794" s="310"/>
      <c r="N794" s="310"/>
      <c r="O794" s="310"/>
      <c r="P794" s="310"/>
      <c r="Q794" s="310"/>
      <c r="R794" s="310"/>
      <c r="S794" s="310"/>
      <c r="T794" s="310"/>
      <c r="U794" s="307"/>
      <c r="AC794" s="310"/>
      <c r="AE794" s="311"/>
      <c r="AF794" s="311"/>
      <c r="AG794" s="311"/>
      <c r="AH794" s="311"/>
      <c r="AI794" s="311"/>
      <c r="AJ794" s="311"/>
      <c r="AK794" s="311"/>
      <c r="AL794" s="311"/>
      <c r="AM794" s="311"/>
      <c r="AN794" s="311"/>
      <c r="AO794" s="311"/>
      <c r="AP794" s="311"/>
      <c r="AQ794" s="311"/>
      <c r="AR794" s="311"/>
      <c r="AS794" s="311"/>
      <c r="AT794" s="311"/>
    </row>
    <row r="795" spans="1:46" ht="22.5" customHeight="1">
      <c r="A795" s="303"/>
      <c r="K795" s="310"/>
      <c r="L795" s="310"/>
      <c r="M795" s="310"/>
      <c r="N795" s="310"/>
      <c r="O795" s="310"/>
      <c r="P795" s="310"/>
      <c r="Q795" s="310"/>
      <c r="R795" s="310"/>
      <c r="S795" s="310"/>
      <c r="T795" s="310"/>
      <c r="U795" s="307"/>
      <c r="AC795" s="310"/>
      <c r="AE795" s="311"/>
      <c r="AF795" s="311"/>
      <c r="AG795" s="311"/>
      <c r="AH795" s="311"/>
      <c r="AI795" s="311"/>
      <c r="AJ795" s="311"/>
      <c r="AK795" s="311"/>
      <c r="AL795" s="311"/>
      <c r="AM795" s="311"/>
      <c r="AN795" s="311"/>
      <c r="AO795" s="311"/>
      <c r="AP795" s="311"/>
      <c r="AQ795" s="311"/>
      <c r="AR795" s="311"/>
      <c r="AS795" s="311"/>
      <c r="AT795" s="311"/>
    </row>
    <row r="796" spans="1:46" ht="22.5" customHeight="1">
      <c r="A796" s="303"/>
      <c r="K796" s="310"/>
      <c r="L796" s="310"/>
      <c r="M796" s="310"/>
      <c r="N796" s="310"/>
      <c r="O796" s="310"/>
      <c r="P796" s="310"/>
      <c r="Q796" s="310"/>
      <c r="R796" s="310"/>
      <c r="S796" s="310"/>
      <c r="T796" s="310"/>
      <c r="U796" s="307"/>
      <c r="AC796" s="310"/>
      <c r="AE796" s="311"/>
      <c r="AF796" s="311"/>
      <c r="AG796" s="311"/>
      <c r="AH796" s="311"/>
      <c r="AI796" s="311"/>
      <c r="AJ796" s="311"/>
      <c r="AK796" s="311"/>
      <c r="AL796" s="311"/>
      <c r="AM796" s="311"/>
      <c r="AN796" s="311"/>
      <c r="AO796" s="311"/>
      <c r="AP796" s="311"/>
      <c r="AQ796" s="311"/>
      <c r="AR796" s="311"/>
      <c r="AS796" s="311"/>
      <c r="AT796" s="311"/>
    </row>
    <row r="797" spans="1:46" ht="22.5" customHeight="1">
      <c r="A797" s="303"/>
      <c r="K797" s="310"/>
      <c r="L797" s="310"/>
      <c r="M797" s="310"/>
      <c r="N797" s="310"/>
      <c r="O797" s="310"/>
      <c r="P797" s="310"/>
      <c r="Q797" s="310"/>
      <c r="R797" s="310"/>
      <c r="S797" s="310"/>
      <c r="T797" s="310"/>
      <c r="U797" s="307"/>
      <c r="AC797" s="310"/>
      <c r="AE797" s="311"/>
      <c r="AF797" s="311"/>
      <c r="AG797" s="311"/>
      <c r="AH797" s="311"/>
      <c r="AI797" s="311"/>
      <c r="AJ797" s="311"/>
      <c r="AK797" s="311"/>
      <c r="AL797" s="311"/>
      <c r="AM797" s="311"/>
      <c r="AN797" s="311"/>
      <c r="AO797" s="311"/>
      <c r="AP797" s="311"/>
      <c r="AQ797" s="311"/>
      <c r="AR797" s="311"/>
      <c r="AS797" s="311"/>
      <c r="AT797" s="311"/>
    </row>
    <row r="798" spans="1:46" ht="22.5" customHeight="1">
      <c r="A798" s="303"/>
      <c r="K798" s="310"/>
      <c r="L798" s="310"/>
      <c r="M798" s="310"/>
      <c r="N798" s="310"/>
      <c r="O798" s="310"/>
      <c r="P798" s="310"/>
      <c r="Q798" s="310"/>
      <c r="R798" s="310"/>
      <c r="S798" s="310"/>
      <c r="T798" s="310"/>
      <c r="U798" s="307"/>
      <c r="AC798" s="310"/>
      <c r="AE798" s="311"/>
      <c r="AF798" s="311"/>
      <c r="AG798" s="311"/>
      <c r="AH798" s="311"/>
      <c r="AI798" s="311"/>
      <c r="AJ798" s="311"/>
      <c r="AK798" s="311"/>
      <c r="AL798" s="311"/>
      <c r="AM798" s="311"/>
      <c r="AN798" s="311"/>
      <c r="AO798" s="311"/>
      <c r="AP798" s="311"/>
      <c r="AQ798" s="311"/>
      <c r="AR798" s="311"/>
      <c r="AS798" s="311"/>
      <c r="AT798" s="311"/>
    </row>
    <row r="799" spans="1:46" ht="22.5" customHeight="1">
      <c r="A799" s="303"/>
      <c r="K799" s="310"/>
      <c r="L799" s="310"/>
      <c r="M799" s="310"/>
      <c r="N799" s="310"/>
      <c r="O799" s="310"/>
      <c r="P799" s="310"/>
      <c r="Q799" s="310"/>
      <c r="R799" s="310"/>
      <c r="S799" s="310"/>
      <c r="T799" s="310"/>
      <c r="U799" s="307"/>
      <c r="AC799" s="310"/>
      <c r="AE799" s="311"/>
      <c r="AF799" s="311"/>
      <c r="AG799" s="311"/>
      <c r="AH799" s="311"/>
      <c r="AI799" s="311"/>
      <c r="AJ799" s="311"/>
      <c r="AK799" s="311"/>
      <c r="AL799" s="311"/>
      <c r="AM799" s="311"/>
      <c r="AN799" s="311"/>
      <c r="AO799" s="311"/>
      <c r="AP799" s="311"/>
      <c r="AQ799" s="311"/>
      <c r="AR799" s="311"/>
      <c r="AS799" s="311"/>
      <c r="AT799" s="311"/>
    </row>
    <row r="800" spans="1:46" ht="22.5" customHeight="1">
      <c r="A800" s="303"/>
      <c r="K800" s="310"/>
      <c r="L800" s="310"/>
      <c r="M800" s="310"/>
      <c r="N800" s="310"/>
      <c r="O800" s="310"/>
      <c r="P800" s="310"/>
      <c r="Q800" s="310"/>
      <c r="R800" s="310"/>
      <c r="S800" s="310"/>
      <c r="T800" s="310"/>
      <c r="U800" s="307"/>
      <c r="AC800" s="310"/>
      <c r="AE800" s="311"/>
      <c r="AF800" s="311"/>
      <c r="AG800" s="311"/>
      <c r="AH800" s="311"/>
      <c r="AI800" s="311"/>
      <c r="AJ800" s="311"/>
      <c r="AK800" s="311"/>
      <c r="AL800" s="311"/>
      <c r="AM800" s="311"/>
      <c r="AN800" s="311"/>
      <c r="AO800" s="311"/>
      <c r="AP800" s="311"/>
      <c r="AQ800" s="311"/>
      <c r="AR800" s="311"/>
      <c r="AS800" s="311"/>
      <c r="AT800" s="311"/>
    </row>
    <row r="801" spans="1:46" ht="22.5" customHeight="1">
      <c r="A801" s="303"/>
      <c r="K801" s="310"/>
      <c r="L801" s="310"/>
      <c r="M801" s="310"/>
      <c r="N801" s="310"/>
      <c r="O801" s="310"/>
      <c r="P801" s="310"/>
      <c r="Q801" s="310"/>
      <c r="R801" s="310"/>
      <c r="S801" s="310"/>
      <c r="T801" s="310"/>
      <c r="U801" s="307"/>
      <c r="AC801" s="310"/>
      <c r="AE801" s="311"/>
      <c r="AF801" s="311"/>
      <c r="AG801" s="311"/>
      <c r="AH801" s="311"/>
      <c r="AI801" s="311"/>
      <c r="AJ801" s="311"/>
      <c r="AK801" s="311"/>
      <c r="AL801" s="311"/>
      <c r="AM801" s="311"/>
      <c r="AN801" s="311"/>
      <c r="AO801" s="311"/>
      <c r="AP801" s="311"/>
      <c r="AQ801" s="311"/>
      <c r="AR801" s="311"/>
      <c r="AS801" s="311"/>
      <c r="AT801" s="311"/>
    </row>
    <row r="802" spans="1:46" ht="22.5" customHeight="1">
      <c r="A802" s="303"/>
      <c r="K802" s="310"/>
      <c r="L802" s="310"/>
      <c r="M802" s="310"/>
      <c r="N802" s="310"/>
      <c r="O802" s="310"/>
      <c r="P802" s="310"/>
      <c r="Q802" s="310"/>
      <c r="R802" s="310"/>
      <c r="S802" s="310"/>
      <c r="T802" s="310"/>
      <c r="U802" s="307"/>
      <c r="AC802" s="310"/>
      <c r="AE802" s="311"/>
      <c r="AF802" s="311"/>
      <c r="AG802" s="311"/>
      <c r="AH802" s="311"/>
      <c r="AI802" s="311"/>
      <c r="AJ802" s="311"/>
      <c r="AK802" s="311"/>
      <c r="AL802" s="311"/>
      <c r="AM802" s="311"/>
      <c r="AN802" s="311"/>
      <c r="AO802" s="311"/>
      <c r="AP802" s="311"/>
      <c r="AQ802" s="311"/>
      <c r="AR802" s="311"/>
      <c r="AS802" s="311"/>
      <c r="AT802" s="311"/>
    </row>
    <row r="803" spans="1:46" ht="22.5" customHeight="1">
      <c r="A803" s="303"/>
      <c r="K803" s="310"/>
      <c r="L803" s="310"/>
      <c r="M803" s="310"/>
      <c r="N803" s="310"/>
      <c r="O803" s="310"/>
      <c r="P803" s="310"/>
      <c r="Q803" s="310"/>
      <c r="R803" s="310"/>
      <c r="S803" s="310"/>
      <c r="T803" s="310"/>
      <c r="U803" s="307"/>
      <c r="AC803" s="310"/>
      <c r="AE803" s="311"/>
      <c r="AF803" s="311"/>
      <c r="AG803" s="311"/>
      <c r="AH803" s="311"/>
      <c r="AI803" s="311"/>
      <c r="AJ803" s="311"/>
      <c r="AK803" s="311"/>
      <c r="AL803" s="311"/>
      <c r="AM803" s="311"/>
      <c r="AN803" s="311"/>
      <c r="AO803" s="311"/>
      <c r="AP803" s="311"/>
      <c r="AQ803" s="311"/>
      <c r="AR803" s="311"/>
      <c r="AS803" s="311"/>
      <c r="AT803" s="311"/>
    </row>
    <row r="804" spans="1:46" ht="22.5" customHeight="1">
      <c r="A804" s="303"/>
      <c r="K804" s="310"/>
      <c r="L804" s="310"/>
      <c r="M804" s="310"/>
      <c r="N804" s="310"/>
      <c r="O804" s="310"/>
      <c r="P804" s="310"/>
      <c r="Q804" s="310"/>
      <c r="R804" s="310"/>
      <c r="S804" s="310"/>
      <c r="T804" s="310"/>
      <c r="U804" s="307"/>
      <c r="AC804" s="310"/>
      <c r="AE804" s="311"/>
      <c r="AF804" s="311"/>
      <c r="AG804" s="311"/>
      <c r="AH804" s="311"/>
      <c r="AI804" s="311"/>
      <c r="AJ804" s="311"/>
      <c r="AK804" s="311"/>
      <c r="AL804" s="311"/>
      <c r="AM804" s="311"/>
      <c r="AN804" s="311"/>
      <c r="AO804" s="311"/>
      <c r="AP804" s="311"/>
      <c r="AQ804" s="311"/>
      <c r="AR804" s="311"/>
      <c r="AS804" s="311"/>
      <c r="AT804" s="311"/>
    </row>
    <row r="805" spans="1:46" ht="22.5" customHeight="1">
      <c r="A805" s="303"/>
      <c r="K805" s="310"/>
      <c r="L805" s="310"/>
      <c r="M805" s="310"/>
      <c r="N805" s="310"/>
      <c r="O805" s="310"/>
      <c r="P805" s="310"/>
      <c r="Q805" s="310"/>
      <c r="R805" s="310"/>
      <c r="S805" s="310"/>
      <c r="T805" s="310"/>
      <c r="U805" s="307"/>
      <c r="AC805" s="310"/>
      <c r="AE805" s="311"/>
      <c r="AF805" s="311"/>
      <c r="AG805" s="311"/>
      <c r="AH805" s="311"/>
      <c r="AI805" s="311"/>
      <c r="AJ805" s="311"/>
      <c r="AK805" s="311"/>
      <c r="AL805" s="311"/>
      <c r="AM805" s="311"/>
      <c r="AN805" s="311"/>
      <c r="AO805" s="311"/>
      <c r="AP805" s="311"/>
      <c r="AQ805" s="311"/>
      <c r="AR805" s="311"/>
      <c r="AS805" s="311"/>
      <c r="AT805" s="311"/>
    </row>
    <row r="806" spans="1:46" ht="22.5" customHeight="1">
      <c r="A806" s="303"/>
      <c r="K806" s="310"/>
      <c r="L806" s="310"/>
      <c r="M806" s="310"/>
      <c r="N806" s="310"/>
      <c r="O806" s="310"/>
      <c r="P806" s="310"/>
      <c r="Q806" s="310"/>
      <c r="R806" s="310"/>
      <c r="S806" s="310"/>
      <c r="T806" s="310"/>
      <c r="U806" s="307"/>
      <c r="AC806" s="310"/>
      <c r="AE806" s="311"/>
      <c r="AF806" s="311"/>
      <c r="AG806" s="311"/>
      <c r="AH806" s="311"/>
      <c r="AI806" s="311"/>
      <c r="AJ806" s="311"/>
      <c r="AK806" s="311"/>
      <c r="AL806" s="311"/>
      <c r="AM806" s="311"/>
      <c r="AN806" s="311"/>
      <c r="AO806" s="311"/>
      <c r="AP806" s="311"/>
      <c r="AQ806" s="311"/>
      <c r="AR806" s="311"/>
      <c r="AS806" s="311"/>
      <c r="AT806" s="311"/>
    </row>
    <row r="807" spans="1:46" ht="22.5" customHeight="1">
      <c r="A807" s="303"/>
      <c r="K807" s="310"/>
      <c r="L807" s="310"/>
      <c r="M807" s="310"/>
      <c r="N807" s="310"/>
      <c r="O807" s="310"/>
      <c r="P807" s="310"/>
      <c r="Q807" s="310"/>
      <c r="R807" s="310"/>
      <c r="S807" s="310"/>
      <c r="T807" s="310"/>
      <c r="U807" s="307"/>
      <c r="AC807" s="310"/>
      <c r="AE807" s="311"/>
      <c r="AF807" s="311"/>
      <c r="AG807" s="311"/>
      <c r="AH807" s="311"/>
      <c r="AI807" s="311"/>
      <c r="AJ807" s="311"/>
      <c r="AK807" s="311"/>
      <c r="AL807" s="311"/>
      <c r="AM807" s="311"/>
      <c r="AN807" s="311"/>
      <c r="AO807" s="311"/>
      <c r="AP807" s="311"/>
      <c r="AQ807" s="311"/>
      <c r="AR807" s="311"/>
      <c r="AS807" s="311"/>
      <c r="AT807" s="311"/>
    </row>
    <row r="808" spans="1:46" ht="22.5" customHeight="1">
      <c r="A808" s="303"/>
      <c r="K808" s="310"/>
      <c r="L808" s="310"/>
      <c r="M808" s="310"/>
      <c r="N808" s="310"/>
      <c r="O808" s="310"/>
      <c r="P808" s="310"/>
      <c r="Q808" s="310"/>
      <c r="R808" s="310"/>
      <c r="S808" s="310"/>
      <c r="T808" s="310"/>
      <c r="U808" s="307"/>
      <c r="AC808" s="310"/>
      <c r="AE808" s="311"/>
      <c r="AF808" s="311"/>
      <c r="AG808" s="311"/>
      <c r="AH808" s="311"/>
      <c r="AI808" s="311"/>
      <c r="AJ808" s="311"/>
      <c r="AK808" s="311"/>
      <c r="AL808" s="311"/>
      <c r="AM808" s="311"/>
      <c r="AN808" s="311"/>
      <c r="AO808" s="311"/>
      <c r="AP808" s="311"/>
      <c r="AQ808" s="311"/>
      <c r="AR808" s="311"/>
      <c r="AS808" s="311"/>
      <c r="AT808" s="311"/>
    </row>
    <row r="809" spans="1:46" ht="22.5" customHeight="1">
      <c r="A809" s="303"/>
      <c r="K809" s="310"/>
      <c r="L809" s="310"/>
      <c r="M809" s="310"/>
      <c r="N809" s="310"/>
      <c r="O809" s="310"/>
      <c r="P809" s="310"/>
      <c r="Q809" s="310"/>
      <c r="R809" s="310"/>
      <c r="S809" s="310"/>
      <c r="T809" s="310"/>
      <c r="U809" s="307"/>
      <c r="AC809" s="310"/>
      <c r="AE809" s="311"/>
      <c r="AF809" s="311"/>
      <c r="AG809" s="311"/>
      <c r="AH809" s="311"/>
      <c r="AI809" s="311"/>
      <c r="AJ809" s="311"/>
      <c r="AK809" s="311"/>
      <c r="AL809" s="311"/>
      <c r="AM809" s="311"/>
      <c r="AN809" s="311"/>
      <c r="AO809" s="311"/>
      <c r="AP809" s="311"/>
      <c r="AQ809" s="311"/>
      <c r="AR809" s="311"/>
      <c r="AS809" s="311"/>
      <c r="AT809" s="311"/>
    </row>
    <row r="810" spans="1:46" ht="22.5" customHeight="1">
      <c r="A810" s="303"/>
      <c r="K810" s="310"/>
      <c r="L810" s="310"/>
      <c r="M810" s="310"/>
      <c r="N810" s="310"/>
      <c r="O810" s="310"/>
      <c r="P810" s="310"/>
      <c r="Q810" s="310"/>
      <c r="R810" s="310"/>
      <c r="S810" s="310"/>
      <c r="T810" s="310"/>
      <c r="U810" s="307"/>
      <c r="AC810" s="310"/>
      <c r="AE810" s="311"/>
      <c r="AF810" s="311"/>
      <c r="AG810" s="311"/>
      <c r="AH810" s="311"/>
      <c r="AI810" s="311"/>
      <c r="AJ810" s="311"/>
      <c r="AK810" s="311"/>
      <c r="AL810" s="311"/>
      <c r="AM810" s="311"/>
      <c r="AN810" s="311"/>
      <c r="AO810" s="311"/>
      <c r="AP810" s="311"/>
      <c r="AQ810" s="311"/>
      <c r="AR810" s="311"/>
      <c r="AS810" s="311"/>
      <c r="AT810" s="311"/>
    </row>
    <row r="811" spans="1:46" ht="22.5" customHeight="1">
      <c r="A811" s="303"/>
      <c r="K811" s="310"/>
      <c r="L811" s="310"/>
      <c r="M811" s="310"/>
      <c r="N811" s="310"/>
      <c r="O811" s="310"/>
      <c r="P811" s="310"/>
      <c r="Q811" s="310"/>
      <c r="R811" s="310"/>
      <c r="S811" s="310"/>
      <c r="T811" s="310"/>
      <c r="U811" s="307"/>
      <c r="AC811" s="310"/>
      <c r="AE811" s="311"/>
      <c r="AF811" s="311"/>
      <c r="AG811" s="311"/>
      <c r="AH811" s="311"/>
      <c r="AI811" s="311"/>
      <c r="AJ811" s="311"/>
      <c r="AK811" s="311"/>
      <c r="AL811" s="311"/>
      <c r="AM811" s="311"/>
      <c r="AN811" s="311"/>
      <c r="AO811" s="311"/>
      <c r="AP811" s="311"/>
      <c r="AQ811" s="311"/>
      <c r="AR811" s="311"/>
      <c r="AS811" s="311"/>
      <c r="AT811" s="311"/>
    </row>
    <row r="812" spans="1:46" ht="22.5" customHeight="1">
      <c r="A812" s="303"/>
      <c r="K812" s="310"/>
      <c r="L812" s="310"/>
      <c r="M812" s="310"/>
      <c r="N812" s="310"/>
      <c r="O812" s="310"/>
      <c r="P812" s="310"/>
      <c r="Q812" s="310"/>
      <c r="R812" s="310"/>
      <c r="S812" s="310"/>
      <c r="T812" s="310"/>
      <c r="U812" s="307"/>
      <c r="AC812" s="310"/>
      <c r="AE812" s="311"/>
      <c r="AF812" s="311"/>
      <c r="AG812" s="311"/>
      <c r="AH812" s="311"/>
      <c r="AI812" s="311"/>
      <c r="AJ812" s="311"/>
      <c r="AK812" s="311"/>
      <c r="AL812" s="311"/>
      <c r="AM812" s="311"/>
      <c r="AN812" s="311"/>
      <c r="AO812" s="311"/>
      <c r="AP812" s="311"/>
      <c r="AQ812" s="311"/>
      <c r="AR812" s="311"/>
      <c r="AS812" s="311"/>
      <c r="AT812" s="311"/>
    </row>
    <row r="813" spans="1:46" ht="22.5" customHeight="1">
      <c r="A813" s="303"/>
      <c r="K813" s="310"/>
      <c r="L813" s="310"/>
      <c r="M813" s="310"/>
      <c r="N813" s="310"/>
      <c r="O813" s="310"/>
      <c r="P813" s="310"/>
      <c r="Q813" s="310"/>
      <c r="R813" s="310"/>
      <c r="S813" s="310"/>
      <c r="T813" s="310"/>
      <c r="U813" s="307"/>
      <c r="AC813" s="310"/>
      <c r="AE813" s="311"/>
      <c r="AF813" s="311"/>
      <c r="AG813" s="311"/>
      <c r="AH813" s="311"/>
      <c r="AI813" s="311"/>
      <c r="AJ813" s="311"/>
      <c r="AK813" s="311"/>
      <c r="AL813" s="311"/>
      <c r="AM813" s="311"/>
      <c r="AN813" s="311"/>
      <c r="AO813" s="311"/>
      <c r="AP813" s="311"/>
      <c r="AQ813" s="311"/>
      <c r="AR813" s="311"/>
      <c r="AS813" s="311"/>
      <c r="AT813" s="311"/>
    </row>
    <row r="814" spans="1:46" ht="22.5" customHeight="1">
      <c r="A814" s="303"/>
      <c r="K814" s="310"/>
      <c r="L814" s="310"/>
      <c r="M814" s="310"/>
      <c r="N814" s="310"/>
      <c r="O814" s="310"/>
      <c r="P814" s="310"/>
      <c r="Q814" s="310"/>
      <c r="R814" s="310"/>
      <c r="S814" s="310"/>
      <c r="T814" s="310"/>
      <c r="U814" s="307"/>
      <c r="AC814" s="310"/>
      <c r="AE814" s="311"/>
      <c r="AF814" s="311"/>
      <c r="AG814" s="311"/>
      <c r="AH814" s="311"/>
      <c r="AI814" s="311"/>
      <c r="AJ814" s="311"/>
      <c r="AK814" s="311"/>
      <c r="AL814" s="311"/>
      <c r="AM814" s="311"/>
      <c r="AN814" s="311"/>
      <c r="AO814" s="311"/>
      <c r="AP814" s="311"/>
      <c r="AQ814" s="311"/>
      <c r="AR814" s="311"/>
      <c r="AS814" s="311"/>
      <c r="AT814" s="311"/>
    </row>
    <row r="815" spans="1:46" ht="22.5" customHeight="1">
      <c r="A815" s="303"/>
      <c r="K815" s="310"/>
      <c r="L815" s="310"/>
      <c r="M815" s="310"/>
      <c r="N815" s="310"/>
      <c r="O815" s="310"/>
      <c r="P815" s="310"/>
      <c r="Q815" s="310"/>
      <c r="R815" s="310"/>
      <c r="S815" s="310"/>
      <c r="T815" s="310"/>
      <c r="U815" s="307"/>
      <c r="Z815" s="315"/>
      <c r="AA815" s="315"/>
      <c r="AC815" s="310"/>
      <c r="AE815" s="311"/>
      <c r="AF815" s="311"/>
      <c r="AG815" s="311"/>
      <c r="AH815" s="311"/>
      <c r="AI815" s="311"/>
      <c r="AJ815" s="311"/>
      <c r="AK815" s="311"/>
      <c r="AL815" s="311"/>
      <c r="AM815" s="311"/>
      <c r="AN815" s="311"/>
      <c r="AO815" s="311"/>
      <c r="AP815" s="311"/>
      <c r="AQ815" s="311"/>
      <c r="AR815" s="311"/>
      <c r="AS815" s="311"/>
      <c r="AT815" s="311"/>
    </row>
    <row r="816" spans="1:46" ht="22.5" customHeight="1">
      <c r="A816" s="303"/>
      <c r="K816" s="310"/>
      <c r="L816" s="310"/>
      <c r="M816" s="310"/>
      <c r="N816" s="310"/>
      <c r="O816" s="310"/>
      <c r="P816" s="310"/>
      <c r="Q816" s="310"/>
      <c r="R816" s="310"/>
      <c r="S816" s="310"/>
      <c r="T816" s="310"/>
      <c r="U816" s="307"/>
      <c r="AC816" s="310"/>
      <c r="AE816" s="311"/>
      <c r="AF816" s="311"/>
      <c r="AG816" s="311"/>
      <c r="AH816" s="311"/>
      <c r="AI816" s="311"/>
      <c r="AJ816" s="311"/>
      <c r="AK816" s="311"/>
      <c r="AL816" s="311"/>
      <c r="AM816" s="311"/>
      <c r="AN816" s="311"/>
      <c r="AO816" s="311"/>
      <c r="AP816" s="311"/>
      <c r="AQ816" s="311"/>
      <c r="AR816" s="311"/>
      <c r="AS816" s="311"/>
      <c r="AT816" s="311"/>
    </row>
    <row r="817" spans="1:46" ht="22.5" customHeight="1">
      <c r="A817" s="303"/>
      <c r="K817" s="310"/>
      <c r="L817" s="310"/>
      <c r="M817" s="310"/>
      <c r="N817" s="310"/>
      <c r="O817" s="310"/>
      <c r="P817" s="310"/>
      <c r="Q817" s="310"/>
      <c r="R817" s="310"/>
      <c r="S817" s="310"/>
      <c r="T817" s="310"/>
      <c r="U817" s="307"/>
      <c r="AC817" s="310"/>
      <c r="AE817" s="311"/>
      <c r="AF817" s="311"/>
      <c r="AG817" s="311"/>
      <c r="AH817" s="311"/>
      <c r="AI817" s="311"/>
      <c r="AJ817" s="311"/>
      <c r="AK817" s="311"/>
      <c r="AL817" s="311"/>
      <c r="AM817" s="311"/>
      <c r="AN817" s="311"/>
      <c r="AO817" s="311"/>
      <c r="AP817" s="311"/>
      <c r="AQ817" s="311"/>
      <c r="AR817" s="311"/>
      <c r="AS817" s="311"/>
      <c r="AT817" s="311"/>
    </row>
    <row r="818" spans="1:46" ht="22.5" customHeight="1">
      <c r="A818" s="303"/>
      <c r="K818" s="310"/>
      <c r="L818" s="310"/>
      <c r="M818" s="310"/>
      <c r="N818" s="310"/>
      <c r="O818" s="310"/>
      <c r="P818" s="310"/>
      <c r="Q818" s="310"/>
      <c r="R818" s="310"/>
      <c r="S818" s="310"/>
      <c r="T818" s="310"/>
      <c r="U818" s="307"/>
      <c r="AC818" s="310"/>
      <c r="AE818" s="311"/>
      <c r="AF818" s="311"/>
      <c r="AG818" s="311"/>
      <c r="AH818" s="311"/>
      <c r="AI818" s="311"/>
      <c r="AJ818" s="311"/>
      <c r="AK818" s="311"/>
      <c r="AL818" s="311"/>
      <c r="AM818" s="311"/>
      <c r="AN818" s="311"/>
      <c r="AO818" s="311"/>
      <c r="AP818" s="311"/>
      <c r="AQ818" s="311"/>
      <c r="AR818" s="311"/>
      <c r="AS818" s="311"/>
      <c r="AT818" s="311"/>
    </row>
    <row r="819" spans="1:46" ht="22.5" customHeight="1">
      <c r="A819" s="303"/>
      <c r="K819" s="310"/>
      <c r="L819" s="310"/>
      <c r="M819" s="310"/>
      <c r="N819" s="310"/>
      <c r="O819" s="310"/>
      <c r="P819" s="310"/>
      <c r="Q819" s="310"/>
      <c r="R819" s="310"/>
      <c r="S819" s="310"/>
      <c r="T819" s="310"/>
      <c r="U819" s="307"/>
      <c r="AC819" s="310"/>
      <c r="AE819" s="311"/>
      <c r="AF819" s="311"/>
      <c r="AG819" s="311"/>
      <c r="AH819" s="311"/>
      <c r="AI819" s="311"/>
      <c r="AJ819" s="311"/>
      <c r="AK819" s="311"/>
      <c r="AL819" s="311"/>
      <c r="AM819" s="311"/>
      <c r="AN819" s="311"/>
      <c r="AO819" s="311"/>
      <c r="AP819" s="311"/>
      <c r="AQ819" s="311"/>
      <c r="AR819" s="311"/>
      <c r="AS819" s="311"/>
      <c r="AT819" s="311"/>
    </row>
    <row r="820" spans="1:46" ht="22.5" customHeight="1">
      <c r="A820" s="303"/>
      <c r="K820" s="310"/>
      <c r="L820" s="310"/>
      <c r="M820" s="310"/>
      <c r="N820" s="310"/>
      <c r="O820" s="310"/>
      <c r="P820" s="310"/>
      <c r="Q820" s="310"/>
      <c r="R820" s="310"/>
      <c r="S820" s="310"/>
      <c r="T820" s="310"/>
      <c r="U820" s="307"/>
      <c r="AC820" s="310"/>
      <c r="AE820" s="311"/>
      <c r="AF820" s="311"/>
      <c r="AG820" s="311"/>
      <c r="AH820" s="311"/>
      <c r="AI820" s="311"/>
      <c r="AJ820" s="311"/>
      <c r="AK820" s="311"/>
      <c r="AL820" s="311"/>
      <c r="AM820" s="311"/>
      <c r="AN820" s="311"/>
      <c r="AO820" s="311"/>
      <c r="AP820" s="311"/>
      <c r="AQ820" s="311"/>
      <c r="AR820" s="311"/>
      <c r="AS820" s="311"/>
      <c r="AT820" s="311"/>
    </row>
    <row r="821" spans="1:46" ht="22.5" customHeight="1">
      <c r="A821" s="303"/>
      <c r="K821" s="310"/>
      <c r="L821" s="310"/>
      <c r="M821" s="310"/>
      <c r="N821" s="310"/>
      <c r="O821" s="310"/>
      <c r="P821" s="310"/>
      <c r="Q821" s="310"/>
      <c r="R821" s="310"/>
      <c r="S821" s="310"/>
      <c r="T821" s="310"/>
      <c r="U821" s="307"/>
      <c r="AC821" s="310"/>
      <c r="AE821" s="311"/>
      <c r="AF821" s="311"/>
      <c r="AG821" s="311"/>
      <c r="AH821" s="311"/>
      <c r="AI821" s="311"/>
      <c r="AJ821" s="311"/>
      <c r="AK821" s="311"/>
      <c r="AL821" s="311"/>
      <c r="AM821" s="311"/>
      <c r="AN821" s="311"/>
      <c r="AO821" s="311"/>
      <c r="AP821" s="311"/>
      <c r="AQ821" s="311"/>
      <c r="AR821" s="311"/>
      <c r="AS821" s="311"/>
      <c r="AT821" s="311"/>
    </row>
    <row r="822" spans="1:46" ht="22.5" customHeight="1">
      <c r="A822" s="303"/>
      <c r="K822" s="310"/>
      <c r="L822" s="310"/>
      <c r="M822" s="310"/>
      <c r="N822" s="310"/>
      <c r="O822" s="310"/>
      <c r="P822" s="310"/>
      <c r="Q822" s="310"/>
      <c r="R822" s="310"/>
      <c r="S822" s="310"/>
      <c r="T822" s="310"/>
      <c r="U822" s="307"/>
      <c r="AC822" s="310"/>
      <c r="AE822" s="311"/>
      <c r="AF822" s="311"/>
      <c r="AG822" s="311"/>
      <c r="AH822" s="311"/>
      <c r="AI822" s="311"/>
      <c r="AJ822" s="311"/>
      <c r="AK822" s="311"/>
      <c r="AL822" s="311"/>
      <c r="AM822" s="311"/>
      <c r="AN822" s="311"/>
      <c r="AO822" s="311"/>
      <c r="AP822" s="311"/>
      <c r="AQ822" s="311"/>
      <c r="AR822" s="311"/>
      <c r="AS822" s="311"/>
      <c r="AT822" s="311"/>
    </row>
    <row r="823" spans="1:46" ht="22.5" customHeight="1">
      <c r="A823" s="303"/>
      <c r="K823" s="310"/>
      <c r="L823" s="310"/>
      <c r="M823" s="310"/>
      <c r="N823" s="310"/>
      <c r="O823" s="310"/>
      <c r="P823" s="310"/>
      <c r="Q823" s="310"/>
      <c r="R823" s="310"/>
      <c r="S823" s="310"/>
      <c r="T823" s="310"/>
      <c r="U823" s="307"/>
      <c r="AC823" s="310"/>
      <c r="AE823" s="311"/>
      <c r="AF823" s="311"/>
      <c r="AG823" s="311"/>
      <c r="AH823" s="311"/>
      <c r="AI823" s="311"/>
      <c r="AJ823" s="311"/>
      <c r="AK823" s="311"/>
      <c r="AL823" s="311"/>
      <c r="AM823" s="311"/>
      <c r="AN823" s="311"/>
      <c r="AO823" s="311"/>
      <c r="AP823" s="311"/>
      <c r="AQ823" s="311"/>
      <c r="AR823" s="311"/>
      <c r="AS823" s="311"/>
      <c r="AT823" s="311"/>
    </row>
    <row r="824" spans="1:46" ht="22.5" customHeight="1">
      <c r="A824" s="303"/>
      <c r="K824" s="310"/>
      <c r="L824" s="310"/>
      <c r="M824" s="310"/>
      <c r="N824" s="310"/>
      <c r="O824" s="310"/>
      <c r="P824" s="310"/>
      <c r="Q824" s="310"/>
      <c r="R824" s="310"/>
      <c r="S824" s="310"/>
      <c r="T824" s="310"/>
      <c r="U824" s="307"/>
      <c r="AC824" s="310"/>
      <c r="AE824" s="311"/>
      <c r="AF824" s="311"/>
      <c r="AG824" s="311"/>
      <c r="AH824" s="311"/>
      <c r="AI824" s="311"/>
      <c r="AJ824" s="311"/>
      <c r="AK824" s="311"/>
      <c r="AL824" s="311"/>
      <c r="AM824" s="311"/>
      <c r="AN824" s="311"/>
      <c r="AO824" s="311"/>
      <c r="AP824" s="311"/>
      <c r="AQ824" s="311"/>
      <c r="AR824" s="311"/>
      <c r="AS824" s="311"/>
      <c r="AT824" s="311"/>
    </row>
    <row r="825" spans="1:46" ht="22.5" customHeight="1">
      <c r="A825" s="303"/>
      <c r="K825" s="310"/>
      <c r="L825" s="310"/>
      <c r="M825" s="310"/>
      <c r="N825" s="310"/>
      <c r="O825" s="310"/>
      <c r="P825" s="310"/>
      <c r="Q825" s="310"/>
      <c r="R825" s="310"/>
      <c r="S825" s="310"/>
      <c r="T825" s="310"/>
      <c r="U825" s="307"/>
      <c r="AC825" s="310"/>
      <c r="AE825" s="311"/>
      <c r="AF825" s="311"/>
      <c r="AG825" s="311"/>
      <c r="AH825" s="311"/>
      <c r="AI825" s="311"/>
      <c r="AJ825" s="311"/>
      <c r="AK825" s="311"/>
      <c r="AL825" s="311"/>
      <c r="AM825" s="311"/>
      <c r="AN825" s="311"/>
      <c r="AO825" s="311"/>
      <c r="AP825" s="311"/>
      <c r="AQ825" s="311"/>
      <c r="AR825" s="311"/>
      <c r="AS825" s="311"/>
      <c r="AT825" s="311"/>
    </row>
    <row r="826" spans="1:46" ht="22.5" customHeight="1">
      <c r="A826" s="303"/>
      <c r="K826" s="310"/>
      <c r="L826" s="310"/>
      <c r="M826" s="310"/>
      <c r="N826" s="310"/>
      <c r="O826" s="310"/>
      <c r="P826" s="310"/>
      <c r="Q826" s="310"/>
      <c r="R826" s="310"/>
      <c r="S826" s="310"/>
      <c r="T826" s="310"/>
      <c r="U826" s="307"/>
      <c r="AC826" s="310"/>
      <c r="AE826" s="311"/>
      <c r="AF826" s="311"/>
      <c r="AG826" s="311"/>
      <c r="AH826" s="311"/>
      <c r="AI826" s="311"/>
      <c r="AJ826" s="311"/>
      <c r="AK826" s="311"/>
      <c r="AL826" s="311"/>
      <c r="AM826" s="311"/>
      <c r="AN826" s="311"/>
      <c r="AO826" s="311"/>
      <c r="AP826" s="311"/>
      <c r="AQ826" s="311"/>
      <c r="AR826" s="311"/>
      <c r="AS826" s="311"/>
      <c r="AT826" s="311"/>
    </row>
    <row r="827" spans="1:46" ht="22.5" customHeight="1">
      <c r="A827" s="303"/>
      <c r="K827" s="310"/>
      <c r="L827" s="310"/>
      <c r="M827" s="310"/>
      <c r="N827" s="310"/>
      <c r="O827" s="310"/>
      <c r="P827" s="310"/>
      <c r="Q827" s="310"/>
      <c r="R827" s="310"/>
      <c r="S827" s="310"/>
      <c r="T827" s="310"/>
      <c r="U827" s="307"/>
      <c r="AC827" s="310"/>
      <c r="AE827" s="311"/>
      <c r="AF827" s="311"/>
      <c r="AG827" s="311"/>
      <c r="AH827" s="311"/>
      <c r="AI827" s="311"/>
      <c r="AJ827" s="311"/>
      <c r="AK827" s="311"/>
      <c r="AL827" s="311"/>
      <c r="AM827" s="311"/>
      <c r="AN827" s="311"/>
      <c r="AO827" s="311"/>
      <c r="AP827" s="311"/>
      <c r="AQ827" s="311"/>
      <c r="AR827" s="311"/>
      <c r="AS827" s="311"/>
      <c r="AT827" s="311"/>
    </row>
    <row r="828" spans="1:46" ht="22.5" customHeight="1">
      <c r="A828" s="303"/>
      <c r="K828" s="310"/>
      <c r="L828" s="310"/>
      <c r="M828" s="310"/>
      <c r="N828" s="310"/>
      <c r="O828" s="310"/>
      <c r="P828" s="310"/>
      <c r="Q828" s="310"/>
      <c r="R828" s="310"/>
      <c r="S828" s="310"/>
      <c r="T828" s="310"/>
      <c r="U828" s="307"/>
      <c r="AC828" s="310"/>
      <c r="AE828" s="311"/>
      <c r="AF828" s="311"/>
      <c r="AG828" s="311"/>
      <c r="AH828" s="311"/>
      <c r="AI828" s="311"/>
      <c r="AJ828" s="311"/>
      <c r="AK828" s="311"/>
      <c r="AL828" s="311"/>
      <c r="AM828" s="311"/>
      <c r="AN828" s="311"/>
      <c r="AO828" s="311"/>
      <c r="AP828" s="311"/>
      <c r="AQ828" s="311"/>
      <c r="AR828" s="311"/>
      <c r="AS828" s="311"/>
      <c r="AT828" s="311"/>
    </row>
    <row r="829" spans="1:46" ht="22.5" customHeight="1">
      <c r="A829" s="303"/>
      <c r="K829" s="310"/>
      <c r="L829" s="310"/>
      <c r="M829" s="310"/>
      <c r="N829" s="310"/>
      <c r="O829" s="310"/>
      <c r="P829" s="310"/>
      <c r="Q829" s="310"/>
      <c r="R829" s="310"/>
      <c r="S829" s="310"/>
      <c r="T829" s="310"/>
      <c r="U829" s="307"/>
      <c r="AC829" s="310"/>
      <c r="AE829" s="311"/>
      <c r="AF829" s="311"/>
      <c r="AG829" s="311"/>
      <c r="AH829" s="311"/>
      <c r="AI829" s="311"/>
      <c r="AJ829" s="311"/>
      <c r="AK829" s="311"/>
      <c r="AL829" s="311"/>
      <c r="AM829" s="311"/>
      <c r="AN829" s="311"/>
      <c r="AO829" s="311"/>
      <c r="AP829" s="311"/>
      <c r="AQ829" s="311"/>
      <c r="AR829" s="311"/>
      <c r="AS829" s="311"/>
      <c r="AT829" s="311"/>
    </row>
    <row r="830" spans="1:46" ht="22.5" customHeight="1">
      <c r="A830" s="303"/>
      <c r="K830" s="310"/>
      <c r="L830" s="310"/>
      <c r="M830" s="310"/>
      <c r="N830" s="310"/>
      <c r="O830" s="310"/>
      <c r="P830" s="310"/>
      <c r="Q830" s="310"/>
      <c r="R830" s="310"/>
      <c r="S830" s="310"/>
      <c r="T830" s="310"/>
      <c r="U830" s="307"/>
      <c r="AC830" s="310"/>
      <c r="AE830" s="311"/>
      <c r="AF830" s="311"/>
      <c r="AG830" s="311"/>
      <c r="AH830" s="311"/>
      <c r="AI830" s="311"/>
      <c r="AJ830" s="311"/>
      <c r="AK830" s="311"/>
      <c r="AL830" s="311"/>
      <c r="AM830" s="311"/>
      <c r="AN830" s="311"/>
      <c r="AO830" s="311"/>
      <c r="AP830" s="311"/>
      <c r="AQ830" s="311"/>
      <c r="AR830" s="311"/>
      <c r="AS830" s="311"/>
      <c r="AT830" s="311"/>
    </row>
    <row r="831" spans="1:46" ht="22.5" customHeight="1">
      <c r="A831" s="303"/>
      <c r="K831" s="310"/>
      <c r="L831" s="310"/>
      <c r="M831" s="310"/>
      <c r="N831" s="310"/>
      <c r="O831" s="310"/>
      <c r="P831" s="310"/>
      <c r="Q831" s="310"/>
      <c r="R831" s="310"/>
      <c r="S831" s="310"/>
      <c r="T831" s="310"/>
      <c r="U831" s="307"/>
      <c r="AC831" s="310"/>
      <c r="AE831" s="311"/>
      <c r="AF831" s="311"/>
      <c r="AG831" s="311"/>
      <c r="AH831" s="311"/>
      <c r="AI831" s="311"/>
      <c r="AJ831" s="311"/>
      <c r="AK831" s="311"/>
      <c r="AL831" s="311"/>
      <c r="AM831" s="311"/>
      <c r="AN831" s="311"/>
      <c r="AO831" s="311"/>
      <c r="AP831" s="311"/>
      <c r="AQ831" s="311"/>
      <c r="AR831" s="311"/>
      <c r="AS831" s="311"/>
      <c r="AT831" s="311"/>
    </row>
    <row r="832" spans="1:46" ht="22.5" customHeight="1">
      <c r="A832" s="303"/>
      <c r="K832" s="310"/>
      <c r="L832" s="310"/>
      <c r="M832" s="310"/>
      <c r="N832" s="310"/>
      <c r="O832" s="310"/>
      <c r="P832" s="310"/>
      <c r="Q832" s="310"/>
      <c r="R832" s="310"/>
      <c r="S832" s="310"/>
      <c r="T832" s="310"/>
      <c r="U832" s="307"/>
      <c r="AC832" s="310"/>
      <c r="AE832" s="311"/>
      <c r="AF832" s="311"/>
      <c r="AG832" s="311"/>
      <c r="AH832" s="311"/>
      <c r="AI832" s="311"/>
      <c r="AJ832" s="311"/>
      <c r="AK832" s="311"/>
      <c r="AL832" s="311"/>
      <c r="AM832" s="311"/>
      <c r="AN832" s="311"/>
      <c r="AO832" s="311"/>
      <c r="AP832" s="311"/>
      <c r="AQ832" s="311"/>
      <c r="AR832" s="311"/>
      <c r="AS832" s="311"/>
      <c r="AT832" s="311"/>
    </row>
    <row r="833" spans="1:48" ht="22.5" customHeight="1">
      <c r="A833" s="303"/>
      <c r="K833" s="310"/>
      <c r="L833" s="310"/>
      <c r="M833" s="310"/>
      <c r="N833" s="310"/>
      <c r="O833" s="310"/>
      <c r="P833" s="310"/>
      <c r="Q833" s="310"/>
      <c r="R833" s="310"/>
      <c r="S833" s="310"/>
      <c r="T833" s="310"/>
      <c r="U833" s="307"/>
      <c r="AC833" s="310"/>
      <c r="AE833" s="311"/>
      <c r="AF833" s="311"/>
      <c r="AG833" s="311"/>
      <c r="AH833" s="311"/>
      <c r="AI833" s="311"/>
      <c r="AJ833" s="311"/>
      <c r="AK833" s="311"/>
      <c r="AL833" s="311"/>
      <c r="AM833" s="311"/>
      <c r="AN833" s="311"/>
      <c r="AO833" s="311"/>
      <c r="AP833" s="311"/>
      <c r="AQ833" s="311"/>
      <c r="AR833" s="311"/>
      <c r="AS833" s="311"/>
      <c r="AT833" s="311"/>
    </row>
    <row r="834" spans="1:48" ht="22.5" customHeight="1">
      <c r="A834" s="303"/>
      <c r="K834" s="310"/>
      <c r="L834" s="310"/>
      <c r="M834" s="310"/>
      <c r="N834" s="310"/>
      <c r="O834" s="310"/>
      <c r="P834" s="310"/>
      <c r="Q834" s="310"/>
      <c r="R834" s="310"/>
      <c r="S834" s="310"/>
      <c r="T834" s="310"/>
      <c r="U834" s="307"/>
      <c r="AC834" s="310"/>
      <c r="AE834" s="311"/>
      <c r="AF834" s="311"/>
      <c r="AG834" s="311"/>
      <c r="AH834" s="311"/>
      <c r="AI834" s="311"/>
      <c r="AJ834" s="311"/>
      <c r="AK834" s="311"/>
      <c r="AL834" s="311"/>
      <c r="AM834" s="311"/>
      <c r="AN834" s="311"/>
      <c r="AO834" s="311"/>
      <c r="AP834" s="311"/>
      <c r="AQ834" s="311"/>
      <c r="AR834" s="311"/>
      <c r="AS834" s="311"/>
      <c r="AT834" s="311"/>
    </row>
    <row r="835" spans="1:48" ht="22.5" customHeight="1">
      <c r="A835" s="303"/>
      <c r="K835" s="310"/>
      <c r="L835" s="310"/>
      <c r="M835" s="310"/>
      <c r="N835" s="310"/>
      <c r="O835" s="310"/>
      <c r="P835" s="310"/>
      <c r="Q835" s="310"/>
      <c r="R835" s="310"/>
      <c r="S835" s="310"/>
      <c r="T835" s="310"/>
      <c r="U835" s="307"/>
      <c r="AC835" s="310"/>
      <c r="AE835" s="311"/>
      <c r="AF835" s="311"/>
      <c r="AG835" s="311"/>
      <c r="AH835" s="311"/>
      <c r="AI835" s="311"/>
      <c r="AJ835" s="311"/>
      <c r="AK835" s="311"/>
      <c r="AL835" s="311"/>
      <c r="AM835" s="311"/>
      <c r="AN835" s="311"/>
      <c r="AO835" s="311"/>
      <c r="AP835" s="311"/>
      <c r="AQ835" s="311"/>
      <c r="AR835" s="311"/>
      <c r="AS835" s="311"/>
      <c r="AT835" s="311"/>
    </row>
    <row r="836" spans="1:48" ht="22.5" customHeight="1">
      <c r="A836" s="303"/>
      <c r="K836" s="310"/>
      <c r="L836" s="310"/>
      <c r="M836" s="310"/>
      <c r="N836" s="310"/>
      <c r="O836" s="310"/>
      <c r="P836" s="310"/>
      <c r="Q836" s="310"/>
      <c r="R836" s="310"/>
      <c r="S836" s="310"/>
      <c r="T836" s="310"/>
      <c r="U836" s="307"/>
      <c r="AC836" s="310"/>
      <c r="AE836" s="311"/>
      <c r="AF836" s="311"/>
      <c r="AG836" s="311"/>
      <c r="AH836" s="311"/>
      <c r="AI836" s="311"/>
      <c r="AJ836" s="311"/>
      <c r="AK836" s="311"/>
      <c r="AL836" s="311"/>
      <c r="AM836" s="311"/>
      <c r="AN836" s="311"/>
      <c r="AO836" s="311"/>
      <c r="AP836" s="311"/>
      <c r="AQ836" s="311"/>
      <c r="AR836" s="311"/>
      <c r="AS836" s="311"/>
      <c r="AT836" s="311"/>
    </row>
    <row r="837" spans="1:48" ht="22.5" customHeight="1">
      <c r="A837" s="303"/>
      <c r="K837" s="310"/>
      <c r="L837" s="310"/>
      <c r="M837" s="310"/>
      <c r="N837" s="310"/>
      <c r="O837" s="310"/>
      <c r="P837" s="310"/>
      <c r="Q837" s="310"/>
      <c r="R837" s="310"/>
      <c r="S837" s="310"/>
      <c r="T837" s="310"/>
      <c r="U837" s="307"/>
      <c r="AC837" s="310"/>
      <c r="AE837" s="311"/>
      <c r="AF837" s="311"/>
      <c r="AG837" s="311"/>
      <c r="AH837" s="311"/>
      <c r="AI837" s="311"/>
      <c r="AJ837" s="311"/>
      <c r="AK837" s="311"/>
      <c r="AL837" s="311"/>
      <c r="AM837" s="311"/>
      <c r="AN837" s="311"/>
      <c r="AO837" s="311"/>
      <c r="AP837" s="311"/>
      <c r="AQ837" s="311"/>
      <c r="AR837" s="311"/>
      <c r="AS837" s="311"/>
      <c r="AT837" s="311"/>
    </row>
    <row r="838" spans="1:48" ht="22.5" customHeight="1">
      <c r="A838" s="303"/>
      <c r="B838" s="304"/>
      <c r="C838" s="304"/>
      <c r="D838" s="304"/>
      <c r="E838" s="304"/>
      <c r="F838" s="304"/>
      <c r="G838" s="304"/>
      <c r="K838" s="305"/>
      <c r="L838" s="305"/>
      <c r="M838" s="305"/>
      <c r="N838" s="305"/>
      <c r="O838" s="305"/>
      <c r="P838" s="305"/>
      <c r="Q838" s="305"/>
      <c r="R838" s="305"/>
      <c r="S838" s="305"/>
      <c r="T838" s="306"/>
      <c r="U838" s="307"/>
      <c r="AC838" s="310"/>
      <c r="AD838" s="304"/>
      <c r="AE838" s="308"/>
      <c r="AF838" s="308"/>
      <c r="AG838" s="308"/>
      <c r="AH838" s="309"/>
      <c r="AI838" s="309"/>
      <c r="AJ838" s="308"/>
      <c r="AK838" s="308"/>
      <c r="AL838" s="308"/>
      <c r="AM838" s="308"/>
      <c r="AN838" s="308"/>
      <c r="AO838" s="308"/>
      <c r="AP838" s="308"/>
      <c r="AQ838" s="308"/>
      <c r="AR838" s="308"/>
      <c r="AS838" s="309"/>
      <c r="AT838" s="309"/>
      <c r="AU838" s="309"/>
      <c r="AV838" s="309"/>
    </row>
    <row r="839" spans="1:48" ht="22.5" customHeight="1">
      <c r="A839" s="303"/>
      <c r="B839" s="304"/>
      <c r="C839" s="304"/>
      <c r="D839" s="304"/>
      <c r="E839" s="304"/>
      <c r="F839" s="304"/>
      <c r="G839" s="304"/>
      <c r="K839" s="305"/>
      <c r="L839" s="305"/>
      <c r="M839" s="305"/>
      <c r="N839" s="305"/>
      <c r="O839" s="305"/>
      <c r="P839" s="305"/>
      <c r="Q839" s="305"/>
      <c r="R839" s="305"/>
      <c r="S839" s="305"/>
      <c r="T839" s="306"/>
      <c r="U839" s="307"/>
      <c r="AC839" s="310"/>
      <c r="AD839" s="304"/>
      <c r="AE839" s="308"/>
      <c r="AF839" s="308"/>
      <c r="AG839" s="308"/>
      <c r="AH839" s="309"/>
      <c r="AI839" s="309"/>
      <c r="AJ839" s="308"/>
      <c r="AK839" s="308"/>
      <c r="AL839" s="308"/>
      <c r="AM839" s="308"/>
      <c r="AN839" s="308"/>
      <c r="AO839" s="308"/>
      <c r="AP839" s="308"/>
      <c r="AQ839" s="308"/>
      <c r="AR839" s="308"/>
      <c r="AS839" s="309"/>
      <c r="AT839" s="309"/>
      <c r="AU839" s="309"/>
      <c r="AV839" s="309"/>
    </row>
    <row r="840" spans="1:48" ht="22.5" customHeight="1">
      <c r="A840" s="303"/>
      <c r="B840" s="304"/>
      <c r="C840" s="304"/>
      <c r="D840" s="304"/>
      <c r="E840" s="304"/>
      <c r="F840" s="304"/>
      <c r="G840" s="304"/>
      <c r="K840" s="305"/>
      <c r="L840" s="305"/>
      <c r="M840" s="305"/>
      <c r="N840" s="305"/>
      <c r="O840" s="305"/>
      <c r="P840" s="305"/>
      <c r="Q840" s="305"/>
      <c r="R840" s="305"/>
      <c r="S840" s="305"/>
      <c r="T840" s="306"/>
      <c r="U840" s="307"/>
      <c r="AC840" s="310"/>
      <c r="AD840" s="304"/>
      <c r="AE840" s="308"/>
      <c r="AF840" s="308"/>
      <c r="AG840" s="308"/>
      <c r="AH840" s="309"/>
      <c r="AI840" s="309"/>
      <c r="AJ840" s="308"/>
      <c r="AK840" s="308"/>
      <c r="AL840" s="308"/>
      <c r="AM840" s="308"/>
      <c r="AN840" s="308"/>
      <c r="AO840" s="308"/>
      <c r="AP840" s="308"/>
      <c r="AQ840" s="308"/>
      <c r="AR840" s="308"/>
      <c r="AS840" s="309"/>
      <c r="AT840" s="309"/>
      <c r="AU840" s="309"/>
      <c r="AV840" s="309"/>
    </row>
    <row r="841" spans="1:48" ht="22.5" customHeight="1">
      <c r="A841" s="303"/>
      <c r="B841" s="304"/>
      <c r="C841" s="304"/>
      <c r="D841" s="304"/>
      <c r="E841" s="304"/>
      <c r="F841" s="304"/>
      <c r="G841" s="304"/>
      <c r="K841" s="305"/>
      <c r="L841" s="305"/>
      <c r="M841" s="305"/>
      <c r="N841" s="305"/>
      <c r="O841" s="305"/>
      <c r="P841" s="305"/>
      <c r="Q841" s="305"/>
      <c r="R841" s="305"/>
      <c r="S841" s="305"/>
      <c r="T841" s="306"/>
      <c r="U841" s="307"/>
      <c r="AC841" s="310"/>
      <c r="AD841" s="304"/>
      <c r="AE841" s="308"/>
      <c r="AF841" s="308"/>
      <c r="AG841" s="308"/>
      <c r="AH841" s="309"/>
      <c r="AI841" s="309"/>
      <c r="AJ841" s="308"/>
      <c r="AK841" s="308"/>
      <c r="AL841" s="308"/>
      <c r="AM841" s="308"/>
      <c r="AN841" s="308"/>
      <c r="AO841" s="308"/>
      <c r="AP841" s="308"/>
      <c r="AQ841" s="308"/>
      <c r="AR841" s="308"/>
      <c r="AS841" s="309"/>
      <c r="AT841" s="309"/>
      <c r="AU841" s="309"/>
      <c r="AV841" s="309"/>
    </row>
    <row r="842" spans="1:48" ht="22.5" customHeight="1">
      <c r="A842" s="303"/>
      <c r="B842" s="304"/>
      <c r="C842" s="304"/>
      <c r="D842" s="304"/>
      <c r="E842" s="304"/>
      <c r="F842" s="304"/>
      <c r="G842" s="304"/>
      <c r="K842" s="305"/>
      <c r="L842" s="305"/>
      <c r="M842" s="305"/>
      <c r="N842" s="305"/>
      <c r="O842" s="305"/>
      <c r="P842" s="305"/>
      <c r="Q842" s="305"/>
      <c r="R842" s="305"/>
      <c r="S842" s="305"/>
      <c r="T842" s="306"/>
      <c r="U842" s="307"/>
      <c r="AC842" s="310"/>
      <c r="AD842" s="304"/>
      <c r="AE842" s="308"/>
      <c r="AF842" s="308"/>
      <c r="AG842" s="308"/>
      <c r="AH842" s="309"/>
      <c r="AI842" s="309"/>
      <c r="AJ842" s="308"/>
      <c r="AK842" s="308"/>
      <c r="AL842" s="308"/>
      <c r="AM842" s="308"/>
      <c r="AN842" s="308"/>
      <c r="AO842" s="308"/>
      <c r="AP842" s="308"/>
      <c r="AQ842" s="308"/>
      <c r="AR842" s="308"/>
      <c r="AS842" s="309"/>
      <c r="AT842" s="309"/>
      <c r="AU842" s="309"/>
      <c r="AV842" s="309"/>
    </row>
    <row r="843" spans="1:48" ht="22.5" customHeight="1">
      <c r="A843" s="303"/>
      <c r="B843" s="304"/>
      <c r="C843" s="304"/>
      <c r="D843" s="304"/>
      <c r="E843" s="304"/>
      <c r="F843" s="304"/>
      <c r="G843" s="304"/>
      <c r="K843" s="305"/>
      <c r="L843" s="305"/>
      <c r="M843" s="305"/>
      <c r="N843" s="305"/>
      <c r="O843" s="305"/>
      <c r="P843" s="305"/>
      <c r="Q843" s="305"/>
      <c r="R843" s="305"/>
      <c r="S843" s="305"/>
      <c r="T843" s="306"/>
      <c r="U843" s="307"/>
      <c r="AC843" s="310"/>
      <c r="AD843" s="304"/>
      <c r="AE843" s="308"/>
      <c r="AF843" s="308"/>
      <c r="AG843" s="308"/>
      <c r="AH843" s="309"/>
      <c r="AI843" s="309"/>
      <c r="AJ843" s="308"/>
      <c r="AK843" s="308"/>
      <c r="AL843" s="308"/>
      <c r="AM843" s="308"/>
      <c r="AN843" s="308"/>
      <c r="AO843" s="308"/>
      <c r="AP843" s="308"/>
      <c r="AQ843" s="308"/>
      <c r="AR843" s="308"/>
      <c r="AS843" s="309"/>
      <c r="AT843" s="309"/>
      <c r="AU843" s="309"/>
      <c r="AV843" s="309"/>
    </row>
    <row r="844" spans="1:48" ht="22.5" customHeight="1">
      <c r="A844" s="303"/>
      <c r="B844" s="304"/>
      <c r="C844" s="304"/>
      <c r="D844" s="304"/>
      <c r="E844" s="304"/>
      <c r="F844" s="304"/>
      <c r="G844" s="304"/>
      <c r="K844" s="305"/>
      <c r="L844" s="305"/>
      <c r="M844" s="305"/>
      <c r="N844" s="305"/>
      <c r="O844" s="305"/>
      <c r="P844" s="305"/>
      <c r="Q844" s="305"/>
      <c r="R844" s="305"/>
      <c r="S844" s="305"/>
      <c r="T844" s="306"/>
      <c r="U844" s="307"/>
      <c r="AC844" s="310"/>
      <c r="AD844" s="304"/>
      <c r="AE844" s="308"/>
      <c r="AF844" s="308"/>
      <c r="AG844" s="308"/>
      <c r="AH844" s="309"/>
      <c r="AI844" s="309"/>
      <c r="AJ844" s="308"/>
      <c r="AK844" s="308"/>
      <c r="AL844" s="308"/>
      <c r="AM844" s="308"/>
      <c r="AN844" s="308"/>
      <c r="AO844" s="308"/>
      <c r="AP844" s="308"/>
      <c r="AQ844" s="308"/>
      <c r="AR844" s="308"/>
      <c r="AS844" s="309"/>
      <c r="AT844" s="309"/>
      <c r="AU844" s="309"/>
      <c r="AV844" s="309"/>
    </row>
    <row r="845" spans="1:48" ht="22.5" customHeight="1">
      <c r="A845" s="303"/>
      <c r="B845" s="304"/>
      <c r="C845" s="304"/>
      <c r="D845" s="304"/>
      <c r="E845" s="304"/>
      <c r="F845" s="304"/>
      <c r="G845" s="304"/>
      <c r="K845" s="305"/>
      <c r="L845" s="305"/>
      <c r="M845" s="305"/>
      <c r="N845" s="305"/>
      <c r="O845" s="305"/>
      <c r="P845" s="305"/>
      <c r="Q845" s="305"/>
      <c r="R845" s="305"/>
      <c r="S845" s="305"/>
      <c r="T845" s="306"/>
      <c r="U845" s="307"/>
      <c r="AC845" s="310"/>
      <c r="AD845" s="304"/>
      <c r="AE845" s="308"/>
      <c r="AF845" s="308"/>
      <c r="AG845" s="308"/>
      <c r="AH845" s="309"/>
      <c r="AI845" s="309"/>
      <c r="AJ845" s="308"/>
      <c r="AK845" s="308"/>
      <c r="AL845" s="308"/>
      <c r="AM845" s="308"/>
      <c r="AN845" s="308"/>
      <c r="AO845" s="308"/>
      <c r="AP845" s="308"/>
      <c r="AQ845" s="308"/>
      <c r="AR845" s="308"/>
      <c r="AS845" s="309"/>
      <c r="AT845" s="309"/>
      <c r="AU845" s="309"/>
      <c r="AV845" s="309"/>
    </row>
    <row r="846" spans="1:48" ht="22.5" customHeight="1">
      <c r="A846" s="303"/>
      <c r="B846" s="304"/>
      <c r="C846" s="304"/>
      <c r="D846" s="304"/>
      <c r="E846" s="304"/>
      <c r="F846" s="304"/>
      <c r="G846" s="304"/>
      <c r="K846" s="305"/>
      <c r="L846" s="305"/>
      <c r="M846" s="305"/>
      <c r="N846" s="305"/>
      <c r="O846" s="305"/>
      <c r="P846" s="305"/>
      <c r="Q846" s="305"/>
      <c r="R846" s="305"/>
      <c r="S846" s="305"/>
      <c r="T846" s="306"/>
      <c r="U846" s="307"/>
      <c r="AC846" s="310"/>
      <c r="AD846" s="304"/>
      <c r="AE846" s="308"/>
      <c r="AF846" s="308"/>
      <c r="AG846" s="308"/>
      <c r="AH846" s="309"/>
      <c r="AI846" s="309"/>
      <c r="AJ846" s="308"/>
      <c r="AK846" s="308"/>
      <c r="AL846" s="308"/>
      <c r="AM846" s="308"/>
      <c r="AN846" s="308"/>
      <c r="AO846" s="308"/>
      <c r="AP846" s="308"/>
      <c r="AQ846" s="308"/>
      <c r="AR846" s="308"/>
      <c r="AS846" s="309"/>
      <c r="AT846" s="309"/>
      <c r="AU846" s="309"/>
      <c r="AV846" s="309"/>
    </row>
    <row r="847" spans="1:48" ht="22.5" customHeight="1">
      <c r="A847" s="303"/>
      <c r="B847" s="304"/>
      <c r="C847" s="304"/>
      <c r="D847" s="304"/>
      <c r="E847" s="304"/>
      <c r="F847" s="304"/>
      <c r="G847" s="304"/>
      <c r="K847" s="305"/>
      <c r="L847" s="305"/>
      <c r="M847" s="305"/>
      <c r="N847" s="305"/>
      <c r="O847" s="305"/>
      <c r="P847" s="305"/>
      <c r="Q847" s="305"/>
      <c r="R847" s="305"/>
      <c r="S847" s="305"/>
      <c r="T847" s="306"/>
      <c r="U847" s="307"/>
      <c r="AC847" s="310"/>
      <c r="AD847" s="304"/>
      <c r="AE847" s="308"/>
      <c r="AF847" s="308"/>
      <c r="AG847" s="308"/>
      <c r="AH847" s="309"/>
      <c r="AI847" s="309"/>
      <c r="AJ847" s="308"/>
      <c r="AK847" s="308"/>
      <c r="AL847" s="308"/>
      <c r="AM847" s="308"/>
      <c r="AN847" s="308"/>
      <c r="AO847" s="308"/>
      <c r="AP847" s="308"/>
      <c r="AQ847" s="308"/>
      <c r="AR847" s="308"/>
      <c r="AS847" s="309"/>
      <c r="AT847" s="309"/>
      <c r="AU847" s="309"/>
      <c r="AV847" s="309"/>
    </row>
    <row r="848" spans="1:48" ht="22.5" customHeight="1">
      <c r="A848" s="303"/>
      <c r="B848" s="304"/>
      <c r="C848" s="304"/>
      <c r="D848" s="304"/>
      <c r="E848" s="304"/>
      <c r="F848" s="304"/>
      <c r="G848" s="304"/>
      <c r="K848" s="305"/>
      <c r="L848" s="305"/>
      <c r="M848" s="305"/>
      <c r="N848" s="305"/>
      <c r="O848" s="305"/>
      <c r="P848" s="305"/>
      <c r="Q848" s="305"/>
      <c r="R848" s="305"/>
      <c r="S848" s="305"/>
      <c r="T848" s="306"/>
      <c r="U848" s="307"/>
      <c r="AC848" s="310"/>
      <c r="AD848" s="304"/>
      <c r="AE848" s="308"/>
      <c r="AF848" s="308"/>
      <c r="AG848" s="308"/>
      <c r="AH848" s="309"/>
      <c r="AI848" s="309"/>
      <c r="AJ848" s="308"/>
      <c r="AK848" s="308"/>
      <c r="AL848" s="308"/>
      <c r="AM848" s="308"/>
      <c r="AN848" s="308"/>
      <c r="AO848" s="308"/>
      <c r="AP848" s="308"/>
      <c r="AQ848" s="308"/>
      <c r="AR848" s="308"/>
      <c r="AS848" s="309"/>
      <c r="AT848" s="309"/>
      <c r="AU848" s="309"/>
      <c r="AV848" s="309"/>
    </row>
    <row r="849" spans="1:48" ht="22.5" customHeight="1">
      <c r="A849" s="303"/>
      <c r="B849" s="304"/>
      <c r="C849" s="304"/>
      <c r="D849" s="304"/>
      <c r="E849" s="304"/>
      <c r="F849" s="304"/>
      <c r="G849" s="304"/>
      <c r="K849" s="305"/>
      <c r="L849" s="305"/>
      <c r="M849" s="305"/>
      <c r="N849" s="305"/>
      <c r="O849" s="305"/>
      <c r="P849" s="305"/>
      <c r="Q849" s="305"/>
      <c r="R849" s="305"/>
      <c r="S849" s="305"/>
      <c r="T849" s="306"/>
      <c r="U849" s="307"/>
      <c r="AC849" s="310"/>
      <c r="AD849" s="304"/>
      <c r="AE849" s="308"/>
      <c r="AF849" s="308"/>
      <c r="AG849" s="308"/>
      <c r="AH849" s="309"/>
      <c r="AI849" s="309"/>
      <c r="AJ849" s="308"/>
      <c r="AK849" s="308"/>
      <c r="AL849" s="308"/>
      <c r="AM849" s="308"/>
      <c r="AN849" s="308"/>
      <c r="AO849" s="308"/>
      <c r="AP849" s="308"/>
      <c r="AQ849" s="308"/>
      <c r="AR849" s="308"/>
      <c r="AS849" s="309"/>
      <c r="AT849" s="309"/>
      <c r="AU849" s="309"/>
      <c r="AV849" s="309"/>
    </row>
    <row r="850" spans="1:48" ht="22.5" customHeight="1">
      <c r="A850" s="303"/>
      <c r="B850" s="304"/>
      <c r="C850" s="304"/>
      <c r="D850" s="304"/>
      <c r="E850" s="304"/>
      <c r="F850" s="304"/>
      <c r="G850" s="304"/>
      <c r="K850" s="305"/>
      <c r="L850" s="305"/>
      <c r="M850" s="305"/>
      <c r="N850" s="305"/>
      <c r="O850" s="305"/>
      <c r="P850" s="305"/>
      <c r="Q850" s="305"/>
      <c r="R850" s="305"/>
      <c r="S850" s="305"/>
      <c r="T850" s="306"/>
      <c r="U850" s="307"/>
      <c r="AC850" s="310"/>
      <c r="AD850" s="304"/>
      <c r="AE850" s="308"/>
      <c r="AF850" s="308"/>
      <c r="AG850" s="308"/>
      <c r="AH850" s="309"/>
      <c r="AI850" s="309"/>
      <c r="AJ850" s="308"/>
      <c r="AK850" s="308"/>
      <c r="AL850" s="308"/>
      <c r="AM850" s="308"/>
      <c r="AN850" s="308"/>
      <c r="AO850" s="308"/>
      <c r="AP850" s="308"/>
      <c r="AQ850" s="308"/>
      <c r="AR850" s="308"/>
      <c r="AS850" s="309"/>
      <c r="AT850" s="309"/>
      <c r="AU850" s="309"/>
      <c r="AV850" s="309"/>
    </row>
    <row r="851" spans="1:48" ht="22.5" customHeight="1">
      <c r="A851" s="303"/>
      <c r="B851" s="304"/>
      <c r="C851" s="304"/>
      <c r="D851" s="304"/>
      <c r="E851" s="304"/>
      <c r="F851" s="304"/>
      <c r="G851" s="304"/>
      <c r="K851" s="305"/>
      <c r="L851" s="305"/>
      <c r="M851" s="305"/>
      <c r="N851" s="305"/>
      <c r="O851" s="305"/>
      <c r="P851" s="305"/>
      <c r="Q851" s="305"/>
      <c r="R851" s="305"/>
      <c r="S851" s="305"/>
      <c r="T851" s="306"/>
      <c r="U851" s="307"/>
      <c r="AC851" s="310"/>
      <c r="AD851" s="304"/>
      <c r="AE851" s="308"/>
      <c r="AF851" s="308"/>
      <c r="AG851" s="308"/>
      <c r="AH851" s="309"/>
      <c r="AI851" s="309"/>
      <c r="AJ851" s="308"/>
      <c r="AK851" s="308"/>
      <c r="AL851" s="308"/>
      <c r="AM851" s="308"/>
      <c r="AN851" s="308"/>
      <c r="AO851" s="308"/>
      <c r="AP851" s="308"/>
      <c r="AQ851" s="308"/>
      <c r="AR851" s="308"/>
      <c r="AS851" s="309"/>
      <c r="AT851" s="309"/>
      <c r="AU851" s="309"/>
      <c r="AV851" s="309"/>
    </row>
    <row r="852" spans="1:48" ht="22.5" customHeight="1">
      <c r="A852" s="303"/>
      <c r="B852" s="304"/>
      <c r="C852" s="304"/>
      <c r="D852" s="304"/>
      <c r="E852" s="304"/>
      <c r="F852" s="304"/>
      <c r="G852" s="304"/>
      <c r="K852" s="305"/>
      <c r="L852" s="305"/>
      <c r="M852" s="305"/>
      <c r="N852" s="305"/>
      <c r="O852" s="305"/>
      <c r="P852" s="305"/>
      <c r="Q852" s="305"/>
      <c r="R852" s="305"/>
      <c r="S852" s="305"/>
      <c r="T852" s="306"/>
      <c r="U852" s="307"/>
      <c r="AC852" s="310"/>
      <c r="AD852" s="304"/>
      <c r="AE852" s="308"/>
      <c r="AF852" s="308"/>
      <c r="AG852" s="308"/>
      <c r="AH852" s="309"/>
      <c r="AI852" s="309"/>
      <c r="AJ852" s="308"/>
      <c r="AK852" s="308"/>
      <c r="AL852" s="308"/>
      <c r="AM852" s="308"/>
      <c r="AN852" s="308"/>
      <c r="AO852" s="308"/>
      <c r="AP852" s="308"/>
      <c r="AQ852" s="308"/>
      <c r="AR852" s="308"/>
      <c r="AS852" s="309"/>
      <c r="AT852" s="309"/>
      <c r="AU852" s="309"/>
      <c r="AV852" s="309"/>
    </row>
    <row r="853" spans="1:48" ht="22.5" customHeight="1">
      <c r="A853" s="303"/>
      <c r="B853" s="304"/>
      <c r="C853" s="304"/>
      <c r="D853" s="304"/>
      <c r="E853" s="304"/>
      <c r="F853" s="304"/>
      <c r="G853" s="304"/>
      <c r="K853" s="305"/>
      <c r="L853" s="305"/>
      <c r="M853" s="305"/>
      <c r="N853" s="305"/>
      <c r="O853" s="305"/>
      <c r="P853" s="305"/>
      <c r="Q853" s="305"/>
      <c r="R853" s="305"/>
      <c r="S853" s="305"/>
      <c r="T853" s="306"/>
      <c r="U853" s="307"/>
      <c r="AC853" s="310"/>
      <c r="AD853" s="304"/>
      <c r="AE853" s="308"/>
      <c r="AF853" s="308"/>
      <c r="AG853" s="308"/>
      <c r="AH853" s="309"/>
      <c r="AI853" s="309"/>
      <c r="AJ853" s="308"/>
      <c r="AK853" s="308"/>
      <c r="AL853" s="308"/>
      <c r="AM853" s="308"/>
      <c r="AN853" s="308"/>
      <c r="AO853" s="308"/>
      <c r="AP853" s="308"/>
      <c r="AQ853" s="308"/>
      <c r="AR853" s="308"/>
      <c r="AS853" s="309"/>
      <c r="AT853" s="309"/>
      <c r="AU853" s="309"/>
      <c r="AV853" s="309"/>
    </row>
    <row r="854" spans="1:48" ht="22.5" customHeight="1">
      <c r="A854" s="303"/>
      <c r="B854" s="304"/>
      <c r="C854" s="304"/>
      <c r="D854" s="304"/>
      <c r="E854" s="304"/>
      <c r="F854" s="304"/>
      <c r="G854" s="304"/>
      <c r="K854" s="305"/>
      <c r="L854" s="305"/>
      <c r="M854" s="305"/>
      <c r="N854" s="305"/>
      <c r="O854" s="305"/>
      <c r="P854" s="305"/>
      <c r="Q854" s="305"/>
      <c r="R854" s="305"/>
      <c r="S854" s="305"/>
      <c r="T854" s="306"/>
      <c r="U854" s="307"/>
      <c r="AC854" s="310"/>
      <c r="AD854" s="304"/>
      <c r="AE854" s="308"/>
      <c r="AF854" s="308"/>
      <c r="AG854" s="308"/>
      <c r="AH854" s="309"/>
      <c r="AI854" s="309"/>
      <c r="AJ854" s="308"/>
      <c r="AK854" s="308"/>
      <c r="AL854" s="308"/>
      <c r="AM854" s="308"/>
      <c r="AN854" s="308"/>
      <c r="AO854" s="308"/>
      <c r="AP854" s="308"/>
      <c r="AQ854" s="308"/>
      <c r="AR854" s="308"/>
      <c r="AS854" s="309"/>
      <c r="AT854" s="309"/>
      <c r="AU854" s="309"/>
      <c r="AV854" s="309"/>
    </row>
    <row r="855" spans="1:48" ht="22.5" customHeight="1">
      <c r="A855" s="303"/>
      <c r="B855" s="304"/>
      <c r="C855" s="304"/>
      <c r="D855" s="304"/>
      <c r="E855" s="304"/>
      <c r="F855" s="304"/>
      <c r="G855" s="304"/>
      <c r="K855" s="305"/>
      <c r="L855" s="305"/>
      <c r="M855" s="305"/>
      <c r="N855" s="305"/>
      <c r="O855" s="305"/>
      <c r="P855" s="305"/>
      <c r="Q855" s="305"/>
      <c r="R855" s="305"/>
      <c r="S855" s="305"/>
      <c r="T855" s="306"/>
      <c r="U855" s="307"/>
      <c r="AC855" s="310"/>
      <c r="AD855" s="304"/>
      <c r="AE855" s="308"/>
      <c r="AF855" s="308"/>
      <c r="AG855" s="308"/>
      <c r="AH855" s="309"/>
      <c r="AI855" s="309"/>
      <c r="AJ855" s="308"/>
      <c r="AK855" s="308"/>
      <c r="AL855" s="308"/>
      <c r="AM855" s="308"/>
      <c r="AN855" s="308"/>
      <c r="AO855" s="308"/>
      <c r="AP855" s="308"/>
      <c r="AQ855" s="308"/>
      <c r="AR855" s="308"/>
      <c r="AS855" s="309"/>
      <c r="AT855" s="309"/>
      <c r="AU855" s="309"/>
      <c r="AV855" s="309"/>
    </row>
    <row r="856" spans="1:48" ht="22.5" customHeight="1">
      <c r="A856" s="303"/>
      <c r="B856" s="304"/>
      <c r="C856" s="304"/>
      <c r="D856" s="304"/>
      <c r="E856" s="304"/>
      <c r="F856" s="304"/>
      <c r="G856" s="304"/>
      <c r="K856" s="305"/>
      <c r="L856" s="305"/>
      <c r="M856" s="305"/>
      <c r="N856" s="305"/>
      <c r="O856" s="305"/>
      <c r="P856" s="305"/>
      <c r="Q856" s="305"/>
      <c r="R856" s="305"/>
      <c r="S856" s="305"/>
      <c r="T856" s="306"/>
      <c r="U856" s="307"/>
      <c r="AC856" s="310"/>
      <c r="AD856" s="304"/>
      <c r="AE856" s="308"/>
      <c r="AF856" s="308"/>
      <c r="AG856" s="308"/>
      <c r="AH856" s="309"/>
      <c r="AI856" s="309"/>
      <c r="AJ856" s="308"/>
      <c r="AK856" s="308"/>
      <c r="AL856" s="308"/>
      <c r="AM856" s="308"/>
      <c r="AN856" s="308"/>
      <c r="AO856" s="308"/>
      <c r="AP856" s="308"/>
      <c r="AQ856" s="308"/>
      <c r="AR856" s="308"/>
      <c r="AS856" s="309"/>
      <c r="AT856" s="309"/>
      <c r="AU856" s="309"/>
      <c r="AV856" s="309"/>
    </row>
    <row r="857" spans="1:48" ht="22.5" customHeight="1">
      <c r="A857" s="303"/>
      <c r="B857" s="304"/>
      <c r="C857" s="304"/>
      <c r="D857" s="304"/>
      <c r="E857" s="304"/>
      <c r="F857" s="304"/>
      <c r="G857" s="304"/>
      <c r="K857" s="305"/>
      <c r="L857" s="305"/>
      <c r="M857" s="305"/>
      <c r="N857" s="305"/>
      <c r="O857" s="305"/>
      <c r="P857" s="305"/>
      <c r="Q857" s="305"/>
      <c r="R857" s="305"/>
      <c r="S857" s="305"/>
      <c r="T857" s="306"/>
      <c r="U857" s="307"/>
      <c r="AC857" s="310"/>
      <c r="AD857" s="304"/>
      <c r="AE857" s="308"/>
      <c r="AF857" s="308"/>
      <c r="AG857" s="308"/>
      <c r="AH857" s="309"/>
      <c r="AI857" s="309"/>
      <c r="AJ857" s="308"/>
      <c r="AK857" s="308"/>
      <c r="AL857" s="308"/>
      <c r="AM857" s="308"/>
      <c r="AN857" s="308"/>
      <c r="AO857" s="308"/>
      <c r="AP857" s="308"/>
      <c r="AQ857" s="308"/>
      <c r="AR857" s="308"/>
      <c r="AS857" s="309"/>
      <c r="AT857" s="309"/>
      <c r="AU857" s="309"/>
      <c r="AV857" s="309"/>
    </row>
    <row r="858" spans="1:48" ht="22.5" customHeight="1">
      <c r="A858" s="303"/>
      <c r="B858" s="304"/>
      <c r="C858" s="304"/>
      <c r="D858" s="304"/>
      <c r="E858" s="304"/>
      <c r="F858" s="304"/>
      <c r="G858" s="304"/>
      <c r="K858" s="305"/>
      <c r="L858" s="305"/>
      <c r="M858" s="305"/>
      <c r="N858" s="305"/>
      <c r="O858" s="305"/>
      <c r="P858" s="305"/>
      <c r="Q858" s="305"/>
      <c r="R858" s="305"/>
      <c r="S858" s="305"/>
      <c r="T858" s="306"/>
      <c r="U858" s="307"/>
      <c r="AC858" s="310"/>
      <c r="AD858" s="304"/>
      <c r="AE858" s="308"/>
      <c r="AF858" s="308"/>
      <c r="AG858" s="308"/>
      <c r="AH858" s="309"/>
      <c r="AI858" s="309"/>
      <c r="AJ858" s="308"/>
      <c r="AK858" s="308"/>
      <c r="AL858" s="308"/>
      <c r="AM858" s="308"/>
      <c r="AN858" s="308"/>
      <c r="AO858" s="308"/>
      <c r="AP858" s="308"/>
      <c r="AQ858" s="308"/>
      <c r="AR858" s="308"/>
      <c r="AS858" s="309"/>
      <c r="AT858" s="309"/>
      <c r="AU858" s="309"/>
      <c r="AV858" s="309"/>
    </row>
    <row r="859" spans="1:48" ht="22.5" customHeight="1">
      <c r="A859" s="303"/>
      <c r="B859" s="304"/>
      <c r="C859" s="304"/>
      <c r="D859" s="304"/>
      <c r="E859" s="304"/>
      <c r="F859" s="304"/>
      <c r="G859" s="304"/>
      <c r="K859" s="305"/>
      <c r="L859" s="305"/>
      <c r="M859" s="305"/>
      <c r="N859" s="305"/>
      <c r="O859" s="305"/>
      <c r="P859" s="305"/>
      <c r="Q859" s="305"/>
      <c r="R859" s="305"/>
      <c r="S859" s="305"/>
      <c r="T859" s="306"/>
      <c r="U859" s="307"/>
      <c r="AC859" s="310"/>
      <c r="AD859" s="304"/>
      <c r="AE859" s="308"/>
      <c r="AF859" s="308"/>
      <c r="AG859" s="308"/>
      <c r="AH859" s="309"/>
      <c r="AI859" s="309"/>
      <c r="AJ859" s="308"/>
      <c r="AK859" s="308"/>
      <c r="AL859" s="308"/>
      <c r="AM859" s="308"/>
      <c r="AN859" s="308"/>
      <c r="AO859" s="308"/>
      <c r="AP859" s="308"/>
      <c r="AQ859" s="308"/>
      <c r="AR859" s="308"/>
      <c r="AS859" s="309"/>
      <c r="AT859" s="309"/>
      <c r="AU859" s="309"/>
      <c r="AV859" s="309"/>
    </row>
    <row r="860" spans="1:48" ht="22.5" customHeight="1">
      <c r="A860" s="303"/>
      <c r="B860" s="304"/>
      <c r="C860" s="304"/>
      <c r="D860" s="304"/>
      <c r="E860" s="304"/>
      <c r="F860" s="304"/>
      <c r="G860" s="304"/>
      <c r="K860" s="305"/>
      <c r="L860" s="305"/>
      <c r="M860" s="305"/>
      <c r="N860" s="305"/>
      <c r="O860" s="305"/>
      <c r="P860" s="305"/>
      <c r="Q860" s="305"/>
      <c r="R860" s="305"/>
      <c r="S860" s="305"/>
      <c r="T860" s="306"/>
      <c r="U860" s="307"/>
      <c r="AC860" s="310"/>
      <c r="AD860" s="304"/>
      <c r="AE860" s="308"/>
      <c r="AF860" s="308"/>
      <c r="AG860" s="308"/>
      <c r="AH860" s="309"/>
      <c r="AI860" s="309"/>
      <c r="AJ860" s="308"/>
      <c r="AK860" s="308"/>
      <c r="AL860" s="308"/>
      <c r="AM860" s="308"/>
      <c r="AN860" s="308"/>
      <c r="AO860" s="308"/>
      <c r="AP860" s="308"/>
      <c r="AQ860" s="308"/>
      <c r="AR860" s="308"/>
      <c r="AS860" s="309"/>
      <c r="AT860" s="309"/>
      <c r="AU860" s="309"/>
      <c r="AV860" s="309"/>
    </row>
    <row r="861" spans="1:48" ht="22.5" customHeight="1">
      <c r="A861" s="303"/>
      <c r="B861" s="304"/>
      <c r="C861" s="304"/>
      <c r="D861" s="304"/>
      <c r="E861" s="304"/>
      <c r="F861" s="304"/>
      <c r="G861" s="304"/>
      <c r="K861" s="305"/>
      <c r="L861" s="305"/>
      <c r="M861" s="305"/>
      <c r="N861" s="305"/>
      <c r="O861" s="305"/>
      <c r="P861" s="305"/>
      <c r="Q861" s="305"/>
      <c r="R861" s="305"/>
      <c r="S861" s="305"/>
      <c r="T861" s="306"/>
      <c r="U861" s="307"/>
      <c r="AC861" s="310"/>
      <c r="AD861" s="304"/>
      <c r="AE861" s="308"/>
      <c r="AF861" s="308"/>
      <c r="AG861" s="308"/>
      <c r="AH861" s="309"/>
      <c r="AI861" s="309"/>
      <c r="AJ861" s="308"/>
      <c r="AK861" s="308"/>
      <c r="AL861" s="308"/>
      <c r="AM861" s="308"/>
      <c r="AN861" s="308"/>
      <c r="AO861" s="308"/>
      <c r="AP861" s="308"/>
      <c r="AQ861" s="308"/>
      <c r="AR861" s="308"/>
      <c r="AS861" s="309"/>
      <c r="AT861" s="309"/>
      <c r="AU861" s="309"/>
      <c r="AV861" s="309"/>
    </row>
    <row r="862" spans="1:48" ht="22.5" customHeight="1">
      <c r="A862" s="303"/>
      <c r="B862" s="304"/>
      <c r="C862" s="304"/>
      <c r="D862" s="304"/>
      <c r="E862" s="304"/>
      <c r="F862" s="304"/>
      <c r="G862" s="304"/>
      <c r="K862" s="305"/>
      <c r="L862" s="305"/>
      <c r="M862" s="305"/>
      <c r="N862" s="305"/>
      <c r="O862" s="305"/>
      <c r="P862" s="305"/>
      <c r="Q862" s="305"/>
      <c r="R862" s="305"/>
      <c r="S862" s="305"/>
      <c r="T862" s="306"/>
      <c r="U862" s="307"/>
      <c r="AC862" s="310"/>
      <c r="AD862" s="304"/>
      <c r="AE862" s="308"/>
      <c r="AF862" s="308"/>
      <c r="AG862" s="308"/>
      <c r="AH862" s="309"/>
      <c r="AI862" s="309"/>
      <c r="AJ862" s="308"/>
      <c r="AK862" s="308"/>
      <c r="AL862" s="308"/>
      <c r="AM862" s="308"/>
      <c r="AN862" s="308"/>
      <c r="AO862" s="308"/>
      <c r="AP862" s="308"/>
      <c r="AQ862" s="308"/>
      <c r="AR862" s="308"/>
      <c r="AS862" s="309"/>
      <c r="AT862" s="309"/>
      <c r="AU862" s="309"/>
      <c r="AV862" s="309"/>
    </row>
    <row r="863" spans="1:48" ht="22.5" customHeight="1">
      <c r="A863" s="303"/>
      <c r="B863" s="304"/>
      <c r="C863" s="304"/>
      <c r="D863" s="304"/>
      <c r="E863" s="304"/>
      <c r="F863" s="304"/>
      <c r="G863" s="304"/>
      <c r="K863" s="305"/>
      <c r="L863" s="305"/>
      <c r="M863" s="305"/>
      <c r="N863" s="305"/>
      <c r="O863" s="305"/>
      <c r="P863" s="305"/>
      <c r="Q863" s="305"/>
      <c r="R863" s="305"/>
      <c r="S863" s="305"/>
      <c r="T863" s="306"/>
      <c r="U863" s="307"/>
      <c r="AC863" s="310"/>
      <c r="AD863" s="304"/>
      <c r="AE863" s="308"/>
      <c r="AF863" s="308"/>
      <c r="AG863" s="308"/>
      <c r="AH863" s="309"/>
      <c r="AI863" s="309"/>
      <c r="AJ863" s="308"/>
      <c r="AK863" s="308"/>
      <c r="AL863" s="308"/>
      <c r="AM863" s="308"/>
      <c r="AN863" s="308"/>
      <c r="AO863" s="308"/>
      <c r="AP863" s="308"/>
      <c r="AQ863" s="308"/>
      <c r="AR863" s="308"/>
      <c r="AS863" s="309"/>
      <c r="AT863" s="309"/>
      <c r="AU863" s="309"/>
      <c r="AV863" s="309"/>
    </row>
    <row r="864" spans="1:48" ht="22.5" customHeight="1">
      <c r="A864" s="303"/>
      <c r="B864" s="304"/>
      <c r="C864" s="304"/>
      <c r="D864" s="304"/>
      <c r="E864" s="304"/>
      <c r="F864" s="304"/>
      <c r="G864" s="304"/>
      <c r="K864" s="305"/>
      <c r="L864" s="305"/>
      <c r="M864" s="305"/>
      <c r="N864" s="305"/>
      <c r="O864" s="305"/>
      <c r="P864" s="305"/>
      <c r="Q864" s="305"/>
      <c r="R864" s="305"/>
      <c r="S864" s="305"/>
      <c r="T864" s="306"/>
      <c r="U864" s="307"/>
      <c r="AC864" s="310"/>
      <c r="AD864" s="304"/>
      <c r="AE864" s="308"/>
      <c r="AF864" s="308"/>
      <c r="AG864" s="308"/>
      <c r="AH864" s="309"/>
      <c r="AI864" s="309"/>
      <c r="AJ864" s="308"/>
      <c r="AK864" s="308"/>
      <c r="AL864" s="308"/>
      <c r="AM864" s="308"/>
      <c r="AN864" s="308"/>
      <c r="AO864" s="308"/>
      <c r="AP864" s="308"/>
      <c r="AQ864" s="308"/>
      <c r="AR864" s="308"/>
      <c r="AS864" s="309"/>
      <c r="AT864" s="309"/>
      <c r="AU864" s="309"/>
      <c r="AV864" s="309"/>
    </row>
    <row r="865" spans="1:48" ht="22.5" customHeight="1">
      <c r="A865" s="303"/>
      <c r="B865" s="304"/>
      <c r="C865" s="304"/>
      <c r="D865" s="304"/>
      <c r="E865" s="304"/>
      <c r="F865" s="304"/>
      <c r="G865" s="304"/>
      <c r="K865" s="305"/>
      <c r="L865" s="305"/>
      <c r="M865" s="305"/>
      <c r="N865" s="305"/>
      <c r="O865" s="305"/>
      <c r="P865" s="305"/>
      <c r="Q865" s="305"/>
      <c r="R865" s="305"/>
      <c r="S865" s="305"/>
      <c r="T865" s="306"/>
      <c r="U865" s="307"/>
      <c r="AC865" s="310"/>
      <c r="AD865" s="304"/>
      <c r="AE865" s="308"/>
      <c r="AF865" s="308"/>
      <c r="AG865" s="308"/>
      <c r="AH865" s="309"/>
      <c r="AI865" s="309"/>
      <c r="AJ865" s="308"/>
      <c r="AK865" s="308"/>
      <c r="AL865" s="308"/>
      <c r="AM865" s="308"/>
      <c r="AN865" s="308"/>
      <c r="AO865" s="308"/>
      <c r="AP865" s="308"/>
      <c r="AQ865" s="308"/>
      <c r="AR865" s="308"/>
      <c r="AS865" s="309"/>
      <c r="AT865" s="309"/>
      <c r="AU865" s="309"/>
      <c r="AV865" s="309"/>
    </row>
    <row r="866" spans="1:48" ht="22.5" customHeight="1">
      <c r="A866" s="303"/>
      <c r="B866" s="304"/>
      <c r="C866" s="304"/>
      <c r="D866" s="304"/>
      <c r="E866" s="304"/>
      <c r="F866" s="304"/>
      <c r="G866" s="304"/>
      <c r="K866" s="305"/>
      <c r="L866" s="305"/>
      <c r="M866" s="305"/>
      <c r="N866" s="305"/>
      <c r="O866" s="305"/>
      <c r="P866" s="305"/>
      <c r="Q866" s="305"/>
      <c r="R866" s="305"/>
      <c r="S866" s="305"/>
      <c r="T866" s="306"/>
      <c r="U866" s="307"/>
      <c r="AC866" s="310"/>
      <c r="AD866" s="304"/>
      <c r="AE866" s="308"/>
      <c r="AF866" s="308"/>
      <c r="AG866" s="308"/>
      <c r="AH866" s="309"/>
      <c r="AI866" s="309"/>
      <c r="AJ866" s="308"/>
      <c r="AK866" s="308"/>
      <c r="AL866" s="308"/>
      <c r="AM866" s="308"/>
      <c r="AN866" s="308"/>
      <c r="AO866" s="308"/>
      <c r="AP866" s="308"/>
      <c r="AQ866" s="308"/>
      <c r="AR866" s="308"/>
      <c r="AS866" s="309"/>
      <c r="AT866" s="309"/>
      <c r="AU866" s="309"/>
      <c r="AV866" s="309"/>
    </row>
    <row r="867" spans="1:48" ht="22.5" customHeight="1">
      <c r="A867" s="303"/>
      <c r="B867" s="304"/>
      <c r="C867" s="304"/>
      <c r="D867" s="304"/>
      <c r="E867" s="304"/>
      <c r="F867" s="304"/>
      <c r="G867" s="304"/>
      <c r="K867" s="305"/>
      <c r="L867" s="305"/>
      <c r="M867" s="305"/>
      <c r="N867" s="305"/>
      <c r="O867" s="305"/>
      <c r="P867" s="305"/>
      <c r="Q867" s="305"/>
      <c r="R867" s="305"/>
      <c r="S867" s="305"/>
      <c r="T867" s="306"/>
      <c r="U867" s="307"/>
      <c r="AC867" s="310"/>
      <c r="AD867" s="304"/>
      <c r="AE867" s="308"/>
      <c r="AF867" s="308"/>
      <c r="AG867" s="308"/>
      <c r="AH867" s="309"/>
      <c r="AI867" s="309"/>
      <c r="AJ867" s="308"/>
      <c r="AK867" s="308"/>
      <c r="AL867" s="308"/>
      <c r="AM867" s="308"/>
      <c r="AN867" s="308"/>
      <c r="AO867" s="308"/>
      <c r="AP867" s="308"/>
      <c r="AQ867" s="308"/>
      <c r="AR867" s="308"/>
      <c r="AS867" s="309"/>
      <c r="AT867" s="309"/>
      <c r="AU867" s="309"/>
      <c r="AV867" s="309"/>
    </row>
    <row r="868" spans="1:48" ht="22.5" customHeight="1">
      <c r="A868" s="303"/>
      <c r="B868" s="304"/>
      <c r="C868" s="304"/>
      <c r="D868" s="304"/>
      <c r="E868" s="304"/>
      <c r="F868" s="304"/>
      <c r="G868" s="304"/>
      <c r="K868" s="305"/>
      <c r="L868" s="305"/>
      <c r="M868" s="305"/>
      <c r="N868" s="305"/>
      <c r="O868" s="305"/>
      <c r="P868" s="305"/>
      <c r="Q868" s="305"/>
      <c r="R868" s="305"/>
      <c r="S868" s="305"/>
      <c r="T868" s="306"/>
      <c r="U868" s="307"/>
      <c r="AC868" s="310"/>
      <c r="AD868" s="304"/>
      <c r="AE868" s="308"/>
      <c r="AF868" s="308"/>
      <c r="AG868" s="308"/>
      <c r="AH868" s="309"/>
      <c r="AI868" s="309"/>
      <c r="AJ868" s="308"/>
      <c r="AK868" s="308"/>
      <c r="AL868" s="308"/>
      <c r="AM868" s="308"/>
      <c r="AN868" s="308"/>
      <c r="AO868" s="308"/>
      <c r="AP868" s="308"/>
      <c r="AQ868" s="308"/>
      <c r="AR868" s="308"/>
      <c r="AS868" s="309"/>
      <c r="AT868" s="309"/>
      <c r="AU868" s="309"/>
      <c r="AV868" s="309"/>
    </row>
    <row r="869" spans="1:48" ht="22.5" customHeight="1">
      <c r="A869" s="303"/>
      <c r="B869" s="304"/>
      <c r="C869" s="304"/>
      <c r="D869" s="304"/>
      <c r="E869" s="304"/>
      <c r="F869" s="304"/>
      <c r="G869" s="304"/>
      <c r="K869" s="305"/>
      <c r="L869" s="305"/>
      <c r="M869" s="305"/>
      <c r="N869" s="305"/>
      <c r="O869" s="305"/>
      <c r="P869" s="305"/>
      <c r="Q869" s="305"/>
      <c r="R869" s="305"/>
      <c r="S869" s="305"/>
      <c r="T869" s="306"/>
      <c r="U869" s="307"/>
      <c r="AC869" s="310"/>
      <c r="AD869" s="304"/>
      <c r="AE869" s="308"/>
      <c r="AF869" s="308"/>
      <c r="AG869" s="308"/>
      <c r="AH869" s="309"/>
      <c r="AI869" s="309"/>
      <c r="AJ869" s="308"/>
      <c r="AK869" s="308"/>
      <c r="AL869" s="308"/>
      <c r="AM869" s="308"/>
      <c r="AN869" s="308"/>
      <c r="AO869" s="308"/>
      <c r="AP869" s="308"/>
      <c r="AQ869" s="308"/>
      <c r="AR869" s="308"/>
      <c r="AS869" s="309"/>
      <c r="AT869" s="309"/>
      <c r="AU869" s="309"/>
      <c r="AV869" s="309"/>
    </row>
    <row r="870" spans="1:48" ht="22.5" customHeight="1">
      <c r="A870" s="303"/>
      <c r="B870" s="304"/>
      <c r="C870" s="304"/>
      <c r="D870" s="304"/>
      <c r="E870" s="304"/>
      <c r="F870" s="304"/>
      <c r="G870" s="304"/>
      <c r="K870" s="305"/>
      <c r="L870" s="305"/>
      <c r="M870" s="305"/>
      <c r="N870" s="305"/>
      <c r="O870" s="305"/>
      <c r="P870" s="305"/>
      <c r="Q870" s="305"/>
      <c r="R870" s="305"/>
      <c r="S870" s="305"/>
      <c r="T870" s="306"/>
      <c r="U870" s="307"/>
      <c r="AC870" s="310"/>
      <c r="AD870" s="304"/>
      <c r="AE870" s="308"/>
      <c r="AF870" s="308"/>
      <c r="AG870" s="308"/>
      <c r="AH870" s="309"/>
      <c r="AI870" s="309"/>
      <c r="AJ870" s="308"/>
      <c r="AK870" s="308"/>
      <c r="AL870" s="308"/>
      <c r="AM870" s="308"/>
      <c r="AN870" s="308"/>
      <c r="AO870" s="308"/>
      <c r="AP870" s="308"/>
      <c r="AQ870" s="308"/>
      <c r="AR870" s="308"/>
      <c r="AS870" s="309"/>
      <c r="AT870" s="309"/>
      <c r="AU870" s="309"/>
      <c r="AV870" s="309"/>
    </row>
    <row r="871" spans="1:48" ht="22.5" customHeight="1">
      <c r="A871" s="303"/>
      <c r="B871" s="304"/>
      <c r="C871" s="304"/>
      <c r="D871" s="304"/>
      <c r="E871" s="304"/>
      <c r="F871" s="304"/>
      <c r="G871" s="304"/>
      <c r="K871" s="305"/>
      <c r="L871" s="305"/>
      <c r="M871" s="305"/>
      <c r="N871" s="305"/>
      <c r="O871" s="305"/>
      <c r="P871" s="305"/>
      <c r="Q871" s="305"/>
      <c r="R871" s="305"/>
      <c r="S871" s="305"/>
      <c r="T871" s="306"/>
      <c r="U871" s="307"/>
      <c r="AC871" s="310"/>
      <c r="AD871" s="304"/>
      <c r="AE871" s="308"/>
      <c r="AF871" s="308"/>
      <c r="AG871" s="308"/>
      <c r="AH871" s="309"/>
      <c r="AI871" s="309"/>
      <c r="AJ871" s="308"/>
      <c r="AK871" s="308"/>
      <c r="AL871" s="308"/>
      <c r="AM871" s="308"/>
      <c r="AN871" s="308"/>
      <c r="AO871" s="308"/>
      <c r="AP871" s="308"/>
      <c r="AQ871" s="308"/>
      <c r="AR871" s="308"/>
      <c r="AS871" s="309"/>
      <c r="AT871" s="309"/>
      <c r="AU871" s="309"/>
      <c r="AV871" s="309"/>
    </row>
    <row r="872" spans="1:48" ht="22.5" customHeight="1">
      <c r="A872" s="303"/>
      <c r="B872" s="304"/>
      <c r="C872" s="304"/>
      <c r="D872" s="304"/>
      <c r="E872" s="304"/>
      <c r="F872" s="304"/>
      <c r="G872" s="304"/>
      <c r="K872" s="305"/>
      <c r="L872" s="305"/>
      <c r="M872" s="305"/>
      <c r="N872" s="305"/>
      <c r="O872" s="305"/>
      <c r="P872" s="305"/>
      <c r="Q872" s="305"/>
      <c r="R872" s="305"/>
      <c r="S872" s="305"/>
      <c r="T872" s="306"/>
      <c r="U872" s="307"/>
      <c r="AC872" s="310"/>
      <c r="AD872" s="304"/>
      <c r="AE872" s="308"/>
      <c r="AF872" s="308"/>
      <c r="AG872" s="308"/>
      <c r="AH872" s="309"/>
      <c r="AI872" s="309"/>
      <c r="AJ872" s="308"/>
      <c r="AK872" s="308"/>
      <c r="AL872" s="308"/>
      <c r="AM872" s="308"/>
      <c r="AN872" s="308"/>
      <c r="AO872" s="308"/>
      <c r="AP872" s="308"/>
      <c r="AQ872" s="308"/>
      <c r="AR872" s="308"/>
      <c r="AS872" s="309"/>
      <c r="AT872" s="309"/>
      <c r="AU872" s="309"/>
      <c r="AV872" s="309"/>
    </row>
    <row r="873" spans="1:48" ht="22.5" customHeight="1">
      <c r="A873" s="303"/>
      <c r="B873" s="304"/>
      <c r="C873" s="304"/>
      <c r="D873" s="304"/>
      <c r="E873" s="304"/>
      <c r="F873" s="304"/>
      <c r="G873" s="304"/>
      <c r="K873" s="305"/>
      <c r="L873" s="305"/>
      <c r="M873" s="305"/>
      <c r="N873" s="305"/>
      <c r="O873" s="305"/>
      <c r="P873" s="305"/>
      <c r="Q873" s="305"/>
      <c r="R873" s="305"/>
      <c r="S873" s="305"/>
      <c r="T873" s="306"/>
      <c r="U873" s="307"/>
      <c r="AC873" s="310"/>
      <c r="AD873" s="304"/>
      <c r="AE873" s="308"/>
      <c r="AF873" s="308"/>
      <c r="AG873" s="308"/>
      <c r="AH873" s="309"/>
      <c r="AI873" s="309"/>
      <c r="AJ873" s="308"/>
      <c r="AK873" s="308"/>
      <c r="AL873" s="308"/>
      <c r="AM873" s="308"/>
      <c r="AN873" s="308"/>
      <c r="AO873" s="308"/>
      <c r="AP873" s="308"/>
      <c r="AQ873" s="308"/>
      <c r="AR873" s="308"/>
      <c r="AS873" s="309"/>
      <c r="AT873" s="309"/>
      <c r="AU873" s="309"/>
      <c r="AV873" s="309"/>
    </row>
    <row r="874" spans="1:48" ht="22.5" customHeight="1">
      <c r="A874" s="303"/>
      <c r="B874" s="304"/>
      <c r="C874" s="304"/>
      <c r="D874" s="304"/>
      <c r="E874" s="304"/>
      <c r="F874" s="304"/>
      <c r="G874" s="304"/>
      <c r="K874" s="305"/>
      <c r="L874" s="305"/>
      <c r="M874" s="305"/>
      <c r="N874" s="305"/>
      <c r="O874" s="305"/>
      <c r="P874" s="305"/>
      <c r="Q874" s="305"/>
      <c r="R874" s="305"/>
      <c r="S874" s="305"/>
      <c r="T874" s="306"/>
      <c r="U874" s="307"/>
      <c r="AC874" s="310"/>
      <c r="AD874" s="304"/>
      <c r="AE874" s="308"/>
      <c r="AF874" s="308"/>
      <c r="AG874" s="308"/>
      <c r="AH874" s="309"/>
      <c r="AI874" s="309"/>
      <c r="AJ874" s="308"/>
      <c r="AK874" s="308"/>
      <c r="AL874" s="308"/>
      <c r="AM874" s="308"/>
      <c r="AN874" s="308"/>
      <c r="AO874" s="308"/>
      <c r="AP874" s="308"/>
      <c r="AQ874" s="308"/>
      <c r="AR874" s="308"/>
      <c r="AS874" s="309"/>
      <c r="AT874" s="309"/>
      <c r="AU874" s="309"/>
      <c r="AV874" s="309"/>
    </row>
    <row r="875" spans="1:48" ht="22.5" customHeight="1">
      <c r="A875" s="303"/>
      <c r="K875" s="310"/>
      <c r="L875" s="310"/>
      <c r="M875" s="310"/>
      <c r="N875" s="310"/>
      <c r="O875" s="310"/>
      <c r="P875" s="310"/>
      <c r="Q875" s="310"/>
      <c r="R875" s="310"/>
      <c r="S875" s="310"/>
      <c r="T875" s="310"/>
      <c r="U875" s="307"/>
      <c r="AC875" s="310"/>
      <c r="AE875" s="311"/>
      <c r="AF875" s="311"/>
      <c r="AG875" s="311"/>
      <c r="AH875" s="311"/>
      <c r="AI875" s="311"/>
      <c r="AJ875" s="311"/>
      <c r="AK875" s="311"/>
      <c r="AL875" s="311"/>
      <c r="AM875" s="311"/>
      <c r="AN875" s="311"/>
      <c r="AO875" s="311"/>
      <c r="AP875" s="311"/>
      <c r="AQ875" s="311"/>
      <c r="AR875" s="311"/>
      <c r="AS875" s="311"/>
      <c r="AT875" s="311"/>
    </row>
    <row r="876" spans="1:48" ht="22.5" customHeight="1">
      <c r="A876" s="303"/>
      <c r="K876" s="310"/>
      <c r="L876" s="310"/>
      <c r="M876" s="310"/>
      <c r="N876" s="310"/>
      <c r="O876" s="310"/>
      <c r="P876" s="310"/>
      <c r="Q876" s="310"/>
      <c r="R876" s="310"/>
      <c r="S876" s="310"/>
      <c r="T876" s="310"/>
      <c r="U876" s="307"/>
      <c r="AC876" s="310"/>
      <c r="AE876" s="311"/>
      <c r="AF876" s="311"/>
      <c r="AG876" s="311"/>
      <c r="AH876" s="311"/>
      <c r="AI876" s="311"/>
      <c r="AJ876" s="311"/>
      <c r="AK876" s="311"/>
      <c r="AL876" s="311"/>
      <c r="AM876" s="311"/>
      <c r="AN876" s="311"/>
      <c r="AO876" s="311"/>
      <c r="AP876" s="311"/>
      <c r="AQ876" s="311"/>
      <c r="AR876" s="311"/>
      <c r="AS876" s="311"/>
      <c r="AT876" s="311"/>
    </row>
    <row r="877" spans="1:48" ht="22.5" customHeight="1">
      <c r="A877" s="303"/>
      <c r="K877" s="310"/>
      <c r="L877" s="310"/>
      <c r="M877" s="310"/>
      <c r="N877" s="310"/>
      <c r="O877" s="310"/>
      <c r="P877" s="310"/>
      <c r="Q877" s="310"/>
      <c r="R877" s="310"/>
      <c r="S877" s="310"/>
      <c r="T877" s="310"/>
      <c r="U877" s="307"/>
      <c r="AC877" s="310"/>
      <c r="AE877" s="311"/>
      <c r="AF877" s="311"/>
      <c r="AG877" s="311"/>
      <c r="AH877" s="311"/>
      <c r="AI877" s="311"/>
      <c r="AJ877" s="311"/>
      <c r="AK877" s="311"/>
      <c r="AL877" s="311"/>
      <c r="AM877" s="311"/>
      <c r="AN877" s="311"/>
      <c r="AO877" s="311"/>
      <c r="AP877" s="311"/>
      <c r="AQ877" s="311"/>
      <c r="AR877" s="311"/>
      <c r="AS877" s="311"/>
      <c r="AT877" s="311"/>
    </row>
    <row r="878" spans="1:48" ht="22.5" customHeight="1">
      <c r="A878" s="303"/>
      <c r="K878" s="310"/>
      <c r="L878" s="310"/>
      <c r="M878" s="310"/>
      <c r="N878" s="310"/>
      <c r="O878" s="310"/>
      <c r="P878" s="310"/>
      <c r="Q878" s="310"/>
      <c r="R878" s="310"/>
      <c r="S878" s="310"/>
      <c r="T878" s="310"/>
      <c r="U878" s="307"/>
      <c r="AC878" s="310"/>
      <c r="AE878" s="311"/>
      <c r="AF878" s="311"/>
      <c r="AG878" s="311"/>
      <c r="AH878" s="311"/>
      <c r="AI878" s="311"/>
      <c r="AJ878" s="311"/>
      <c r="AK878" s="311"/>
      <c r="AL878" s="311"/>
      <c r="AM878" s="311"/>
      <c r="AN878" s="311"/>
      <c r="AO878" s="311"/>
      <c r="AP878" s="311"/>
      <c r="AQ878" s="311"/>
      <c r="AR878" s="311"/>
      <c r="AS878" s="311"/>
      <c r="AT878" s="311"/>
    </row>
    <row r="879" spans="1:48" ht="22.5" customHeight="1">
      <c r="A879" s="303"/>
      <c r="K879" s="310"/>
      <c r="L879" s="310"/>
      <c r="M879" s="310"/>
      <c r="N879" s="310"/>
      <c r="O879" s="310"/>
      <c r="P879" s="310"/>
      <c r="Q879" s="310"/>
      <c r="R879" s="310"/>
      <c r="S879" s="310"/>
      <c r="T879" s="310"/>
      <c r="U879" s="307"/>
      <c r="AC879" s="310"/>
      <c r="AE879" s="311"/>
      <c r="AF879" s="311"/>
      <c r="AG879" s="311"/>
      <c r="AH879" s="311"/>
      <c r="AI879" s="311"/>
      <c r="AJ879" s="311"/>
      <c r="AK879" s="311"/>
      <c r="AL879" s="311"/>
      <c r="AM879" s="311"/>
      <c r="AN879" s="311"/>
      <c r="AO879" s="311"/>
      <c r="AP879" s="311"/>
      <c r="AQ879" s="311"/>
      <c r="AR879" s="311"/>
      <c r="AS879" s="311"/>
      <c r="AT879" s="311"/>
    </row>
    <row r="880" spans="1:48" ht="22.5" customHeight="1">
      <c r="A880" s="303"/>
      <c r="K880" s="310"/>
      <c r="L880" s="310"/>
      <c r="M880" s="310"/>
      <c r="N880" s="310"/>
      <c r="O880" s="310"/>
      <c r="P880" s="310"/>
      <c r="Q880" s="310"/>
      <c r="R880" s="310"/>
      <c r="S880" s="310"/>
      <c r="T880" s="310"/>
      <c r="U880" s="307"/>
      <c r="AC880" s="310"/>
      <c r="AE880" s="311"/>
      <c r="AF880" s="311"/>
      <c r="AG880" s="311"/>
      <c r="AH880" s="311"/>
      <c r="AI880" s="311"/>
      <c r="AJ880" s="311"/>
      <c r="AK880" s="311"/>
      <c r="AL880" s="311"/>
      <c r="AM880" s="311"/>
      <c r="AN880" s="311"/>
      <c r="AO880" s="311"/>
      <c r="AP880" s="311"/>
      <c r="AQ880" s="311"/>
      <c r="AR880" s="311"/>
      <c r="AS880" s="311"/>
      <c r="AT880" s="311"/>
    </row>
    <row r="881" spans="1:46" ht="22.5" customHeight="1">
      <c r="A881" s="303"/>
      <c r="K881" s="310"/>
      <c r="L881" s="310"/>
      <c r="M881" s="310"/>
      <c r="N881" s="310"/>
      <c r="O881" s="310"/>
      <c r="P881" s="310"/>
      <c r="Q881" s="310"/>
      <c r="R881" s="310"/>
      <c r="S881" s="310"/>
      <c r="T881" s="310"/>
      <c r="U881" s="307"/>
      <c r="AC881" s="310"/>
      <c r="AE881" s="311"/>
      <c r="AF881" s="311"/>
      <c r="AG881" s="311"/>
      <c r="AH881" s="311"/>
      <c r="AI881" s="311"/>
      <c r="AJ881" s="311"/>
      <c r="AK881" s="311"/>
      <c r="AL881" s="311"/>
      <c r="AM881" s="311"/>
      <c r="AN881" s="311"/>
      <c r="AO881" s="311"/>
      <c r="AP881" s="311"/>
      <c r="AQ881" s="311"/>
      <c r="AR881" s="311"/>
      <c r="AS881" s="311"/>
      <c r="AT881" s="311"/>
    </row>
    <row r="882" spans="1:46" ht="22.5" customHeight="1">
      <c r="A882" s="303"/>
      <c r="K882" s="310"/>
      <c r="L882" s="310"/>
      <c r="M882" s="310"/>
      <c r="N882" s="310"/>
      <c r="O882" s="310"/>
      <c r="P882" s="310"/>
      <c r="Q882" s="310"/>
      <c r="R882" s="310"/>
      <c r="S882" s="310"/>
      <c r="T882" s="310"/>
      <c r="U882" s="307"/>
      <c r="AC882" s="310"/>
      <c r="AE882" s="311"/>
      <c r="AF882" s="311"/>
      <c r="AG882" s="311"/>
      <c r="AH882" s="311"/>
      <c r="AI882" s="311"/>
      <c r="AJ882" s="311"/>
      <c r="AK882" s="311"/>
      <c r="AL882" s="311"/>
      <c r="AM882" s="311"/>
      <c r="AN882" s="311"/>
      <c r="AO882" s="311"/>
      <c r="AP882" s="311"/>
      <c r="AQ882" s="311"/>
      <c r="AR882" s="311"/>
      <c r="AS882" s="311"/>
      <c r="AT882" s="311"/>
    </row>
    <row r="883" spans="1:46" ht="22.5" customHeight="1">
      <c r="A883" s="303"/>
      <c r="K883" s="310"/>
      <c r="L883" s="310"/>
      <c r="M883" s="310"/>
      <c r="N883" s="310"/>
      <c r="O883" s="310"/>
      <c r="P883" s="310"/>
      <c r="Q883" s="310"/>
      <c r="R883" s="310"/>
      <c r="S883" s="310"/>
      <c r="T883" s="310"/>
      <c r="U883" s="307"/>
      <c r="AC883" s="310"/>
      <c r="AE883" s="311"/>
      <c r="AF883" s="311"/>
      <c r="AG883" s="311"/>
      <c r="AH883" s="311"/>
      <c r="AI883" s="311"/>
      <c r="AJ883" s="311"/>
      <c r="AK883" s="311"/>
      <c r="AL883" s="311"/>
      <c r="AM883" s="311"/>
      <c r="AN883" s="311"/>
      <c r="AO883" s="311"/>
      <c r="AP883" s="311"/>
      <c r="AQ883" s="311"/>
      <c r="AR883" s="311"/>
      <c r="AS883" s="311"/>
      <c r="AT883" s="311"/>
    </row>
    <row r="884" spans="1:46" ht="22.5" customHeight="1">
      <c r="A884" s="303"/>
      <c r="K884" s="310"/>
      <c r="L884" s="310"/>
      <c r="M884" s="310"/>
      <c r="N884" s="310"/>
      <c r="O884" s="310"/>
      <c r="P884" s="310"/>
      <c r="Q884" s="310"/>
      <c r="R884" s="310"/>
      <c r="S884" s="310"/>
      <c r="T884" s="310"/>
      <c r="U884" s="307"/>
      <c r="AC884" s="310"/>
      <c r="AE884" s="311"/>
      <c r="AF884" s="311"/>
      <c r="AG884" s="311"/>
      <c r="AH884" s="311"/>
      <c r="AI884" s="311"/>
      <c r="AJ884" s="311"/>
      <c r="AK884" s="311"/>
      <c r="AL884" s="311"/>
      <c r="AM884" s="311"/>
      <c r="AN884" s="311"/>
      <c r="AO884" s="311"/>
      <c r="AP884" s="311"/>
      <c r="AQ884" s="311"/>
      <c r="AR884" s="311"/>
      <c r="AS884" s="311"/>
      <c r="AT884" s="311"/>
    </row>
    <row r="885" spans="1:46" ht="22.5" customHeight="1">
      <c r="A885" s="303"/>
      <c r="K885" s="310"/>
      <c r="L885" s="310"/>
      <c r="M885" s="310"/>
      <c r="N885" s="310"/>
      <c r="O885" s="310"/>
      <c r="P885" s="310"/>
      <c r="Q885" s="310"/>
      <c r="R885" s="310"/>
      <c r="S885" s="310"/>
      <c r="T885" s="310"/>
      <c r="U885" s="307"/>
      <c r="AC885" s="310"/>
      <c r="AE885" s="311"/>
      <c r="AF885" s="311"/>
      <c r="AG885" s="311"/>
      <c r="AH885" s="311"/>
      <c r="AI885" s="311"/>
      <c r="AJ885" s="311"/>
      <c r="AK885" s="311"/>
      <c r="AL885" s="311"/>
      <c r="AM885" s="311"/>
      <c r="AN885" s="311"/>
      <c r="AO885" s="311"/>
      <c r="AP885" s="311"/>
      <c r="AQ885" s="311"/>
      <c r="AR885" s="311"/>
      <c r="AS885" s="311"/>
      <c r="AT885" s="311"/>
    </row>
    <row r="886" spans="1:46" ht="22.5" customHeight="1">
      <c r="A886" s="303"/>
      <c r="K886" s="310"/>
      <c r="L886" s="310"/>
      <c r="M886" s="310"/>
      <c r="N886" s="310"/>
      <c r="O886" s="310"/>
      <c r="P886" s="310"/>
      <c r="Q886" s="310"/>
      <c r="R886" s="310"/>
      <c r="S886" s="310"/>
      <c r="T886" s="310"/>
      <c r="U886" s="307"/>
      <c r="AC886" s="310"/>
      <c r="AE886" s="311"/>
      <c r="AF886" s="311"/>
      <c r="AG886" s="311"/>
      <c r="AH886" s="311"/>
      <c r="AI886" s="311"/>
      <c r="AJ886" s="311"/>
      <c r="AK886" s="311"/>
      <c r="AL886" s="311"/>
      <c r="AM886" s="311"/>
      <c r="AN886" s="311"/>
      <c r="AO886" s="311"/>
      <c r="AP886" s="311"/>
      <c r="AQ886" s="311"/>
      <c r="AR886" s="311"/>
      <c r="AS886" s="311"/>
      <c r="AT886" s="311"/>
    </row>
    <row r="887" spans="1:46" ht="22.5" customHeight="1">
      <c r="A887" s="303"/>
      <c r="K887" s="310"/>
      <c r="L887" s="310"/>
      <c r="M887" s="310"/>
      <c r="N887" s="310"/>
      <c r="O887" s="310"/>
      <c r="P887" s="310"/>
      <c r="Q887" s="310"/>
      <c r="R887" s="310"/>
      <c r="S887" s="310"/>
      <c r="T887" s="310"/>
      <c r="U887" s="307"/>
      <c r="AC887" s="310"/>
      <c r="AE887" s="311"/>
      <c r="AF887" s="311"/>
      <c r="AG887" s="311"/>
      <c r="AH887" s="311"/>
      <c r="AI887" s="311"/>
      <c r="AJ887" s="311"/>
      <c r="AK887" s="311"/>
      <c r="AL887" s="311"/>
      <c r="AM887" s="311"/>
      <c r="AN887" s="311"/>
      <c r="AO887" s="311"/>
      <c r="AP887" s="311"/>
      <c r="AQ887" s="311"/>
      <c r="AR887" s="311"/>
      <c r="AS887" s="311"/>
      <c r="AT887" s="311"/>
    </row>
    <row r="888" spans="1:46" ht="22.5" customHeight="1">
      <c r="A888" s="303"/>
      <c r="K888" s="310"/>
      <c r="L888" s="310"/>
      <c r="M888" s="310"/>
      <c r="N888" s="310"/>
      <c r="O888" s="310"/>
      <c r="P888" s="310"/>
      <c r="Q888" s="310"/>
      <c r="R888" s="310"/>
      <c r="S888" s="310"/>
      <c r="T888" s="310"/>
      <c r="U888" s="307"/>
      <c r="AC888" s="310"/>
      <c r="AE888" s="311"/>
      <c r="AF888" s="311"/>
      <c r="AG888" s="311"/>
      <c r="AH888" s="311"/>
      <c r="AI888" s="311"/>
      <c r="AJ888" s="311"/>
      <c r="AK888" s="311"/>
      <c r="AL888" s="311"/>
      <c r="AM888" s="311"/>
      <c r="AN888" s="311"/>
      <c r="AO888" s="311"/>
      <c r="AP888" s="311"/>
      <c r="AQ888" s="311"/>
      <c r="AR888" s="311"/>
      <c r="AS888" s="311"/>
      <c r="AT888" s="311"/>
    </row>
    <row r="889" spans="1:46" ht="22.5" customHeight="1">
      <c r="A889" s="303"/>
      <c r="K889" s="310"/>
      <c r="L889" s="310"/>
      <c r="M889" s="310"/>
      <c r="N889" s="310"/>
      <c r="O889" s="310"/>
      <c r="P889" s="310"/>
      <c r="Q889" s="310"/>
      <c r="R889" s="310"/>
      <c r="S889" s="310"/>
      <c r="T889" s="310"/>
      <c r="U889" s="307"/>
      <c r="AC889" s="310"/>
      <c r="AE889" s="311"/>
      <c r="AF889" s="311"/>
      <c r="AG889" s="311"/>
      <c r="AH889" s="311"/>
      <c r="AI889" s="311"/>
      <c r="AJ889" s="311"/>
      <c r="AK889" s="311"/>
      <c r="AL889" s="311"/>
      <c r="AM889" s="311"/>
      <c r="AN889" s="311"/>
      <c r="AO889" s="311"/>
      <c r="AP889" s="311"/>
      <c r="AQ889" s="311"/>
      <c r="AR889" s="311"/>
      <c r="AS889" s="311"/>
      <c r="AT889" s="311"/>
    </row>
    <row r="890" spans="1:46" ht="22.5" customHeight="1">
      <c r="A890" s="303"/>
      <c r="K890" s="310"/>
      <c r="L890" s="310"/>
      <c r="M890" s="310"/>
      <c r="N890" s="310"/>
      <c r="O890" s="310"/>
      <c r="P890" s="310"/>
      <c r="Q890" s="310"/>
      <c r="R890" s="310"/>
      <c r="S890" s="310"/>
      <c r="T890" s="310"/>
      <c r="U890" s="307"/>
      <c r="AC890" s="310"/>
      <c r="AE890" s="311"/>
      <c r="AF890" s="311"/>
      <c r="AG890" s="311"/>
      <c r="AH890" s="311"/>
      <c r="AI890" s="311"/>
      <c r="AJ890" s="311"/>
      <c r="AK890" s="311"/>
      <c r="AL890" s="311"/>
      <c r="AM890" s="311"/>
      <c r="AN890" s="311"/>
      <c r="AO890" s="311"/>
      <c r="AP890" s="311"/>
      <c r="AQ890" s="311"/>
      <c r="AR890" s="311"/>
      <c r="AS890" s="311"/>
      <c r="AT890" s="311"/>
    </row>
    <row r="891" spans="1:46" ht="22.5" customHeight="1">
      <c r="A891" s="303"/>
      <c r="K891" s="310"/>
      <c r="L891" s="310"/>
      <c r="M891" s="310"/>
      <c r="N891" s="310"/>
      <c r="O891" s="310"/>
      <c r="P891" s="310"/>
      <c r="Q891" s="310"/>
      <c r="R891" s="310"/>
      <c r="S891" s="310"/>
      <c r="T891" s="310"/>
      <c r="U891" s="307"/>
      <c r="AC891" s="310"/>
      <c r="AE891" s="311"/>
      <c r="AF891" s="311"/>
      <c r="AG891" s="311"/>
      <c r="AH891" s="311"/>
      <c r="AI891" s="311"/>
      <c r="AJ891" s="311"/>
      <c r="AK891" s="311"/>
      <c r="AL891" s="311"/>
      <c r="AM891" s="311"/>
      <c r="AN891" s="311"/>
      <c r="AO891" s="311"/>
      <c r="AP891" s="311"/>
      <c r="AQ891" s="311"/>
      <c r="AR891" s="311"/>
      <c r="AS891" s="311"/>
      <c r="AT891" s="311"/>
    </row>
    <row r="892" spans="1:46" ht="22.5" customHeight="1">
      <c r="A892" s="303"/>
      <c r="K892" s="310"/>
      <c r="L892" s="310"/>
      <c r="M892" s="310"/>
      <c r="N892" s="310"/>
      <c r="O892" s="310"/>
      <c r="P892" s="310"/>
      <c r="Q892" s="310"/>
      <c r="R892" s="310"/>
      <c r="S892" s="310"/>
      <c r="T892" s="310"/>
      <c r="U892" s="307"/>
      <c r="AC892" s="310"/>
      <c r="AE892" s="311"/>
      <c r="AF892" s="311"/>
      <c r="AG892" s="311"/>
      <c r="AH892" s="311"/>
      <c r="AI892" s="311"/>
      <c r="AJ892" s="311"/>
      <c r="AK892" s="311"/>
      <c r="AL892" s="311"/>
      <c r="AM892" s="311"/>
      <c r="AN892" s="311"/>
      <c r="AO892" s="311"/>
      <c r="AP892" s="311"/>
      <c r="AQ892" s="311"/>
      <c r="AR892" s="311"/>
      <c r="AS892" s="311"/>
      <c r="AT892" s="311"/>
    </row>
    <row r="893" spans="1:46" ht="22.5" customHeight="1">
      <c r="A893" s="303"/>
      <c r="K893" s="310"/>
      <c r="L893" s="310"/>
      <c r="M893" s="310"/>
      <c r="N893" s="310"/>
      <c r="O893" s="310"/>
      <c r="P893" s="310"/>
      <c r="Q893" s="310"/>
      <c r="R893" s="310"/>
      <c r="S893" s="310"/>
      <c r="T893" s="310"/>
      <c r="U893" s="307"/>
      <c r="AC893" s="310"/>
      <c r="AE893" s="311"/>
      <c r="AF893" s="311"/>
      <c r="AG893" s="311"/>
      <c r="AH893" s="311"/>
      <c r="AI893" s="311"/>
      <c r="AJ893" s="311"/>
      <c r="AK893" s="311"/>
      <c r="AL893" s="311"/>
      <c r="AM893" s="311"/>
      <c r="AN893" s="311"/>
      <c r="AO893" s="311"/>
      <c r="AP893" s="311"/>
      <c r="AQ893" s="311"/>
      <c r="AR893" s="311"/>
      <c r="AS893" s="311"/>
      <c r="AT893" s="311"/>
    </row>
    <row r="894" spans="1:46" ht="22.5" customHeight="1">
      <c r="A894" s="303"/>
      <c r="K894" s="310"/>
      <c r="L894" s="310"/>
      <c r="M894" s="310"/>
      <c r="N894" s="310"/>
      <c r="O894" s="310"/>
      <c r="P894" s="310"/>
      <c r="Q894" s="310"/>
      <c r="R894" s="310"/>
      <c r="S894" s="310"/>
      <c r="T894" s="310"/>
      <c r="U894" s="307"/>
      <c r="AC894" s="310"/>
      <c r="AE894" s="311"/>
      <c r="AF894" s="311"/>
      <c r="AG894" s="311"/>
      <c r="AH894" s="311"/>
      <c r="AI894" s="311"/>
      <c r="AJ894" s="311"/>
      <c r="AK894" s="311"/>
      <c r="AL894" s="311"/>
      <c r="AM894" s="311"/>
      <c r="AN894" s="311"/>
      <c r="AO894" s="311"/>
      <c r="AP894" s="311"/>
      <c r="AQ894" s="311"/>
      <c r="AR894" s="311"/>
      <c r="AS894" s="311"/>
      <c r="AT894" s="311"/>
    </row>
    <row r="895" spans="1:46" ht="22.5" customHeight="1">
      <c r="A895" s="303"/>
      <c r="K895" s="310"/>
      <c r="L895" s="310"/>
      <c r="M895" s="310"/>
      <c r="N895" s="310"/>
      <c r="O895" s="310"/>
      <c r="P895" s="310"/>
      <c r="Q895" s="310"/>
      <c r="R895" s="310"/>
      <c r="S895" s="310"/>
      <c r="T895" s="310"/>
      <c r="U895" s="307"/>
      <c r="AC895" s="310"/>
      <c r="AE895" s="311"/>
      <c r="AF895" s="311"/>
      <c r="AG895" s="311"/>
      <c r="AH895" s="311"/>
      <c r="AI895" s="311"/>
      <c r="AJ895" s="311"/>
      <c r="AK895" s="311"/>
      <c r="AL895" s="311"/>
      <c r="AM895" s="311"/>
      <c r="AN895" s="311"/>
      <c r="AO895" s="311"/>
      <c r="AP895" s="311"/>
      <c r="AQ895" s="311"/>
      <c r="AR895" s="311"/>
      <c r="AS895" s="311"/>
      <c r="AT895" s="311"/>
    </row>
    <row r="896" spans="1:46" ht="22.5" customHeight="1">
      <c r="A896" s="303"/>
      <c r="K896" s="310"/>
      <c r="L896" s="310"/>
      <c r="M896" s="310"/>
      <c r="N896" s="310"/>
      <c r="O896" s="310"/>
      <c r="P896" s="310"/>
      <c r="Q896" s="310"/>
      <c r="R896" s="310"/>
      <c r="S896" s="310"/>
      <c r="T896" s="310"/>
      <c r="U896" s="307"/>
      <c r="AC896" s="310"/>
      <c r="AE896" s="311"/>
      <c r="AF896" s="311"/>
      <c r="AG896" s="311"/>
      <c r="AH896" s="311"/>
      <c r="AI896" s="311"/>
      <c r="AJ896" s="311"/>
      <c r="AK896" s="311"/>
      <c r="AL896" s="311"/>
      <c r="AM896" s="311"/>
      <c r="AN896" s="311"/>
      <c r="AO896" s="311"/>
      <c r="AP896" s="311"/>
      <c r="AQ896" s="311"/>
      <c r="AR896" s="311"/>
      <c r="AS896" s="311"/>
      <c r="AT896" s="311"/>
    </row>
    <row r="897" spans="1:48" ht="22.5" customHeight="1">
      <c r="A897" s="303"/>
      <c r="K897" s="310"/>
      <c r="L897" s="310"/>
      <c r="M897" s="310"/>
      <c r="N897" s="310"/>
      <c r="O897" s="310"/>
      <c r="P897" s="310"/>
      <c r="Q897" s="310"/>
      <c r="R897" s="310"/>
      <c r="S897" s="310"/>
      <c r="T897" s="310"/>
      <c r="U897" s="307"/>
      <c r="AC897" s="310"/>
      <c r="AE897" s="311"/>
      <c r="AF897" s="311"/>
      <c r="AG897" s="311"/>
      <c r="AH897" s="311"/>
      <c r="AI897" s="311"/>
      <c r="AJ897" s="311"/>
      <c r="AK897" s="311"/>
      <c r="AL897" s="311"/>
      <c r="AM897" s="311"/>
      <c r="AN897" s="311"/>
      <c r="AO897" s="311"/>
      <c r="AP897" s="311"/>
      <c r="AQ897" s="311"/>
      <c r="AR897" s="311"/>
      <c r="AS897" s="311"/>
      <c r="AT897" s="311"/>
    </row>
    <row r="898" spans="1:48" ht="22.5" customHeight="1">
      <c r="A898" s="303"/>
      <c r="K898" s="310"/>
      <c r="L898" s="310"/>
      <c r="M898" s="310"/>
      <c r="N898" s="310"/>
      <c r="O898" s="310"/>
      <c r="P898" s="310"/>
      <c r="Q898" s="310"/>
      <c r="R898" s="310"/>
      <c r="S898" s="310"/>
      <c r="T898" s="310"/>
      <c r="U898" s="307"/>
      <c r="AC898" s="310"/>
      <c r="AE898" s="311"/>
      <c r="AF898" s="311"/>
      <c r="AG898" s="311"/>
      <c r="AH898" s="311"/>
      <c r="AI898" s="311"/>
      <c r="AJ898" s="311"/>
      <c r="AK898" s="311"/>
      <c r="AL898" s="311"/>
      <c r="AM898" s="311"/>
      <c r="AN898" s="311"/>
      <c r="AO898" s="311"/>
      <c r="AP898" s="311"/>
      <c r="AQ898" s="311"/>
      <c r="AR898" s="311"/>
      <c r="AS898" s="311"/>
      <c r="AT898" s="311"/>
    </row>
    <row r="899" spans="1:48" ht="22.5" customHeight="1">
      <c r="A899" s="303"/>
      <c r="K899" s="310"/>
      <c r="L899" s="310"/>
      <c r="M899" s="310"/>
      <c r="N899" s="310"/>
      <c r="O899" s="310"/>
      <c r="P899" s="310"/>
      <c r="Q899" s="310"/>
      <c r="R899" s="310"/>
      <c r="S899" s="310"/>
      <c r="T899" s="310"/>
      <c r="U899" s="307"/>
      <c r="AC899" s="310"/>
      <c r="AE899" s="311"/>
      <c r="AF899" s="311"/>
      <c r="AG899" s="311"/>
      <c r="AH899" s="311"/>
      <c r="AI899" s="311"/>
      <c r="AJ899" s="311"/>
      <c r="AK899" s="311"/>
      <c r="AL899" s="311"/>
      <c r="AM899" s="311"/>
      <c r="AN899" s="311"/>
      <c r="AO899" s="311"/>
      <c r="AP899" s="311"/>
      <c r="AQ899" s="311"/>
      <c r="AR899" s="311"/>
      <c r="AS899" s="311"/>
      <c r="AT899" s="311"/>
    </row>
    <row r="900" spans="1:48" ht="22.5" customHeight="1">
      <c r="A900" s="303"/>
      <c r="K900" s="310"/>
      <c r="L900" s="310"/>
      <c r="M900" s="310"/>
      <c r="N900" s="310"/>
      <c r="O900" s="310"/>
      <c r="P900" s="310"/>
      <c r="Q900" s="310"/>
      <c r="R900" s="310"/>
      <c r="S900" s="310"/>
      <c r="T900" s="310"/>
      <c r="U900" s="307"/>
      <c r="AC900" s="310"/>
      <c r="AE900" s="311"/>
      <c r="AF900" s="311"/>
      <c r="AG900" s="311"/>
      <c r="AH900" s="311"/>
      <c r="AI900" s="311"/>
      <c r="AJ900" s="311"/>
      <c r="AK900" s="311"/>
      <c r="AL900" s="311"/>
      <c r="AM900" s="311"/>
      <c r="AN900" s="311"/>
      <c r="AO900" s="311"/>
      <c r="AP900" s="311"/>
      <c r="AQ900" s="311"/>
      <c r="AR900" s="311"/>
      <c r="AS900" s="311"/>
      <c r="AT900" s="311"/>
    </row>
    <row r="901" spans="1:48" ht="22.5" customHeight="1">
      <c r="A901" s="303"/>
      <c r="K901" s="310"/>
      <c r="L901" s="310"/>
      <c r="M901" s="310"/>
      <c r="N901" s="310"/>
      <c r="O901" s="310"/>
      <c r="P901" s="310"/>
      <c r="Q901" s="310"/>
      <c r="R901" s="310"/>
      <c r="S901" s="310"/>
      <c r="T901" s="310"/>
      <c r="U901" s="307"/>
      <c r="AC901" s="310"/>
      <c r="AE901" s="311"/>
      <c r="AF901" s="311"/>
      <c r="AG901" s="311"/>
      <c r="AH901" s="311"/>
      <c r="AI901" s="311"/>
      <c r="AJ901" s="311"/>
      <c r="AK901" s="311"/>
      <c r="AL901" s="311"/>
      <c r="AM901" s="311"/>
      <c r="AN901" s="311"/>
      <c r="AO901" s="311"/>
      <c r="AP901" s="311"/>
      <c r="AQ901" s="311"/>
      <c r="AR901" s="311"/>
      <c r="AS901" s="311"/>
      <c r="AT901" s="311"/>
    </row>
    <row r="902" spans="1:48" ht="22.5" customHeight="1">
      <c r="A902" s="303"/>
      <c r="K902" s="310"/>
      <c r="L902" s="310"/>
      <c r="M902" s="310"/>
      <c r="N902" s="310"/>
      <c r="O902" s="310"/>
      <c r="P902" s="310"/>
      <c r="Q902" s="310"/>
      <c r="R902" s="310"/>
      <c r="S902" s="310"/>
      <c r="T902" s="310"/>
      <c r="U902" s="307"/>
      <c r="AC902" s="310"/>
      <c r="AE902" s="311"/>
      <c r="AF902" s="311"/>
      <c r="AG902" s="311"/>
      <c r="AH902" s="311"/>
      <c r="AI902" s="311"/>
      <c r="AJ902" s="311"/>
      <c r="AK902" s="311"/>
      <c r="AL902" s="311"/>
      <c r="AM902" s="311"/>
      <c r="AN902" s="311"/>
      <c r="AO902" s="311"/>
      <c r="AP902" s="311"/>
      <c r="AQ902" s="311"/>
      <c r="AR902" s="311"/>
      <c r="AS902" s="311"/>
      <c r="AT902" s="311"/>
    </row>
    <row r="903" spans="1:48" ht="22.5" customHeight="1">
      <c r="A903" s="303"/>
      <c r="K903" s="310"/>
      <c r="L903" s="310"/>
      <c r="M903" s="310"/>
      <c r="N903" s="310"/>
      <c r="O903" s="310"/>
      <c r="P903" s="310"/>
      <c r="Q903" s="310"/>
      <c r="R903" s="310"/>
      <c r="S903" s="310"/>
      <c r="T903" s="310"/>
      <c r="U903" s="307"/>
      <c r="AC903" s="310"/>
      <c r="AE903" s="311"/>
      <c r="AF903" s="311"/>
      <c r="AG903" s="311"/>
      <c r="AH903" s="311"/>
      <c r="AI903" s="311"/>
      <c r="AJ903" s="311"/>
      <c r="AK903" s="311"/>
      <c r="AL903" s="311"/>
      <c r="AM903" s="311"/>
      <c r="AN903" s="311"/>
      <c r="AO903" s="311"/>
      <c r="AP903" s="311"/>
      <c r="AQ903" s="311"/>
      <c r="AR903" s="311"/>
      <c r="AS903" s="311"/>
      <c r="AT903" s="311"/>
    </row>
    <row r="904" spans="1:48" ht="22.5" customHeight="1">
      <c r="A904" s="303"/>
      <c r="B904" s="304"/>
      <c r="C904" s="304"/>
      <c r="D904" s="304"/>
      <c r="E904" s="304"/>
      <c r="F904" s="304"/>
      <c r="G904" s="304"/>
      <c r="K904" s="305"/>
      <c r="L904" s="305"/>
      <c r="M904" s="305"/>
      <c r="N904" s="305"/>
      <c r="O904" s="305"/>
      <c r="P904" s="305"/>
      <c r="Q904" s="305"/>
      <c r="R904" s="305"/>
      <c r="S904" s="305"/>
      <c r="T904" s="306"/>
      <c r="U904" s="307"/>
      <c r="AC904" s="310"/>
      <c r="AD904" s="304"/>
      <c r="AE904" s="308"/>
      <c r="AF904" s="308"/>
      <c r="AG904" s="308"/>
      <c r="AH904" s="309"/>
      <c r="AI904" s="309"/>
      <c r="AJ904" s="308"/>
      <c r="AK904" s="308"/>
      <c r="AL904" s="308"/>
      <c r="AM904" s="308"/>
      <c r="AN904" s="308"/>
      <c r="AO904" s="308"/>
      <c r="AP904" s="308"/>
      <c r="AQ904" s="308"/>
      <c r="AR904" s="308"/>
      <c r="AS904" s="309"/>
      <c r="AT904" s="309"/>
      <c r="AU904" s="309"/>
      <c r="AV904" s="309"/>
    </row>
    <row r="905" spans="1:48" ht="22.5" customHeight="1">
      <c r="A905" s="303"/>
      <c r="B905" s="304"/>
      <c r="C905" s="304"/>
      <c r="D905" s="304"/>
      <c r="E905" s="304"/>
      <c r="F905" s="304"/>
      <c r="G905" s="304"/>
      <c r="K905" s="305"/>
      <c r="L905" s="305"/>
      <c r="M905" s="305"/>
      <c r="N905" s="305"/>
      <c r="O905" s="305"/>
      <c r="P905" s="305"/>
      <c r="Q905" s="305"/>
      <c r="R905" s="305"/>
      <c r="S905" s="305"/>
      <c r="T905" s="306"/>
      <c r="U905" s="307"/>
      <c r="AC905" s="310"/>
      <c r="AD905" s="304"/>
      <c r="AE905" s="308"/>
      <c r="AF905" s="308"/>
      <c r="AG905" s="308"/>
      <c r="AH905" s="309"/>
      <c r="AI905" s="309"/>
      <c r="AJ905" s="308"/>
      <c r="AK905" s="308"/>
      <c r="AL905" s="308"/>
      <c r="AM905" s="308"/>
      <c r="AN905" s="308"/>
      <c r="AO905" s="308"/>
      <c r="AP905" s="308"/>
      <c r="AQ905" s="308"/>
      <c r="AR905" s="308"/>
      <c r="AS905" s="309"/>
      <c r="AT905" s="309"/>
      <c r="AU905" s="309"/>
      <c r="AV905" s="309"/>
    </row>
    <row r="906" spans="1:48" ht="22.5" customHeight="1">
      <c r="A906" s="303"/>
      <c r="B906" s="304"/>
      <c r="C906" s="304"/>
      <c r="D906" s="304"/>
      <c r="E906" s="304"/>
      <c r="F906" s="304"/>
      <c r="G906" s="304"/>
      <c r="K906" s="305"/>
      <c r="L906" s="305"/>
      <c r="M906" s="305"/>
      <c r="N906" s="305"/>
      <c r="O906" s="305"/>
      <c r="P906" s="305"/>
      <c r="Q906" s="305"/>
      <c r="R906" s="305"/>
      <c r="S906" s="305"/>
      <c r="T906" s="306"/>
      <c r="U906" s="307"/>
      <c r="AC906" s="310"/>
      <c r="AD906" s="304"/>
      <c r="AE906" s="308"/>
      <c r="AF906" s="308"/>
      <c r="AG906" s="308"/>
      <c r="AH906" s="309"/>
      <c r="AI906" s="309"/>
      <c r="AJ906" s="308"/>
      <c r="AK906" s="308"/>
      <c r="AL906" s="308"/>
      <c r="AM906" s="308"/>
      <c r="AN906" s="308"/>
      <c r="AO906" s="308"/>
      <c r="AP906" s="308"/>
      <c r="AQ906" s="308"/>
      <c r="AR906" s="308"/>
      <c r="AS906" s="309"/>
      <c r="AT906" s="309"/>
      <c r="AU906" s="309"/>
      <c r="AV906" s="309"/>
    </row>
    <row r="907" spans="1:48" ht="22.5" customHeight="1">
      <c r="A907" s="303"/>
      <c r="B907" s="304"/>
      <c r="C907" s="304"/>
      <c r="D907" s="304"/>
      <c r="E907" s="304"/>
      <c r="F907" s="304"/>
      <c r="G907" s="304"/>
      <c r="K907" s="305"/>
      <c r="L907" s="305"/>
      <c r="M907" s="305"/>
      <c r="N907" s="305"/>
      <c r="O907" s="305"/>
      <c r="P907" s="305"/>
      <c r="Q907" s="305"/>
      <c r="R907" s="305"/>
      <c r="S907" s="305"/>
      <c r="T907" s="306"/>
      <c r="U907" s="307"/>
      <c r="AC907" s="310"/>
      <c r="AD907" s="304"/>
      <c r="AE907" s="308"/>
      <c r="AF907" s="308"/>
      <c r="AG907" s="308"/>
      <c r="AH907" s="309"/>
      <c r="AI907" s="309"/>
      <c r="AJ907" s="308"/>
      <c r="AK907" s="308"/>
      <c r="AL907" s="308"/>
      <c r="AM907" s="308"/>
      <c r="AN907" s="308"/>
      <c r="AO907" s="308"/>
      <c r="AP907" s="308"/>
      <c r="AQ907" s="308"/>
      <c r="AR907" s="308"/>
      <c r="AS907" s="309"/>
      <c r="AT907" s="309"/>
      <c r="AU907" s="309"/>
      <c r="AV907" s="309"/>
    </row>
    <row r="908" spans="1:48" ht="22.5" customHeight="1">
      <c r="A908" s="303"/>
      <c r="B908" s="304"/>
      <c r="C908" s="304"/>
      <c r="D908" s="304"/>
      <c r="E908" s="304"/>
      <c r="F908" s="304"/>
      <c r="G908" s="304"/>
      <c r="K908" s="305"/>
      <c r="L908" s="305"/>
      <c r="M908" s="305"/>
      <c r="N908" s="305"/>
      <c r="O908" s="305"/>
      <c r="P908" s="305"/>
      <c r="Q908" s="305"/>
      <c r="R908" s="305"/>
      <c r="S908" s="305"/>
      <c r="T908" s="306"/>
      <c r="U908" s="307"/>
      <c r="AC908" s="310"/>
      <c r="AD908" s="304"/>
      <c r="AE908" s="308"/>
      <c r="AF908" s="308"/>
      <c r="AG908" s="308"/>
      <c r="AH908" s="309"/>
      <c r="AI908" s="309"/>
      <c r="AJ908" s="308"/>
      <c r="AK908" s="308"/>
      <c r="AL908" s="308"/>
      <c r="AM908" s="308"/>
      <c r="AN908" s="308"/>
      <c r="AO908" s="308"/>
      <c r="AP908" s="308"/>
      <c r="AQ908" s="308"/>
      <c r="AR908" s="308"/>
      <c r="AS908" s="309"/>
      <c r="AT908" s="309"/>
      <c r="AU908" s="309"/>
      <c r="AV908" s="309"/>
    </row>
    <row r="909" spans="1:48" ht="22.5" customHeight="1">
      <c r="A909" s="303"/>
      <c r="B909" s="304"/>
      <c r="C909" s="304"/>
      <c r="D909" s="304"/>
      <c r="E909" s="304"/>
      <c r="F909" s="304"/>
      <c r="G909" s="304"/>
      <c r="K909" s="305"/>
      <c r="L909" s="305"/>
      <c r="M909" s="305"/>
      <c r="N909" s="305"/>
      <c r="O909" s="305"/>
      <c r="P909" s="305"/>
      <c r="Q909" s="305"/>
      <c r="R909" s="305"/>
      <c r="S909" s="305"/>
      <c r="T909" s="306"/>
      <c r="U909" s="307"/>
      <c r="AC909" s="310"/>
      <c r="AD909" s="304"/>
      <c r="AE909" s="308"/>
      <c r="AF909" s="308"/>
      <c r="AG909" s="308"/>
      <c r="AH909" s="309"/>
      <c r="AI909" s="309"/>
      <c r="AJ909" s="308"/>
      <c r="AK909" s="308"/>
      <c r="AL909" s="308"/>
      <c r="AM909" s="308"/>
      <c r="AN909" s="308"/>
      <c r="AO909" s="308"/>
      <c r="AP909" s="308"/>
      <c r="AQ909" s="308"/>
      <c r="AR909" s="308"/>
      <c r="AS909" s="309"/>
      <c r="AT909" s="309"/>
      <c r="AU909" s="309"/>
      <c r="AV909" s="309"/>
    </row>
    <row r="910" spans="1:48" ht="22.5" customHeight="1">
      <c r="A910" s="303"/>
      <c r="B910" s="304"/>
      <c r="C910" s="304"/>
      <c r="D910" s="304"/>
      <c r="E910" s="304"/>
      <c r="F910" s="304"/>
      <c r="G910" s="304"/>
      <c r="K910" s="305"/>
      <c r="L910" s="305"/>
      <c r="M910" s="305"/>
      <c r="N910" s="305"/>
      <c r="O910" s="305"/>
      <c r="P910" s="305"/>
      <c r="Q910" s="305"/>
      <c r="R910" s="305"/>
      <c r="S910" s="305"/>
      <c r="T910" s="306"/>
      <c r="U910" s="307"/>
      <c r="AC910" s="310"/>
      <c r="AD910" s="304"/>
      <c r="AE910" s="308"/>
      <c r="AF910" s="308"/>
      <c r="AG910" s="308"/>
      <c r="AH910" s="309"/>
      <c r="AI910" s="309"/>
      <c r="AJ910" s="308"/>
      <c r="AK910" s="308"/>
      <c r="AL910" s="308"/>
      <c r="AM910" s="308"/>
      <c r="AN910" s="308"/>
      <c r="AO910" s="308"/>
      <c r="AP910" s="308"/>
      <c r="AQ910" s="308"/>
      <c r="AR910" s="308"/>
      <c r="AS910" s="309"/>
      <c r="AT910" s="309"/>
      <c r="AU910" s="309"/>
      <c r="AV910" s="309"/>
    </row>
    <row r="911" spans="1:48" ht="22.5" customHeight="1">
      <c r="A911" s="303"/>
      <c r="B911" s="304"/>
      <c r="C911" s="304"/>
      <c r="D911" s="304"/>
      <c r="E911" s="304"/>
      <c r="F911" s="304"/>
      <c r="G911" s="304"/>
      <c r="K911" s="305"/>
      <c r="L911" s="305"/>
      <c r="M911" s="305"/>
      <c r="N911" s="305"/>
      <c r="O911" s="305"/>
      <c r="P911" s="305"/>
      <c r="Q911" s="305"/>
      <c r="R911" s="305"/>
      <c r="S911" s="305"/>
      <c r="T911" s="306"/>
      <c r="U911" s="307"/>
      <c r="AC911" s="310"/>
      <c r="AD911" s="304"/>
      <c r="AE911" s="308"/>
      <c r="AF911" s="308"/>
      <c r="AG911" s="308"/>
      <c r="AH911" s="309"/>
      <c r="AI911" s="309"/>
      <c r="AJ911" s="308"/>
      <c r="AK911" s="308"/>
      <c r="AL911" s="308"/>
      <c r="AM911" s="308"/>
      <c r="AN911" s="308"/>
      <c r="AO911" s="308"/>
      <c r="AP911" s="308"/>
      <c r="AQ911" s="308"/>
      <c r="AR911" s="308"/>
      <c r="AS911" s="309"/>
      <c r="AT911" s="309"/>
      <c r="AU911" s="309"/>
      <c r="AV911" s="309"/>
    </row>
    <row r="912" spans="1:48" ht="22.5" customHeight="1">
      <c r="A912" s="303"/>
      <c r="B912" s="304"/>
      <c r="C912" s="304"/>
      <c r="D912" s="304"/>
      <c r="E912" s="304"/>
      <c r="F912" s="304"/>
      <c r="G912" s="304"/>
      <c r="K912" s="305"/>
      <c r="L912" s="305"/>
      <c r="M912" s="305"/>
      <c r="N912" s="305"/>
      <c r="O912" s="305"/>
      <c r="P912" s="305"/>
      <c r="Q912" s="305"/>
      <c r="R912" s="305"/>
      <c r="S912" s="305"/>
      <c r="T912" s="306"/>
      <c r="U912" s="307"/>
      <c r="AC912" s="310"/>
      <c r="AD912" s="304"/>
      <c r="AE912" s="308"/>
      <c r="AF912" s="308"/>
      <c r="AG912" s="308"/>
      <c r="AH912" s="309"/>
      <c r="AI912" s="309"/>
      <c r="AJ912" s="308"/>
      <c r="AK912" s="308"/>
      <c r="AL912" s="308"/>
      <c r="AM912" s="308"/>
      <c r="AN912" s="308"/>
      <c r="AO912" s="308"/>
      <c r="AP912" s="308"/>
      <c r="AQ912" s="308"/>
      <c r="AR912" s="308"/>
      <c r="AS912" s="309"/>
      <c r="AT912" s="309"/>
      <c r="AU912" s="309"/>
      <c r="AV912" s="309"/>
    </row>
    <row r="913" spans="1:48" ht="22.5" customHeight="1">
      <c r="A913" s="303"/>
      <c r="B913" s="304"/>
      <c r="C913" s="304"/>
      <c r="D913" s="304"/>
      <c r="E913" s="304"/>
      <c r="F913" s="304"/>
      <c r="G913" s="304"/>
      <c r="K913" s="305"/>
      <c r="L913" s="305"/>
      <c r="M913" s="305"/>
      <c r="N913" s="305"/>
      <c r="O913" s="305"/>
      <c r="P913" s="305"/>
      <c r="Q913" s="305"/>
      <c r="R913" s="305"/>
      <c r="S913" s="305"/>
      <c r="T913" s="306"/>
      <c r="U913" s="307"/>
      <c r="AC913" s="310"/>
      <c r="AD913" s="304"/>
      <c r="AE913" s="308"/>
      <c r="AF913" s="308"/>
      <c r="AG913" s="308"/>
      <c r="AH913" s="309"/>
      <c r="AI913" s="309"/>
      <c r="AJ913" s="308"/>
      <c r="AK913" s="308"/>
      <c r="AL913" s="308"/>
      <c r="AM913" s="308"/>
      <c r="AN913" s="308"/>
      <c r="AO913" s="308"/>
      <c r="AP913" s="308"/>
      <c r="AQ913" s="308"/>
      <c r="AR913" s="308"/>
      <c r="AS913" s="309"/>
      <c r="AT913" s="309"/>
      <c r="AU913" s="309"/>
      <c r="AV913" s="309"/>
    </row>
    <row r="914" spans="1:48" ht="22.5" customHeight="1">
      <c r="A914" s="303"/>
      <c r="B914" s="304"/>
      <c r="C914" s="304"/>
      <c r="D914" s="304"/>
      <c r="E914" s="304"/>
      <c r="F914" s="304"/>
      <c r="G914" s="304"/>
      <c r="K914" s="305"/>
      <c r="L914" s="305"/>
      <c r="M914" s="305"/>
      <c r="N914" s="305"/>
      <c r="O914" s="305"/>
      <c r="P914" s="305"/>
      <c r="Q914" s="305"/>
      <c r="R914" s="305"/>
      <c r="S914" s="305"/>
      <c r="T914" s="306"/>
      <c r="U914" s="307"/>
      <c r="AC914" s="310"/>
      <c r="AD914" s="304"/>
      <c r="AE914" s="308"/>
      <c r="AF914" s="308"/>
      <c r="AG914" s="308"/>
      <c r="AH914" s="309"/>
      <c r="AI914" s="309"/>
      <c r="AJ914" s="308"/>
      <c r="AK914" s="308"/>
      <c r="AL914" s="308"/>
      <c r="AM914" s="308"/>
      <c r="AN914" s="308"/>
      <c r="AO914" s="308"/>
      <c r="AP914" s="308"/>
      <c r="AQ914" s="308"/>
      <c r="AR914" s="308"/>
      <c r="AS914" s="309"/>
      <c r="AT914" s="309"/>
      <c r="AU914" s="309"/>
      <c r="AV914" s="309"/>
    </row>
    <row r="915" spans="1:48" ht="22.5" customHeight="1">
      <c r="A915" s="303"/>
      <c r="B915" s="304"/>
      <c r="C915" s="304"/>
      <c r="D915" s="304"/>
      <c r="E915" s="304"/>
      <c r="F915" s="304"/>
      <c r="G915" s="304"/>
      <c r="K915" s="305"/>
      <c r="L915" s="305"/>
      <c r="M915" s="305"/>
      <c r="N915" s="305"/>
      <c r="O915" s="305"/>
      <c r="P915" s="305"/>
      <c r="Q915" s="305"/>
      <c r="R915" s="305"/>
      <c r="S915" s="305"/>
      <c r="T915" s="306"/>
      <c r="U915" s="307"/>
      <c r="AC915" s="310"/>
      <c r="AD915" s="304"/>
      <c r="AE915" s="308"/>
      <c r="AF915" s="308"/>
      <c r="AG915" s="308"/>
      <c r="AH915" s="309"/>
      <c r="AI915" s="309"/>
      <c r="AJ915" s="308"/>
      <c r="AK915" s="308"/>
      <c r="AL915" s="308"/>
      <c r="AM915" s="308"/>
      <c r="AN915" s="308"/>
      <c r="AO915" s="308"/>
      <c r="AP915" s="308"/>
      <c r="AQ915" s="308"/>
      <c r="AR915" s="308"/>
      <c r="AS915" s="309"/>
      <c r="AT915" s="309"/>
      <c r="AU915" s="309"/>
      <c r="AV915" s="309"/>
    </row>
    <row r="916" spans="1:48" ht="22.5" customHeight="1">
      <c r="A916" s="303"/>
      <c r="B916" s="304"/>
      <c r="C916" s="304"/>
      <c r="D916" s="304"/>
      <c r="E916" s="304"/>
      <c r="F916" s="304"/>
      <c r="G916" s="304"/>
      <c r="K916" s="305"/>
      <c r="L916" s="305"/>
      <c r="M916" s="305"/>
      <c r="N916" s="305"/>
      <c r="O916" s="305"/>
      <c r="P916" s="305"/>
      <c r="Q916" s="305"/>
      <c r="R916" s="305"/>
      <c r="S916" s="305"/>
      <c r="T916" s="306"/>
      <c r="U916" s="307"/>
      <c r="AC916" s="310"/>
      <c r="AD916" s="304"/>
      <c r="AE916" s="308"/>
      <c r="AF916" s="308"/>
      <c r="AG916" s="308"/>
      <c r="AH916" s="309"/>
      <c r="AI916" s="309"/>
      <c r="AJ916" s="308"/>
      <c r="AK916" s="308"/>
      <c r="AL916" s="308"/>
      <c r="AM916" s="308"/>
      <c r="AN916" s="308"/>
      <c r="AO916" s="308"/>
      <c r="AP916" s="308"/>
      <c r="AQ916" s="308"/>
      <c r="AR916" s="308"/>
      <c r="AS916" s="309"/>
      <c r="AT916" s="309"/>
      <c r="AU916" s="309"/>
      <c r="AV916" s="309"/>
    </row>
    <row r="917" spans="1:48" ht="22.5" customHeight="1">
      <c r="A917" s="303"/>
      <c r="B917" s="304"/>
      <c r="C917" s="304"/>
      <c r="D917" s="304"/>
      <c r="E917" s="304"/>
      <c r="F917" s="304"/>
      <c r="G917" s="304"/>
      <c r="K917" s="305"/>
      <c r="L917" s="305"/>
      <c r="M917" s="305"/>
      <c r="N917" s="305"/>
      <c r="O917" s="305"/>
      <c r="P917" s="305"/>
      <c r="Q917" s="305"/>
      <c r="R917" s="305"/>
      <c r="S917" s="305"/>
      <c r="T917" s="306"/>
      <c r="U917" s="307"/>
      <c r="AC917" s="310"/>
      <c r="AD917" s="304"/>
      <c r="AE917" s="308"/>
      <c r="AF917" s="308"/>
      <c r="AG917" s="308"/>
      <c r="AH917" s="309"/>
      <c r="AI917" s="309"/>
      <c r="AJ917" s="308"/>
      <c r="AK917" s="308"/>
      <c r="AL917" s="308"/>
      <c r="AM917" s="308"/>
      <c r="AN917" s="308"/>
      <c r="AO917" s="308"/>
      <c r="AP917" s="308"/>
      <c r="AQ917" s="308"/>
      <c r="AR917" s="308"/>
      <c r="AS917" s="309"/>
      <c r="AT917" s="309"/>
      <c r="AU917" s="309"/>
      <c r="AV917" s="309"/>
    </row>
    <row r="918" spans="1:48" ht="22.5" customHeight="1">
      <c r="A918" s="303"/>
      <c r="B918" s="304"/>
      <c r="C918" s="304"/>
      <c r="D918" s="304"/>
      <c r="E918" s="304"/>
      <c r="F918" s="304"/>
      <c r="G918" s="304"/>
      <c r="K918" s="305"/>
      <c r="L918" s="305"/>
      <c r="M918" s="305"/>
      <c r="N918" s="305"/>
      <c r="O918" s="305"/>
      <c r="P918" s="305"/>
      <c r="Q918" s="305"/>
      <c r="R918" s="305"/>
      <c r="S918" s="305"/>
      <c r="T918" s="306"/>
      <c r="U918" s="307"/>
      <c r="AC918" s="310"/>
      <c r="AD918" s="304"/>
      <c r="AE918" s="308"/>
      <c r="AF918" s="308"/>
      <c r="AG918" s="308"/>
      <c r="AH918" s="309"/>
      <c r="AI918" s="309"/>
      <c r="AJ918" s="308"/>
      <c r="AK918" s="308"/>
      <c r="AL918" s="308"/>
      <c r="AM918" s="308"/>
      <c r="AN918" s="308"/>
      <c r="AO918" s="308"/>
      <c r="AP918" s="308"/>
      <c r="AQ918" s="308"/>
      <c r="AR918" s="308"/>
      <c r="AS918" s="309"/>
      <c r="AT918" s="309"/>
      <c r="AU918" s="309"/>
      <c r="AV918" s="309"/>
    </row>
    <row r="919" spans="1:48" ht="22.5" customHeight="1">
      <c r="A919" s="303"/>
      <c r="B919" s="304"/>
      <c r="C919" s="304"/>
      <c r="D919" s="304"/>
      <c r="E919" s="304"/>
      <c r="F919" s="304"/>
      <c r="G919" s="304"/>
      <c r="K919" s="305"/>
      <c r="L919" s="305"/>
      <c r="M919" s="305"/>
      <c r="N919" s="305"/>
      <c r="O919" s="305"/>
      <c r="P919" s="305"/>
      <c r="Q919" s="305"/>
      <c r="R919" s="305"/>
      <c r="S919" s="305"/>
      <c r="T919" s="306"/>
      <c r="U919" s="307"/>
      <c r="AC919" s="310"/>
      <c r="AD919" s="304"/>
      <c r="AE919" s="308"/>
      <c r="AF919" s="308"/>
      <c r="AG919" s="308"/>
      <c r="AH919" s="309"/>
      <c r="AI919" s="309"/>
      <c r="AJ919" s="308"/>
      <c r="AK919" s="308"/>
      <c r="AL919" s="308"/>
      <c r="AM919" s="308"/>
      <c r="AN919" s="308"/>
      <c r="AO919" s="308"/>
      <c r="AP919" s="308"/>
      <c r="AQ919" s="308"/>
      <c r="AR919" s="308"/>
      <c r="AS919" s="309"/>
      <c r="AT919" s="309"/>
      <c r="AU919" s="309"/>
      <c r="AV919" s="309"/>
    </row>
    <row r="920" spans="1:48" ht="22.5" customHeight="1">
      <c r="A920" s="303"/>
      <c r="B920" s="304"/>
      <c r="C920" s="304"/>
      <c r="D920" s="304"/>
      <c r="E920" s="304"/>
      <c r="F920" s="304"/>
      <c r="G920" s="304"/>
      <c r="K920" s="305"/>
      <c r="L920" s="305"/>
      <c r="M920" s="305"/>
      <c r="N920" s="305"/>
      <c r="O920" s="305"/>
      <c r="P920" s="305"/>
      <c r="Q920" s="305"/>
      <c r="R920" s="305"/>
      <c r="S920" s="305"/>
      <c r="T920" s="306"/>
      <c r="U920" s="307"/>
      <c r="AC920" s="310"/>
      <c r="AD920" s="304"/>
      <c r="AE920" s="308"/>
      <c r="AF920" s="308"/>
      <c r="AG920" s="308"/>
      <c r="AH920" s="309"/>
      <c r="AI920" s="309"/>
      <c r="AJ920" s="308"/>
      <c r="AK920" s="308"/>
      <c r="AL920" s="308"/>
      <c r="AM920" s="308"/>
      <c r="AN920" s="308"/>
      <c r="AO920" s="308"/>
      <c r="AP920" s="308"/>
      <c r="AQ920" s="308"/>
      <c r="AR920" s="308"/>
      <c r="AS920" s="309"/>
      <c r="AT920" s="309"/>
      <c r="AU920" s="309"/>
      <c r="AV920" s="309"/>
    </row>
    <row r="921" spans="1:48" ht="22.5" customHeight="1">
      <c r="A921" s="303"/>
      <c r="B921" s="304"/>
      <c r="C921" s="304"/>
      <c r="D921" s="304"/>
      <c r="E921" s="304"/>
      <c r="F921" s="304"/>
      <c r="G921" s="304"/>
      <c r="K921" s="305"/>
      <c r="L921" s="305"/>
      <c r="M921" s="305"/>
      <c r="N921" s="305"/>
      <c r="O921" s="305"/>
      <c r="P921" s="305"/>
      <c r="Q921" s="305"/>
      <c r="R921" s="305"/>
      <c r="S921" s="305"/>
      <c r="T921" s="306"/>
      <c r="U921" s="307"/>
      <c r="AC921" s="310"/>
      <c r="AD921" s="304"/>
      <c r="AE921" s="308"/>
      <c r="AF921" s="308"/>
      <c r="AG921" s="308"/>
      <c r="AH921" s="309"/>
      <c r="AI921" s="309"/>
      <c r="AJ921" s="308"/>
      <c r="AK921" s="308"/>
      <c r="AL921" s="308"/>
      <c r="AM921" s="308"/>
      <c r="AN921" s="308"/>
      <c r="AO921" s="308"/>
      <c r="AP921" s="308"/>
      <c r="AQ921" s="308"/>
      <c r="AR921" s="308"/>
      <c r="AS921" s="309"/>
      <c r="AT921" s="309"/>
      <c r="AU921" s="309"/>
      <c r="AV921" s="309"/>
    </row>
    <row r="922" spans="1:48" ht="22.5" customHeight="1">
      <c r="A922" s="303"/>
      <c r="B922" s="304"/>
      <c r="C922" s="304"/>
      <c r="D922" s="304"/>
      <c r="E922" s="304"/>
      <c r="F922" s="304"/>
      <c r="G922" s="304"/>
      <c r="K922" s="305"/>
      <c r="L922" s="305"/>
      <c r="M922" s="305"/>
      <c r="N922" s="305"/>
      <c r="O922" s="305"/>
      <c r="P922" s="305"/>
      <c r="Q922" s="305"/>
      <c r="R922" s="305"/>
      <c r="S922" s="305"/>
      <c r="T922" s="306"/>
      <c r="U922" s="307"/>
      <c r="AC922" s="310"/>
      <c r="AD922" s="304"/>
      <c r="AE922" s="308"/>
      <c r="AF922" s="308"/>
      <c r="AG922" s="308"/>
      <c r="AH922" s="309"/>
      <c r="AI922" s="309"/>
      <c r="AJ922" s="308"/>
      <c r="AK922" s="308"/>
      <c r="AL922" s="308"/>
      <c r="AM922" s="308"/>
      <c r="AN922" s="308"/>
      <c r="AO922" s="308"/>
      <c r="AP922" s="308"/>
      <c r="AQ922" s="308"/>
      <c r="AR922" s="308"/>
      <c r="AS922" s="309"/>
      <c r="AT922" s="309"/>
      <c r="AU922" s="309"/>
      <c r="AV922" s="309"/>
    </row>
    <row r="923" spans="1:48" ht="22.5" customHeight="1">
      <c r="A923" s="303"/>
      <c r="B923" s="304"/>
      <c r="C923" s="304"/>
      <c r="D923" s="304"/>
      <c r="E923" s="304"/>
      <c r="F923" s="304"/>
      <c r="G923" s="304"/>
      <c r="K923" s="305"/>
      <c r="L923" s="305"/>
      <c r="M923" s="305"/>
      <c r="N923" s="305"/>
      <c r="O923" s="305"/>
      <c r="P923" s="305"/>
      <c r="Q923" s="305"/>
      <c r="R923" s="305"/>
      <c r="S923" s="305"/>
      <c r="T923" s="306"/>
      <c r="U923" s="307"/>
      <c r="AC923" s="310"/>
      <c r="AD923" s="304"/>
      <c r="AE923" s="308"/>
      <c r="AF923" s="308"/>
      <c r="AG923" s="308"/>
      <c r="AH923" s="309"/>
      <c r="AI923" s="309"/>
      <c r="AJ923" s="308"/>
      <c r="AK923" s="308"/>
      <c r="AL923" s="308"/>
      <c r="AM923" s="308"/>
      <c r="AN923" s="308"/>
      <c r="AO923" s="308"/>
      <c r="AP923" s="308"/>
      <c r="AQ923" s="308"/>
      <c r="AR923" s="308"/>
      <c r="AS923" s="309"/>
      <c r="AT923" s="309"/>
      <c r="AU923" s="309"/>
      <c r="AV923" s="309"/>
    </row>
    <row r="924" spans="1:48" ht="22.5" customHeight="1">
      <c r="A924" s="303"/>
      <c r="B924" s="304"/>
      <c r="C924" s="304"/>
      <c r="D924" s="304"/>
      <c r="E924" s="304"/>
      <c r="F924" s="304"/>
      <c r="G924" s="304"/>
      <c r="K924" s="305"/>
      <c r="L924" s="305"/>
      <c r="M924" s="305"/>
      <c r="N924" s="305"/>
      <c r="O924" s="305"/>
      <c r="P924" s="305"/>
      <c r="Q924" s="305"/>
      <c r="R924" s="305"/>
      <c r="S924" s="305"/>
      <c r="T924" s="306"/>
      <c r="U924" s="307"/>
      <c r="AC924" s="310"/>
      <c r="AD924" s="304"/>
      <c r="AE924" s="308"/>
      <c r="AF924" s="308"/>
      <c r="AG924" s="308"/>
      <c r="AH924" s="309"/>
      <c r="AI924" s="309"/>
      <c r="AJ924" s="308"/>
      <c r="AK924" s="308"/>
      <c r="AL924" s="308"/>
      <c r="AM924" s="308"/>
      <c r="AN924" s="308"/>
      <c r="AO924" s="308"/>
      <c r="AP924" s="308"/>
      <c r="AQ924" s="308"/>
      <c r="AR924" s="308"/>
      <c r="AS924" s="309"/>
      <c r="AT924" s="309"/>
      <c r="AU924" s="309"/>
      <c r="AV924" s="309"/>
    </row>
    <row r="925" spans="1:48" ht="22.5" customHeight="1">
      <c r="A925" s="303"/>
      <c r="B925" s="304"/>
      <c r="C925" s="304"/>
      <c r="D925" s="304"/>
      <c r="E925" s="304"/>
      <c r="F925" s="304"/>
      <c r="G925" s="304"/>
      <c r="K925" s="305"/>
      <c r="L925" s="305"/>
      <c r="M925" s="305"/>
      <c r="N925" s="305"/>
      <c r="O925" s="305"/>
      <c r="P925" s="305"/>
      <c r="Q925" s="305"/>
      <c r="R925" s="305"/>
      <c r="S925" s="305"/>
      <c r="T925" s="306"/>
      <c r="U925" s="307"/>
      <c r="AC925" s="310"/>
      <c r="AD925" s="304"/>
      <c r="AE925" s="308"/>
      <c r="AF925" s="308"/>
      <c r="AG925" s="308"/>
      <c r="AH925" s="309"/>
      <c r="AI925" s="309"/>
      <c r="AJ925" s="308"/>
      <c r="AK925" s="308"/>
      <c r="AL925" s="308"/>
      <c r="AM925" s="308"/>
      <c r="AN925" s="308"/>
      <c r="AO925" s="308"/>
      <c r="AP925" s="308"/>
      <c r="AQ925" s="308"/>
      <c r="AR925" s="308"/>
      <c r="AS925" s="309"/>
      <c r="AT925" s="309"/>
      <c r="AU925" s="309"/>
      <c r="AV925" s="309"/>
    </row>
    <row r="926" spans="1:48" ht="22.5" customHeight="1">
      <c r="A926" s="303"/>
      <c r="B926" s="304"/>
      <c r="C926" s="304"/>
      <c r="D926" s="304"/>
      <c r="E926" s="304"/>
      <c r="F926" s="304"/>
      <c r="G926" s="304"/>
      <c r="K926" s="305"/>
      <c r="L926" s="305"/>
      <c r="M926" s="305"/>
      <c r="N926" s="305"/>
      <c r="O926" s="305"/>
      <c r="P926" s="305"/>
      <c r="Q926" s="305"/>
      <c r="R926" s="305"/>
      <c r="S926" s="305"/>
      <c r="T926" s="306"/>
      <c r="U926" s="307"/>
      <c r="AC926" s="310"/>
      <c r="AD926" s="304"/>
      <c r="AE926" s="308"/>
      <c r="AF926" s="308"/>
      <c r="AG926" s="308"/>
      <c r="AH926" s="309"/>
      <c r="AI926" s="309"/>
      <c r="AJ926" s="308"/>
      <c r="AK926" s="308"/>
      <c r="AL926" s="308"/>
      <c r="AM926" s="308"/>
      <c r="AN926" s="308"/>
      <c r="AO926" s="308"/>
      <c r="AP926" s="308"/>
      <c r="AQ926" s="308"/>
      <c r="AR926" s="308"/>
      <c r="AS926" s="309"/>
      <c r="AT926" s="309"/>
      <c r="AU926" s="309"/>
      <c r="AV926" s="309"/>
    </row>
    <row r="927" spans="1:48" ht="22.5" customHeight="1">
      <c r="A927" s="303"/>
      <c r="B927" s="304"/>
      <c r="C927" s="304"/>
      <c r="D927" s="304"/>
      <c r="E927" s="304"/>
      <c r="F927" s="304"/>
      <c r="G927" s="304"/>
      <c r="K927" s="305"/>
      <c r="L927" s="305"/>
      <c r="M927" s="305"/>
      <c r="N927" s="305"/>
      <c r="O927" s="305"/>
      <c r="P927" s="305"/>
      <c r="Q927" s="305"/>
      <c r="R927" s="305"/>
      <c r="S927" s="305"/>
      <c r="T927" s="306"/>
      <c r="U927" s="307"/>
      <c r="AC927" s="310"/>
      <c r="AD927" s="304"/>
      <c r="AE927" s="308"/>
      <c r="AF927" s="308"/>
      <c r="AG927" s="308"/>
      <c r="AH927" s="309"/>
      <c r="AI927" s="309"/>
      <c r="AJ927" s="308"/>
      <c r="AK927" s="308"/>
      <c r="AL927" s="308"/>
      <c r="AM927" s="308"/>
      <c r="AN927" s="308"/>
      <c r="AO927" s="308"/>
      <c r="AP927" s="308"/>
      <c r="AQ927" s="308"/>
      <c r="AR927" s="308"/>
      <c r="AS927" s="309"/>
      <c r="AT927" s="309"/>
      <c r="AU927" s="309"/>
      <c r="AV927" s="309"/>
    </row>
    <row r="928" spans="1:48" ht="22.5" customHeight="1">
      <c r="A928" s="303"/>
      <c r="B928" s="304"/>
      <c r="C928" s="304"/>
      <c r="D928" s="304"/>
      <c r="E928" s="304"/>
      <c r="F928" s="304"/>
      <c r="G928" s="304"/>
      <c r="K928" s="305"/>
      <c r="L928" s="305"/>
      <c r="M928" s="305"/>
      <c r="N928" s="305"/>
      <c r="O928" s="305"/>
      <c r="P928" s="305"/>
      <c r="Q928" s="305"/>
      <c r="R928" s="305"/>
      <c r="S928" s="305"/>
      <c r="T928" s="306"/>
      <c r="U928" s="307"/>
      <c r="AC928" s="310"/>
      <c r="AD928" s="304"/>
      <c r="AE928" s="308"/>
      <c r="AF928" s="308"/>
      <c r="AG928" s="308"/>
      <c r="AH928" s="309"/>
      <c r="AI928" s="309"/>
      <c r="AJ928" s="308"/>
      <c r="AK928" s="308"/>
      <c r="AL928" s="308"/>
      <c r="AM928" s="308"/>
      <c r="AN928" s="308"/>
      <c r="AO928" s="308"/>
      <c r="AP928" s="308"/>
      <c r="AQ928" s="308"/>
      <c r="AR928" s="308"/>
      <c r="AS928" s="309"/>
      <c r="AT928" s="309"/>
      <c r="AU928" s="309"/>
      <c r="AV928" s="309"/>
    </row>
    <row r="929" spans="1:48" ht="22.5" customHeight="1">
      <c r="A929" s="303"/>
      <c r="B929" s="304"/>
      <c r="C929" s="304"/>
      <c r="D929" s="304"/>
      <c r="E929" s="304"/>
      <c r="F929" s="304"/>
      <c r="G929" s="304"/>
      <c r="K929" s="305"/>
      <c r="L929" s="305"/>
      <c r="M929" s="305"/>
      <c r="N929" s="305"/>
      <c r="O929" s="305"/>
      <c r="P929" s="305"/>
      <c r="Q929" s="305"/>
      <c r="R929" s="305"/>
      <c r="S929" s="305"/>
      <c r="T929" s="306"/>
      <c r="U929" s="307"/>
      <c r="AC929" s="310"/>
      <c r="AD929" s="304"/>
      <c r="AE929" s="308"/>
      <c r="AF929" s="308"/>
      <c r="AG929" s="308"/>
      <c r="AH929" s="309"/>
      <c r="AI929" s="309"/>
      <c r="AJ929" s="308"/>
      <c r="AK929" s="308"/>
      <c r="AL929" s="308"/>
      <c r="AM929" s="308"/>
      <c r="AN929" s="308"/>
      <c r="AO929" s="308"/>
      <c r="AP929" s="308"/>
      <c r="AQ929" s="308"/>
      <c r="AR929" s="308"/>
      <c r="AS929" s="309"/>
      <c r="AT929" s="309"/>
      <c r="AU929" s="309"/>
      <c r="AV929" s="309"/>
    </row>
    <row r="930" spans="1:48" ht="22.5" customHeight="1">
      <c r="A930" s="303"/>
      <c r="B930" s="304"/>
      <c r="C930" s="304"/>
      <c r="D930" s="304"/>
      <c r="E930" s="304"/>
      <c r="F930" s="304"/>
      <c r="G930" s="304"/>
      <c r="K930" s="305"/>
      <c r="L930" s="305"/>
      <c r="M930" s="305"/>
      <c r="N930" s="305"/>
      <c r="O930" s="305"/>
      <c r="P930" s="305"/>
      <c r="Q930" s="305"/>
      <c r="R930" s="305"/>
      <c r="S930" s="305"/>
      <c r="T930" s="306"/>
      <c r="U930" s="307"/>
      <c r="AC930" s="310"/>
      <c r="AD930" s="304"/>
      <c r="AE930" s="308"/>
      <c r="AF930" s="308"/>
      <c r="AG930" s="308"/>
      <c r="AH930" s="309"/>
      <c r="AI930" s="309"/>
      <c r="AJ930" s="308"/>
      <c r="AK930" s="308"/>
      <c r="AL930" s="308"/>
      <c r="AM930" s="308"/>
      <c r="AN930" s="308"/>
      <c r="AO930" s="308"/>
      <c r="AP930" s="308"/>
      <c r="AQ930" s="308"/>
      <c r="AR930" s="308"/>
      <c r="AS930" s="309"/>
      <c r="AT930" s="309"/>
      <c r="AU930" s="309"/>
      <c r="AV930" s="309"/>
    </row>
    <row r="931" spans="1:48" ht="22.5" customHeight="1">
      <c r="A931" s="303"/>
      <c r="B931" s="304"/>
      <c r="C931" s="304"/>
      <c r="D931" s="304"/>
      <c r="E931" s="304"/>
      <c r="F931" s="304"/>
      <c r="G931" s="304"/>
      <c r="K931" s="305"/>
      <c r="L931" s="305"/>
      <c r="M931" s="305"/>
      <c r="N931" s="305"/>
      <c r="O931" s="305"/>
      <c r="P931" s="305"/>
      <c r="Q931" s="305"/>
      <c r="R931" s="305"/>
      <c r="S931" s="305"/>
      <c r="T931" s="306"/>
      <c r="U931" s="307"/>
      <c r="AC931" s="310"/>
      <c r="AD931" s="304"/>
      <c r="AE931" s="308"/>
      <c r="AF931" s="308"/>
      <c r="AG931" s="308"/>
      <c r="AH931" s="309"/>
      <c r="AI931" s="309"/>
      <c r="AJ931" s="308"/>
      <c r="AK931" s="308"/>
      <c r="AL931" s="308"/>
      <c r="AM931" s="308"/>
      <c r="AN931" s="308"/>
      <c r="AO931" s="308"/>
      <c r="AP931" s="308"/>
      <c r="AQ931" s="308"/>
      <c r="AR931" s="308"/>
      <c r="AS931" s="309"/>
      <c r="AT931" s="309"/>
      <c r="AU931" s="309"/>
      <c r="AV931" s="309"/>
    </row>
    <row r="932" spans="1:48" ht="22.5" customHeight="1">
      <c r="A932" s="303"/>
      <c r="B932" s="304"/>
      <c r="C932" s="304"/>
      <c r="D932" s="304"/>
      <c r="E932" s="304"/>
      <c r="F932" s="304"/>
      <c r="G932" s="304"/>
      <c r="K932" s="305"/>
      <c r="L932" s="305"/>
      <c r="M932" s="305"/>
      <c r="N932" s="305"/>
      <c r="O932" s="305"/>
      <c r="P932" s="305"/>
      <c r="Q932" s="305"/>
      <c r="R932" s="305"/>
      <c r="S932" s="305"/>
      <c r="T932" s="306"/>
      <c r="U932" s="307"/>
      <c r="AC932" s="310"/>
      <c r="AD932" s="304"/>
      <c r="AE932" s="308"/>
      <c r="AF932" s="308"/>
      <c r="AG932" s="308"/>
      <c r="AH932" s="309"/>
      <c r="AI932" s="309"/>
      <c r="AJ932" s="308"/>
      <c r="AK932" s="308"/>
      <c r="AL932" s="308"/>
      <c r="AM932" s="308"/>
      <c r="AN932" s="308"/>
      <c r="AO932" s="308"/>
      <c r="AP932" s="308"/>
      <c r="AQ932" s="308"/>
      <c r="AR932" s="308"/>
      <c r="AS932" s="309"/>
      <c r="AT932" s="309"/>
      <c r="AU932" s="309"/>
      <c r="AV932" s="309"/>
    </row>
    <row r="933" spans="1:48" ht="22.5" customHeight="1">
      <c r="A933" s="303"/>
      <c r="B933" s="304"/>
      <c r="C933" s="304"/>
      <c r="D933" s="304"/>
      <c r="E933" s="304"/>
      <c r="F933" s="304"/>
      <c r="G933" s="304"/>
      <c r="K933" s="305"/>
      <c r="L933" s="305"/>
      <c r="M933" s="305"/>
      <c r="N933" s="305"/>
      <c r="O933" s="305"/>
      <c r="P933" s="305"/>
      <c r="Q933" s="305"/>
      <c r="R933" s="305"/>
      <c r="S933" s="305"/>
      <c r="T933" s="306"/>
      <c r="U933" s="307"/>
      <c r="AC933" s="310"/>
      <c r="AD933" s="304"/>
      <c r="AE933" s="308"/>
      <c r="AF933" s="308"/>
      <c r="AG933" s="308"/>
      <c r="AH933" s="309"/>
      <c r="AI933" s="309"/>
      <c r="AJ933" s="308"/>
      <c r="AK933" s="308"/>
      <c r="AL933" s="308"/>
      <c r="AM933" s="308"/>
      <c r="AN933" s="308"/>
      <c r="AO933" s="308"/>
      <c r="AP933" s="308"/>
      <c r="AQ933" s="308"/>
      <c r="AR933" s="308"/>
      <c r="AS933" s="309"/>
      <c r="AT933" s="309"/>
      <c r="AU933" s="309"/>
      <c r="AV933" s="309"/>
    </row>
    <row r="934" spans="1:48" ht="22.5" customHeight="1">
      <c r="A934" s="303"/>
      <c r="B934" s="304"/>
      <c r="C934" s="304"/>
      <c r="D934" s="304"/>
      <c r="E934" s="304"/>
      <c r="F934" s="304"/>
      <c r="G934" s="304"/>
      <c r="K934" s="305"/>
      <c r="L934" s="305"/>
      <c r="M934" s="305"/>
      <c r="N934" s="305"/>
      <c r="O934" s="305"/>
      <c r="P934" s="305"/>
      <c r="Q934" s="305"/>
      <c r="R934" s="305"/>
      <c r="S934" s="305"/>
      <c r="T934" s="306"/>
      <c r="U934" s="307"/>
      <c r="AC934" s="310"/>
      <c r="AD934" s="304"/>
      <c r="AE934" s="308"/>
      <c r="AF934" s="308"/>
      <c r="AG934" s="308"/>
      <c r="AH934" s="309"/>
      <c r="AI934" s="309"/>
      <c r="AJ934" s="308"/>
      <c r="AK934" s="308"/>
      <c r="AL934" s="308"/>
      <c r="AM934" s="308"/>
      <c r="AN934" s="308"/>
      <c r="AO934" s="308"/>
      <c r="AP934" s="308"/>
      <c r="AQ934" s="308"/>
      <c r="AR934" s="308"/>
      <c r="AS934" s="309"/>
      <c r="AT934" s="309"/>
      <c r="AU934" s="309"/>
      <c r="AV934" s="309"/>
    </row>
    <row r="935" spans="1:48" ht="22.5" customHeight="1">
      <c r="A935" s="303"/>
      <c r="B935" s="304"/>
      <c r="C935" s="304"/>
      <c r="D935" s="304"/>
      <c r="E935" s="304"/>
      <c r="F935" s="304"/>
      <c r="G935" s="304"/>
      <c r="K935" s="305"/>
      <c r="L935" s="305"/>
      <c r="M935" s="305"/>
      <c r="N935" s="305"/>
      <c r="O935" s="305"/>
      <c r="P935" s="305"/>
      <c r="Q935" s="305"/>
      <c r="R935" s="305"/>
      <c r="S935" s="305"/>
      <c r="T935" s="306"/>
      <c r="U935" s="307"/>
      <c r="AC935" s="310"/>
      <c r="AD935" s="304"/>
      <c r="AE935" s="308"/>
      <c r="AF935" s="308"/>
      <c r="AG935" s="308"/>
      <c r="AH935" s="309"/>
      <c r="AI935" s="309"/>
      <c r="AJ935" s="308"/>
      <c r="AK935" s="308"/>
      <c r="AL935" s="308"/>
      <c r="AM935" s="308"/>
      <c r="AN935" s="308"/>
      <c r="AO935" s="308"/>
      <c r="AP935" s="308"/>
      <c r="AQ935" s="308"/>
      <c r="AR935" s="308"/>
      <c r="AS935" s="309"/>
      <c r="AT935" s="309"/>
      <c r="AU935" s="309"/>
      <c r="AV935" s="309"/>
    </row>
    <row r="936" spans="1:48" ht="22.5" customHeight="1">
      <c r="A936" s="303"/>
      <c r="B936" s="304"/>
      <c r="C936" s="304"/>
      <c r="D936" s="304"/>
      <c r="E936" s="304"/>
      <c r="F936" s="304"/>
      <c r="G936" s="304"/>
      <c r="K936" s="305"/>
      <c r="L936" s="305"/>
      <c r="M936" s="305"/>
      <c r="N936" s="305"/>
      <c r="O936" s="305"/>
      <c r="P936" s="305"/>
      <c r="Q936" s="305"/>
      <c r="R936" s="305"/>
      <c r="S936" s="305"/>
      <c r="T936" s="306"/>
      <c r="U936" s="307"/>
      <c r="AC936" s="310"/>
      <c r="AD936" s="304"/>
      <c r="AE936" s="308"/>
      <c r="AF936" s="308"/>
      <c r="AG936" s="308"/>
      <c r="AH936" s="309"/>
      <c r="AI936" s="309"/>
      <c r="AJ936" s="308"/>
      <c r="AK936" s="308"/>
      <c r="AL936" s="308"/>
      <c r="AM936" s="308"/>
      <c r="AN936" s="308"/>
      <c r="AO936" s="308"/>
      <c r="AP936" s="308"/>
      <c r="AQ936" s="308"/>
      <c r="AR936" s="308"/>
      <c r="AS936" s="309"/>
      <c r="AT936" s="309"/>
      <c r="AU936" s="309"/>
      <c r="AV936" s="309"/>
    </row>
    <row r="937" spans="1:48" ht="22.5" customHeight="1">
      <c r="A937" s="303"/>
      <c r="B937" s="304"/>
      <c r="C937" s="304"/>
      <c r="D937" s="304"/>
      <c r="E937" s="304"/>
      <c r="F937" s="304"/>
      <c r="G937" s="304"/>
      <c r="K937" s="305"/>
      <c r="L937" s="305"/>
      <c r="M937" s="305"/>
      <c r="N937" s="305"/>
      <c r="O937" s="305"/>
      <c r="P937" s="305"/>
      <c r="Q937" s="305"/>
      <c r="R937" s="305"/>
      <c r="S937" s="305"/>
      <c r="T937" s="306"/>
      <c r="U937" s="307"/>
      <c r="AC937" s="310"/>
      <c r="AD937" s="304"/>
      <c r="AE937" s="308"/>
      <c r="AF937" s="308"/>
      <c r="AG937" s="308"/>
      <c r="AH937" s="309"/>
      <c r="AI937" s="309"/>
      <c r="AJ937" s="308"/>
      <c r="AK937" s="308"/>
      <c r="AL937" s="308"/>
      <c r="AM937" s="308"/>
      <c r="AN937" s="308"/>
      <c r="AO937" s="308"/>
      <c r="AP937" s="308"/>
      <c r="AQ937" s="308"/>
      <c r="AR937" s="308"/>
      <c r="AS937" s="309"/>
      <c r="AT937" s="309"/>
      <c r="AU937" s="309"/>
      <c r="AV937" s="309"/>
    </row>
    <row r="938" spans="1:48" ht="22.5" customHeight="1">
      <c r="A938" s="303"/>
      <c r="B938" s="304"/>
      <c r="C938" s="304"/>
      <c r="D938" s="304"/>
      <c r="E938" s="304"/>
      <c r="F938" s="304"/>
      <c r="G938" s="304"/>
      <c r="K938" s="305"/>
      <c r="L938" s="305"/>
      <c r="M938" s="305"/>
      <c r="N938" s="305"/>
      <c r="O938" s="305"/>
      <c r="P938" s="305"/>
      <c r="Q938" s="305"/>
      <c r="R938" s="305"/>
      <c r="S938" s="305"/>
      <c r="T938" s="306"/>
      <c r="U938" s="307"/>
      <c r="AC938" s="310"/>
      <c r="AD938" s="304"/>
      <c r="AE938" s="308"/>
      <c r="AF938" s="308"/>
      <c r="AG938" s="308"/>
      <c r="AH938" s="309"/>
      <c r="AI938" s="309"/>
      <c r="AJ938" s="308"/>
      <c r="AK938" s="308"/>
      <c r="AL938" s="308"/>
      <c r="AM938" s="308"/>
      <c r="AN938" s="308"/>
      <c r="AO938" s="308"/>
      <c r="AP938" s="308"/>
      <c r="AQ938" s="308"/>
      <c r="AR938" s="308"/>
      <c r="AS938" s="309"/>
      <c r="AT938" s="309"/>
      <c r="AU938" s="309"/>
      <c r="AV938" s="309"/>
    </row>
    <row r="939" spans="1:48" ht="22.5" customHeight="1">
      <c r="A939" s="303"/>
      <c r="B939" s="304"/>
      <c r="C939" s="304"/>
      <c r="D939" s="304"/>
      <c r="E939" s="304"/>
      <c r="F939" s="304"/>
      <c r="G939" s="304"/>
      <c r="K939" s="305"/>
      <c r="L939" s="305"/>
      <c r="M939" s="305"/>
      <c r="N939" s="305"/>
      <c r="O939" s="305"/>
      <c r="P939" s="305"/>
      <c r="Q939" s="305"/>
      <c r="R939" s="305"/>
      <c r="S939" s="305"/>
      <c r="T939" s="306"/>
      <c r="U939" s="307"/>
      <c r="AC939" s="310"/>
      <c r="AD939" s="304"/>
      <c r="AE939" s="308"/>
      <c r="AF939" s="308"/>
      <c r="AG939" s="308"/>
      <c r="AH939" s="309"/>
      <c r="AI939" s="309"/>
      <c r="AJ939" s="308"/>
      <c r="AK939" s="308"/>
      <c r="AL939" s="308"/>
      <c r="AM939" s="308"/>
      <c r="AN939" s="308"/>
      <c r="AO939" s="308"/>
      <c r="AP939" s="308"/>
      <c r="AQ939" s="308"/>
      <c r="AR939" s="308"/>
      <c r="AS939" s="309"/>
      <c r="AT939" s="309"/>
      <c r="AU939" s="309"/>
      <c r="AV939" s="309"/>
    </row>
    <row r="940" spans="1:48" ht="22.5" customHeight="1">
      <c r="A940" s="303"/>
      <c r="B940" s="304"/>
      <c r="C940" s="304"/>
      <c r="D940" s="304"/>
      <c r="E940" s="304"/>
      <c r="F940" s="304"/>
      <c r="G940" s="304"/>
      <c r="K940" s="305"/>
      <c r="L940" s="305"/>
      <c r="M940" s="305"/>
      <c r="N940" s="305"/>
      <c r="O940" s="305"/>
      <c r="P940" s="305"/>
      <c r="Q940" s="305"/>
      <c r="R940" s="305"/>
      <c r="S940" s="305"/>
      <c r="T940" s="306"/>
      <c r="U940" s="307"/>
      <c r="AC940" s="310"/>
      <c r="AD940" s="304"/>
      <c r="AE940" s="308"/>
      <c r="AF940" s="308"/>
      <c r="AG940" s="308"/>
      <c r="AH940" s="309"/>
      <c r="AI940" s="309"/>
      <c r="AJ940" s="308"/>
      <c r="AK940" s="308"/>
      <c r="AL940" s="308"/>
      <c r="AM940" s="308"/>
      <c r="AN940" s="308"/>
      <c r="AO940" s="308"/>
      <c r="AP940" s="308"/>
      <c r="AQ940" s="308"/>
      <c r="AR940" s="308"/>
      <c r="AS940" s="309"/>
      <c r="AT940" s="309"/>
      <c r="AU940" s="309"/>
      <c r="AV940" s="309"/>
    </row>
    <row r="941" spans="1:48" ht="22.5" customHeight="1">
      <c r="A941" s="303"/>
      <c r="B941" s="304"/>
      <c r="C941" s="304"/>
      <c r="D941" s="304"/>
      <c r="E941" s="304"/>
      <c r="F941" s="304"/>
      <c r="G941" s="304"/>
      <c r="K941" s="305"/>
      <c r="L941" s="305"/>
      <c r="M941" s="305"/>
      <c r="N941" s="305"/>
      <c r="O941" s="305"/>
      <c r="P941" s="305"/>
      <c r="Q941" s="305"/>
      <c r="R941" s="305"/>
      <c r="S941" s="305"/>
      <c r="T941" s="306"/>
      <c r="U941" s="307"/>
      <c r="AC941" s="310"/>
      <c r="AD941" s="304"/>
      <c r="AE941" s="308"/>
      <c r="AF941" s="308"/>
      <c r="AG941" s="308"/>
      <c r="AH941" s="309"/>
      <c r="AI941" s="309"/>
      <c r="AJ941" s="308"/>
      <c r="AK941" s="308"/>
      <c r="AL941" s="308"/>
      <c r="AM941" s="308"/>
      <c r="AN941" s="308"/>
      <c r="AO941" s="308"/>
      <c r="AP941" s="308"/>
      <c r="AQ941" s="308"/>
      <c r="AR941" s="308"/>
      <c r="AS941" s="309"/>
      <c r="AT941" s="309"/>
      <c r="AU941" s="309"/>
      <c r="AV941" s="309"/>
    </row>
    <row r="942" spans="1:48" ht="22.5" customHeight="1">
      <c r="A942" s="303"/>
      <c r="B942" s="304"/>
      <c r="C942" s="304"/>
      <c r="D942" s="304"/>
      <c r="E942" s="304"/>
      <c r="F942" s="304"/>
      <c r="G942" s="304"/>
      <c r="K942" s="305"/>
      <c r="L942" s="305"/>
      <c r="M942" s="305"/>
      <c r="N942" s="305"/>
      <c r="O942" s="305"/>
      <c r="P942" s="305"/>
      <c r="Q942" s="305"/>
      <c r="R942" s="305"/>
      <c r="S942" s="305"/>
      <c r="T942" s="306"/>
      <c r="U942" s="307"/>
      <c r="AC942" s="310"/>
      <c r="AD942" s="304"/>
      <c r="AE942" s="308"/>
      <c r="AF942" s="308"/>
      <c r="AG942" s="308"/>
      <c r="AH942" s="309"/>
      <c r="AI942" s="309"/>
      <c r="AJ942" s="308"/>
      <c r="AK942" s="308"/>
      <c r="AL942" s="308"/>
      <c r="AM942" s="308"/>
      <c r="AN942" s="308"/>
      <c r="AO942" s="308"/>
      <c r="AP942" s="308"/>
      <c r="AQ942" s="308"/>
      <c r="AR942" s="308"/>
      <c r="AS942" s="309"/>
      <c r="AT942" s="309"/>
      <c r="AU942" s="309"/>
      <c r="AV942" s="309"/>
    </row>
    <row r="943" spans="1:48" ht="22.5" customHeight="1">
      <c r="A943" s="303"/>
      <c r="B943" s="304"/>
      <c r="C943" s="304"/>
      <c r="D943" s="304"/>
      <c r="E943" s="304"/>
      <c r="F943" s="304"/>
      <c r="G943" s="304"/>
      <c r="K943" s="305"/>
      <c r="L943" s="305"/>
      <c r="M943" s="305"/>
      <c r="N943" s="305"/>
      <c r="O943" s="305"/>
      <c r="P943" s="305"/>
      <c r="Q943" s="305"/>
      <c r="R943" s="305"/>
      <c r="S943" s="305"/>
      <c r="T943" s="306"/>
      <c r="U943" s="307"/>
      <c r="AC943" s="310"/>
      <c r="AD943" s="304"/>
      <c r="AE943" s="308"/>
      <c r="AF943" s="308"/>
      <c r="AG943" s="308"/>
      <c r="AH943" s="309"/>
      <c r="AI943" s="309"/>
      <c r="AJ943" s="308"/>
      <c r="AK943" s="308"/>
      <c r="AL943" s="308"/>
      <c r="AM943" s="308"/>
      <c r="AN943" s="308"/>
      <c r="AO943" s="308"/>
      <c r="AP943" s="308"/>
      <c r="AQ943" s="308"/>
      <c r="AR943" s="308"/>
      <c r="AS943" s="309"/>
      <c r="AT943" s="309"/>
      <c r="AU943" s="309"/>
      <c r="AV943" s="309"/>
    </row>
    <row r="944" spans="1:48" ht="22.5" customHeight="1">
      <c r="A944" s="303"/>
      <c r="B944" s="304"/>
      <c r="C944" s="304"/>
      <c r="D944" s="304"/>
      <c r="E944" s="304"/>
      <c r="F944" s="304"/>
      <c r="G944" s="304"/>
      <c r="K944" s="305"/>
      <c r="L944" s="305"/>
      <c r="M944" s="305"/>
      <c r="N944" s="305"/>
      <c r="O944" s="305"/>
      <c r="P944" s="305"/>
      <c r="Q944" s="305"/>
      <c r="R944" s="305"/>
      <c r="S944" s="305"/>
      <c r="T944" s="306"/>
      <c r="U944" s="307"/>
      <c r="AC944" s="310"/>
      <c r="AD944" s="304"/>
      <c r="AE944" s="308"/>
      <c r="AF944" s="308"/>
      <c r="AG944" s="308"/>
      <c r="AH944" s="309"/>
      <c r="AI944" s="309"/>
      <c r="AJ944" s="308"/>
      <c r="AK944" s="308"/>
      <c r="AL944" s="308"/>
      <c r="AM944" s="308"/>
      <c r="AN944" s="308"/>
      <c r="AO944" s="308"/>
      <c r="AP944" s="308"/>
      <c r="AQ944" s="308"/>
      <c r="AR944" s="308"/>
      <c r="AS944" s="309"/>
      <c r="AT944" s="309"/>
      <c r="AU944" s="309"/>
      <c r="AV944" s="309"/>
    </row>
    <row r="945" spans="1:48" ht="22.5" customHeight="1">
      <c r="A945" s="303"/>
      <c r="B945" s="304"/>
      <c r="C945" s="304"/>
      <c r="D945" s="304"/>
      <c r="E945" s="304"/>
      <c r="F945" s="304"/>
      <c r="G945" s="304"/>
      <c r="K945" s="305"/>
      <c r="L945" s="305"/>
      <c r="M945" s="305"/>
      <c r="N945" s="305"/>
      <c r="O945" s="305"/>
      <c r="P945" s="305"/>
      <c r="Q945" s="305"/>
      <c r="R945" s="305"/>
      <c r="S945" s="305"/>
      <c r="T945" s="306"/>
      <c r="U945" s="307"/>
      <c r="AC945" s="310"/>
      <c r="AD945" s="304"/>
      <c r="AE945" s="308"/>
      <c r="AF945" s="308"/>
      <c r="AG945" s="308"/>
      <c r="AH945" s="309"/>
      <c r="AI945" s="309"/>
      <c r="AJ945" s="308"/>
      <c r="AK945" s="308"/>
      <c r="AL945" s="308"/>
      <c r="AM945" s="308"/>
      <c r="AN945" s="308"/>
      <c r="AO945" s="308"/>
      <c r="AP945" s="308"/>
      <c r="AQ945" s="308"/>
      <c r="AR945" s="308"/>
      <c r="AS945" s="309"/>
      <c r="AT945" s="309"/>
      <c r="AU945" s="309"/>
      <c r="AV945" s="309"/>
    </row>
    <row r="946" spans="1:48" ht="22.5" customHeight="1">
      <c r="A946" s="303"/>
      <c r="B946" s="304"/>
      <c r="C946" s="304"/>
      <c r="D946" s="304"/>
      <c r="E946" s="304"/>
      <c r="F946" s="304"/>
      <c r="G946" s="304"/>
      <c r="K946" s="305"/>
      <c r="L946" s="305"/>
      <c r="M946" s="305"/>
      <c r="N946" s="305"/>
      <c r="O946" s="305"/>
      <c r="P946" s="305"/>
      <c r="Q946" s="305"/>
      <c r="R946" s="305"/>
      <c r="S946" s="305"/>
      <c r="T946" s="306"/>
      <c r="U946" s="307"/>
      <c r="AC946" s="310"/>
      <c r="AD946" s="304"/>
      <c r="AE946" s="308"/>
      <c r="AF946" s="308"/>
      <c r="AG946" s="308"/>
      <c r="AH946" s="309"/>
      <c r="AI946" s="309"/>
      <c r="AJ946" s="308"/>
      <c r="AK946" s="308"/>
      <c r="AL946" s="308"/>
      <c r="AM946" s="308"/>
      <c r="AN946" s="308"/>
      <c r="AO946" s="308"/>
      <c r="AP946" s="308"/>
      <c r="AQ946" s="308"/>
      <c r="AR946" s="308"/>
      <c r="AS946" s="309"/>
      <c r="AT946" s="309"/>
      <c r="AU946" s="309"/>
      <c r="AV946" s="309"/>
    </row>
    <row r="947" spans="1:48" ht="22.5" customHeight="1">
      <c r="A947" s="303"/>
      <c r="B947" s="304"/>
      <c r="C947" s="304"/>
      <c r="D947" s="304"/>
      <c r="E947" s="304"/>
      <c r="F947" s="304"/>
      <c r="G947" s="304"/>
      <c r="K947" s="305"/>
      <c r="L947" s="305"/>
      <c r="M947" s="305"/>
      <c r="N947" s="305"/>
      <c r="O947" s="305"/>
      <c r="P947" s="305"/>
      <c r="Q947" s="305"/>
      <c r="R947" s="305"/>
      <c r="S947" s="305"/>
      <c r="T947" s="306"/>
      <c r="U947" s="307"/>
      <c r="AC947" s="310"/>
      <c r="AD947" s="304"/>
      <c r="AE947" s="308"/>
      <c r="AF947" s="308"/>
      <c r="AG947" s="308"/>
      <c r="AH947" s="309"/>
      <c r="AI947" s="309"/>
      <c r="AJ947" s="308"/>
      <c r="AK947" s="308"/>
      <c r="AL947" s="308"/>
      <c r="AM947" s="308"/>
      <c r="AN947" s="308"/>
      <c r="AO947" s="308"/>
      <c r="AP947" s="308"/>
      <c r="AQ947" s="308"/>
      <c r="AR947" s="308"/>
      <c r="AS947" s="309"/>
      <c r="AT947" s="309"/>
      <c r="AU947" s="309"/>
      <c r="AV947" s="309"/>
    </row>
    <row r="948" spans="1:48" ht="22.5" customHeight="1">
      <c r="A948" s="303"/>
      <c r="B948" s="304"/>
      <c r="C948" s="304"/>
      <c r="D948" s="304"/>
      <c r="E948" s="304"/>
      <c r="F948" s="304"/>
      <c r="G948" s="304"/>
      <c r="K948" s="305"/>
      <c r="L948" s="305"/>
      <c r="M948" s="305"/>
      <c r="N948" s="305"/>
      <c r="O948" s="305"/>
      <c r="P948" s="305"/>
      <c r="Q948" s="305"/>
      <c r="R948" s="305"/>
      <c r="S948" s="305"/>
      <c r="T948" s="306"/>
      <c r="U948" s="307"/>
      <c r="AC948" s="310"/>
      <c r="AD948" s="304"/>
      <c r="AE948" s="308"/>
      <c r="AF948" s="308"/>
      <c r="AG948" s="308"/>
      <c r="AH948" s="309"/>
      <c r="AI948" s="309"/>
      <c r="AJ948" s="308"/>
      <c r="AK948" s="308"/>
      <c r="AL948" s="308"/>
      <c r="AM948" s="308"/>
      <c r="AN948" s="308"/>
      <c r="AO948" s="308"/>
      <c r="AP948" s="308"/>
      <c r="AQ948" s="308"/>
      <c r="AR948" s="308"/>
      <c r="AS948" s="309"/>
      <c r="AT948" s="309"/>
      <c r="AU948" s="309"/>
      <c r="AV948" s="309"/>
    </row>
    <row r="949" spans="1:48" ht="22.5" customHeight="1">
      <c r="A949" s="303"/>
      <c r="B949" s="304"/>
      <c r="C949" s="304"/>
      <c r="D949" s="304"/>
      <c r="E949" s="304"/>
      <c r="F949" s="304"/>
      <c r="G949" s="304"/>
      <c r="K949" s="305"/>
      <c r="L949" s="305"/>
      <c r="M949" s="305"/>
      <c r="N949" s="305"/>
      <c r="O949" s="305"/>
      <c r="P949" s="305"/>
      <c r="Q949" s="305"/>
      <c r="R949" s="305"/>
      <c r="S949" s="305"/>
      <c r="T949" s="306"/>
      <c r="U949" s="307"/>
      <c r="AC949" s="310"/>
      <c r="AD949" s="304"/>
      <c r="AE949" s="308"/>
      <c r="AF949" s="308"/>
      <c r="AG949" s="308"/>
      <c r="AH949" s="309"/>
      <c r="AI949" s="309"/>
      <c r="AJ949" s="308"/>
      <c r="AK949" s="308"/>
      <c r="AL949" s="308"/>
      <c r="AM949" s="308"/>
      <c r="AN949" s="308"/>
      <c r="AO949" s="308"/>
      <c r="AP949" s="308"/>
      <c r="AQ949" s="308"/>
      <c r="AR949" s="308"/>
      <c r="AS949" s="309"/>
      <c r="AT949" s="309"/>
      <c r="AU949" s="309"/>
      <c r="AV949" s="309"/>
    </row>
    <row r="950" spans="1:48" ht="22.5" customHeight="1">
      <c r="A950" s="303"/>
      <c r="B950" s="304"/>
      <c r="C950" s="304"/>
      <c r="D950" s="304"/>
      <c r="E950" s="304"/>
      <c r="F950" s="304"/>
      <c r="G950" s="304"/>
      <c r="K950" s="305"/>
      <c r="L950" s="305"/>
      <c r="M950" s="305"/>
      <c r="N950" s="305"/>
      <c r="O950" s="305"/>
      <c r="P950" s="305"/>
      <c r="Q950" s="305"/>
      <c r="R950" s="305"/>
      <c r="S950" s="305"/>
      <c r="T950" s="306"/>
      <c r="U950" s="307"/>
      <c r="AC950" s="310"/>
      <c r="AD950" s="304"/>
      <c r="AE950" s="308"/>
      <c r="AF950" s="308"/>
      <c r="AG950" s="308"/>
      <c r="AH950" s="309"/>
      <c r="AI950" s="309"/>
      <c r="AJ950" s="308"/>
      <c r="AK950" s="308"/>
      <c r="AL950" s="308"/>
      <c r="AM950" s="308"/>
      <c r="AN950" s="308"/>
      <c r="AO950" s="308"/>
      <c r="AP950" s="308"/>
      <c r="AQ950" s="308"/>
      <c r="AR950" s="308"/>
      <c r="AS950" s="309"/>
      <c r="AT950" s="309"/>
      <c r="AU950" s="309"/>
      <c r="AV950" s="309"/>
    </row>
    <row r="951" spans="1:48" ht="22.5" customHeight="1">
      <c r="A951" s="303"/>
      <c r="B951" s="304"/>
      <c r="C951" s="304"/>
      <c r="D951" s="304"/>
      <c r="E951" s="304"/>
      <c r="F951" s="304"/>
      <c r="G951" s="304"/>
      <c r="K951" s="305"/>
      <c r="L951" s="305"/>
      <c r="M951" s="305"/>
      <c r="N951" s="305"/>
      <c r="O951" s="305"/>
      <c r="P951" s="305"/>
      <c r="Q951" s="305"/>
      <c r="R951" s="305"/>
      <c r="S951" s="305"/>
      <c r="T951" s="306"/>
      <c r="U951" s="307"/>
      <c r="AC951" s="310"/>
      <c r="AD951" s="304"/>
      <c r="AE951" s="308"/>
      <c r="AF951" s="308"/>
      <c r="AG951" s="308"/>
      <c r="AH951" s="309"/>
      <c r="AI951" s="309"/>
      <c r="AJ951" s="308"/>
      <c r="AK951" s="308"/>
      <c r="AL951" s="308"/>
      <c r="AM951" s="308"/>
      <c r="AN951" s="308"/>
      <c r="AO951" s="308"/>
      <c r="AP951" s="308"/>
      <c r="AQ951" s="308"/>
      <c r="AR951" s="308"/>
      <c r="AS951" s="309"/>
      <c r="AT951" s="309"/>
      <c r="AU951" s="309"/>
      <c r="AV951" s="309"/>
    </row>
    <row r="952" spans="1:48" ht="22.5" customHeight="1">
      <c r="A952" s="303"/>
      <c r="B952" s="304"/>
      <c r="C952" s="304"/>
      <c r="D952" s="304"/>
      <c r="E952" s="304"/>
      <c r="F952" s="304"/>
      <c r="G952" s="304"/>
      <c r="K952" s="305"/>
      <c r="L952" s="305"/>
      <c r="M952" s="305"/>
      <c r="N952" s="305"/>
      <c r="O952" s="305"/>
      <c r="P952" s="305"/>
      <c r="Q952" s="305"/>
      <c r="R952" s="305"/>
      <c r="S952" s="305"/>
      <c r="T952" s="306"/>
      <c r="U952" s="307"/>
      <c r="AC952" s="310"/>
      <c r="AD952" s="304"/>
      <c r="AE952" s="308"/>
      <c r="AF952" s="308"/>
      <c r="AG952" s="308"/>
      <c r="AH952" s="309"/>
      <c r="AI952" s="309"/>
      <c r="AJ952" s="308"/>
      <c r="AK952" s="308"/>
      <c r="AL952" s="308"/>
      <c r="AM952" s="308"/>
      <c r="AN952" s="308"/>
      <c r="AO952" s="308"/>
      <c r="AP952" s="308"/>
      <c r="AQ952" s="308"/>
      <c r="AR952" s="308"/>
      <c r="AS952" s="309"/>
      <c r="AT952" s="309"/>
      <c r="AU952" s="309"/>
      <c r="AV952" s="309"/>
    </row>
    <row r="953" spans="1:48" ht="22.5" customHeight="1">
      <c r="A953" s="303"/>
      <c r="B953" s="304"/>
      <c r="C953" s="304"/>
      <c r="D953" s="304"/>
      <c r="E953" s="304"/>
      <c r="F953" s="304"/>
      <c r="G953" s="304"/>
      <c r="K953" s="305"/>
      <c r="L953" s="305"/>
      <c r="M953" s="305"/>
      <c r="N953" s="305"/>
      <c r="O953" s="305"/>
      <c r="P953" s="305"/>
      <c r="Q953" s="305"/>
      <c r="R953" s="305"/>
      <c r="S953" s="305"/>
      <c r="T953" s="306"/>
      <c r="U953" s="307"/>
      <c r="AC953" s="310"/>
      <c r="AD953" s="304"/>
      <c r="AE953" s="308"/>
      <c r="AF953" s="308"/>
      <c r="AG953" s="308"/>
      <c r="AH953" s="309"/>
      <c r="AI953" s="309"/>
      <c r="AJ953" s="308"/>
      <c r="AK953" s="308"/>
      <c r="AL953" s="308"/>
      <c r="AM953" s="308"/>
      <c r="AN953" s="308"/>
      <c r="AO953" s="308"/>
      <c r="AP953" s="308"/>
      <c r="AQ953" s="308"/>
      <c r="AR953" s="308"/>
      <c r="AS953" s="309"/>
      <c r="AT953" s="309"/>
      <c r="AU953" s="309"/>
      <c r="AV953" s="309"/>
    </row>
    <row r="954" spans="1:48" ht="22.5" customHeight="1">
      <c r="A954" s="303"/>
      <c r="B954" s="304"/>
      <c r="C954" s="304"/>
      <c r="D954" s="304"/>
      <c r="E954" s="304"/>
      <c r="F954" s="304"/>
      <c r="G954" s="304"/>
      <c r="K954" s="305"/>
      <c r="L954" s="305"/>
      <c r="M954" s="305"/>
      <c r="N954" s="305"/>
      <c r="O954" s="305"/>
      <c r="P954" s="305"/>
      <c r="Q954" s="305"/>
      <c r="R954" s="305"/>
      <c r="S954" s="305"/>
      <c r="T954" s="306"/>
      <c r="U954" s="307"/>
      <c r="AC954" s="310"/>
      <c r="AD954" s="304"/>
      <c r="AE954" s="308"/>
      <c r="AF954" s="308"/>
      <c r="AG954" s="308"/>
      <c r="AH954" s="309"/>
      <c r="AI954" s="309"/>
      <c r="AJ954" s="308"/>
      <c r="AK954" s="308"/>
      <c r="AL954" s="308"/>
      <c r="AM954" s="308"/>
      <c r="AN954" s="308"/>
      <c r="AO954" s="308"/>
      <c r="AP954" s="308"/>
      <c r="AQ954" s="308"/>
      <c r="AR954" s="308"/>
      <c r="AS954" s="309"/>
      <c r="AT954" s="309"/>
      <c r="AU954" s="309"/>
      <c r="AV954" s="309"/>
    </row>
    <row r="955" spans="1:48" ht="22.5" customHeight="1">
      <c r="A955" s="303"/>
      <c r="B955" s="304"/>
      <c r="C955" s="304"/>
      <c r="D955" s="304"/>
      <c r="E955" s="304"/>
      <c r="F955" s="304"/>
      <c r="G955" s="304"/>
      <c r="K955" s="305"/>
      <c r="L955" s="305"/>
      <c r="M955" s="305"/>
      <c r="N955" s="305"/>
      <c r="O955" s="305"/>
      <c r="P955" s="305"/>
      <c r="Q955" s="305"/>
      <c r="R955" s="305"/>
      <c r="S955" s="305"/>
      <c r="T955" s="306"/>
      <c r="U955" s="307"/>
      <c r="Z955" s="310"/>
      <c r="AA955" s="310"/>
      <c r="AC955" s="310"/>
      <c r="AD955" s="304"/>
      <c r="AE955" s="308"/>
      <c r="AF955" s="308"/>
      <c r="AG955" s="308"/>
      <c r="AH955" s="309"/>
      <c r="AI955" s="309"/>
      <c r="AJ955" s="308"/>
      <c r="AK955" s="308"/>
      <c r="AL955" s="308"/>
      <c r="AM955" s="308"/>
      <c r="AN955" s="308"/>
      <c r="AO955" s="308"/>
      <c r="AP955" s="308"/>
      <c r="AQ955" s="308"/>
      <c r="AR955" s="308"/>
      <c r="AS955" s="309"/>
      <c r="AT955" s="309"/>
      <c r="AU955" s="309"/>
      <c r="AV955" s="309"/>
    </row>
    <row r="956" spans="1:48" ht="22.5" customHeight="1">
      <c r="A956" s="303"/>
      <c r="B956" s="304"/>
      <c r="C956" s="304"/>
      <c r="D956" s="304"/>
      <c r="E956" s="304"/>
      <c r="F956" s="304"/>
      <c r="G956" s="304"/>
      <c r="K956" s="305"/>
      <c r="L956" s="305"/>
      <c r="M956" s="305"/>
      <c r="N956" s="305"/>
      <c r="O956" s="305"/>
      <c r="P956" s="305"/>
      <c r="Q956" s="305"/>
      <c r="R956" s="305"/>
      <c r="S956" s="305"/>
      <c r="T956" s="306"/>
      <c r="U956" s="307"/>
      <c r="AC956" s="310"/>
      <c r="AD956" s="304"/>
      <c r="AE956" s="308"/>
      <c r="AF956" s="308"/>
      <c r="AG956" s="308"/>
      <c r="AH956" s="309"/>
      <c r="AI956" s="309"/>
      <c r="AJ956" s="308"/>
      <c r="AK956" s="308"/>
      <c r="AL956" s="308"/>
      <c r="AM956" s="308"/>
      <c r="AN956" s="308"/>
      <c r="AO956" s="308"/>
      <c r="AP956" s="308"/>
      <c r="AQ956" s="308"/>
      <c r="AR956" s="308"/>
      <c r="AS956" s="309"/>
      <c r="AT956" s="309"/>
      <c r="AU956" s="309"/>
      <c r="AV956" s="309"/>
    </row>
    <row r="957" spans="1:48" ht="22.5" customHeight="1">
      <c r="A957" s="303"/>
      <c r="B957" s="304"/>
      <c r="C957" s="304"/>
      <c r="D957" s="304"/>
      <c r="E957" s="304"/>
      <c r="F957" s="304"/>
      <c r="G957" s="304"/>
      <c r="K957" s="305"/>
      <c r="L957" s="305"/>
      <c r="M957" s="305"/>
      <c r="N957" s="305"/>
      <c r="O957" s="305"/>
      <c r="P957" s="305"/>
      <c r="Q957" s="305"/>
      <c r="R957" s="305"/>
      <c r="S957" s="305"/>
      <c r="T957" s="306"/>
      <c r="U957" s="307"/>
      <c r="AC957" s="310"/>
      <c r="AD957" s="304"/>
      <c r="AE957" s="308"/>
      <c r="AF957" s="308"/>
      <c r="AG957" s="308"/>
      <c r="AH957" s="309"/>
      <c r="AI957" s="309"/>
      <c r="AJ957" s="308"/>
      <c r="AK957" s="308"/>
      <c r="AL957" s="308"/>
      <c r="AM957" s="308"/>
      <c r="AN957" s="308"/>
      <c r="AO957" s="308"/>
      <c r="AP957" s="308"/>
      <c r="AQ957" s="308"/>
      <c r="AR957" s="308"/>
      <c r="AS957" s="309"/>
      <c r="AT957" s="309"/>
      <c r="AU957" s="309"/>
      <c r="AV957" s="309"/>
    </row>
    <row r="958" spans="1:48" ht="22.5" customHeight="1">
      <c r="A958" s="303"/>
      <c r="B958" s="304"/>
      <c r="C958" s="304"/>
      <c r="D958" s="304"/>
      <c r="E958" s="304"/>
      <c r="F958" s="304"/>
      <c r="G958" s="304"/>
      <c r="K958" s="305"/>
      <c r="L958" s="305"/>
      <c r="M958" s="305"/>
      <c r="N958" s="305"/>
      <c r="O958" s="305"/>
      <c r="P958" s="305"/>
      <c r="Q958" s="305"/>
      <c r="R958" s="305"/>
      <c r="S958" s="305"/>
      <c r="T958" s="306"/>
      <c r="U958" s="307"/>
      <c r="AC958" s="310"/>
      <c r="AD958" s="304"/>
      <c r="AE958" s="308"/>
      <c r="AF958" s="308"/>
      <c r="AG958" s="308"/>
      <c r="AH958" s="309"/>
      <c r="AI958" s="309"/>
      <c r="AJ958" s="308"/>
      <c r="AK958" s="308"/>
      <c r="AL958" s="308"/>
      <c r="AM958" s="308"/>
      <c r="AN958" s="308"/>
      <c r="AO958" s="308"/>
      <c r="AP958" s="308"/>
      <c r="AQ958" s="308"/>
      <c r="AR958" s="308"/>
      <c r="AS958" s="309"/>
      <c r="AT958" s="309"/>
      <c r="AU958" s="309"/>
      <c r="AV958" s="309"/>
    </row>
    <row r="959" spans="1:48" ht="22.5" customHeight="1">
      <c r="A959" s="303"/>
      <c r="B959" s="304"/>
      <c r="C959" s="304"/>
      <c r="D959" s="304"/>
      <c r="E959" s="304"/>
      <c r="F959" s="304"/>
      <c r="G959" s="304"/>
      <c r="K959" s="305"/>
      <c r="L959" s="305"/>
      <c r="M959" s="305"/>
      <c r="N959" s="305"/>
      <c r="O959" s="305"/>
      <c r="P959" s="305"/>
      <c r="Q959" s="305"/>
      <c r="R959" s="305"/>
      <c r="S959" s="305"/>
      <c r="T959" s="306"/>
      <c r="U959" s="307"/>
      <c r="AC959" s="310"/>
      <c r="AD959" s="304"/>
      <c r="AE959" s="308"/>
      <c r="AF959" s="308"/>
      <c r="AG959" s="308"/>
      <c r="AH959" s="309"/>
      <c r="AI959" s="309"/>
      <c r="AJ959" s="308"/>
      <c r="AK959" s="308"/>
      <c r="AL959" s="308"/>
      <c r="AM959" s="308"/>
      <c r="AN959" s="308"/>
      <c r="AO959" s="308"/>
      <c r="AP959" s="308"/>
      <c r="AQ959" s="308"/>
      <c r="AR959" s="308"/>
      <c r="AS959" s="309"/>
      <c r="AT959" s="309"/>
      <c r="AU959" s="309"/>
      <c r="AV959" s="309"/>
    </row>
    <row r="960" spans="1:48" ht="22.5" customHeight="1">
      <c r="A960" s="303"/>
      <c r="B960" s="304"/>
      <c r="C960" s="304"/>
      <c r="D960" s="304"/>
      <c r="E960" s="304"/>
      <c r="F960" s="304"/>
      <c r="G960" s="304"/>
      <c r="K960" s="305"/>
      <c r="L960" s="305"/>
      <c r="M960" s="305"/>
      <c r="N960" s="305"/>
      <c r="O960" s="305"/>
      <c r="P960" s="305"/>
      <c r="Q960" s="305"/>
      <c r="R960" s="305"/>
      <c r="S960" s="305"/>
      <c r="T960" s="306"/>
      <c r="U960" s="307"/>
      <c r="AC960" s="310"/>
      <c r="AD960" s="304"/>
      <c r="AE960" s="308"/>
      <c r="AF960" s="308"/>
      <c r="AG960" s="308"/>
      <c r="AH960" s="309"/>
      <c r="AI960" s="309"/>
      <c r="AJ960" s="308"/>
      <c r="AK960" s="308"/>
      <c r="AL960" s="308"/>
      <c r="AM960" s="308"/>
      <c r="AN960" s="308"/>
      <c r="AO960" s="308"/>
      <c r="AP960" s="308"/>
      <c r="AQ960" s="308"/>
      <c r="AR960" s="308"/>
      <c r="AS960" s="309"/>
      <c r="AT960" s="309"/>
      <c r="AU960" s="309"/>
      <c r="AV960" s="309"/>
    </row>
    <row r="961" spans="1:48" ht="22.5" customHeight="1">
      <c r="A961" s="303"/>
      <c r="B961" s="304"/>
      <c r="C961" s="304"/>
      <c r="D961" s="304"/>
      <c r="E961" s="304"/>
      <c r="F961" s="304"/>
      <c r="G961" s="304"/>
      <c r="K961" s="305"/>
      <c r="L961" s="305"/>
      <c r="M961" s="305"/>
      <c r="N961" s="305"/>
      <c r="O961" s="305"/>
      <c r="P961" s="305"/>
      <c r="Q961" s="305"/>
      <c r="R961" s="305"/>
      <c r="S961" s="305"/>
      <c r="T961" s="306"/>
      <c r="U961" s="307"/>
      <c r="AC961" s="310"/>
      <c r="AD961" s="304"/>
      <c r="AE961" s="308"/>
      <c r="AF961" s="308"/>
      <c r="AG961" s="308"/>
      <c r="AH961" s="309"/>
      <c r="AI961" s="309"/>
      <c r="AJ961" s="308"/>
      <c r="AK961" s="308"/>
      <c r="AL961" s="308"/>
      <c r="AM961" s="308"/>
      <c r="AN961" s="308"/>
      <c r="AO961" s="308"/>
      <c r="AP961" s="308"/>
      <c r="AQ961" s="308"/>
      <c r="AR961" s="308"/>
      <c r="AS961" s="309"/>
      <c r="AT961" s="309"/>
      <c r="AU961" s="309"/>
      <c r="AV961" s="309"/>
    </row>
    <row r="962" spans="1:48" ht="22.5" customHeight="1">
      <c r="A962" s="303"/>
      <c r="B962" s="304"/>
      <c r="C962" s="304"/>
      <c r="D962" s="304"/>
      <c r="E962" s="304"/>
      <c r="F962" s="304"/>
      <c r="G962" s="304"/>
      <c r="K962" s="305"/>
      <c r="L962" s="305"/>
      <c r="M962" s="305"/>
      <c r="N962" s="305"/>
      <c r="O962" s="305"/>
      <c r="P962" s="305"/>
      <c r="Q962" s="305"/>
      <c r="R962" s="305"/>
      <c r="S962" s="305"/>
      <c r="T962" s="306"/>
      <c r="U962" s="307"/>
      <c r="AC962" s="310"/>
      <c r="AD962" s="304"/>
      <c r="AE962" s="308"/>
      <c r="AF962" s="308"/>
      <c r="AG962" s="308"/>
      <c r="AH962" s="309"/>
      <c r="AI962" s="309"/>
      <c r="AJ962" s="308"/>
      <c r="AK962" s="308"/>
      <c r="AL962" s="308"/>
      <c r="AM962" s="308"/>
      <c r="AN962" s="308"/>
      <c r="AO962" s="308"/>
      <c r="AP962" s="308"/>
      <c r="AQ962" s="308"/>
      <c r="AR962" s="308"/>
      <c r="AS962" s="309"/>
      <c r="AT962" s="309"/>
      <c r="AU962" s="309"/>
      <c r="AV962" s="309"/>
    </row>
    <row r="963" spans="1:48" ht="22.5" customHeight="1">
      <c r="A963" s="303"/>
      <c r="B963" s="304"/>
      <c r="C963" s="304"/>
      <c r="D963" s="304"/>
      <c r="E963" s="304"/>
      <c r="F963" s="304"/>
      <c r="G963" s="304"/>
      <c r="K963" s="305"/>
      <c r="L963" s="305"/>
      <c r="M963" s="305"/>
      <c r="N963" s="305"/>
      <c r="O963" s="305"/>
      <c r="P963" s="305"/>
      <c r="Q963" s="305"/>
      <c r="R963" s="305"/>
      <c r="S963" s="305"/>
      <c r="T963" s="306"/>
      <c r="U963" s="307"/>
      <c r="AC963" s="310"/>
      <c r="AD963" s="304"/>
      <c r="AE963" s="308"/>
      <c r="AF963" s="308"/>
      <c r="AG963" s="308"/>
      <c r="AH963" s="309"/>
      <c r="AI963" s="309"/>
      <c r="AJ963" s="308"/>
      <c r="AK963" s="308"/>
      <c r="AL963" s="308"/>
      <c r="AM963" s="308"/>
      <c r="AN963" s="308"/>
      <c r="AO963" s="308"/>
      <c r="AP963" s="308"/>
      <c r="AQ963" s="308"/>
      <c r="AR963" s="308"/>
      <c r="AS963" s="309"/>
      <c r="AT963" s="309"/>
      <c r="AU963" s="309"/>
      <c r="AV963" s="309"/>
    </row>
    <row r="964" spans="1:48" ht="22.5" customHeight="1">
      <c r="A964" s="303"/>
      <c r="B964" s="304"/>
      <c r="C964" s="304"/>
      <c r="D964" s="304"/>
      <c r="E964" s="304"/>
      <c r="F964" s="304"/>
      <c r="G964" s="304"/>
      <c r="K964" s="305"/>
      <c r="L964" s="305"/>
      <c r="M964" s="305"/>
      <c r="N964" s="305"/>
      <c r="O964" s="305"/>
      <c r="P964" s="305"/>
      <c r="Q964" s="305"/>
      <c r="R964" s="305"/>
      <c r="S964" s="305"/>
      <c r="T964" s="306"/>
      <c r="U964" s="307"/>
      <c r="AC964" s="310"/>
      <c r="AD964" s="304"/>
      <c r="AE964" s="308"/>
      <c r="AF964" s="308"/>
      <c r="AG964" s="308"/>
      <c r="AH964" s="309"/>
      <c r="AI964" s="309"/>
      <c r="AJ964" s="308"/>
      <c r="AK964" s="308"/>
      <c r="AL964" s="308"/>
      <c r="AM964" s="308"/>
      <c r="AN964" s="308"/>
      <c r="AO964" s="308"/>
      <c r="AP964" s="308"/>
      <c r="AQ964" s="308"/>
      <c r="AR964" s="308"/>
      <c r="AS964" s="309"/>
      <c r="AT964" s="309"/>
      <c r="AU964" s="309"/>
      <c r="AV964" s="309"/>
    </row>
    <row r="965" spans="1:48" ht="22.5" customHeight="1">
      <c r="A965" s="303"/>
      <c r="K965" s="310"/>
      <c r="L965" s="310"/>
      <c r="M965" s="310"/>
      <c r="N965" s="310"/>
      <c r="O965" s="310"/>
      <c r="P965" s="310"/>
      <c r="Q965" s="310"/>
      <c r="R965" s="310"/>
      <c r="S965" s="310"/>
      <c r="T965" s="310"/>
      <c r="U965" s="307"/>
      <c r="AC965" s="310"/>
      <c r="AE965" s="311"/>
      <c r="AF965" s="311"/>
      <c r="AG965" s="311"/>
      <c r="AH965" s="311"/>
      <c r="AI965" s="311"/>
      <c r="AJ965" s="311"/>
      <c r="AK965" s="311"/>
      <c r="AL965" s="311"/>
      <c r="AM965" s="311"/>
      <c r="AN965" s="311"/>
      <c r="AO965" s="311"/>
      <c r="AP965" s="311"/>
      <c r="AQ965" s="311"/>
      <c r="AR965" s="311"/>
      <c r="AS965" s="311"/>
      <c r="AT965" s="311"/>
    </row>
    <row r="966" spans="1:48" ht="22.5" customHeight="1">
      <c r="A966" s="303"/>
      <c r="K966" s="310"/>
      <c r="L966" s="310"/>
      <c r="M966" s="310"/>
      <c r="N966" s="310"/>
      <c r="O966" s="310"/>
      <c r="P966" s="310"/>
      <c r="Q966" s="310"/>
      <c r="R966" s="310"/>
      <c r="S966" s="310"/>
      <c r="T966" s="310"/>
      <c r="U966" s="307"/>
      <c r="AC966" s="310"/>
      <c r="AE966" s="311"/>
      <c r="AF966" s="311"/>
      <c r="AG966" s="311"/>
      <c r="AH966" s="311"/>
      <c r="AI966" s="311"/>
      <c r="AJ966" s="311"/>
      <c r="AK966" s="311"/>
      <c r="AL966" s="311"/>
      <c r="AM966" s="311"/>
      <c r="AN966" s="311"/>
      <c r="AO966" s="311"/>
      <c r="AP966" s="311"/>
      <c r="AQ966" s="311"/>
      <c r="AR966" s="311"/>
      <c r="AS966" s="311"/>
      <c r="AT966" s="311"/>
    </row>
    <row r="967" spans="1:48" ht="22.5" customHeight="1">
      <c r="A967" s="303"/>
      <c r="K967" s="310"/>
      <c r="L967" s="310"/>
      <c r="M967" s="310"/>
      <c r="N967" s="310"/>
      <c r="O967" s="310"/>
      <c r="P967" s="310"/>
      <c r="Q967" s="310"/>
      <c r="R967" s="310"/>
      <c r="S967" s="310"/>
      <c r="T967" s="310"/>
      <c r="U967" s="307"/>
      <c r="AC967" s="310"/>
      <c r="AE967" s="311"/>
      <c r="AF967" s="311"/>
      <c r="AG967" s="311"/>
      <c r="AH967" s="311"/>
      <c r="AI967" s="311"/>
      <c r="AJ967" s="311"/>
      <c r="AK967" s="311"/>
      <c r="AL967" s="311"/>
      <c r="AM967" s="311"/>
      <c r="AN967" s="311"/>
      <c r="AO967" s="311"/>
      <c r="AP967" s="311"/>
      <c r="AQ967" s="311"/>
      <c r="AR967" s="311"/>
      <c r="AS967" s="311"/>
      <c r="AT967" s="311"/>
    </row>
    <row r="968" spans="1:48" ht="22.5" customHeight="1">
      <c r="A968" s="303"/>
      <c r="K968" s="310"/>
      <c r="L968" s="310"/>
      <c r="M968" s="310"/>
      <c r="N968" s="310"/>
      <c r="O968" s="310"/>
      <c r="P968" s="310"/>
      <c r="Q968" s="310"/>
      <c r="R968" s="310"/>
      <c r="S968" s="310"/>
      <c r="T968" s="310"/>
      <c r="U968" s="307"/>
      <c r="AC968" s="310"/>
      <c r="AE968" s="311"/>
      <c r="AF968" s="311"/>
      <c r="AG968" s="311"/>
      <c r="AH968" s="311"/>
      <c r="AI968" s="311"/>
      <c r="AJ968" s="311"/>
      <c r="AK968" s="311"/>
      <c r="AL968" s="311"/>
      <c r="AM968" s="311"/>
      <c r="AN968" s="311"/>
      <c r="AO968" s="311"/>
      <c r="AP968" s="311"/>
      <c r="AQ968" s="311"/>
      <c r="AR968" s="311"/>
      <c r="AS968" s="311"/>
      <c r="AT968" s="311"/>
    </row>
    <row r="969" spans="1:48" ht="22.5" customHeight="1">
      <c r="A969" s="303"/>
      <c r="K969" s="310"/>
      <c r="L969" s="310"/>
      <c r="M969" s="310"/>
      <c r="N969" s="310"/>
      <c r="O969" s="310"/>
      <c r="P969" s="310"/>
      <c r="Q969" s="310"/>
      <c r="R969" s="310"/>
      <c r="S969" s="310"/>
      <c r="T969" s="310"/>
      <c r="U969" s="307"/>
      <c r="AC969" s="310"/>
      <c r="AE969" s="311"/>
      <c r="AF969" s="311"/>
      <c r="AG969" s="311"/>
      <c r="AH969" s="311"/>
      <c r="AI969" s="311"/>
      <c r="AJ969" s="311"/>
      <c r="AK969" s="311"/>
      <c r="AL969" s="311"/>
      <c r="AM969" s="311"/>
      <c r="AN969" s="311"/>
      <c r="AO969" s="311"/>
      <c r="AP969" s="311"/>
      <c r="AQ969" s="311"/>
      <c r="AR969" s="311"/>
      <c r="AS969" s="311"/>
      <c r="AT969" s="311"/>
    </row>
    <row r="970" spans="1:48" ht="22.5" customHeight="1">
      <c r="A970" s="303"/>
      <c r="K970" s="310"/>
      <c r="L970" s="310"/>
      <c r="M970" s="310"/>
      <c r="N970" s="310"/>
      <c r="O970" s="310"/>
      <c r="P970" s="310"/>
      <c r="Q970" s="310"/>
      <c r="R970" s="310"/>
      <c r="S970" s="310"/>
      <c r="T970" s="310"/>
      <c r="U970" s="307"/>
      <c r="AC970" s="310"/>
      <c r="AE970" s="311"/>
      <c r="AF970" s="311"/>
      <c r="AG970" s="311"/>
      <c r="AH970" s="311"/>
      <c r="AI970" s="311"/>
      <c r="AJ970" s="311"/>
      <c r="AK970" s="311"/>
      <c r="AL970" s="311"/>
      <c r="AM970" s="311"/>
      <c r="AN970" s="311"/>
      <c r="AO970" s="311"/>
      <c r="AP970" s="311"/>
      <c r="AQ970" s="311"/>
      <c r="AR970" s="311"/>
      <c r="AS970" s="311"/>
      <c r="AT970" s="311"/>
    </row>
    <row r="971" spans="1:48" ht="22.5" customHeight="1">
      <c r="A971" s="303"/>
      <c r="K971" s="310"/>
      <c r="L971" s="310"/>
      <c r="M971" s="310"/>
      <c r="N971" s="310"/>
      <c r="O971" s="310"/>
      <c r="P971" s="310"/>
      <c r="Q971" s="310"/>
      <c r="R971" s="310"/>
      <c r="S971" s="310"/>
      <c r="T971" s="310"/>
      <c r="U971" s="307"/>
      <c r="AC971" s="310"/>
      <c r="AE971" s="311"/>
      <c r="AF971" s="311"/>
      <c r="AG971" s="311"/>
      <c r="AH971" s="311"/>
      <c r="AI971" s="311"/>
      <c r="AJ971" s="311"/>
      <c r="AK971" s="311"/>
      <c r="AL971" s="311"/>
      <c r="AM971" s="311"/>
      <c r="AN971" s="311"/>
      <c r="AO971" s="311"/>
      <c r="AP971" s="311"/>
      <c r="AQ971" s="311"/>
      <c r="AR971" s="311"/>
      <c r="AS971" s="311"/>
      <c r="AT971" s="311"/>
    </row>
    <row r="972" spans="1:48" ht="22.5" customHeight="1">
      <c r="A972" s="303"/>
      <c r="K972" s="310"/>
      <c r="L972" s="310"/>
      <c r="M972" s="310"/>
      <c r="N972" s="310"/>
      <c r="O972" s="310"/>
      <c r="P972" s="310"/>
      <c r="Q972" s="310"/>
      <c r="R972" s="310"/>
      <c r="S972" s="310"/>
      <c r="T972" s="310"/>
      <c r="U972" s="307"/>
      <c r="AC972" s="310"/>
      <c r="AE972" s="311"/>
      <c r="AF972" s="311"/>
      <c r="AG972" s="311"/>
      <c r="AH972" s="311"/>
      <c r="AI972" s="311"/>
      <c r="AJ972" s="311"/>
      <c r="AK972" s="311"/>
      <c r="AL972" s="311"/>
      <c r="AM972" s="311"/>
      <c r="AN972" s="311"/>
      <c r="AO972" s="311"/>
      <c r="AP972" s="311"/>
      <c r="AQ972" s="311"/>
      <c r="AR972" s="311"/>
      <c r="AS972" s="311"/>
      <c r="AT972" s="311"/>
    </row>
    <row r="973" spans="1:48" ht="22.5" customHeight="1">
      <c r="A973" s="303"/>
      <c r="K973" s="310"/>
      <c r="L973" s="310"/>
      <c r="M973" s="310"/>
      <c r="N973" s="310"/>
      <c r="O973" s="310"/>
      <c r="P973" s="310"/>
      <c r="Q973" s="310"/>
      <c r="R973" s="310"/>
      <c r="S973" s="310"/>
      <c r="T973" s="310"/>
      <c r="U973" s="307"/>
      <c r="AC973" s="310"/>
      <c r="AE973" s="311"/>
      <c r="AF973" s="311"/>
      <c r="AG973" s="311"/>
      <c r="AH973" s="311"/>
      <c r="AI973" s="311"/>
      <c r="AJ973" s="311"/>
      <c r="AK973" s="311"/>
      <c r="AL973" s="311"/>
      <c r="AM973" s="311"/>
      <c r="AN973" s="311"/>
      <c r="AO973" s="311"/>
      <c r="AP973" s="311"/>
      <c r="AQ973" s="311"/>
      <c r="AR973" s="311"/>
      <c r="AS973" s="311"/>
      <c r="AT973" s="311"/>
    </row>
    <row r="974" spans="1:48" ht="22.5" customHeight="1">
      <c r="A974" s="303"/>
      <c r="K974" s="310"/>
      <c r="L974" s="310"/>
      <c r="M974" s="310"/>
      <c r="N974" s="310"/>
      <c r="O974" s="310"/>
      <c r="P974" s="310"/>
      <c r="Q974" s="310"/>
      <c r="R974" s="310"/>
      <c r="S974" s="310"/>
      <c r="T974" s="310"/>
      <c r="U974" s="307"/>
      <c r="AC974" s="310"/>
      <c r="AE974" s="311"/>
      <c r="AF974" s="311"/>
      <c r="AG974" s="311"/>
      <c r="AH974" s="311"/>
      <c r="AI974" s="311"/>
      <c r="AJ974" s="311"/>
      <c r="AK974" s="311"/>
      <c r="AL974" s="311"/>
      <c r="AM974" s="311"/>
      <c r="AN974" s="311"/>
      <c r="AO974" s="311"/>
      <c r="AP974" s="311"/>
      <c r="AQ974" s="311"/>
      <c r="AR974" s="311"/>
      <c r="AS974" s="311"/>
      <c r="AT974" s="311"/>
    </row>
    <row r="975" spans="1:48" ht="22.5" customHeight="1">
      <c r="A975" s="303"/>
      <c r="K975" s="310"/>
      <c r="L975" s="310"/>
      <c r="M975" s="310"/>
      <c r="N975" s="310"/>
      <c r="O975" s="310"/>
      <c r="P975" s="310"/>
      <c r="Q975" s="310"/>
      <c r="R975" s="310"/>
      <c r="S975" s="310"/>
      <c r="T975" s="310"/>
      <c r="U975" s="307"/>
      <c r="AC975" s="310"/>
      <c r="AE975" s="311"/>
      <c r="AF975" s="311"/>
      <c r="AG975" s="311"/>
      <c r="AH975" s="311"/>
      <c r="AI975" s="311"/>
      <c r="AJ975" s="311"/>
      <c r="AK975" s="311"/>
      <c r="AL975" s="311"/>
      <c r="AM975" s="311"/>
      <c r="AN975" s="311"/>
      <c r="AO975" s="311"/>
      <c r="AP975" s="311"/>
      <c r="AQ975" s="311"/>
      <c r="AR975" s="311"/>
      <c r="AS975" s="311"/>
      <c r="AT975" s="311"/>
    </row>
    <row r="976" spans="1:48" ht="22.5" customHeight="1">
      <c r="A976" s="303"/>
      <c r="K976" s="310"/>
      <c r="L976" s="310"/>
      <c r="M976" s="310"/>
      <c r="N976" s="310"/>
      <c r="O976" s="310"/>
      <c r="P976" s="310"/>
      <c r="Q976" s="310"/>
      <c r="R976" s="310"/>
      <c r="S976" s="310"/>
      <c r="T976" s="310"/>
      <c r="U976" s="307"/>
      <c r="AC976" s="310"/>
      <c r="AE976" s="311"/>
      <c r="AF976" s="311"/>
      <c r="AG976" s="311"/>
      <c r="AH976" s="311"/>
      <c r="AI976" s="311"/>
      <c r="AJ976" s="311"/>
      <c r="AK976" s="311"/>
      <c r="AL976" s="311"/>
      <c r="AM976" s="311"/>
      <c r="AN976" s="311"/>
      <c r="AO976" s="311"/>
      <c r="AP976" s="311"/>
      <c r="AQ976" s="311"/>
      <c r="AR976" s="311"/>
      <c r="AS976" s="311"/>
      <c r="AT976" s="311"/>
    </row>
    <row r="977" spans="1:46" ht="22.5" customHeight="1">
      <c r="A977" s="303"/>
      <c r="K977" s="310"/>
      <c r="L977" s="310"/>
      <c r="M977" s="310"/>
      <c r="N977" s="310"/>
      <c r="O977" s="310"/>
      <c r="P977" s="310"/>
      <c r="Q977" s="310"/>
      <c r="R977" s="310"/>
      <c r="S977" s="310"/>
      <c r="T977" s="310"/>
      <c r="U977" s="307"/>
      <c r="AC977" s="310"/>
      <c r="AE977" s="311"/>
      <c r="AF977" s="311"/>
      <c r="AG977" s="311"/>
      <c r="AH977" s="311"/>
      <c r="AI977" s="311"/>
      <c r="AJ977" s="311"/>
      <c r="AK977" s="311"/>
      <c r="AL977" s="311"/>
      <c r="AM977" s="311"/>
      <c r="AN977" s="311"/>
      <c r="AO977" s="311"/>
      <c r="AP977" s="311"/>
      <c r="AQ977" s="311"/>
      <c r="AR977" s="311"/>
      <c r="AS977" s="311"/>
      <c r="AT977" s="311"/>
    </row>
    <row r="978" spans="1:46" ht="22.5" customHeight="1">
      <c r="A978" s="303"/>
      <c r="K978" s="310"/>
      <c r="L978" s="310"/>
      <c r="M978" s="310"/>
      <c r="N978" s="310"/>
      <c r="O978" s="310"/>
      <c r="P978" s="310"/>
      <c r="Q978" s="310"/>
      <c r="R978" s="310"/>
      <c r="S978" s="310"/>
      <c r="T978" s="310"/>
      <c r="U978" s="307"/>
      <c r="AC978" s="310"/>
      <c r="AE978" s="311"/>
      <c r="AF978" s="311"/>
      <c r="AG978" s="311"/>
      <c r="AH978" s="311"/>
      <c r="AI978" s="311"/>
      <c r="AJ978" s="311"/>
      <c r="AK978" s="311"/>
      <c r="AL978" s="311"/>
      <c r="AM978" s="311"/>
      <c r="AN978" s="311"/>
      <c r="AO978" s="311"/>
      <c r="AP978" s="311"/>
      <c r="AQ978" s="311"/>
      <c r="AR978" s="311"/>
      <c r="AS978" s="311"/>
      <c r="AT978" s="311"/>
    </row>
    <row r="979" spans="1:46" ht="22.5" customHeight="1">
      <c r="A979" s="303"/>
      <c r="K979" s="310"/>
      <c r="L979" s="310"/>
      <c r="M979" s="310"/>
      <c r="N979" s="310"/>
      <c r="O979" s="310"/>
      <c r="P979" s="310"/>
      <c r="Q979" s="310"/>
      <c r="R979" s="310"/>
      <c r="S979" s="310"/>
      <c r="T979" s="310"/>
      <c r="U979" s="307"/>
      <c r="AC979" s="310"/>
      <c r="AE979" s="311"/>
      <c r="AF979" s="311"/>
      <c r="AG979" s="311"/>
      <c r="AH979" s="311"/>
      <c r="AI979" s="311"/>
      <c r="AJ979" s="311"/>
      <c r="AK979" s="311"/>
      <c r="AL979" s="311"/>
      <c r="AM979" s="311"/>
      <c r="AN979" s="311"/>
      <c r="AO979" s="311"/>
      <c r="AP979" s="311"/>
      <c r="AQ979" s="311"/>
      <c r="AR979" s="311"/>
      <c r="AS979" s="311"/>
      <c r="AT979" s="311"/>
    </row>
    <row r="980" spans="1:46" ht="22.5" customHeight="1">
      <c r="A980" s="303"/>
      <c r="K980" s="310"/>
      <c r="L980" s="310"/>
      <c r="M980" s="310"/>
      <c r="N980" s="310"/>
      <c r="O980" s="310"/>
      <c r="P980" s="310"/>
      <c r="Q980" s="310"/>
      <c r="R980" s="310"/>
      <c r="S980" s="310"/>
      <c r="T980" s="310"/>
      <c r="U980" s="307"/>
      <c r="AC980" s="310"/>
      <c r="AE980" s="311"/>
      <c r="AF980" s="311"/>
      <c r="AG980" s="311"/>
      <c r="AH980" s="311"/>
      <c r="AI980" s="311"/>
      <c r="AJ980" s="311"/>
      <c r="AK980" s="311"/>
      <c r="AL980" s="311"/>
      <c r="AM980" s="311"/>
      <c r="AN980" s="311"/>
      <c r="AO980" s="311"/>
      <c r="AP980" s="311"/>
      <c r="AQ980" s="311"/>
      <c r="AR980" s="311"/>
      <c r="AS980" s="311"/>
      <c r="AT980" s="311"/>
    </row>
    <row r="981" spans="1:46" ht="22.5" customHeight="1">
      <c r="A981" s="303"/>
      <c r="K981" s="310"/>
      <c r="L981" s="310"/>
      <c r="M981" s="310"/>
      <c r="N981" s="310"/>
      <c r="O981" s="310"/>
      <c r="P981" s="310"/>
      <c r="Q981" s="310"/>
      <c r="R981" s="310"/>
      <c r="S981" s="310"/>
      <c r="T981" s="310"/>
      <c r="U981" s="307"/>
      <c r="AC981" s="310"/>
      <c r="AE981" s="311"/>
      <c r="AF981" s="311"/>
      <c r="AG981" s="311"/>
      <c r="AH981" s="311"/>
      <c r="AI981" s="311"/>
      <c r="AJ981" s="311"/>
      <c r="AK981" s="311"/>
      <c r="AL981" s="311"/>
      <c r="AM981" s="311"/>
      <c r="AN981" s="311"/>
      <c r="AO981" s="311"/>
      <c r="AP981" s="311"/>
      <c r="AQ981" s="311"/>
      <c r="AR981" s="311"/>
      <c r="AS981" s="311"/>
      <c r="AT981" s="311"/>
    </row>
    <row r="982" spans="1:46" ht="22.5" customHeight="1">
      <c r="A982" s="303"/>
      <c r="K982" s="310"/>
      <c r="L982" s="310"/>
      <c r="M982" s="310"/>
      <c r="N982" s="310"/>
      <c r="O982" s="310"/>
      <c r="P982" s="310"/>
      <c r="Q982" s="310"/>
      <c r="R982" s="310"/>
      <c r="S982" s="310"/>
      <c r="T982" s="310"/>
      <c r="U982" s="307"/>
      <c r="AC982" s="310"/>
      <c r="AE982" s="311"/>
      <c r="AF982" s="311"/>
      <c r="AG982" s="311"/>
      <c r="AH982" s="311"/>
      <c r="AI982" s="311"/>
      <c r="AJ982" s="311"/>
      <c r="AK982" s="311"/>
      <c r="AL982" s="311"/>
      <c r="AM982" s="311"/>
      <c r="AN982" s="311"/>
      <c r="AO982" s="311"/>
      <c r="AP982" s="311"/>
      <c r="AQ982" s="311"/>
      <c r="AR982" s="311"/>
      <c r="AS982" s="311"/>
      <c r="AT982" s="311"/>
    </row>
    <row r="983" spans="1:46" ht="22.5" customHeight="1">
      <c r="A983" s="303"/>
      <c r="K983" s="310"/>
      <c r="L983" s="310"/>
      <c r="M983" s="310"/>
      <c r="N983" s="310"/>
      <c r="O983" s="310"/>
      <c r="P983" s="310"/>
      <c r="Q983" s="310"/>
      <c r="R983" s="310"/>
      <c r="S983" s="310"/>
      <c r="T983" s="310"/>
      <c r="U983" s="307"/>
      <c r="AC983" s="310"/>
      <c r="AE983" s="311"/>
      <c r="AF983" s="311"/>
      <c r="AG983" s="311"/>
      <c r="AH983" s="311"/>
      <c r="AI983" s="311"/>
      <c r="AJ983" s="311"/>
      <c r="AK983" s="311"/>
      <c r="AL983" s="311"/>
      <c r="AM983" s="311"/>
      <c r="AN983" s="311"/>
      <c r="AO983" s="311"/>
      <c r="AP983" s="311"/>
      <c r="AQ983" s="311"/>
      <c r="AR983" s="311"/>
      <c r="AS983" s="311"/>
      <c r="AT983" s="311"/>
    </row>
    <row r="984" spans="1:46" ht="22.5" customHeight="1">
      <c r="A984" s="303"/>
      <c r="K984" s="310"/>
      <c r="L984" s="310"/>
      <c r="M984" s="310"/>
      <c r="N984" s="310"/>
      <c r="O984" s="310"/>
      <c r="P984" s="310"/>
      <c r="Q984" s="310"/>
      <c r="R984" s="310"/>
      <c r="S984" s="310"/>
      <c r="T984" s="310"/>
      <c r="U984" s="307"/>
      <c r="AC984" s="310"/>
      <c r="AE984" s="311"/>
      <c r="AF984" s="311"/>
      <c r="AG984" s="311"/>
      <c r="AH984" s="311"/>
      <c r="AI984" s="311"/>
      <c r="AJ984" s="311"/>
      <c r="AK984" s="311"/>
      <c r="AL984" s="311"/>
      <c r="AM984" s="311"/>
      <c r="AN984" s="311"/>
      <c r="AO984" s="311"/>
      <c r="AP984" s="311"/>
      <c r="AQ984" s="311"/>
      <c r="AR984" s="311"/>
      <c r="AS984" s="311"/>
      <c r="AT984" s="311"/>
    </row>
    <row r="985" spans="1:46" ht="22.5" customHeight="1">
      <c r="A985" s="303"/>
      <c r="K985" s="310"/>
      <c r="L985" s="310"/>
      <c r="M985" s="310"/>
      <c r="N985" s="310"/>
      <c r="O985" s="310"/>
      <c r="P985" s="310"/>
      <c r="Q985" s="310"/>
      <c r="R985" s="310"/>
      <c r="S985" s="310"/>
      <c r="T985" s="310"/>
      <c r="U985" s="307"/>
      <c r="AC985" s="310"/>
      <c r="AE985" s="311"/>
      <c r="AF985" s="311"/>
      <c r="AG985" s="311"/>
      <c r="AH985" s="311"/>
      <c r="AI985" s="311"/>
      <c r="AJ985" s="311"/>
      <c r="AK985" s="311"/>
      <c r="AL985" s="311"/>
      <c r="AM985" s="311"/>
      <c r="AN985" s="311"/>
      <c r="AO985" s="311"/>
      <c r="AP985" s="311"/>
      <c r="AQ985" s="311"/>
      <c r="AR985" s="311"/>
      <c r="AS985" s="311"/>
      <c r="AT985" s="311"/>
    </row>
    <row r="986" spans="1:46" ht="22.5" customHeight="1">
      <c r="A986" s="303"/>
      <c r="K986" s="310"/>
      <c r="L986" s="310"/>
      <c r="M986" s="310"/>
      <c r="N986" s="310"/>
      <c r="O986" s="310"/>
      <c r="P986" s="310"/>
      <c r="Q986" s="310"/>
      <c r="R986" s="310"/>
      <c r="S986" s="310"/>
      <c r="T986" s="310"/>
      <c r="U986" s="307"/>
      <c r="AC986" s="310"/>
      <c r="AE986" s="311"/>
      <c r="AF986" s="311"/>
      <c r="AG986" s="311"/>
      <c r="AH986" s="311"/>
      <c r="AI986" s="311"/>
      <c r="AJ986" s="311"/>
      <c r="AK986" s="311"/>
      <c r="AL986" s="311"/>
      <c r="AM986" s="311"/>
      <c r="AN986" s="311"/>
      <c r="AO986" s="311"/>
      <c r="AP986" s="311"/>
      <c r="AQ986" s="311"/>
      <c r="AR986" s="311"/>
      <c r="AS986" s="311"/>
      <c r="AT986" s="311"/>
    </row>
    <row r="987" spans="1:46" ht="22.5" customHeight="1">
      <c r="A987" s="303"/>
      <c r="K987" s="310"/>
      <c r="L987" s="310"/>
      <c r="M987" s="310"/>
      <c r="N987" s="310"/>
      <c r="O987" s="310"/>
      <c r="P987" s="310"/>
      <c r="Q987" s="310"/>
      <c r="R987" s="310"/>
      <c r="S987" s="310"/>
      <c r="T987" s="310"/>
      <c r="U987" s="307"/>
      <c r="AC987" s="310"/>
      <c r="AE987" s="311"/>
      <c r="AF987" s="311"/>
      <c r="AG987" s="311"/>
      <c r="AH987" s="311"/>
      <c r="AI987" s="311"/>
      <c r="AJ987" s="311"/>
      <c r="AK987" s="311"/>
      <c r="AL987" s="311"/>
      <c r="AM987" s="311"/>
      <c r="AN987" s="311"/>
      <c r="AO987" s="311"/>
      <c r="AP987" s="311"/>
      <c r="AQ987" s="311"/>
      <c r="AR987" s="311"/>
      <c r="AS987" s="311"/>
      <c r="AT987" s="311"/>
    </row>
    <row r="988" spans="1:46" ht="22.5" customHeight="1">
      <c r="A988" s="303"/>
      <c r="K988" s="310"/>
      <c r="L988" s="310"/>
      <c r="M988" s="310"/>
      <c r="N988" s="310"/>
      <c r="O988" s="310"/>
      <c r="P988" s="310"/>
      <c r="Q988" s="310"/>
      <c r="R988" s="310"/>
      <c r="S988" s="310"/>
      <c r="T988" s="310"/>
      <c r="U988" s="307"/>
      <c r="AC988" s="310"/>
      <c r="AE988" s="311"/>
      <c r="AF988" s="311"/>
      <c r="AG988" s="311"/>
      <c r="AH988" s="311"/>
      <c r="AI988" s="311"/>
      <c r="AJ988" s="311"/>
      <c r="AK988" s="311"/>
      <c r="AL988" s="311"/>
      <c r="AM988" s="311"/>
      <c r="AN988" s="311"/>
      <c r="AO988" s="311"/>
      <c r="AP988" s="311"/>
      <c r="AQ988" s="311"/>
      <c r="AR988" s="311"/>
      <c r="AS988" s="311"/>
      <c r="AT988" s="311"/>
    </row>
    <row r="989" spans="1:46" ht="22.5" customHeight="1">
      <c r="A989" s="303"/>
      <c r="K989" s="310"/>
      <c r="L989" s="310"/>
      <c r="M989" s="310"/>
      <c r="N989" s="310"/>
      <c r="O989" s="310"/>
      <c r="P989" s="310"/>
      <c r="Q989" s="310"/>
      <c r="R989" s="310"/>
      <c r="S989" s="310"/>
      <c r="T989" s="310"/>
      <c r="U989" s="307"/>
      <c r="AC989" s="310"/>
      <c r="AE989" s="311"/>
      <c r="AF989" s="311"/>
      <c r="AG989" s="311"/>
      <c r="AH989" s="311"/>
      <c r="AI989" s="311"/>
      <c r="AJ989" s="311"/>
      <c r="AK989" s="311"/>
      <c r="AL989" s="311"/>
      <c r="AM989" s="311"/>
      <c r="AN989" s="311"/>
      <c r="AO989" s="311"/>
      <c r="AP989" s="311"/>
      <c r="AQ989" s="311"/>
      <c r="AR989" s="311"/>
      <c r="AS989" s="311"/>
      <c r="AT989" s="311"/>
    </row>
    <row r="990" spans="1:46" ht="22.5" customHeight="1">
      <c r="A990" s="303"/>
      <c r="K990" s="310"/>
      <c r="L990" s="310"/>
      <c r="M990" s="310"/>
      <c r="N990" s="310"/>
      <c r="O990" s="310"/>
      <c r="P990" s="310"/>
      <c r="Q990" s="310"/>
      <c r="R990" s="310"/>
      <c r="S990" s="310"/>
      <c r="T990" s="310"/>
      <c r="U990" s="307"/>
      <c r="AC990" s="310"/>
      <c r="AE990" s="311"/>
      <c r="AF990" s="311"/>
      <c r="AG990" s="311"/>
      <c r="AH990" s="311"/>
      <c r="AI990" s="311"/>
      <c r="AJ990" s="311"/>
      <c r="AK990" s="311"/>
      <c r="AL990" s="311"/>
      <c r="AM990" s="311"/>
      <c r="AN990" s="311"/>
      <c r="AO990" s="311"/>
      <c r="AP990" s="311"/>
      <c r="AQ990" s="311"/>
      <c r="AR990" s="311"/>
      <c r="AS990" s="311"/>
      <c r="AT990" s="311"/>
    </row>
    <row r="991" spans="1:46" ht="22.5" customHeight="1">
      <c r="A991" s="303"/>
      <c r="K991" s="310"/>
      <c r="L991" s="310"/>
      <c r="M991" s="310"/>
      <c r="N991" s="310"/>
      <c r="O991" s="310"/>
      <c r="P991" s="310"/>
      <c r="Q991" s="310"/>
      <c r="R991" s="310"/>
      <c r="S991" s="310"/>
      <c r="T991" s="310"/>
      <c r="U991" s="307"/>
      <c r="AC991" s="310"/>
      <c r="AE991" s="311"/>
      <c r="AF991" s="311"/>
      <c r="AG991" s="311"/>
      <c r="AH991" s="311"/>
      <c r="AI991" s="311"/>
      <c r="AJ991" s="311"/>
      <c r="AK991" s="311"/>
      <c r="AL991" s="311"/>
      <c r="AM991" s="311"/>
      <c r="AN991" s="311"/>
      <c r="AO991" s="311"/>
      <c r="AP991" s="311"/>
      <c r="AQ991" s="311"/>
      <c r="AR991" s="311"/>
      <c r="AS991" s="311"/>
      <c r="AT991" s="311"/>
    </row>
    <row r="992" spans="1:46" ht="22.5" customHeight="1">
      <c r="A992" s="303"/>
      <c r="K992" s="310"/>
      <c r="L992" s="310"/>
      <c r="M992" s="310"/>
      <c r="N992" s="310"/>
      <c r="O992" s="310"/>
      <c r="P992" s="310"/>
      <c r="Q992" s="310"/>
      <c r="R992" s="310"/>
      <c r="S992" s="310"/>
      <c r="T992" s="310"/>
      <c r="U992" s="307"/>
      <c r="AC992" s="310"/>
      <c r="AE992" s="311"/>
      <c r="AF992" s="311"/>
      <c r="AG992" s="311"/>
      <c r="AH992" s="311"/>
      <c r="AI992" s="311"/>
      <c r="AJ992" s="311"/>
      <c r="AK992" s="311"/>
      <c r="AL992" s="311"/>
      <c r="AM992" s="311"/>
      <c r="AN992" s="311"/>
      <c r="AO992" s="311"/>
      <c r="AP992" s="311"/>
      <c r="AQ992" s="311"/>
      <c r="AR992" s="311"/>
      <c r="AS992" s="311"/>
      <c r="AT992" s="311"/>
    </row>
    <row r="993" spans="1:46" ht="22.5" customHeight="1">
      <c r="A993" s="303"/>
      <c r="K993" s="310"/>
      <c r="L993" s="310"/>
      <c r="M993" s="310"/>
      <c r="N993" s="310"/>
      <c r="O993" s="310"/>
      <c r="P993" s="310"/>
      <c r="Q993" s="310"/>
      <c r="R993" s="310"/>
      <c r="S993" s="310"/>
      <c r="T993" s="310"/>
      <c r="U993" s="307"/>
      <c r="AC993" s="310"/>
      <c r="AE993" s="311"/>
      <c r="AF993" s="311"/>
      <c r="AG993" s="311"/>
      <c r="AH993" s="311"/>
      <c r="AI993" s="311"/>
      <c r="AJ993" s="311"/>
      <c r="AK993" s="311"/>
      <c r="AL993" s="311"/>
      <c r="AM993" s="311"/>
      <c r="AN993" s="311"/>
      <c r="AO993" s="311"/>
      <c r="AP993" s="311"/>
      <c r="AQ993" s="311"/>
      <c r="AR993" s="311"/>
      <c r="AS993" s="311"/>
      <c r="AT993" s="311"/>
    </row>
    <row r="994" spans="1:46" ht="22.5" customHeight="1">
      <c r="A994" s="303"/>
      <c r="K994" s="310"/>
      <c r="L994" s="310"/>
      <c r="M994" s="310"/>
      <c r="N994" s="310"/>
      <c r="O994" s="310"/>
      <c r="P994" s="310"/>
      <c r="Q994" s="310"/>
      <c r="R994" s="310"/>
      <c r="S994" s="310"/>
      <c r="T994" s="310"/>
      <c r="U994" s="307"/>
      <c r="AC994" s="310"/>
      <c r="AE994" s="311"/>
      <c r="AF994" s="311"/>
      <c r="AG994" s="311"/>
      <c r="AH994" s="311"/>
      <c r="AI994" s="311"/>
      <c r="AJ994" s="311"/>
      <c r="AK994" s="311"/>
      <c r="AL994" s="311"/>
      <c r="AM994" s="311"/>
      <c r="AN994" s="311"/>
      <c r="AO994" s="311"/>
      <c r="AP994" s="311"/>
      <c r="AQ994" s="311"/>
      <c r="AR994" s="311"/>
      <c r="AS994" s="311"/>
      <c r="AT994" s="311"/>
    </row>
    <row r="995" spans="1:46" ht="22.5" customHeight="1">
      <c r="A995" s="303"/>
      <c r="K995" s="310"/>
      <c r="L995" s="310"/>
      <c r="M995" s="310"/>
      <c r="N995" s="310"/>
      <c r="O995" s="310"/>
      <c r="P995" s="310"/>
      <c r="Q995" s="310"/>
      <c r="R995" s="310"/>
      <c r="S995" s="310"/>
      <c r="T995" s="310"/>
      <c r="U995" s="307"/>
      <c r="AC995" s="310"/>
      <c r="AE995" s="311"/>
      <c r="AF995" s="311"/>
      <c r="AG995" s="311"/>
      <c r="AH995" s="311"/>
      <c r="AI995" s="311"/>
      <c r="AJ995" s="311"/>
      <c r="AK995" s="311"/>
      <c r="AL995" s="311"/>
      <c r="AM995" s="311"/>
      <c r="AN995" s="311"/>
      <c r="AO995" s="311"/>
      <c r="AP995" s="311"/>
      <c r="AQ995" s="311"/>
      <c r="AR995" s="311"/>
      <c r="AS995" s="311"/>
      <c r="AT995" s="311"/>
    </row>
    <row r="996" spans="1:46" ht="22.5" customHeight="1">
      <c r="A996" s="303"/>
      <c r="K996" s="310"/>
      <c r="L996" s="310"/>
      <c r="M996" s="310"/>
      <c r="N996" s="310"/>
      <c r="O996" s="310"/>
      <c r="P996" s="310"/>
      <c r="Q996" s="310"/>
      <c r="R996" s="310"/>
      <c r="S996" s="310"/>
      <c r="T996" s="310"/>
      <c r="U996" s="307"/>
      <c r="AC996" s="310"/>
      <c r="AE996" s="311"/>
      <c r="AF996" s="311"/>
      <c r="AG996" s="311"/>
      <c r="AH996" s="311"/>
      <c r="AI996" s="311"/>
      <c r="AJ996" s="311"/>
      <c r="AK996" s="311"/>
      <c r="AL996" s="311"/>
      <c r="AM996" s="311"/>
      <c r="AN996" s="311"/>
      <c r="AO996" s="311"/>
      <c r="AP996" s="311"/>
      <c r="AQ996" s="311"/>
      <c r="AR996" s="311"/>
      <c r="AS996" s="311"/>
      <c r="AT996" s="311"/>
    </row>
    <row r="997" spans="1:46" ht="22.5" customHeight="1">
      <c r="A997" s="303"/>
      <c r="K997" s="310"/>
      <c r="L997" s="310"/>
      <c r="M997" s="310"/>
      <c r="N997" s="310"/>
      <c r="O997" s="310"/>
      <c r="P997" s="310"/>
      <c r="Q997" s="310"/>
      <c r="R997" s="310"/>
      <c r="S997" s="310"/>
      <c r="T997" s="310"/>
      <c r="U997" s="307"/>
      <c r="AC997" s="310"/>
      <c r="AE997" s="311"/>
      <c r="AF997" s="311"/>
      <c r="AG997" s="311"/>
      <c r="AH997" s="311"/>
      <c r="AI997" s="311"/>
      <c r="AJ997" s="311"/>
      <c r="AK997" s="311"/>
      <c r="AL997" s="311"/>
      <c r="AM997" s="311"/>
      <c r="AN997" s="311"/>
      <c r="AO997" s="311"/>
      <c r="AP997" s="311"/>
      <c r="AQ997" s="311"/>
      <c r="AR997" s="311"/>
      <c r="AS997" s="311"/>
      <c r="AT997" s="311"/>
    </row>
    <row r="998" spans="1:46" ht="22.5" customHeight="1">
      <c r="A998" s="303"/>
      <c r="K998" s="310"/>
      <c r="L998" s="310"/>
      <c r="M998" s="310"/>
      <c r="N998" s="310"/>
      <c r="O998" s="310"/>
      <c r="P998" s="310"/>
      <c r="Q998" s="310"/>
      <c r="R998" s="310"/>
      <c r="S998" s="310"/>
      <c r="T998" s="310"/>
      <c r="U998" s="307"/>
      <c r="AC998" s="310"/>
      <c r="AE998" s="311"/>
      <c r="AF998" s="311"/>
      <c r="AG998" s="311"/>
      <c r="AH998" s="311"/>
      <c r="AI998" s="311"/>
      <c r="AJ998" s="311"/>
      <c r="AK998" s="311"/>
      <c r="AL998" s="311"/>
      <c r="AM998" s="311"/>
      <c r="AN998" s="311"/>
      <c r="AO998" s="311"/>
      <c r="AP998" s="311"/>
      <c r="AQ998" s="311"/>
      <c r="AR998" s="311"/>
      <c r="AS998" s="311"/>
      <c r="AT998" s="311"/>
    </row>
    <row r="999" spans="1:46" ht="22.5" customHeight="1">
      <c r="A999" s="303"/>
      <c r="K999" s="310"/>
      <c r="L999" s="310"/>
      <c r="M999" s="310"/>
      <c r="N999" s="310"/>
      <c r="O999" s="310"/>
      <c r="P999" s="310"/>
      <c r="Q999" s="310"/>
      <c r="R999" s="310"/>
      <c r="S999" s="310"/>
      <c r="T999" s="310"/>
      <c r="U999" s="307"/>
      <c r="AC999" s="310"/>
      <c r="AE999" s="311"/>
      <c r="AF999" s="311"/>
      <c r="AG999" s="311"/>
      <c r="AH999" s="311"/>
      <c r="AI999" s="311"/>
      <c r="AJ999" s="311"/>
      <c r="AK999" s="311"/>
      <c r="AL999" s="311"/>
      <c r="AM999" s="311"/>
      <c r="AN999" s="311"/>
      <c r="AO999" s="311"/>
      <c r="AP999" s="311"/>
      <c r="AQ999" s="311"/>
      <c r="AR999" s="311"/>
      <c r="AS999" s="311"/>
      <c r="AT999" s="311"/>
    </row>
    <row r="1000" spans="1:46" ht="22.5" customHeight="1">
      <c r="A1000" s="303"/>
      <c r="K1000" s="310"/>
      <c r="L1000" s="310"/>
      <c r="M1000" s="310"/>
      <c r="N1000" s="310"/>
      <c r="O1000" s="310"/>
      <c r="P1000" s="310"/>
      <c r="Q1000" s="310"/>
      <c r="R1000" s="310"/>
      <c r="S1000" s="310"/>
      <c r="T1000" s="310"/>
      <c r="U1000" s="307"/>
      <c r="AC1000" s="310"/>
      <c r="AE1000" s="311"/>
      <c r="AF1000" s="311"/>
      <c r="AG1000" s="311"/>
      <c r="AH1000" s="311"/>
      <c r="AI1000" s="311"/>
      <c r="AJ1000" s="311"/>
      <c r="AK1000" s="311"/>
      <c r="AL1000" s="311"/>
      <c r="AM1000" s="311"/>
      <c r="AN1000" s="311"/>
      <c r="AO1000" s="311"/>
      <c r="AP1000" s="311"/>
      <c r="AQ1000" s="311"/>
      <c r="AR1000" s="311"/>
      <c r="AS1000" s="311"/>
      <c r="AT1000" s="311"/>
    </row>
    <row r="1001" spans="1:46" ht="22.5" customHeight="1">
      <c r="A1001" s="303"/>
      <c r="K1001" s="310"/>
      <c r="L1001" s="310"/>
      <c r="M1001" s="310"/>
      <c r="N1001" s="310"/>
      <c r="O1001" s="310"/>
      <c r="P1001" s="310"/>
      <c r="Q1001" s="310"/>
      <c r="R1001" s="310"/>
      <c r="S1001" s="310"/>
      <c r="T1001" s="310"/>
      <c r="U1001" s="307"/>
      <c r="AC1001" s="310"/>
      <c r="AE1001" s="311"/>
      <c r="AF1001" s="311"/>
      <c r="AG1001" s="311"/>
      <c r="AH1001" s="311"/>
      <c r="AI1001" s="311"/>
      <c r="AJ1001" s="311"/>
      <c r="AK1001" s="311"/>
      <c r="AL1001" s="311"/>
      <c r="AM1001" s="311"/>
      <c r="AN1001" s="311"/>
      <c r="AO1001" s="311"/>
      <c r="AP1001" s="311"/>
      <c r="AQ1001" s="311"/>
      <c r="AR1001" s="311"/>
      <c r="AS1001" s="311"/>
      <c r="AT1001" s="311"/>
    </row>
    <row r="1002" spans="1:46" ht="22.5" customHeight="1">
      <c r="A1002" s="303"/>
      <c r="K1002" s="310"/>
      <c r="L1002" s="310"/>
      <c r="M1002" s="310"/>
      <c r="N1002" s="310"/>
      <c r="O1002" s="310"/>
      <c r="P1002" s="310"/>
      <c r="Q1002" s="310"/>
      <c r="R1002" s="310"/>
      <c r="S1002" s="310"/>
      <c r="T1002" s="310"/>
      <c r="U1002" s="307"/>
      <c r="AC1002" s="310"/>
      <c r="AE1002" s="311"/>
      <c r="AF1002" s="311"/>
      <c r="AG1002" s="311"/>
      <c r="AH1002" s="311"/>
      <c r="AI1002" s="311"/>
      <c r="AJ1002" s="311"/>
      <c r="AK1002" s="311"/>
      <c r="AL1002" s="311"/>
      <c r="AM1002" s="311"/>
      <c r="AN1002" s="311"/>
      <c r="AO1002" s="311"/>
      <c r="AP1002" s="311"/>
      <c r="AQ1002" s="311"/>
      <c r="AR1002" s="311"/>
      <c r="AS1002" s="311"/>
      <c r="AT1002" s="311"/>
    </row>
    <row r="1003" spans="1:46" ht="22.5" customHeight="1">
      <c r="A1003" s="303"/>
      <c r="K1003" s="310"/>
      <c r="L1003" s="310"/>
      <c r="M1003" s="310"/>
      <c r="N1003" s="310"/>
      <c r="O1003" s="310"/>
      <c r="P1003" s="310"/>
      <c r="Q1003" s="310"/>
      <c r="R1003" s="310"/>
      <c r="S1003" s="310"/>
      <c r="T1003" s="310"/>
      <c r="U1003" s="307"/>
      <c r="AC1003" s="310"/>
      <c r="AE1003" s="311"/>
      <c r="AF1003" s="311"/>
      <c r="AG1003" s="311"/>
      <c r="AH1003" s="311"/>
      <c r="AI1003" s="311"/>
      <c r="AJ1003" s="311"/>
      <c r="AK1003" s="311"/>
      <c r="AL1003" s="311"/>
      <c r="AM1003" s="311"/>
      <c r="AN1003" s="311"/>
      <c r="AO1003" s="311"/>
      <c r="AP1003" s="311"/>
      <c r="AQ1003" s="311"/>
      <c r="AR1003" s="311"/>
      <c r="AS1003" s="311"/>
      <c r="AT1003" s="311"/>
    </row>
    <row r="1004" spans="1:46" ht="22.5" customHeight="1">
      <c r="A1004" s="303"/>
      <c r="K1004" s="310"/>
      <c r="L1004" s="310"/>
      <c r="M1004" s="310"/>
      <c r="N1004" s="310"/>
      <c r="O1004" s="310"/>
      <c r="P1004" s="310"/>
      <c r="Q1004" s="310"/>
      <c r="R1004" s="310"/>
      <c r="S1004" s="310"/>
      <c r="T1004" s="310"/>
      <c r="U1004" s="307"/>
      <c r="AC1004" s="310"/>
      <c r="AE1004" s="311"/>
      <c r="AF1004" s="311"/>
      <c r="AG1004" s="311"/>
      <c r="AH1004" s="311"/>
      <c r="AI1004" s="311"/>
      <c r="AJ1004" s="311"/>
      <c r="AK1004" s="311"/>
      <c r="AL1004" s="311"/>
      <c r="AM1004" s="311"/>
      <c r="AN1004" s="311"/>
      <c r="AO1004" s="311"/>
      <c r="AP1004" s="311"/>
      <c r="AQ1004" s="311"/>
      <c r="AR1004" s="311"/>
      <c r="AS1004" s="311"/>
      <c r="AT1004" s="311"/>
    </row>
    <row r="1005" spans="1:46" ht="22.5" customHeight="1">
      <c r="A1005" s="303"/>
      <c r="K1005" s="310"/>
      <c r="L1005" s="310"/>
      <c r="M1005" s="310"/>
      <c r="N1005" s="310"/>
      <c r="O1005" s="310"/>
      <c r="P1005" s="310"/>
      <c r="Q1005" s="310"/>
      <c r="R1005" s="310"/>
      <c r="S1005" s="310"/>
      <c r="T1005" s="310"/>
      <c r="U1005" s="307"/>
      <c r="AC1005" s="310"/>
      <c r="AE1005" s="311"/>
      <c r="AF1005" s="311"/>
      <c r="AG1005" s="311"/>
      <c r="AH1005" s="311"/>
      <c r="AI1005" s="311"/>
      <c r="AJ1005" s="311"/>
      <c r="AK1005" s="311"/>
      <c r="AL1005" s="311"/>
      <c r="AM1005" s="311"/>
      <c r="AN1005" s="311"/>
      <c r="AO1005" s="311"/>
      <c r="AP1005" s="311"/>
      <c r="AQ1005" s="311"/>
      <c r="AR1005" s="311"/>
      <c r="AS1005" s="311"/>
      <c r="AT1005" s="311"/>
    </row>
    <row r="1006" spans="1:46" ht="22.5" customHeight="1">
      <c r="A1006" s="303"/>
      <c r="K1006" s="310"/>
      <c r="L1006" s="310"/>
      <c r="M1006" s="310"/>
      <c r="N1006" s="310"/>
      <c r="O1006" s="310"/>
      <c r="P1006" s="310"/>
      <c r="Q1006" s="310"/>
      <c r="R1006" s="310"/>
      <c r="S1006" s="310"/>
      <c r="T1006" s="310"/>
      <c r="U1006" s="307"/>
      <c r="AC1006" s="310"/>
      <c r="AE1006" s="311"/>
      <c r="AF1006" s="311"/>
      <c r="AG1006" s="311"/>
      <c r="AH1006" s="311"/>
      <c r="AI1006" s="311"/>
      <c r="AJ1006" s="311"/>
      <c r="AK1006" s="311"/>
      <c r="AL1006" s="311"/>
      <c r="AM1006" s="311"/>
      <c r="AN1006" s="311"/>
      <c r="AO1006" s="311"/>
      <c r="AP1006" s="311"/>
      <c r="AQ1006" s="311"/>
      <c r="AR1006" s="311"/>
      <c r="AS1006" s="311"/>
      <c r="AT1006" s="311"/>
    </row>
    <row r="1007" spans="1:46" ht="22.5" customHeight="1">
      <c r="A1007" s="303"/>
      <c r="K1007" s="310"/>
      <c r="L1007" s="310"/>
      <c r="M1007" s="310"/>
      <c r="N1007" s="310"/>
      <c r="O1007" s="310"/>
      <c r="P1007" s="310"/>
      <c r="Q1007" s="310"/>
      <c r="R1007" s="310"/>
      <c r="S1007" s="310"/>
      <c r="T1007" s="310"/>
      <c r="U1007" s="307"/>
      <c r="AC1007" s="310"/>
      <c r="AE1007" s="311"/>
      <c r="AF1007" s="311"/>
      <c r="AG1007" s="311"/>
      <c r="AH1007" s="311"/>
      <c r="AI1007" s="311"/>
      <c r="AJ1007" s="311"/>
      <c r="AK1007" s="311"/>
      <c r="AL1007" s="311"/>
      <c r="AM1007" s="311"/>
      <c r="AN1007" s="311"/>
      <c r="AO1007" s="311"/>
      <c r="AP1007" s="311"/>
      <c r="AQ1007" s="311"/>
      <c r="AR1007" s="311"/>
      <c r="AS1007" s="311"/>
      <c r="AT1007" s="311"/>
    </row>
    <row r="1008" spans="1:46" ht="22.5" customHeight="1">
      <c r="A1008" s="303"/>
      <c r="K1008" s="310"/>
      <c r="L1008" s="310"/>
      <c r="M1008" s="310"/>
      <c r="N1008" s="310"/>
      <c r="O1008" s="310"/>
      <c r="P1008" s="310"/>
      <c r="Q1008" s="310"/>
      <c r="R1008" s="310"/>
      <c r="S1008" s="310"/>
      <c r="T1008" s="310"/>
      <c r="U1008" s="307"/>
      <c r="AC1008" s="310"/>
      <c r="AE1008" s="311"/>
      <c r="AF1008" s="311"/>
      <c r="AG1008" s="311"/>
      <c r="AH1008" s="311"/>
      <c r="AI1008" s="311"/>
      <c r="AJ1008" s="311"/>
      <c r="AK1008" s="311"/>
      <c r="AL1008" s="311"/>
      <c r="AM1008" s="311"/>
      <c r="AN1008" s="311"/>
      <c r="AO1008" s="311"/>
      <c r="AP1008" s="311"/>
      <c r="AQ1008" s="311"/>
      <c r="AR1008" s="311"/>
      <c r="AS1008" s="311"/>
      <c r="AT1008" s="311"/>
    </row>
    <row r="1009" spans="1:46" ht="22.5" customHeight="1">
      <c r="A1009" s="303"/>
      <c r="K1009" s="310"/>
      <c r="L1009" s="310"/>
      <c r="M1009" s="310"/>
      <c r="N1009" s="310"/>
      <c r="O1009" s="310"/>
      <c r="P1009" s="310"/>
      <c r="Q1009" s="310"/>
      <c r="R1009" s="310"/>
      <c r="S1009" s="310"/>
      <c r="T1009" s="310"/>
      <c r="U1009" s="307"/>
      <c r="AC1009" s="310"/>
      <c r="AE1009" s="311"/>
      <c r="AF1009" s="311"/>
      <c r="AG1009" s="311"/>
      <c r="AH1009" s="311"/>
      <c r="AI1009" s="311"/>
      <c r="AJ1009" s="311"/>
      <c r="AK1009" s="311"/>
      <c r="AL1009" s="311"/>
      <c r="AM1009" s="311"/>
      <c r="AN1009" s="311"/>
      <c r="AO1009" s="311"/>
      <c r="AP1009" s="311"/>
      <c r="AQ1009" s="311"/>
      <c r="AR1009" s="311"/>
      <c r="AS1009" s="311"/>
      <c r="AT1009" s="311"/>
    </row>
    <row r="1010" spans="1:46" ht="22.5" customHeight="1">
      <c r="A1010" s="303"/>
      <c r="K1010" s="310"/>
      <c r="L1010" s="310"/>
      <c r="M1010" s="310"/>
      <c r="N1010" s="310"/>
      <c r="O1010" s="310"/>
      <c r="P1010" s="310"/>
      <c r="Q1010" s="310"/>
      <c r="R1010" s="310"/>
      <c r="S1010" s="310"/>
      <c r="T1010" s="310"/>
      <c r="U1010" s="307"/>
      <c r="AC1010" s="310"/>
      <c r="AE1010" s="311"/>
      <c r="AF1010" s="311"/>
      <c r="AG1010" s="311"/>
      <c r="AH1010" s="311"/>
      <c r="AI1010" s="311"/>
      <c r="AJ1010" s="311"/>
      <c r="AK1010" s="311"/>
      <c r="AL1010" s="311"/>
      <c r="AM1010" s="311"/>
      <c r="AN1010" s="311"/>
      <c r="AO1010" s="311"/>
      <c r="AP1010" s="311"/>
      <c r="AQ1010" s="311"/>
      <c r="AR1010" s="311"/>
      <c r="AS1010" s="311"/>
      <c r="AT1010" s="311"/>
    </row>
    <row r="1011" spans="1:46" ht="22.5" customHeight="1">
      <c r="A1011" s="303"/>
      <c r="K1011" s="310"/>
      <c r="L1011" s="310"/>
      <c r="M1011" s="310"/>
      <c r="N1011" s="310"/>
      <c r="O1011" s="310"/>
      <c r="P1011" s="310"/>
      <c r="Q1011" s="310"/>
      <c r="R1011" s="310"/>
      <c r="S1011" s="310"/>
      <c r="T1011" s="310"/>
      <c r="U1011" s="307"/>
      <c r="AC1011" s="310"/>
      <c r="AE1011" s="311"/>
      <c r="AF1011" s="311"/>
      <c r="AG1011" s="311"/>
      <c r="AH1011" s="311"/>
      <c r="AI1011" s="311"/>
      <c r="AJ1011" s="311"/>
      <c r="AK1011" s="311"/>
      <c r="AL1011" s="311"/>
      <c r="AM1011" s="311"/>
      <c r="AN1011" s="311"/>
      <c r="AO1011" s="311"/>
      <c r="AP1011" s="311"/>
      <c r="AQ1011" s="311"/>
      <c r="AR1011" s="311"/>
      <c r="AS1011" s="311"/>
      <c r="AT1011" s="311"/>
    </row>
    <row r="1012" spans="1:46" ht="22.5" customHeight="1">
      <c r="A1012" s="303"/>
      <c r="K1012" s="310"/>
      <c r="L1012" s="310"/>
      <c r="M1012" s="310"/>
      <c r="N1012" s="310"/>
      <c r="O1012" s="310"/>
      <c r="P1012" s="310"/>
      <c r="Q1012" s="310"/>
      <c r="R1012" s="310"/>
      <c r="S1012" s="310"/>
      <c r="T1012" s="310"/>
      <c r="U1012" s="307"/>
      <c r="AC1012" s="310"/>
      <c r="AE1012" s="311"/>
      <c r="AF1012" s="311"/>
      <c r="AG1012" s="311"/>
      <c r="AH1012" s="311"/>
      <c r="AI1012" s="311"/>
      <c r="AJ1012" s="311"/>
      <c r="AK1012" s="311"/>
      <c r="AL1012" s="311"/>
      <c r="AM1012" s="311"/>
      <c r="AN1012" s="311"/>
      <c r="AO1012" s="311"/>
      <c r="AP1012" s="311"/>
      <c r="AQ1012" s="311"/>
      <c r="AR1012" s="311"/>
      <c r="AS1012" s="311"/>
      <c r="AT1012" s="311"/>
    </row>
    <row r="1013" spans="1:46" ht="22.5" customHeight="1">
      <c r="A1013" s="303"/>
      <c r="K1013" s="310"/>
      <c r="L1013" s="310"/>
      <c r="M1013" s="310"/>
      <c r="N1013" s="310"/>
      <c r="O1013" s="310"/>
      <c r="P1013" s="310"/>
      <c r="Q1013" s="310"/>
      <c r="R1013" s="310"/>
      <c r="S1013" s="310"/>
      <c r="T1013" s="310"/>
      <c r="U1013" s="307"/>
      <c r="AC1013" s="310"/>
      <c r="AE1013" s="311"/>
      <c r="AF1013" s="311"/>
      <c r="AG1013" s="311"/>
      <c r="AH1013" s="311"/>
      <c r="AI1013" s="311"/>
      <c r="AJ1013" s="311"/>
      <c r="AK1013" s="311"/>
      <c r="AL1013" s="311"/>
      <c r="AM1013" s="311"/>
      <c r="AN1013" s="311"/>
      <c r="AO1013" s="311"/>
      <c r="AP1013" s="311"/>
      <c r="AQ1013" s="311"/>
      <c r="AR1013" s="311"/>
      <c r="AS1013" s="311"/>
      <c r="AT1013" s="311"/>
    </row>
    <row r="1014" spans="1:46" ht="22.5" customHeight="1">
      <c r="A1014" s="303"/>
      <c r="K1014" s="310"/>
      <c r="L1014" s="310"/>
      <c r="M1014" s="310"/>
      <c r="N1014" s="310"/>
      <c r="O1014" s="310"/>
      <c r="P1014" s="310"/>
      <c r="Q1014" s="310"/>
      <c r="R1014" s="310"/>
      <c r="S1014" s="310"/>
      <c r="T1014" s="310"/>
      <c r="U1014" s="307"/>
      <c r="AC1014" s="310"/>
      <c r="AE1014" s="311"/>
      <c r="AF1014" s="311"/>
      <c r="AG1014" s="311"/>
      <c r="AH1014" s="311"/>
      <c r="AI1014" s="311"/>
      <c r="AJ1014" s="311"/>
      <c r="AK1014" s="311"/>
      <c r="AL1014" s="311"/>
      <c r="AM1014" s="311"/>
      <c r="AN1014" s="311"/>
      <c r="AO1014" s="311"/>
      <c r="AP1014" s="311"/>
      <c r="AQ1014" s="311"/>
      <c r="AR1014" s="311"/>
      <c r="AS1014" s="311"/>
      <c r="AT1014" s="311"/>
    </row>
    <row r="1015" spans="1:46" ht="22.5" customHeight="1">
      <c r="A1015" s="303"/>
      <c r="K1015" s="310"/>
      <c r="L1015" s="310"/>
      <c r="M1015" s="310"/>
      <c r="N1015" s="310"/>
      <c r="O1015" s="310"/>
      <c r="P1015" s="310"/>
      <c r="Q1015" s="310"/>
      <c r="R1015" s="310"/>
      <c r="S1015" s="310"/>
      <c r="T1015" s="310"/>
      <c r="U1015" s="307"/>
      <c r="AC1015" s="310"/>
      <c r="AE1015" s="311"/>
      <c r="AF1015" s="311"/>
      <c r="AG1015" s="311"/>
      <c r="AH1015" s="311"/>
      <c r="AI1015" s="311"/>
      <c r="AJ1015" s="311"/>
      <c r="AK1015" s="311"/>
      <c r="AL1015" s="311"/>
      <c r="AM1015" s="311"/>
      <c r="AN1015" s="311"/>
      <c r="AO1015" s="311"/>
      <c r="AP1015" s="311"/>
      <c r="AQ1015" s="311"/>
      <c r="AR1015" s="311"/>
      <c r="AS1015" s="311"/>
      <c r="AT1015" s="311"/>
    </row>
    <row r="1016" spans="1:46" ht="22.5" customHeight="1">
      <c r="A1016" s="303"/>
      <c r="K1016" s="310"/>
      <c r="L1016" s="310"/>
      <c r="M1016" s="310"/>
      <c r="N1016" s="310"/>
      <c r="O1016" s="310"/>
      <c r="P1016" s="310"/>
      <c r="Q1016" s="310"/>
      <c r="R1016" s="310"/>
      <c r="S1016" s="310"/>
      <c r="T1016" s="310"/>
      <c r="U1016" s="307"/>
      <c r="AC1016" s="310"/>
      <c r="AE1016" s="311"/>
      <c r="AF1016" s="311"/>
      <c r="AG1016" s="311"/>
      <c r="AH1016" s="311"/>
      <c r="AI1016" s="311"/>
      <c r="AJ1016" s="311"/>
      <c r="AK1016" s="311"/>
      <c r="AL1016" s="311"/>
      <c r="AM1016" s="311"/>
      <c r="AN1016" s="311"/>
      <c r="AO1016" s="311"/>
      <c r="AP1016" s="311"/>
      <c r="AQ1016" s="311"/>
      <c r="AR1016" s="311"/>
      <c r="AS1016" s="311"/>
      <c r="AT1016" s="311"/>
    </row>
    <row r="1017" spans="1:46" ht="22.5" customHeight="1">
      <c r="A1017" s="303"/>
      <c r="K1017" s="310"/>
      <c r="L1017" s="310"/>
      <c r="M1017" s="310"/>
      <c r="N1017" s="310"/>
      <c r="O1017" s="310"/>
      <c r="P1017" s="310"/>
      <c r="Q1017" s="310"/>
      <c r="R1017" s="310"/>
      <c r="S1017" s="310"/>
      <c r="T1017" s="310"/>
      <c r="U1017" s="307"/>
      <c r="AC1017" s="310"/>
      <c r="AE1017" s="311"/>
      <c r="AF1017" s="311"/>
      <c r="AG1017" s="311"/>
      <c r="AH1017" s="311"/>
      <c r="AI1017" s="311"/>
      <c r="AJ1017" s="311"/>
      <c r="AK1017" s="311"/>
      <c r="AL1017" s="311"/>
      <c r="AM1017" s="311"/>
      <c r="AN1017" s="311"/>
      <c r="AO1017" s="311"/>
      <c r="AP1017" s="311"/>
      <c r="AQ1017" s="311"/>
      <c r="AR1017" s="311"/>
      <c r="AS1017" s="311"/>
      <c r="AT1017" s="311"/>
    </row>
    <row r="1018" spans="1:46" ht="22.5" customHeight="1">
      <c r="A1018" s="303"/>
      <c r="K1018" s="310"/>
      <c r="L1018" s="310"/>
      <c r="M1018" s="310"/>
      <c r="N1018" s="310"/>
      <c r="O1018" s="310"/>
      <c r="P1018" s="310"/>
      <c r="Q1018" s="310"/>
      <c r="R1018" s="310"/>
      <c r="S1018" s="310"/>
      <c r="T1018" s="310"/>
      <c r="U1018" s="307"/>
      <c r="AC1018" s="310"/>
      <c r="AE1018" s="311"/>
      <c r="AF1018" s="311"/>
      <c r="AG1018" s="311"/>
      <c r="AH1018" s="311"/>
      <c r="AI1018" s="311"/>
      <c r="AJ1018" s="311"/>
      <c r="AK1018" s="311"/>
      <c r="AL1018" s="311"/>
      <c r="AM1018" s="311"/>
      <c r="AN1018" s="311"/>
      <c r="AO1018" s="311"/>
      <c r="AP1018" s="311"/>
      <c r="AQ1018" s="311"/>
      <c r="AR1018" s="311"/>
      <c r="AS1018" s="311"/>
      <c r="AT1018" s="311"/>
    </row>
    <row r="1019" spans="1:46" ht="22.5" customHeight="1">
      <c r="A1019" s="303"/>
      <c r="K1019" s="310"/>
      <c r="L1019" s="310"/>
      <c r="M1019" s="310"/>
      <c r="N1019" s="310"/>
      <c r="O1019" s="310"/>
      <c r="P1019" s="310"/>
      <c r="Q1019" s="310"/>
      <c r="R1019" s="310"/>
      <c r="S1019" s="310"/>
      <c r="T1019" s="310"/>
      <c r="U1019" s="307"/>
      <c r="AC1019" s="310"/>
      <c r="AE1019" s="311"/>
      <c r="AF1019" s="311"/>
      <c r="AG1019" s="311"/>
      <c r="AH1019" s="311"/>
      <c r="AI1019" s="311"/>
      <c r="AJ1019" s="311"/>
      <c r="AK1019" s="311"/>
      <c r="AL1019" s="311"/>
      <c r="AM1019" s="311"/>
      <c r="AN1019" s="311"/>
      <c r="AO1019" s="311"/>
      <c r="AP1019" s="311"/>
      <c r="AQ1019" s="311"/>
      <c r="AR1019" s="311"/>
      <c r="AS1019" s="311"/>
      <c r="AT1019" s="311"/>
    </row>
    <row r="1020" spans="1:46" ht="22.5" customHeight="1">
      <c r="A1020" s="303"/>
      <c r="K1020" s="310"/>
      <c r="L1020" s="310"/>
      <c r="M1020" s="310"/>
      <c r="N1020" s="310"/>
      <c r="O1020" s="310"/>
      <c r="P1020" s="310"/>
      <c r="Q1020" s="310"/>
      <c r="R1020" s="310"/>
      <c r="S1020" s="310"/>
      <c r="T1020" s="310"/>
      <c r="U1020" s="307"/>
      <c r="AC1020" s="310"/>
      <c r="AE1020" s="311"/>
      <c r="AF1020" s="311"/>
      <c r="AG1020" s="311"/>
      <c r="AH1020" s="311"/>
      <c r="AI1020" s="311"/>
      <c r="AJ1020" s="311"/>
      <c r="AK1020" s="311"/>
      <c r="AL1020" s="311"/>
      <c r="AM1020" s="311"/>
      <c r="AN1020" s="311"/>
      <c r="AO1020" s="311"/>
      <c r="AP1020" s="311"/>
      <c r="AQ1020" s="311"/>
      <c r="AR1020" s="311"/>
      <c r="AS1020" s="311"/>
      <c r="AT1020" s="311"/>
    </row>
    <row r="1021" spans="1:46" ht="22.5" customHeight="1">
      <c r="A1021" s="303"/>
      <c r="K1021" s="310"/>
      <c r="L1021" s="310"/>
      <c r="M1021" s="310"/>
      <c r="N1021" s="310"/>
      <c r="O1021" s="310"/>
      <c r="P1021" s="310"/>
      <c r="Q1021" s="310"/>
      <c r="R1021" s="310"/>
      <c r="S1021" s="310"/>
      <c r="T1021" s="310"/>
      <c r="U1021" s="307"/>
      <c r="AC1021" s="310"/>
      <c r="AE1021" s="311"/>
      <c r="AF1021" s="311"/>
      <c r="AG1021" s="311"/>
      <c r="AH1021" s="311"/>
      <c r="AI1021" s="311"/>
      <c r="AJ1021" s="311"/>
      <c r="AK1021" s="311"/>
      <c r="AL1021" s="311"/>
      <c r="AM1021" s="311"/>
      <c r="AN1021" s="311"/>
      <c r="AO1021" s="311"/>
      <c r="AP1021" s="311"/>
      <c r="AQ1021" s="311"/>
      <c r="AR1021" s="311"/>
      <c r="AS1021" s="311"/>
      <c r="AT1021" s="311"/>
    </row>
    <row r="1022" spans="1:46" ht="22.5" customHeight="1">
      <c r="A1022" s="303"/>
      <c r="K1022" s="310"/>
      <c r="L1022" s="310"/>
      <c r="M1022" s="310"/>
      <c r="N1022" s="310"/>
      <c r="O1022" s="310"/>
      <c r="P1022" s="310"/>
      <c r="Q1022" s="310"/>
      <c r="R1022" s="310"/>
      <c r="S1022" s="310"/>
      <c r="T1022" s="310"/>
      <c r="U1022" s="307"/>
      <c r="AC1022" s="310"/>
      <c r="AE1022" s="311"/>
      <c r="AF1022" s="311"/>
      <c r="AG1022" s="311"/>
      <c r="AH1022" s="311"/>
      <c r="AI1022" s="311"/>
      <c r="AJ1022" s="311"/>
      <c r="AK1022" s="311"/>
      <c r="AL1022" s="311"/>
      <c r="AM1022" s="311"/>
      <c r="AN1022" s="311"/>
      <c r="AO1022" s="311"/>
      <c r="AP1022" s="311"/>
      <c r="AQ1022" s="311"/>
      <c r="AR1022" s="311"/>
      <c r="AS1022" s="311"/>
      <c r="AT1022" s="311"/>
    </row>
    <row r="1023" spans="1:46" ht="22.5" customHeight="1">
      <c r="A1023" s="303"/>
      <c r="K1023" s="310"/>
      <c r="L1023" s="310"/>
      <c r="M1023" s="310"/>
      <c r="N1023" s="310"/>
      <c r="O1023" s="310"/>
      <c r="P1023" s="310"/>
      <c r="Q1023" s="310"/>
      <c r="R1023" s="310"/>
      <c r="S1023" s="310"/>
      <c r="T1023" s="310"/>
      <c r="U1023" s="307"/>
      <c r="AC1023" s="310"/>
      <c r="AE1023" s="311"/>
      <c r="AF1023" s="311"/>
      <c r="AG1023" s="311"/>
      <c r="AH1023" s="311"/>
      <c r="AI1023" s="311"/>
      <c r="AJ1023" s="311"/>
      <c r="AK1023" s="311"/>
      <c r="AL1023" s="311"/>
      <c r="AM1023" s="311"/>
      <c r="AN1023" s="311"/>
      <c r="AO1023" s="311"/>
      <c r="AP1023" s="311"/>
      <c r="AQ1023" s="311"/>
      <c r="AR1023" s="311"/>
      <c r="AS1023" s="311"/>
      <c r="AT1023" s="311"/>
    </row>
    <row r="1024" spans="1:46" ht="22.5" customHeight="1">
      <c r="A1024" s="303"/>
      <c r="K1024" s="310"/>
      <c r="L1024" s="310"/>
      <c r="M1024" s="310"/>
      <c r="N1024" s="310"/>
      <c r="O1024" s="310"/>
      <c r="P1024" s="310"/>
      <c r="Q1024" s="310"/>
      <c r="R1024" s="310"/>
      <c r="S1024" s="310"/>
      <c r="T1024" s="310"/>
      <c r="U1024" s="307"/>
      <c r="AC1024" s="310"/>
      <c r="AE1024" s="311"/>
      <c r="AF1024" s="311"/>
      <c r="AG1024" s="311"/>
      <c r="AH1024" s="311"/>
      <c r="AI1024" s="311"/>
      <c r="AJ1024" s="311"/>
      <c r="AK1024" s="311"/>
      <c r="AL1024" s="311"/>
      <c r="AM1024" s="311"/>
      <c r="AN1024" s="311"/>
      <c r="AO1024" s="311"/>
      <c r="AP1024" s="311"/>
      <c r="AQ1024" s="311"/>
      <c r="AR1024" s="311"/>
      <c r="AS1024" s="311"/>
      <c r="AT1024" s="311"/>
    </row>
    <row r="1025" spans="1:46" ht="22.5" customHeight="1">
      <c r="A1025" s="303"/>
      <c r="K1025" s="310"/>
      <c r="L1025" s="310"/>
      <c r="M1025" s="310"/>
      <c r="N1025" s="310"/>
      <c r="O1025" s="310"/>
      <c r="P1025" s="310"/>
      <c r="Q1025" s="310"/>
      <c r="R1025" s="310"/>
      <c r="S1025" s="310"/>
      <c r="T1025" s="310"/>
      <c r="U1025" s="307"/>
      <c r="AC1025" s="310"/>
      <c r="AE1025" s="311"/>
      <c r="AF1025" s="311"/>
      <c r="AG1025" s="311"/>
      <c r="AH1025" s="311"/>
      <c r="AI1025" s="311"/>
      <c r="AJ1025" s="311"/>
      <c r="AK1025" s="311"/>
      <c r="AL1025" s="311"/>
      <c r="AM1025" s="311"/>
      <c r="AN1025" s="311"/>
      <c r="AO1025" s="311"/>
      <c r="AP1025" s="311"/>
      <c r="AQ1025" s="311"/>
      <c r="AR1025" s="311"/>
      <c r="AS1025" s="311"/>
      <c r="AT1025" s="311"/>
    </row>
    <row r="1026" spans="1:46" ht="22.5" customHeight="1">
      <c r="A1026" s="303"/>
      <c r="K1026" s="310"/>
      <c r="L1026" s="310"/>
      <c r="M1026" s="310"/>
      <c r="N1026" s="310"/>
      <c r="O1026" s="310"/>
      <c r="P1026" s="310"/>
      <c r="Q1026" s="310"/>
      <c r="R1026" s="310"/>
      <c r="S1026" s="310"/>
      <c r="T1026" s="310"/>
      <c r="U1026" s="307"/>
      <c r="AC1026" s="310"/>
      <c r="AE1026" s="311"/>
      <c r="AF1026" s="311"/>
      <c r="AG1026" s="311"/>
      <c r="AH1026" s="311"/>
      <c r="AI1026" s="311"/>
      <c r="AJ1026" s="311"/>
      <c r="AK1026" s="311"/>
      <c r="AL1026" s="311"/>
      <c r="AM1026" s="311"/>
      <c r="AN1026" s="311"/>
      <c r="AO1026" s="311"/>
      <c r="AP1026" s="311"/>
      <c r="AQ1026" s="311"/>
      <c r="AR1026" s="311"/>
      <c r="AS1026" s="311"/>
      <c r="AT1026" s="311"/>
    </row>
    <row r="1027" spans="1:46" ht="22.5" customHeight="1">
      <c r="A1027" s="303"/>
      <c r="K1027" s="310"/>
      <c r="L1027" s="310"/>
      <c r="M1027" s="310"/>
      <c r="N1027" s="310"/>
      <c r="O1027" s="310"/>
      <c r="P1027" s="310"/>
      <c r="Q1027" s="310"/>
      <c r="R1027" s="310"/>
      <c r="S1027" s="310"/>
      <c r="T1027" s="310"/>
      <c r="U1027" s="307"/>
      <c r="AC1027" s="310"/>
      <c r="AE1027" s="311"/>
      <c r="AF1027" s="311"/>
      <c r="AG1027" s="311"/>
      <c r="AH1027" s="311"/>
      <c r="AI1027" s="311"/>
      <c r="AJ1027" s="311"/>
      <c r="AK1027" s="311"/>
      <c r="AL1027" s="311"/>
      <c r="AM1027" s="311"/>
      <c r="AN1027" s="311"/>
      <c r="AO1027" s="311"/>
      <c r="AP1027" s="311"/>
      <c r="AQ1027" s="311"/>
      <c r="AR1027" s="311"/>
      <c r="AS1027" s="311"/>
      <c r="AT1027" s="311"/>
    </row>
    <row r="1028" spans="1:46" ht="22.5" customHeight="1">
      <c r="A1028" s="303"/>
      <c r="K1028" s="310"/>
      <c r="L1028" s="310"/>
      <c r="M1028" s="310"/>
      <c r="N1028" s="310"/>
      <c r="O1028" s="310"/>
      <c r="P1028" s="310"/>
      <c r="Q1028" s="310"/>
      <c r="R1028" s="310"/>
      <c r="S1028" s="310"/>
      <c r="T1028" s="310"/>
      <c r="U1028" s="307"/>
      <c r="AC1028" s="310"/>
      <c r="AE1028" s="311"/>
      <c r="AF1028" s="311"/>
      <c r="AG1028" s="311"/>
      <c r="AH1028" s="311"/>
      <c r="AI1028" s="311"/>
      <c r="AJ1028" s="311"/>
      <c r="AK1028" s="311"/>
      <c r="AL1028" s="311"/>
      <c r="AM1028" s="311"/>
      <c r="AN1028" s="311"/>
      <c r="AO1028" s="311"/>
      <c r="AP1028" s="311"/>
      <c r="AQ1028" s="311"/>
      <c r="AR1028" s="311"/>
      <c r="AS1028" s="311"/>
      <c r="AT1028" s="311"/>
    </row>
    <row r="1029" spans="1:46" ht="22.5" customHeight="1">
      <c r="A1029" s="303"/>
      <c r="K1029" s="310"/>
      <c r="L1029" s="310"/>
      <c r="M1029" s="310"/>
      <c r="N1029" s="310"/>
      <c r="O1029" s="310"/>
      <c r="P1029" s="310"/>
      <c r="Q1029" s="310"/>
      <c r="R1029" s="310"/>
      <c r="S1029" s="310"/>
      <c r="T1029" s="310"/>
      <c r="U1029" s="307"/>
      <c r="AC1029" s="310"/>
      <c r="AE1029" s="311"/>
      <c r="AF1029" s="311"/>
      <c r="AG1029" s="311"/>
      <c r="AH1029" s="311"/>
      <c r="AI1029" s="311"/>
      <c r="AJ1029" s="311"/>
      <c r="AK1029" s="311"/>
      <c r="AL1029" s="311"/>
      <c r="AM1029" s="311"/>
      <c r="AN1029" s="311"/>
      <c r="AO1029" s="311"/>
      <c r="AP1029" s="311"/>
      <c r="AQ1029" s="311"/>
      <c r="AR1029" s="311"/>
      <c r="AS1029" s="311"/>
      <c r="AT1029" s="311"/>
    </row>
    <row r="1030" spans="1:46" ht="22.5" customHeight="1">
      <c r="A1030" s="303"/>
      <c r="K1030" s="310"/>
      <c r="L1030" s="310"/>
      <c r="M1030" s="310"/>
      <c r="N1030" s="310"/>
      <c r="O1030" s="310"/>
      <c r="P1030" s="310"/>
      <c r="Q1030" s="310"/>
      <c r="R1030" s="310"/>
      <c r="S1030" s="310"/>
      <c r="T1030" s="310"/>
      <c r="U1030" s="307"/>
      <c r="AC1030" s="310"/>
      <c r="AE1030" s="311"/>
      <c r="AF1030" s="311"/>
      <c r="AG1030" s="311"/>
      <c r="AH1030" s="311"/>
      <c r="AI1030" s="311"/>
      <c r="AJ1030" s="311"/>
      <c r="AK1030" s="311"/>
      <c r="AL1030" s="311"/>
      <c r="AM1030" s="311"/>
      <c r="AN1030" s="311"/>
      <c r="AO1030" s="311"/>
      <c r="AP1030" s="311"/>
      <c r="AQ1030" s="311"/>
      <c r="AR1030" s="311"/>
      <c r="AS1030" s="311"/>
      <c r="AT1030" s="311"/>
    </row>
    <row r="1031" spans="1:46" ht="22.5" customHeight="1">
      <c r="A1031" s="303"/>
      <c r="K1031" s="310"/>
      <c r="L1031" s="310"/>
      <c r="M1031" s="310"/>
      <c r="N1031" s="310"/>
      <c r="O1031" s="310"/>
      <c r="P1031" s="310"/>
      <c r="Q1031" s="310"/>
      <c r="R1031" s="310"/>
      <c r="S1031" s="310"/>
      <c r="T1031" s="310"/>
      <c r="U1031" s="307"/>
      <c r="AC1031" s="310"/>
      <c r="AE1031" s="311"/>
      <c r="AF1031" s="311"/>
      <c r="AG1031" s="311"/>
      <c r="AH1031" s="311"/>
      <c r="AI1031" s="311"/>
      <c r="AJ1031" s="311"/>
      <c r="AK1031" s="311"/>
      <c r="AL1031" s="311"/>
      <c r="AM1031" s="311"/>
      <c r="AN1031" s="311"/>
      <c r="AO1031" s="311"/>
      <c r="AP1031" s="311"/>
      <c r="AQ1031" s="311"/>
      <c r="AR1031" s="311"/>
      <c r="AS1031" s="311"/>
      <c r="AT1031" s="311"/>
    </row>
    <row r="1032" spans="1:46" ht="22.5" customHeight="1">
      <c r="A1032" s="303"/>
      <c r="K1032" s="310"/>
      <c r="L1032" s="310"/>
      <c r="M1032" s="310"/>
      <c r="N1032" s="310"/>
      <c r="O1032" s="310"/>
      <c r="P1032" s="310"/>
      <c r="Q1032" s="310"/>
      <c r="R1032" s="310"/>
      <c r="S1032" s="310"/>
      <c r="T1032" s="310"/>
      <c r="U1032" s="307"/>
      <c r="AC1032" s="310"/>
      <c r="AE1032" s="311"/>
      <c r="AF1032" s="311"/>
      <c r="AG1032" s="311"/>
      <c r="AH1032" s="311"/>
      <c r="AI1032" s="311"/>
      <c r="AJ1032" s="311"/>
      <c r="AK1032" s="311"/>
      <c r="AL1032" s="311"/>
      <c r="AM1032" s="311"/>
      <c r="AN1032" s="311"/>
      <c r="AO1032" s="311"/>
      <c r="AP1032" s="311"/>
      <c r="AQ1032" s="311"/>
      <c r="AR1032" s="311"/>
      <c r="AS1032" s="311"/>
      <c r="AT1032" s="311"/>
    </row>
    <row r="1033" spans="1:46" ht="22.5" customHeight="1">
      <c r="A1033" s="303"/>
      <c r="K1033" s="310"/>
      <c r="L1033" s="310"/>
      <c r="M1033" s="310"/>
      <c r="N1033" s="310"/>
      <c r="O1033" s="310"/>
      <c r="P1033" s="310"/>
      <c r="Q1033" s="310"/>
      <c r="R1033" s="310"/>
      <c r="S1033" s="310"/>
      <c r="T1033" s="310"/>
      <c r="U1033" s="307"/>
      <c r="AC1033" s="310"/>
      <c r="AE1033" s="311"/>
      <c r="AF1033" s="311"/>
      <c r="AG1033" s="311"/>
      <c r="AH1033" s="311"/>
      <c r="AI1033" s="311"/>
      <c r="AJ1033" s="311"/>
      <c r="AK1033" s="311"/>
      <c r="AL1033" s="311"/>
      <c r="AM1033" s="311"/>
      <c r="AN1033" s="311"/>
      <c r="AO1033" s="311"/>
      <c r="AP1033" s="311"/>
      <c r="AQ1033" s="311"/>
      <c r="AR1033" s="311"/>
      <c r="AS1033" s="311"/>
      <c r="AT1033" s="311"/>
    </row>
    <row r="1034" spans="1:46" ht="22.5" customHeight="1">
      <c r="A1034" s="303"/>
      <c r="K1034" s="310"/>
      <c r="L1034" s="310"/>
      <c r="M1034" s="310"/>
      <c r="N1034" s="310"/>
      <c r="O1034" s="310"/>
      <c r="P1034" s="310"/>
      <c r="Q1034" s="310"/>
      <c r="R1034" s="310"/>
      <c r="S1034" s="310"/>
      <c r="T1034" s="310"/>
      <c r="U1034" s="307"/>
      <c r="AC1034" s="310"/>
      <c r="AE1034" s="311"/>
      <c r="AF1034" s="311"/>
      <c r="AG1034" s="311"/>
      <c r="AH1034" s="311"/>
      <c r="AI1034" s="311"/>
      <c r="AJ1034" s="311"/>
      <c r="AK1034" s="311"/>
      <c r="AL1034" s="311"/>
      <c r="AM1034" s="311"/>
      <c r="AN1034" s="311"/>
      <c r="AO1034" s="311"/>
      <c r="AP1034" s="311"/>
      <c r="AQ1034" s="311"/>
      <c r="AR1034" s="311"/>
      <c r="AS1034" s="311"/>
      <c r="AT1034" s="311"/>
    </row>
    <row r="1035" spans="1:46" ht="22.5" customHeight="1">
      <c r="A1035" s="303"/>
      <c r="K1035" s="310"/>
      <c r="L1035" s="310"/>
      <c r="M1035" s="310"/>
      <c r="N1035" s="310"/>
      <c r="O1035" s="310"/>
      <c r="P1035" s="310"/>
      <c r="Q1035" s="310"/>
      <c r="R1035" s="310"/>
      <c r="S1035" s="310"/>
      <c r="T1035" s="310"/>
      <c r="U1035" s="307"/>
      <c r="AC1035" s="310"/>
      <c r="AE1035" s="311"/>
      <c r="AF1035" s="311"/>
      <c r="AG1035" s="311"/>
      <c r="AH1035" s="311"/>
      <c r="AI1035" s="311"/>
      <c r="AJ1035" s="311"/>
      <c r="AK1035" s="311"/>
      <c r="AL1035" s="311"/>
      <c r="AM1035" s="311"/>
      <c r="AN1035" s="311"/>
      <c r="AO1035" s="311"/>
      <c r="AP1035" s="311"/>
      <c r="AQ1035" s="311"/>
      <c r="AR1035" s="311"/>
      <c r="AS1035" s="311"/>
      <c r="AT1035" s="311"/>
    </row>
    <row r="1036" spans="1:46" ht="22.5" customHeight="1">
      <c r="A1036" s="303"/>
      <c r="K1036" s="310"/>
      <c r="L1036" s="310"/>
      <c r="M1036" s="310"/>
      <c r="N1036" s="310"/>
      <c r="O1036" s="310"/>
      <c r="P1036" s="310"/>
      <c r="Q1036" s="310"/>
      <c r="R1036" s="310"/>
      <c r="S1036" s="310"/>
      <c r="T1036" s="310"/>
      <c r="U1036" s="307"/>
      <c r="AC1036" s="310"/>
      <c r="AE1036" s="311"/>
      <c r="AF1036" s="311"/>
      <c r="AG1036" s="311"/>
      <c r="AH1036" s="311"/>
      <c r="AI1036" s="311"/>
      <c r="AJ1036" s="311"/>
      <c r="AK1036" s="311"/>
      <c r="AL1036" s="311"/>
      <c r="AM1036" s="311"/>
      <c r="AN1036" s="311"/>
      <c r="AO1036" s="311"/>
      <c r="AP1036" s="311"/>
      <c r="AQ1036" s="311"/>
      <c r="AR1036" s="311"/>
      <c r="AS1036" s="311"/>
      <c r="AT1036" s="311"/>
    </row>
    <row r="1037" spans="1:46" ht="22.5" customHeight="1">
      <c r="A1037" s="303"/>
      <c r="K1037" s="310"/>
      <c r="L1037" s="310"/>
      <c r="M1037" s="310"/>
      <c r="N1037" s="310"/>
      <c r="O1037" s="310"/>
      <c r="P1037" s="310"/>
      <c r="Q1037" s="310"/>
      <c r="R1037" s="310"/>
      <c r="S1037" s="310"/>
      <c r="T1037" s="310"/>
      <c r="U1037" s="307"/>
      <c r="AC1037" s="310"/>
      <c r="AE1037" s="311"/>
      <c r="AF1037" s="311"/>
      <c r="AG1037" s="311"/>
      <c r="AH1037" s="311"/>
      <c r="AI1037" s="311"/>
      <c r="AJ1037" s="311"/>
      <c r="AK1037" s="311"/>
      <c r="AL1037" s="311"/>
      <c r="AM1037" s="311"/>
      <c r="AN1037" s="311"/>
      <c r="AO1037" s="311"/>
      <c r="AP1037" s="311"/>
      <c r="AQ1037" s="311"/>
      <c r="AR1037" s="311"/>
      <c r="AS1037" s="311"/>
      <c r="AT1037" s="311"/>
    </row>
    <row r="1038" spans="1:46" ht="22.5" customHeight="1">
      <c r="A1038" s="303"/>
      <c r="K1038" s="310"/>
      <c r="L1038" s="310"/>
      <c r="M1038" s="310"/>
      <c r="N1038" s="310"/>
      <c r="O1038" s="310"/>
      <c r="P1038" s="310"/>
      <c r="Q1038" s="310"/>
      <c r="R1038" s="310"/>
      <c r="S1038" s="310"/>
      <c r="T1038" s="310"/>
      <c r="U1038" s="307"/>
      <c r="AC1038" s="310"/>
      <c r="AE1038" s="311"/>
      <c r="AF1038" s="311"/>
      <c r="AG1038" s="311"/>
      <c r="AH1038" s="311"/>
      <c r="AI1038" s="311"/>
      <c r="AJ1038" s="311"/>
      <c r="AK1038" s="311"/>
      <c r="AL1038" s="311"/>
      <c r="AM1038" s="311"/>
      <c r="AN1038" s="311"/>
      <c r="AO1038" s="311"/>
      <c r="AP1038" s="311"/>
      <c r="AQ1038" s="311"/>
      <c r="AR1038" s="311"/>
      <c r="AS1038" s="311"/>
      <c r="AT1038" s="311"/>
    </row>
    <row r="1039" spans="1:46" ht="22.5" customHeight="1">
      <c r="A1039" s="303"/>
      <c r="K1039" s="310"/>
      <c r="L1039" s="310"/>
      <c r="M1039" s="310"/>
      <c r="N1039" s="310"/>
      <c r="O1039" s="310"/>
      <c r="P1039" s="310"/>
      <c r="Q1039" s="310"/>
      <c r="R1039" s="310"/>
      <c r="S1039" s="310"/>
      <c r="T1039" s="310"/>
      <c r="U1039" s="307"/>
      <c r="AC1039" s="310"/>
      <c r="AE1039" s="311"/>
      <c r="AF1039" s="311"/>
      <c r="AG1039" s="311"/>
      <c r="AH1039" s="311"/>
      <c r="AI1039" s="311"/>
      <c r="AJ1039" s="311"/>
      <c r="AK1039" s="311"/>
      <c r="AL1039" s="311"/>
      <c r="AM1039" s="311"/>
      <c r="AN1039" s="311"/>
      <c r="AO1039" s="311"/>
      <c r="AP1039" s="311"/>
      <c r="AQ1039" s="311"/>
      <c r="AR1039" s="311"/>
      <c r="AS1039" s="311"/>
      <c r="AT1039" s="311"/>
    </row>
    <row r="1040" spans="1:46" ht="22.5" customHeight="1">
      <c r="A1040" s="303"/>
      <c r="K1040" s="310"/>
      <c r="L1040" s="310"/>
      <c r="M1040" s="310"/>
      <c r="N1040" s="310"/>
      <c r="O1040" s="310"/>
      <c r="P1040" s="310"/>
      <c r="Q1040" s="310"/>
      <c r="R1040" s="310"/>
      <c r="S1040" s="310"/>
      <c r="T1040" s="310"/>
      <c r="U1040" s="307"/>
      <c r="AC1040" s="310"/>
      <c r="AE1040" s="311"/>
      <c r="AF1040" s="311"/>
      <c r="AG1040" s="311"/>
      <c r="AH1040" s="311"/>
      <c r="AI1040" s="311"/>
      <c r="AJ1040" s="311"/>
      <c r="AK1040" s="311"/>
      <c r="AL1040" s="311"/>
      <c r="AM1040" s="311"/>
      <c r="AN1040" s="311"/>
      <c r="AO1040" s="311"/>
      <c r="AP1040" s="311"/>
      <c r="AQ1040" s="311"/>
      <c r="AR1040" s="311"/>
      <c r="AS1040" s="311"/>
      <c r="AT1040" s="311"/>
    </row>
    <row r="1041" spans="1:46" ht="22.5" customHeight="1">
      <c r="A1041" s="303"/>
      <c r="K1041" s="310"/>
      <c r="L1041" s="310"/>
      <c r="M1041" s="310"/>
      <c r="N1041" s="310"/>
      <c r="O1041" s="310"/>
      <c r="P1041" s="310"/>
      <c r="Q1041" s="310"/>
      <c r="R1041" s="310"/>
      <c r="S1041" s="310"/>
      <c r="T1041" s="310"/>
      <c r="U1041" s="307"/>
      <c r="AC1041" s="310"/>
      <c r="AE1041" s="311"/>
      <c r="AF1041" s="311"/>
      <c r="AG1041" s="311"/>
      <c r="AH1041" s="311"/>
      <c r="AI1041" s="311"/>
      <c r="AJ1041" s="311"/>
      <c r="AK1041" s="311"/>
      <c r="AL1041" s="311"/>
      <c r="AM1041" s="311"/>
      <c r="AN1041" s="311"/>
      <c r="AO1041" s="311"/>
      <c r="AP1041" s="311"/>
      <c r="AQ1041" s="311"/>
      <c r="AR1041" s="311"/>
      <c r="AS1041" s="311"/>
      <c r="AT1041" s="311"/>
    </row>
    <row r="1042" spans="1:46" ht="22.5" customHeight="1">
      <c r="A1042" s="303"/>
      <c r="K1042" s="310"/>
      <c r="L1042" s="310"/>
      <c r="M1042" s="310"/>
      <c r="N1042" s="310"/>
      <c r="O1042" s="310"/>
      <c r="P1042" s="310"/>
      <c r="Q1042" s="310"/>
      <c r="R1042" s="310"/>
      <c r="S1042" s="310"/>
      <c r="T1042" s="310"/>
      <c r="U1042" s="307"/>
      <c r="AC1042" s="310"/>
      <c r="AE1042" s="311"/>
      <c r="AF1042" s="311"/>
      <c r="AG1042" s="311"/>
      <c r="AH1042" s="311"/>
      <c r="AI1042" s="311"/>
      <c r="AJ1042" s="311"/>
      <c r="AK1042" s="311"/>
      <c r="AL1042" s="311"/>
      <c r="AM1042" s="311"/>
      <c r="AN1042" s="311"/>
      <c r="AO1042" s="311"/>
      <c r="AP1042" s="311"/>
      <c r="AQ1042" s="311"/>
      <c r="AR1042" s="311"/>
      <c r="AS1042" s="311"/>
      <c r="AT1042" s="311"/>
    </row>
    <row r="1043" spans="1:46" ht="22.5" customHeight="1">
      <c r="A1043" s="303"/>
      <c r="K1043" s="310"/>
      <c r="L1043" s="310"/>
      <c r="M1043" s="310"/>
      <c r="N1043" s="310"/>
      <c r="O1043" s="310"/>
      <c r="P1043" s="310"/>
      <c r="Q1043" s="310"/>
      <c r="R1043" s="310"/>
      <c r="S1043" s="310"/>
      <c r="T1043" s="310"/>
      <c r="U1043" s="307"/>
      <c r="AC1043" s="310"/>
      <c r="AE1043" s="311"/>
      <c r="AF1043" s="311"/>
      <c r="AG1043" s="311"/>
      <c r="AH1043" s="311"/>
      <c r="AI1043" s="311"/>
      <c r="AJ1043" s="311"/>
      <c r="AK1043" s="311"/>
      <c r="AL1043" s="311"/>
      <c r="AM1043" s="311"/>
      <c r="AN1043" s="311"/>
      <c r="AO1043" s="311"/>
      <c r="AP1043" s="311"/>
      <c r="AQ1043" s="311"/>
      <c r="AR1043" s="311"/>
      <c r="AS1043" s="311"/>
      <c r="AT1043" s="311"/>
    </row>
    <row r="1044" spans="1:46" ht="22.5" customHeight="1">
      <c r="A1044" s="303"/>
      <c r="K1044" s="310"/>
      <c r="L1044" s="310"/>
      <c r="M1044" s="310"/>
      <c r="N1044" s="310"/>
      <c r="O1044" s="310"/>
      <c r="P1044" s="310"/>
      <c r="Q1044" s="310"/>
      <c r="R1044" s="310"/>
      <c r="S1044" s="310"/>
      <c r="T1044" s="310"/>
      <c r="U1044" s="307"/>
      <c r="AC1044" s="310"/>
      <c r="AE1044" s="311"/>
      <c r="AF1044" s="311"/>
      <c r="AG1044" s="311"/>
      <c r="AH1044" s="311"/>
      <c r="AI1044" s="311"/>
      <c r="AJ1044" s="311"/>
      <c r="AK1044" s="311"/>
      <c r="AL1044" s="311"/>
      <c r="AM1044" s="311"/>
      <c r="AN1044" s="311"/>
      <c r="AO1044" s="311"/>
      <c r="AP1044" s="311"/>
      <c r="AQ1044" s="311"/>
      <c r="AR1044" s="311"/>
      <c r="AS1044" s="311"/>
      <c r="AT1044" s="311"/>
    </row>
    <row r="1045" spans="1:46" ht="22.5" customHeight="1">
      <c r="A1045" s="303"/>
      <c r="K1045" s="310"/>
      <c r="L1045" s="310"/>
      <c r="M1045" s="310"/>
      <c r="N1045" s="310"/>
      <c r="O1045" s="310"/>
      <c r="P1045" s="310"/>
      <c r="Q1045" s="310"/>
      <c r="R1045" s="310"/>
      <c r="S1045" s="310"/>
      <c r="T1045" s="310"/>
      <c r="U1045" s="307"/>
      <c r="AC1045" s="310"/>
      <c r="AE1045" s="311"/>
      <c r="AF1045" s="311"/>
      <c r="AG1045" s="311"/>
      <c r="AH1045" s="311"/>
      <c r="AI1045" s="311"/>
      <c r="AJ1045" s="311"/>
      <c r="AK1045" s="311"/>
      <c r="AL1045" s="311"/>
      <c r="AM1045" s="311"/>
      <c r="AN1045" s="311"/>
      <c r="AO1045" s="311"/>
      <c r="AP1045" s="311"/>
      <c r="AQ1045" s="311"/>
      <c r="AR1045" s="311"/>
      <c r="AS1045" s="311"/>
      <c r="AT1045" s="311"/>
    </row>
    <row r="1046" spans="1:46" ht="22.5" customHeight="1">
      <c r="A1046" s="303"/>
      <c r="K1046" s="310"/>
      <c r="L1046" s="310"/>
      <c r="M1046" s="310"/>
      <c r="N1046" s="310"/>
      <c r="O1046" s="310"/>
      <c r="P1046" s="310"/>
      <c r="Q1046" s="310"/>
      <c r="R1046" s="310"/>
      <c r="S1046" s="310"/>
      <c r="T1046" s="310"/>
      <c r="U1046" s="307"/>
      <c r="AC1046" s="310"/>
      <c r="AE1046" s="311"/>
      <c r="AF1046" s="311"/>
      <c r="AG1046" s="311"/>
      <c r="AH1046" s="311"/>
      <c r="AI1046" s="311"/>
      <c r="AJ1046" s="311"/>
      <c r="AK1046" s="311"/>
      <c r="AL1046" s="311"/>
      <c r="AM1046" s="311"/>
      <c r="AN1046" s="311"/>
      <c r="AO1046" s="311"/>
      <c r="AP1046" s="311"/>
      <c r="AQ1046" s="311"/>
      <c r="AR1046" s="311"/>
      <c r="AS1046" s="311"/>
      <c r="AT1046" s="311"/>
    </row>
    <row r="1047" spans="1:46" ht="22.5" customHeight="1">
      <c r="A1047" s="303"/>
      <c r="K1047" s="310"/>
      <c r="L1047" s="310"/>
      <c r="M1047" s="310"/>
      <c r="N1047" s="310"/>
      <c r="O1047" s="310"/>
      <c r="P1047" s="310"/>
      <c r="Q1047" s="310"/>
      <c r="R1047" s="310"/>
      <c r="S1047" s="310"/>
      <c r="T1047" s="310"/>
      <c r="U1047" s="307"/>
      <c r="AC1047" s="310"/>
      <c r="AE1047" s="311"/>
      <c r="AF1047" s="311"/>
      <c r="AG1047" s="311"/>
      <c r="AH1047" s="311"/>
      <c r="AI1047" s="311"/>
      <c r="AJ1047" s="311"/>
      <c r="AK1047" s="311"/>
      <c r="AL1047" s="311"/>
      <c r="AM1047" s="311"/>
      <c r="AN1047" s="311"/>
      <c r="AO1047" s="311"/>
      <c r="AP1047" s="311"/>
      <c r="AQ1047" s="311"/>
      <c r="AR1047" s="311"/>
      <c r="AS1047" s="311"/>
      <c r="AT1047" s="311"/>
    </row>
    <row r="1048" spans="1:46" ht="22.5" customHeight="1">
      <c r="A1048" s="303"/>
      <c r="K1048" s="310"/>
      <c r="L1048" s="310"/>
      <c r="M1048" s="310"/>
      <c r="N1048" s="310"/>
      <c r="O1048" s="310"/>
      <c r="P1048" s="310"/>
      <c r="Q1048" s="310"/>
      <c r="R1048" s="310"/>
      <c r="S1048" s="310"/>
      <c r="T1048" s="310"/>
      <c r="U1048" s="307"/>
      <c r="AC1048" s="310"/>
      <c r="AE1048" s="311"/>
      <c r="AF1048" s="311"/>
      <c r="AG1048" s="311"/>
      <c r="AH1048" s="311"/>
      <c r="AI1048" s="311"/>
      <c r="AJ1048" s="311"/>
      <c r="AK1048" s="311"/>
      <c r="AL1048" s="311"/>
      <c r="AM1048" s="311"/>
      <c r="AN1048" s="311"/>
      <c r="AO1048" s="311"/>
      <c r="AP1048" s="311"/>
      <c r="AQ1048" s="311"/>
      <c r="AR1048" s="311"/>
      <c r="AS1048" s="311"/>
      <c r="AT1048" s="311"/>
    </row>
    <row r="1049" spans="1:46" ht="22.5" customHeight="1">
      <c r="A1049" s="303"/>
      <c r="K1049" s="310"/>
      <c r="L1049" s="310"/>
      <c r="M1049" s="310"/>
      <c r="N1049" s="310"/>
      <c r="O1049" s="310"/>
      <c r="P1049" s="310"/>
      <c r="Q1049" s="310"/>
      <c r="R1049" s="310"/>
      <c r="S1049" s="310"/>
      <c r="T1049" s="310"/>
      <c r="U1049" s="307"/>
      <c r="AC1049" s="310"/>
      <c r="AE1049" s="311"/>
      <c r="AF1049" s="311"/>
      <c r="AG1049" s="311"/>
      <c r="AH1049" s="311"/>
      <c r="AI1049" s="311"/>
      <c r="AJ1049" s="311"/>
      <c r="AK1049" s="311"/>
      <c r="AL1049" s="311"/>
      <c r="AM1049" s="311"/>
      <c r="AN1049" s="311"/>
      <c r="AO1049" s="311"/>
      <c r="AP1049" s="311"/>
      <c r="AQ1049" s="311"/>
      <c r="AR1049" s="311"/>
      <c r="AS1049" s="311"/>
      <c r="AT1049" s="311"/>
    </row>
    <row r="1050" spans="1:46" ht="22.5" customHeight="1">
      <c r="A1050" s="303"/>
      <c r="K1050" s="310"/>
      <c r="L1050" s="310"/>
      <c r="M1050" s="310"/>
      <c r="N1050" s="310"/>
      <c r="O1050" s="310"/>
      <c r="P1050" s="310"/>
      <c r="Q1050" s="310"/>
      <c r="R1050" s="310"/>
      <c r="S1050" s="310"/>
      <c r="T1050" s="310"/>
      <c r="U1050" s="307"/>
      <c r="AC1050" s="310"/>
      <c r="AE1050" s="311"/>
      <c r="AF1050" s="311"/>
      <c r="AG1050" s="311"/>
      <c r="AH1050" s="311"/>
      <c r="AI1050" s="311"/>
      <c r="AJ1050" s="311"/>
      <c r="AK1050" s="311"/>
      <c r="AL1050" s="311"/>
      <c r="AM1050" s="311"/>
      <c r="AN1050" s="311"/>
      <c r="AO1050" s="311"/>
      <c r="AP1050" s="311"/>
      <c r="AQ1050" s="311"/>
      <c r="AR1050" s="311"/>
      <c r="AS1050" s="311"/>
      <c r="AT1050" s="311"/>
    </row>
    <row r="1051" spans="1:46" ht="22.5" customHeight="1">
      <c r="A1051" s="303"/>
      <c r="K1051" s="310"/>
      <c r="L1051" s="310"/>
      <c r="M1051" s="310"/>
      <c r="N1051" s="310"/>
      <c r="O1051" s="310"/>
      <c r="P1051" s="310"/>
      <c r="Q1051" s="310"/>
      <c r="R1051" s="310"/>
      <c r="S1051" s="310"/>
      <c r="T1051" s="310"/>
      <c r="U1051" s="307"/>
      <c r="AC1051" s="310"/>
      <c r="AE1051" s="311"/>
      <c r="AF1051" s="311"/>
      <c r="AG1051" s="311"/>
      <c r="AH1051" s="311"/>
      <c r="AI1051" s="311"/>
      <c r="AJ1051" s="311"/>
      <c r="AK1051" s="311"/>
      <c r="AL1051" s="311"/>
      <c r="AM1051" s="311"/>
      <c r="AN1051" s="311"/>
      <c r="AO1051" s="311"/>
      <c r="AP1051" s="311"/>
      <c r="AQ1051" s="311"/>
      <c r="AR1051" s="311"/>
      <c r="AS1051" s="311"/>
      <c r="AT1051" s="311"/>
    </row>
    <row r="1052" spans="1:46" ht="22.5" customHeight="1">
      <c r="A1052" s="303"/>
      <c r="K1052" s="310"/>
      <c r="L1052" s="310"/>
      <c r="M1052" s="310"/>
      <c r="N1052" s="310"/>
      <c r="O1052" s="310"/>
      <c r="P1052" s="310"/>
      <c r="Q1052" s="310"/>
      <c r="R1052" s="310"/>
      <c r="S1052" s="310"/>
      <c r="T1052" s="310"/>
      <c r="U1052" s="307"/>
      <c r="AC1052" s="310"/>
      <c r="AE1052" s="311"/>
      <c r="AF1052" s="311"/>
      <c r="AG1052" s="311"/>
      <c r="AH1052" s="311"/>
      <c r="AI1052" s="311"/>
      <c r="AJ1052" s="311"/>
      <c r="AK1052" s="311"/>
      <c r="AL1052" s="311"/>
      <c r="AM1052" s="311"/>
      <c r="AN1052" s="311"/>
      <c r="AO1052" s="311"/>
      <c r="AP1052" s="311"/>
      <c r="AQ1052" s="311"/>
      <c r="AR1052" s="311"/>
      <c r="AS1052" s="311"/>
      <c r="AT1052" s="311"/>
    </row>
    <row r="1053" spans="1:46" ht="22.5" customHeight="1">
      <c r="A1053" s="303"/>
      <c r="K1053" s="310"/>
      <c r="L1053" s="310"/>
      <c r="M1053" s="310"/>
      <c r="N1053" s="310"/>
      <c r="O1053" s="310"/>
      <c r="P1053" s="310"/>
      <c r="Q1053" s="310"/>
      <c r="R1053" s="310"/>
      <c r="S1053" s="310"/>
      <c r="T1053" s="310"/>
      <c r="U1053" s="307"/>
      <c r="AC1053" s="310"/>
      <c r="AE1053" s="311"/>
      <c r="AF1053" s="311"/>
      <c r="AG1053" s="311"/>
      <c r="AH1053" s="311"/>
      <c r="AI1053" s="311"/>
      <c r="AJ1053" s="311"/>
      <c r="AK1053" s="311"/>
      <c r="AL1053" s="311"/>
      <c r="AM1053" s="311"/>
      <c r="AN1053" s="311"/>
      <c r="AO1053" s="311"/>
      <c r="AP1053" s="311"/>
      <c r="AQ1053" s="311"/>
      <c r="AR1053" s="311"/>
      <c r="AS1053" s="311"/>
      <c r="AT1053" s="311"/>
    </row>
    <row r="1054" spans="1:46" ht="22.5" customHeight="1">
      <c r="A1054" s="303"/>
      <c r="K1054" s="310"/>
      <c r="L1054" s="310"/>
      <c r="M1054" s="310"/>
      <c r="N1054" s="310"/>
      <c r="O1054" s="310"/>
      <c r="P1054" s="310"/>
      <c r="Q1054" s="310"/>
      <c r="R1054" s="310"/>
      <c r="S1054" s="310"/>
      <c r="T1054" s="310"/>
      <c r="U1054" s="307"/>
      <c r="AC1054" s="310"/>
      <c r="AE1054" s="311"/>
      <c r="AF1054" s="311"/>
      <c r="AG1054" s="311"/>
      <c r="AH1054" s="311"/>
      <c r="AI1054" s="311"/>
      <c r="AJ1054" s="311"/>
      <c r="AK1054" s="311"/>
      <c r="AL1054" s="311"/>
      <c r="AM1054" s="311"/>
      <c r="AN1054" s="311"/>
      <c r="AO1054" s="311"/>
      <c r="AP1054" s="311"/>
      <c r="AQ1054" s="311"/>
      <c r="AR1054" s="311"/>
      <c r="AS1054" s="311"/>
      <c r="AT1054" s="311"/>
    </row>
    <row r="1055" spans="1:46" ht="22.5" customHeight="1">
      <c r="A1055" s="303"/>
      <c r="K1055" s="310"/>
      <c r="L1055" s="310"/>
      <c r="M1055" s="310"/>
      <c r="N1055" s="310"/>
      <c r="O1055" s="310"/>
      <c r="P1055" s="310"/>
      <c r="Q1055" s="310"/>
      <c r="R1055" s="310"/>
      <c r="S1055" s="310"/>
      <c r="T1055" s="310"/>
      <c r="U1055" s="307"/>
      <c r="AC1055" s="310"/>
      <c r="AE1055" s="311"/>
      <c r="AF1055" s="311"/>
      <c r="AG1055" s="311"/>
      <c r="AH1055" s="311"/>
      <c r="AI1055" s="311"/>
      <c r="AJ1055" s="311"/>
      <c r="AK1055" s="311"/>
      <c r="AL1055" s="311"/>
      <c r="AM1055" s="311"/>
      <c r="AN1055" s="311"/>
      <c r="AO1055" s="311"/>
      <c r="AP1055" s="311"/>
      <c r="AQ1055" s="311"/>
      <c r="AR1055" s="311"/>
      <c r="AS1055" s="311"/>
      <c r="AT1055" s="311"/>
    </row>
    <row r="1056" spans="1:46" ht="22.5" customHeight="1">
      <c r="A1056" s="303"/>
      <c r="K1056" s="310"/>
      <c r="L1056" s="310"/>
      <c r="M1056" s="310"/>
      <c r="N1056" s="310"/>
      <c r="O1056" s="310"/>
      <c r="P1056" s="310"/>
      <c r="Q1056" s="310"/>
      <c r="R1056" s="310"/>
      <c r="S1056" s="310"/>
      <c r="T1056" s="310"/>
      <c r="U1056" s="307"/>
      <c r="AC1056" s="310"/>
      <c r="AE1056" s="311"/>
      <c r="AF1056" s="311"/>
      <c r="AG1056" s="311"/>
      <c r="AH1056" s="311"/>
      <c r="AI1056" s="311"/>
      <c r="AJ1056" s="311"/>
      <c r="AK1056" s="311"/>
      <c r="AL1056" s="311"/>
      <c r="AM1056" s="311"/>
      <c r="AN1056" s="311"/>
      <c r="AO1056" s="311"/>
      <c r="AP1056" s="311"/>
      <c r="AQ1056" s="311"/>
      <c r="AR1056" s="311"/>
      <c r="AS1056" s="311"/>
      <c r="AT1056" s="311"/>
    </row>
    <row r="1057" spans="1:46" ht="22.5" customHeight="1">
      <c r="A1057" s="303"/>
      <c r="K1057" s="310"/>
      <c r="L1057" s="310"/>
      <c r="M1057" s="310"/>
      <c r="N1057" s="310"/>
      <c r="O1057" s="310"/>
      <c r="P1057" s="310"/>
      <c r="Q1057" s="310"/>
      <c r="R1057" s="310"/>
      <c r="S1057" s="310"/>
      <c r="T1057" s="310"/>
      <c r="U1057" s="307"/>
      <c r="AC1057" s="310"/>
      <c r="AE1057" s="311"/>
      <c r="AF1057" s="311"/>
      <c r="AG1057" s="311"/>
      <c r="AH1057" s="311"/>
      <c r="AI1057" s="311"/>
      <c r="AJ1057" s="311"/>
      <c r="AK1057" s="311"/>
      <c r="AL1057" s="311"/>
      <c r="AM1057" s="311"/>
      <c r="AN1057" s="311"/>
      <c r="AO1057" s="311"/>
      <c r="AP1057" s="311"/>
      <c r="AQ1057" s="311"/>
      <c r="AR1057" s="311"/>
      <c r="AS1057" s="311"/>
      <c r="AT1057" s="311"/>
    </row>
    <row r="1058" spans="1:46" ht="22.5" customHeight="1">
      <c r="A1058" s="303"/>
      <c r="K1058" s="310"/>
      <c r="L1058" s="310"/>
      <c r="M1058" s="310"/>
      <c r="N1058" s="310"/>
      <c r="O1058" s="310"/>
      <c r="P1058" s="310"/>
      <c r="Q1058" s="310"/>
      <c r="R1058" s="310"/>
      <c r="S1058" s="310"/>
      <c r="T1058" s="310"/>
      <c r="U1058" s="307"/>
      <c r="AC1058" s="310"/>
      <c r="AE1058" s="311"/>
      <c r="AF1058" s="311"/>
      <c r="AG1058" s="311"/>
      <c r="AH1058" s="311"/>
      <c r="AI1058" s="311"/>
      <c r="AJ1058" s="311"/>
      <c r="AK1058" s="311"/>
      <c r="AL1058" s="311"/>
      <c r="AM1058" s="311"/>
      <c r="AN1058" s="311"/>
      <c r="AO1058" s="311"/>
      <c r="AP1058" s="311"/>
      <c r="AQ1058" s="311"/>
      <c r="AR1058" s="311"/>
      <c r="AS1058" s="311"/>
      <c r="AT1058" s="311"/>
    </row>
    <row r="1059" spans="1:46" ht="22.5" customHeight="1">
      <c r="A1059" s="303"/>
      <c r="K1059" s="310"/>
      <c r="L1059" s="310"/>
      <c r="M1059" s="310"/>
      <c r="N1059" s="310"/>
      <c r="O1059" s="310"/>
      <c r="P1059" s="310"/>
      <c r="Q1059" s="310"/>
      <c r="R1059" s="310"/>
      <c r="S1059" s="310"/>
      <c r="T1059" s="310"/>
      <c r="U1059" s="307"/>
      <c r="AC1059" s="310"/>
      <c r="AE1059" s="311"/>
      <c r="AF1059" s="311"/>
      <c r="AG1059" s="311"/>
      <c r="AH1059" s="311"/>
      <c r="AI1059" s="311"/>
      <c r="AJ1059" s="311"/>
      <c r="AK1059" s="311"/>
      <c r="AL1059" s="311"/>
      <c r="AM1059" s="311"/>
      <c r="AN1059" s="311"/>
      <c r="AO1059" s="311"/>
      <c r="AP1059" s="311"/>
      <c r="AQ1059" s="311"/>
      <c r="AR1059" s="311"/>
      <c r="AS1059" s="311"/>
      <c r="AT1059" s="311"/>
    </row>
    <row r="1060" spans="1:46" ht="22.5" customHeight="1">
      <c r="A1060" s="303"/>
      <c r="K1060" s="310"/>
      <c r="L1060" s="310"/>
      <c r="M1060" s="310"/>
      <c r="N1060" s="310"/>
      <c r="O1060" s="310"/>
      <c r="P1060" s="310"/>
      <c r="Q1060" s="310"/>
      <c r="R1060" s="310"/>
      <c r="S1060" s="310"/>
      <c r="T1060" s="310"/>
      <c r="U1060" s="307"/>
      <c r="AC1060" s="310"/>
      <c r="AE1060" s="311"/>
      <c r="AF1060" s="311"/>
      <c r="AG1060" s="311"/>
      <c r="AH1060" s="311"/>
      <c r="AI1060" s="311"/>
      <c r="AJ1060" s="311"/>
      <c r="AK1060" s="311"/>
      <c r="AL1060" s="311"/>
      <c r="AM1060" s="311"/>
      <c r="AN1060" s="311"/>
      <c r="AO1060" s="311"/>
      <c r="AP1060" s="311"/>
      <c r="AQ1060" s="311"/>
      <c r="AR1060" s="311"/>
      <c r="AS1060" s="311"/>
      <c r="AT1060" s="311"/>
    </row>
    <row r="1061" spans="1:46" ht="22.5" customHeight="1">
      <c r="A1061" s="303"/>
      <c r="K1061" s="310"/>
      <c r="L1061" s="310"/>
      <c r="M1061" s="310"/>
      <c r="N1061" s="310"/>
      <c r="O1061" s="310"/>
      <c r="P1061" s="310"/>
      <c r="Q1061" s="310"/>
      <c r="R1061" s="310"/>
      <c r="S1061" s="310"/>
      <c r="T1061" s="310"/>
      <c r="U1061" s="307"/>
      <c r="AC1061" s="310"/>
      <c r="AE1061" s="311"/>
      <c r="AF1061" s="311"/>
      <c r="AG1061" s="311"/>
      <c r="AH1061" s="311"/>
      <c r="AI1061" s="311"/>
      <c r="AJ1061" s="311"/>
      <c r="AK1061" s="311"/>
      <c r="AL1061" s="311"/>
      <c r="AM1061" s="311"/>
      <c r="AN1061" s="311"/>
      <c r="AO1061" s="311"/>
      <c r="AP1061" s="311"/>
      <c r="AQ1061" s="311"/>
      <c r="AR1061" s="311"/>
      <c r="AS1061" s="311"/>
      <c r="AT1061" s="311"/>
    </row>
    <row r="1062" spans="1:46" ht="22.5" customHeight="1">
      <c r="A1062" s="303"/>
      <c r="K1062" s="310"/>
      <c r="L1062" s="310"/>
      <c r="M1062" s="310"/>
      <c r="N1062" s="310"/>
      <c r="O1062" s="310"/>
      <c r="P1062" s="310"/>
      <c r="Q1062" s="310"/>
      <c r="R1062" s="310"/>
      <c r="S1062" s="310"/>
      <c r="T1062" s="310"/>
      <c r="U1062" s="307"/>
      <c r="AC1062" s="310"/>
      <c r="AE1062" s="311"/>
      <c r="AF1062" s="311"/>
      <c r="AG1062" s="311"/>
      <c r="AH1062" s="311"/>
      <c r="AI1062" s="311"/>
      <c r="AJ1062" s="311"/>
      <c r="AK1062" s="311"/>
      <c r="AL1062" s="311"/>
      <c r="AM1062" s="311"/>
      <c r="AN1062" s="311"/>
      <c r="AO1062" s="311"/>
      <c r="AP1062" s="311"/>
      <c r="AQ1062" s="311"/>
      <c r="AR1062" s="311"/>
      <c r="AS1062" s="311"/>
      <c r="AT1062" s="311"/>
    </row>
    <row r="1063" spans="1:46" ht="22.5" customHeight="1">
      <c r="A1063" s="303"/>
      <c r="K1063" s="310"/>
      <c r="L1063" s="310"/>
      <c r="M1063" s="310"/>
      <c r="N1063" s="310"/>
      <c r="O1063" s="310"/>
      <c r="P1063" s="310"/>
      <c r="Q1063" s="310"/>
      <c r="R1063" s="310"/>
      <c r="S1063" s="310"/>
      <c r="T1063" s="310"/>
      <c r="U1063" s="307"/>
      <c r="AC1063" s="310"/>
      <c r="AE1063" s="311"/>
      <c r="AF1063" s="311"/>
      <c r="AG1063" s="311"/>
      <c r="AH1063" s="311"/>
      <c r="AI1063" s="311"/>
      <c r="AJ1063" s="311"/>
      <c r="AK1063" s="311"/>
      <c r="AL1063" s="311"/>
      <c r="AM1063" s="311"/>
      <c r="AN1063" s="311"/>
      <c r="AO1063" s="311"/>
      <c r="AP1063" s="311"/>
      <c r="AQ1063" s="311"/>
      <c r="AR1063" s="311"/>
      <c r="AS1063" s="311"/>
      <c r="AT1063" s="311"/>
    </row>
    <row r="1064" spans="1:46" ht="22.5" customHeight="1">
      <c r="A1064" s="303"/>
      <c r="K1064" s="310"/>
      <c r="L1064" s="310"/>
      <c r="M1064" s="310"/>
      <c r="N1064" s="310"/>
      <c r="O1064" s="310"/>
      <c r="P1064" s="310"/>
      <c r="Q1064" s="310"/>
      <c r="R1064" s="310"/>
      <c r="S1064" s="310"/>
      <c r="T1064" s="310"/>
      <c r="U1064" s="307"/>
      <c r="AC1064" s="310"/>
      <c r="AE1064" s="311"/>
      <c r="AF1064" s="311"/>
      <c r="AG1064" s="311"/>
      <c r="AH1064" s="311"/>
      <c r="AI1064" s="311"/>
      <c r="AJ1064" s="311"/>
      <c r="AK1064" s="311"/>
      <c r="AL1064" s="311"/>
      <c r="AM1064" s="311"/>
      <c r="AN1064" s="311"/>
      <c r="AO1064" s="311"/>
      <c r="AP1064" s="311"/>
      <c r="AQ1064" s="311"/>
      <c r="AR1064" s="311"/>
      <c r="AS1064" s="311"/>
      <c r="AT1064" s="311"/>
    </row>
    <row r="1065" spans="1:46" ht="22.5" customHeight="1">
      <c r="A1065" s="303"/>
      <c r="K1065" s="310"/>
      <c r="L1065" s="310"/>
      <c r="M1065" s="310"/>
      <c r="N1065" s="310"/>
      <c r="O1065" s="310"/>
      <c r="P1065" s="310"/>
      <c r="Q1065" s="310"/>
      <c r="R1065" s="310"/>
      <c r="S1065" s="310"/>
      <c r="T1065" s="310"/>
      <c r="U1065" s="307"/>
      <c r="AC1065" s="310"/>
      <c r="AE1065" s="311"/>
      <c r="AF1065" s="311"/>
      <c r="AG1065" s="311"/>
      <c r="AH1065" s="311"/>
      <c r="AI1065" s="311"/>
      <c r="AJ1065" s="311"/>
      <c r="AK1065" s="311"/>
      <c r="AL1065" s="311"/>
      <c r="AM1065" s="311"/>
      <c r="AN1065" s="311"/>
      <c r="AO1065" s="311"/>
      <c r="AP1065" s="311"/>
      <c r="AQ1065" s="311"/>
      <c r="AR1065" s="311"/>
      <c r="AS1065" s="311"/>
      <c r="AT1065" s="311"/>
    </row>
    <row r="1066" spans="1:46" ht="22.5" customHeight="1">
      <c r="A1066" s="303"/>
      <c r="K1066" s="310"/>
      <c r="L1066" s="310"/>
      <c r="M1066" s="310"/>
      <c r="N1066" s="310"/>
      <c r="O1066" s="310"/>
      <c r="P1066" s="310"/>
      <c r="Q1066" s="310"/>
      <c r="R1066" s="310"/>
      <c r="S1066" s="310"/>
      <c r="T1066" s="310"/>
      <c r="U1066" s="307"/>
      <c r="AC1066" s="310"/>
      <c r="AE1066" s="311"/>
      <c r="AF1066" s="311"/>
      <c r="AG1066" s="311"/>
      <c r="AH1066" s="311"/>
      <c r="AI1066" s="311"/>
      <c r="AJ1066" s="311"/>
      <c r="AK1066" s="311"/>
      <c r="AL1066" s="311"/>
      <c r="AM1066" s="311"/>
      <c r="AN1066" s="311"/>
      <c r="AO1066" s="311"/>
      <c r="AP1066" s="311"/>
      <c r="AQ1066" s="311"/>
      <c r="AR1066" s="311"/>
      <c r="AS1066" s="311"/>
      <c r="AT1066" s="311"/>
    </row>
    <row r="1067" spans="1:46" ht="22.5" customHeight="1">
      <c r="A1067" s="303"/>
      <c r="K1067" s="310"/>
      <c r="L1067" s="310"/>
      <c r="M1067" s="310"/>
      <c r="N1067" s="310"/>
      <c r="O1067" s="310"/>
      <c r="P1067" s="310"/>
      <c r="Q1067" s="310"/>
      <c r="R1067" s="310"/>
      <c r="S1067" s="310"/>
      <c r="T1067" s="310"/>
      <c r="U1067" s="307"/>
      <c r="AC1067" s="310"/>
      <c r="AE1067" s="311"/>
      <c r="AF1067" s="311"/>
      <c r="AG1067" s="311"/>
      <c r="AH1067" s="311"/>
      <c r="AI1067" s="311"/>
      <c r="AJ1067" s="311"/>
      <c r="AK1067" s="311"/>
      <c r="AL1067" s="311"/>
      <c r="AM1067" s="311"/>
      <c r="AN1067" s="311"/>
      <c r="AO1067" s="311"/>
      <c r="AP1067" s="311"/>
      <c r="AQ1067" s="311"/>
      <c r="AR1067" s="311"/>
      <c r="AS1067" s="311"/>
      <c r="AT1067" s="311"/>
    </row>
    <row r="1068" spans="1:46" ht="22.5" customHeight="1">
      <c r="A1068" s="303"/>
      <c r="K1068" s="310"/>
      <c r="L1068" s="310"/>
      <c r="M1068" s="310"/>
      <c r="N1068" s="310"/>
      <c r="O1068" s="310"/>
      <c r="P1068" s="310"/>
      <c r="Q1068" s="310"/>
      <c r="R1068" s="310"/>
      <c r="S1068" s="310"/>
      <c r="T1068" s="310"/>
      <c r="U1068" s="307"/>
      <c r="AC1068" s="310"/>
      <c r="AE1068" s="311"/>
      <c r="AF1068" s="311"/>
      <c r="AG1068" s="311"/>
      <c r="AH1068" s="311"/>
      <c r="AI1068" s="311"/>
      <c r="AJ1068" s="311"/>
      <c r="AK1068" s="311"/>
      <c r="AL1068" s="311"/>
      <c r="AM1068" s="311"/>
      <c r="AN1068" s="311"/>
      <c r="AO1068" s="311"/>
      <c r="AP1068" s="311"/>
      <c r="AQ1068" s="311"/>
      <c r="AR1068" s="311"/>
      <c r="AS1068" s="311"/>
      <c r="AT1068" s="311"/>
    </row>
    <row r="1069" spans="1:46" ht="22.5" customHeight="1">
      <c r="A1069" s="303"/>
      <c r="K1069" s="310"/>
      <c r="L1069" s="310"/>
      <c r="M1069" s="310"/>
      <c r="N1069" s="310"/>
      <c r="O1069" s="310"/>
      <c r="P1069" s="310"/>
      <c r="Q1069" s="310"/>
      <c r="R1069" s="310"/>
      <c r="S1069" s="310"/>
      <c r="T1069" s="310"/>
      <c r="U1069" s="307"/>
      <c r="AC1069" s="310"/>
      <c r="AE1069" s="311"/>
      <c r="AF1069" s="311"/>
      <c r="AG1069" s="311"/>
      <c r="AH1069" s="311"/>
      <c r="AI1069" s="311"/>
      <c r="AJ1069" s="311"/>
      <c r="AK1069" s="311"/>
      <c r="AL1069" s="311"/>
      <c r="AM1069" s="311"/>
      <c r="AN1069" s="311"/>
      <c r="AO1069" s="311"/>
      <c r="AP1069" s="311"/>
      <c r="AQ1069" s="311"/>
      <c r="AR1069" s="311"/>
      <c r="AS1069" s="311"/>
      <c r="AT1069" s="311"/>
    </row>
    <row r="1070" spans="1:46" ht="22.5" customHeight="1">
      <c r="A1070" s="303"/>
      <c r="K1070" s="310"/>
      <c r="L1070" s="310"/>
      <c r="M1070" s="310"/>
      <c r="N1070" s="310"/>
      <c r="O1070" s="310"/>
      <c r="P1070" s="310"/>
      <c r="Q1070" s="310"/>
      <c r="R1070" s="310"/>
      <c r="S1070" s="310"/>
      <c r="T1070" s="310"/>
      <c r="U1070" s="307"/>
      <c r="AC1070" s="310"/>
      <c r="AE1070" s="311"/>
      <c r="AF1070" s="311"/>
      <c r="AG1070" s="311"/>
      <c r="AH1070" s="311"/>
      <c r="AI1070" s="311"/>
      <c r="AJ1070" s="311"/>
      <c r="AK1070" s="311"/>
      <c r="AL1070" s="311"/>
      <c r="AM1070" s="311"/>
      <c r="AN1070" s="311"/>
      <c r="AO1070" s="311"/>
      <c r="AP1070" s="311"/>
      <c r="AQ1070" s="311"/>
      <c r="AR1070" s="311"/>
      <c r="AS1070" s="311"/>
      <c r="AT1070" s="311"/>
    </row>
    <row r="1071" spans="1:46" ht="22.5" customHeight="1">
      <c r="A1071" s="303"/>
      <c r="K1071" s="310"/>
      <c r="L1071" s="310"/>
      <c r="M1071" s="310"/>
      <c r="N1071" s="310"/>
      <c r="O1071" s="310"/>
      <c r="P1071" s="310"/>
      <c r="Q1071" s="310"/>
      <c r="R1071" s="310"/>
      <c r="S1071" s="310"/>
      <c r="T1071" s="310"/>
      <c r="U1071" s="307"/>
      <c r="AC1071" s="310"/>
      <c r="AE1071" s="311"/>
      <c r="AF1071" s="311"/>
      <c r="AG1071" s="311"/>
      <c r="AH1071" s="311"/>
      <c r="AI1071" s="311"/>
      <c r="AJ1071" s="311"/>
      <c r="AK1071" s="311"/>
      <c r="AL1071" s="311"/>
      <c r="AM1071" s="311"/>
      <c r="AN1071" s="311"/>
      <c r="AO1071" s="311"/>
      <c r="AP1071" s="311"/>
      <c r="AQ1071" s="311"/>
      <c r="AR1071" s="311"/>
      <c r="AS1071" s="311"/>
      <c r="AT1071" s="311"/>
    </row>
    <row r="1072" spans="1:46" ht="22.5" customHeight="1">
      <c r="A1072" s="303"/>
      <c r="K1072" s="310"/>
      <c r="L1072" s="310"/>
      <c r="M1072" s="310"/>
      <c r="N1072" s="310"/>
      <c r="O1072" s="310"/>
      <c r="P1072" s="310"/>
      <c r="Q1072" s="310"/>
      <c r="R1072" s="310"/>
      <c r="S1072" s="310"/>
      <c r="T1072" s="310"/>
      <c r="U1072" s="307"/>
      <c r="AC1072" s="310"/>
      <c r="AE1072" s="311"/>
      <c r="AF1072" s="311"/>
      <c r="AG1072" s="311"/>
      <c r="AH1072" s="311"/>
      <c r="AI1072" s="311"/>
      <c r="AJ1072" s="311"/>
      <c r="AK1072" s="311"/>
      <c r="AL1072" s="311"/>
      <c r="AM1072" s="311"/>
      <c r="AN1072" s="311"/>
      <c r="AO1072" s="311"/>
      <c r="AP1072" s="311"/>
      <c r="AQ1072" s="311"/>
      <c r="AR1072" s="311"/>
      <c r="AS1072" s="311"/>
      <c r="AT1072" s="311"/>
    </row>
    <row r="1073" spans="1:46" ht="22.5" customHeight="1">
      <c r="A1073" s="303"/>
      <c r="K1073" s="310"/>
      <c r="L1073" s="310"/>
      <c r="M1073" s="310"/>
      <c r="N1073" s="310"/>
      <c r="O1073" s="310"/>
      <c r="P1073" s="310"/>
      <c r="Q1073" s="310"/>
      <c r="R1073" s="310"/>
      <c r="S1073" s="310"/>
      <c r="T1073" s="310"/>
      <c r="U1073" s="307"/>
      <c r="AC1073" s="310"/>
      <c r="AE1073" s="311"/>
      <c r="AF1073" s="311"/>
      <c r="AG1073" s="311"/>
      <c r="AH1073" s="311"/>
      <c r="AI1073" s="311"/>
      <c r="AJ1073" s="311"/>
      <c r="AK1073" s="311"/>
      <c r="AL1073" s="311"/>
      <c r="AM1073" s="311"/>
      <c r="AN1073" s="311"/>
      <c r="AO1073" s="311"/>
      <c r="AP1073" s="311"/>
      <c r="AQ1073" s="311"/>
      <c r="AR1073" s="311"/>
      <c r="AS1073" s="311"/>
      <c r="AT1073" s="311"/>
    </row>
    <row r="1074" spans="1:46" ht="22.5" customHeight="1">
      <c r="A1074" s="303"/>
      <c r="K1074" s="310"/>
      <c r="L1074" s="310"/>
      <c r="M1074" s="310"/>
      <c r="N1074" s="310"/>
      <c r="O1074" s="310"/>
      <c r="P1074" s="310"/>
      <c r="Q1074" s="310"/>
      <c r="R1074" s="310"/>
      <c r="S1074" s="310"/>
      <c r="T1074" s="310"/>
      <c r="U1074" s="307"/>
      <c r="AC1074" s="310"/>
      <c r="AE1074" s="311"/>
      <c r="AF1074" s="311"/>
      <c r="AG1074" s="311"/>
      <c r="AH1074" s="311"/>
      <c r="AI1074" s="311"/>
      <c r="AJ1074" s="311"/>
      <c r="AK1074" s="311"/>
      <c r="AL1074" s="311"/>
      <c r="AM1074" s="311"/>
      <c r="AN1074" s="311"/>
      <c r="AO1074" s="311"/>
      <c r="AP1074" s="311"/>
      <c r="AQ1074" s="311"/>
      <c r="AR1074" s="311"/>
      <c r="AS1074" s="311"/>
      <c r="AT1074" s="311"/>
    </row>
    <row r="1075" spans="1:46" ht="22.5" customHeight="1">
      <c r="A1075" s="303"/>
      <c r="K1075" s="310"/>
      <c r="L1075" s="310"/>
      <c r="M1075" s="310"/>
      <c r="N1075" s="310"/>
      <c r="O1075" s="310"/>
      <c r="P1075" s="310"/>
      <c r="Q1075" s="310"/>
      <c r="R1075" s="310"/>
      <c r="S1075" s="310"/>
      <c r="T1075" s="310"/>
      <c r="U1075" s="307"/>
      <c r="AC1075" s="310"/>
      <c r="AE1075" s="311"/>
      <c r="AF1075" s="311"/>
      <c r="AG1075" s="311"/>
      <c r="AH1075" s="311"/>
      <c r="AI1075" s="311"/>
      <c r="AJ1075" s="311"/>
      <c r="AK1075" s="311"/>
      <c r="AL1075" s="311"/>
      <c r="AM1075" s="311"/>
      <c r="AN1075" s="311"/>
      <c r="AO1075" s="311"/>
      <c r="AP1075" s="311"/>
      <c r="AQ1075" s="311"/>
      <c r="AR1075" s="311"/>
      <c r="AS1075" s="311"/>
      <c r="AT1075" s="311"/>
    </row>
    <row r="1076" spans="1:46" ht="22.5" customHeight="1">
      <c r="A1076" s="303"/>
      <c r="K1076" s="310"/>
      <c r="L1076" s="310"/>
      <c r="M1076" s="310"/>
      <c r="N1076" s="310"/>
      <c r="O1076" s="310"/>
      <c r="P1076" s="310"/>
      <c r="Q1076" s="310"/>
      <c r="R1076" s="310"/>
      <c r="S1076" s="310"/>
      <c r="T1076" s="310"/>
      <c r="U1076" s="307"/>
      <c r="AC1076" s="310"/>
      <c r="AE1076" s="311"/>
      <c r="AF1076" s="311"/>
      <c r="AG1076" s="311"/>
      <c r="AH1076" s="311"/>
      <c r="AI1076" s="311"/>
      <c r="AJ1076" s="311"/>
      <c r="AK1076" s="311"/>
      <c r="AL1076" s="311"/>
      <c r="AM1076" s="311"/>
      <c r="AN1076" s="311"/>
      <c r="AO1076" s="311"/>
      <c r="AP1076" s="311"/>
      <c r="AQ1076" s="311"/>
      <c r="AR1076" s="311"/>
      <c r="AS1076" s="311"/>
      <c r="AT1076" s="311"/>
    </row>
    <row r="1077" spans="1:46" ht="22.5" customHeight="1">
      <c r="A1077" s="303"/>
      <c r="K1077" s="310"/>
      <c r="L1077" s="310"/>
      <c r="M1077" s="310"/>
      <c r="N1077" s="310"/>
      <c r="O1077" s="310"/>
      <c r="P1077" s="310"/>
      <c r="Q1077" s="310"/>
      <c r="R1077" s="310"/>
      <c r="S1077" s="310"/>
      <c r="T1077" s="310"/>
      <c r="U1077" s="307"/>
      <c r="AC1077" s="310"/>
      <c r="AE1077" s="311"/>
      <c r="AF1077" s="311"/>
      <c r="AG1077" s="311"/>
      <c r="AH1077" s="311"/>
      <c r="AI1077" s="311"/>
      <c r="AJ1077" s="311"/>
      <c r="AK1077" s="311"/>
      <c r="AL1077" s="311"/>
      <c r="AM1077" s="311"/>
      <c r="AN1077" s="311"/>
      <c r="AO1077" s="311"/>
      <c r="AP1077" s="311"/>
      <c r="AQ1077" s="311"/>
      <c r="AR1077" s="311"/>
      <c r="AS1077" s="311"/>
      <c r="AT1077" s="311"/>
    </row>
    <row r="1078" spans="1:46" ht="22.5" customHeight="1">
      <c r="A1078" s="303"/>
      <c r="K1078" s="310"/>
      <c r="L1078" s="310"/>
      <c r="M1078" s="310"/>
      <c r="N1078" s="310"/>
      <c r="O1078" s="310"/>
      <c r="P1078" s="310"/>
      <c r="Q1078" s="310"/>
      <c r="R1078" s="310"/>
      <c r="S1078" s="310"/>
      <c r="T1078" s="310"/>
      <c r="U1078" s="307"/>
      <c r="AC1078" s="310"/>
      <c r="AE1078" s="311"/>
      <c r="AF1078" s="311"/>
      <c r="AG1078" s="311"/>
      <c r="AH1078" s="311"/>
      <c r="AI1078" s="311"/>
      <c r="AJ1078" s="311"/>
      <c r="AK1078" s="311"/>
      <c r="AL1078" s="311"/>
      <c r="AM1078" s="311"/>
      <c r="AN1078" s="311"/>
      <c r="AO1078" s="311"/>
      <c r="AP1078" s="311"/>
      <c r="AQ1078" s="311"/>
      <c r="AR1078" s="311"/>
      <c r="AS1078" s="311"/>
      <c r="AT1078" s="311"/>
    </row>
    <row r="1079" spans="1:46" ht="22.5" customHeight="1">
      <c r="A1079" s="303"/>
      <c r="K1079" s="310"/>
      <c r="L1079" s="310"/>
      <c r="M1079" s="310"/>
      <c r="N1079" s="310"/>
      <c r="O1079" s="310"/>
      <c r="P1079" s="310"/>
      <c r="Q1079" s="310"/>
      <c r="R1079" s="310"/>
      <c r="S1079" s="310"/>
      <c r="T1079" s="310"/>
      <c r="U1079" s="307"/>
      <c r="AC1079" s="310"/>
      <c r="AE1079" s="311"/>
      <c r="AF1079" s="311"/>
      <c r="AG1079" s="311"/>
      <c r="AH1079" s="311"/>
      <c r="AI1079" s="311"/>
      <c r="AJ1079" s="311"/>
      <c r="AK1079" s="311"/>
      <c r="AL1079" s="311"/>
      <c r="AM1079" s="311"/>
      <c r="AN1079" s="311"/>
      <c r="AO1079" s="311"/>
      <c r="AP1079" s="311"/>
      <c r="AQ1079" s="311"/>
      <c r="AR1079" s="311"/>
      <c r="AS1079" s="311"/>
      <c r="AT1079" s="311"/>
    </row>
    <row r="1080" spans="1:46" ht="22.5" customHeight="1">
      <c r="A1080" s="303"/>
      <c r="K1080" s="310"/>
      <c r="L1080" s="310"/>
      <c r="M1080" s="310"/>
      <c r="N1080" s="310"/>
      <c r="O1080" s="310"/>
      <c r="P1080" s="310"/>
      <c r="Q1080" s="310"/>
      <c r="R1080" s="310"/>
      <c r="S1080" s="310"/>
      <c r="T1080" s="310"/>
      <c r="U1080" s="307"/>
      <c r="AC1080" s="310"/>
      <c r="AE1080" s="311"/>
      <c r="AF1080" s="311"/>
      <c r="AG1080" s="311"/>
      <c r="AH1080" s="311"/>
      <c r="AI1080" s="311"/>
      <c r="AJ1080" s="311"/>
      <c r="AK1080" s="311"/>
      <c r="AL1080" s="311"/>
      <c r="AM1080" s="311"/>
      <c r="AN1080" s="311"/>
      <c r="AO1080" s="311"/>
      <c r="AP1080" s="311"/>
      <c r="AQ1080" s="311"/>
      <c r="AR1080" s="311"/>
      <c r="AS1080" s="311"/>
      <c r="AT1080" s="311"/>
    </row>
    <row r="1081" spans="1:46" ht="22.5" customHeight="1">
      <c r="A1081" s="303"/>
      <c r="K1081" s="310"/>
      <c r="L1081" s="310"/>
      <c r="M1081" s="310"/>
      <c r="N1081" s="310"/>
      <c r="O1081" s="310"/>
      <c r="P1081" s="310"/>
      <c r="Q1081" s="310"/>
      <c r="R1081" s="310"/>
      <c r="S1081" s="310"/>
      <c r="T1081" s="310"/>
      <c r="U1081" s="307"/>
      <c r="AC1081" s="310"/>
      <c r="AE1081" s="311"/>
      <c r="AF1081" s="311"/>
      <c r="AG1081" s="311"/>
      <c r="AH1081" s="311"/>
      <c r="AI1081" s="311"/>
      <c r="AJ1081" s="311"/>
      <c r="AK1081" s="311"/>
      <c r="AL1081" s="311"/>
      <c r="AM1081" s="311"/>
      <c r="AN1081" s="311"/>
      <c r="AO1081" s="311"/>
      <c r="AP1081" s="311"/>
      <c r="AQ1081" s="311"/>
      <c r="AR1081" s="311"/>
      <c r="AS1081" s="311"/>
      <c r="AT1081" s="311"/>
    </row>
    <row r="1082" spans="1:46" ht="22.5" customHeight="1">
      <c r="A1082" s="303"/>
      <c r="K1082" s="310"/>
      <c r="L1082" s="310"/>
      <c r="M1082" s="310"/>
      <c r="N1082" s="310"/>
      <c r="O1082" s="310"/>
      <c r="P1082" s="310"/>
      <c r="Q1082" s="310"/>
      <c r="R1082" s="310"/>
      <c r="S1082" s="310"/>
      <c r="T1082" s="310"/>
      <c r="U1082" s="307"/>
      <c r="AC1082" s="310"/>
      <c r="AE1082" s="311"/>
      <c r="AF1082" s="311"/>
      <c r="AG1082" s="311"/>
      <c r="AH1082" s="311"/>
      <c r="AI1082" s="311"/>
      <c r="AJ1082" s="311"/>
      <c r="AK1082" s="311"/>
      <c r="AL1082" s="311"/>
      <c r="AM1082" s="311"/>
      <c r="AN1082" s="311"/>
      <c r="AO1082" s="311"/>
      <c r="AP1082" s="311"/>
      <c r="AQ1082" s="311"/>
      <c r="AR1082" s="311"/>
      <c r="AS1082" s="311"/>
      <c r="AT1082" s="311"/>
    </row>
    <row r="1083" spans="1:46" ht="22.5" customHeight="1">
      <c r="A1083" s="303"/>
      <c r="K1083" s="310"/>
      <c r="L1083" s="310"/>
      <c r="M1083" s="310"/>
      <c r="N1083" s="310"/>
      <c r="O1083" s="310"/>
      <c r="P1083" s="310"/>
      <c r="Q1083" s="310"/>
      <c r="R1083" s="310"/>
      <c r="S1083" s="310"/>
      <c r="T1083" s="310"/>
      <c r="U1083" s="307"/>
      <c r="AC1083" s="310"/>
      <c r="AE1083" s="311"/>
      <c r="AF1083" s="311"/>
      <c r="AG1083" s="311"/>
      <c r="AH1083" s="311"/>
      <c r="AI1083" s="311"/>
      <c r="AJ1083" s="311"/>
      <c r="AK1083" s="311"/>
      <c r="AL1083" s="311"/>
      <c r="AM1083" s="311"/>
      <c r="AN1083" s="311"/>
      <c r="AO1083" s="311"/>
      <c r="AP1083" s="311"/>
      <c r="AQ1083" s="311"/>
      <c r="AR1083" s="311"/>
      <c r="AS1083" s="311"/>
      <c r="AT1083" s="311"/>
    </row>
    <row r="1084" spans="1:46" ht="22.5" customHeight="1">
      <c r="A1084" s="303"/>
      <c r="K1084" s="310"/>
      <c r="L1084" s="310"/>
      <c r="M1084" s="310"/>
      <c r="N1084" s="310"/>
      <c r="O1084" s="310"/>
      <c r="P1084" s="310"/>
      <c r="Q1084" s="310"/>
      <c r="R1084" s="310"/>
      <c r="S1084" s="310"/>
      <c r="T1084" s="310"/>
      <c r="U1084" s="307"/>
      <c r="AC1084" s="310"/>
      <c r="AE1084" s="311"/>
      <c r="AF1084" s="311"/>
      <c r="AG1084" s="311"/>
      <c r="AH1084" s="311"/>
      <c r="AI1084" s="311"/>
      <c r="AJ1084" s="311"/>
      <c r="AK1084" s="311"/>
      <c r="AL1084" s="311"/>
      <c r="AM1084" s="311"/>
      <c r="AN1084" s="311"/>
      <c r="AO1084" s="311"/>
      <c r="AP1084" s="311"/>
      <c r="AQ1084" s="311"/>
      <c r="AR1084" s="311"/>
      <c r="AS1084" s="311"/>
      <c r="AT1084" s="311"/>
    </row>
    <row r="1085" spans="1:46" ht="22.5" customHeight="1">
      <c r="A1085" s="303"/>
      <c r="K1085" s="310"/>
      <c r="L1085" s="310"/>
      <c r="M1085" s="310"/>
      <c r="N1085" s="310"/>
      <c r="O1085" s="310"/>
      <c r="P1085" s="310"/>
      <c r="Q1085" s="310"/>
      <c r="R1085" s="310"/>
      <c r="S1085" s="310"/>
      <c r="T1085" s="310"/>
      <c r="U1085" s="307"/>
      <c r="AC1085" s="310"/>
      <c r="AE1085" s="311"/>
      <c r="AF1085" s="311"/>
      <c r="AG1085" s="311"/>
      <c r="AH1085" s="311"/>
      <c r="AI1085" s="311"/>
      <c r="AJ1085" s="311"/>
      <c r="AK1085" s="311"/>
      <c r="AL1085" s="311"/>
      <c r="AM1085" s="311"/>
      <c r="AN1085" s="311"/>
      <c r="AO1085" s="311"/>
      <c r="AP1085" s="311"/>
      <c r="AQ1085" s="311"/>
      <c r="AR1085" s="311"/>
      <c r="AS1085" s="311"/>
      <c r="AT1085" s="311"/>
    </row>
    <row r="1086" spans="1:46" ht="22.5" customHeight="1">
      <c r="A1086" s="303"/>
      <c r="K1086" s="310"/>
      <c r="L1086" s="310"/>
      <c r="M1086" s="310"/>
      <c r="N1086" s="310"/>
      <c r="O1086" s="310"/>
      <c r="P1086" s="310"/>
      <c r="Q1086" s="310"/>
      <c r="R1086" s="310"/>
      <c r="S1086" s="310"/>
      <c r="T1086" s="310"/>
      <c r="U1086" s="307"/>
      <c r="AC1086" s="310"/>
      <c r="AE1086" s="311"/>
      <c r="AF1086" s="311"/>
      <c r="AG1086" s="311"/>
      <c r="AH1086" s="311"/>
      <c r="AI1086" s="311"/>
      <c r="AJ1086" s="311"/>
      <c r="AK1086" s="311"/>
      <c r="AL1086" s="311"/>
      <c r="AM1086" s="311"/>
      <c r="AN1086" s="311"/>
      <c r="AO1086" s="311"/>
      <c r="AP1086" s="311"/>
      <c r="AQ1086" s="311"/>
      <c r="AR1086" s="311"/>
      <c r="AS1086" s="311"/>
      <c r="AT1086" s="311"/>
    </row>
    <row r="1087" spans="1:46" ht="22.5" customHeight="1">
      <c r="A1087" s="303"/>
      <c r="K1087" s="310"/>
      <c r="L1087" s="310"/>
      <c r="M1087" s="310"/>
      <c r="N1087" s="310"/>
      <c r="O1087" s="310"/>
      <c r="P1087" s="310"/>
      <c r="Q1087" s="310"/>
      <c r="R1087" s="310"/>
      <c r="S1087" s="310"/>
      <c r="T1087" s="310"/>
      <c r="U1087" s="307"/>
      <c r="AC1087" s="310"/>
      <c r="AE1087" s="311"/>
      <c r="AF1087" s="311"/>
      <c r="AG1087" s="311"/>
      <c r="AH1087" s="311"/>
      <c r="AI1087" s="311"/>
      <c r="AJ1087" s="311"/>
      <c r="AK1087" s="311"/>
      <c r="AL1087" s="311"/>
      <c r="AM1087" s="311"/>
      <c r="AN1087" s="311"/>
      <c r="AO1087" s="311"/>
      <c r="AP1087" s="311"/>
      <c r="AQ1087" s="311"/>
      <c r="AR1087" s="311"/>
      <c r="AS1087" s="311"/>
      <c r="AT1087" s="311"/>
    </row>
    <row r="1088" spans="1:46" ht="22.5" customHeight="1">
      <c r="A1088" s="303"/>
      <c r="K1088" s="310"/>
      <c r="L1088" s="310"/>
      <c r="M1088" s="310"/>
      <c r="N1088" s="310"/>
      <c r="O1088" s="310"/>
      <c r="P1088" s="310"/>
      <c r="Q1088" s="310"/>
      <c r="R1088" s="310"/>
      <c r="S1088" s="310"/>
      <c r="T1088" s="310"/>
      <c r="U1088" s="307"/>
      <c r="AC1088" s="310"/>
      <c r="AE1088" s="311"/>
      <c r="AF1088" s="311"/>
      <c r="AG1088" s="311"/>
      <c r="AH1088" s="311"/>
      <c r="AI1088" s="311"/>
      <c r="AJ1088" s="311"/>
      <c r="AK1088" s="311"/>
      <c r="AL1088" s="311"/>
      <c r="AM1088" s="311"/>
      <c r="AN1088" s="311"/>
      <c r="AO1088" s="311"/>
      <c r="AP1088" s="311"/>
      <c r="AQ1088" s="311"/>
      <c r="AR1088" s="311"/>
      <c r="AS1088" s="311"/>
      <c r="AT1088" s="311"/>
    </row>
    <row r="1089" spans="1:46" ht="22.5" customHeight="1">
      <c r="A1089" s="303"/>
      <c r="K1089" s="310"/>
      <c r="L1089" s="310"/>
      <c r="M1089" s="310"/>
      <c r="N1089" s="310"/>
      <c r="O1089" s="310"/>
      <c r="P1089" s="310"/>
      <c r="Q1089" s="310"/>
      <c r="R1089" s="310"/>
      <c r="S1089" s="310"/>
      <c r="T1089" s="310"/>
      <c r="U1089" s="307"/>
      <c r="AC1089" s="310"/>
      <c r="AE1089" s="311"/>
      <c r="AF1089" s="311"/>
      <c r="AG1089" s="311"/>
      <c r="AH1089" s="311"/>
      <c r="AI1089" s="311"/>
      <c r="AJ1089" s="311"/>
      <c r="AK1089" s="311"/>
      <c r="AL1089" s="311"/>
      <c r="AM1089" s="311"/>
      <c r="AN1089" s="311"/>
      <c r="AO1089" s="311"/>
      <c r="AP1089" s="311"/>
      <c r="AQ1089" s="311"/>
      <c r="AR1089" s="311"/>
      <c r="AS1089" s="311"/>
      <c r="AT1089" s="311"/>
    </row>
    <row r="1090" spans="1:46" ht="22.5" customHeight="1">
      <c r="A1090" s="303"/>
      <c r="K1090" s="310"/>
      <c r="L1090" s="310"/>
      <c r="M1090" s="310"/>
      <c r="N1090" s="310"/>
      <c r="O1090" s="310"/>
      <c r="P1090" s="310"/>
      <c r="Q1090" s="310"/>
      <c r="R1090" s="310"/>
      <c r="S1090" s="310"/>
      <c r="T1090" s="310"/>
      <c r="U1090" s="307"/>
      <c r="AC1090" s="310"/>
      <c r="AE1090" s="311"/>
      <c r="AF1090" s="311"/>
      <c r="AG1090" s="311"/>
      <c r="AH1090" s="311"/>
      <c r="AI1090" s="311"/>
      <c r="AJ1090" s="311"/>
      <c r="AK1090" s="311"/>
      <c r="AL1090" s="311"/>
      <c r="AM1090" s="311"/>
      <c r="AN1090" s="311"/>
      <c r="AO1090" s="311"/>
      <c r="AP1090" s="311"/>
      <c r="AQ1090" s="311"/>
      <c r="AR1090" s="311"/>
      <c r="AS1090" s="311"/>
      <c r="AT1090" s="311"/>
    </row>
    <row r="1091" spans="1:46" ht="22.5" customHeight="1">
      <c r="A1091" s="303"/>
      <c r="K1091" s="310"/>
      <c r="L1091" s="310"/>
      <c r="M1091" s="310"/>
      <c r="N1091" s="310"/>
      <c r="O1091" s="310"/>
      <c r="P1091" s="310"/>
      <c r="Q1091" s="310"/>
      <c r="R1091" s="310"/>
      <c r="S1091" s="310"/>
      <c r="T1091" s="310"/>
      <c r="U1091" s="307"/>
      <c r="AC1091" s="310"/>
      <c r="AE1091" s="311"/>
      <c r="AF1091" s="311"/>
      <c r="AG1091" s="311"/>
      <c r="AH1091" s="311"/>
      <c r="AI1091" s="311"/>
      <c r="AJ1091" s="311"/>
      <c r="AK1091" s="311"/>
      <c r="AL1091" s="311"/>
      <c r="AM1091" s="311"/>
      <c r="AN1091" s="311"/>
      <c r="AO1091" s="311"/>
      <c r="AP1091" s="311"/>
      <c r="AQ1091" s="311"/>
      <c r="AR1091" s="311"/>
      <c r="AS1091" s="311"/>
      <c r="AT1091" s="311"/>
    </row>
    <row r="1092" spans="1:46" ht="22.5" customHeight="1">
      <c r="A1092" s="303"/>
      <c r="K1092" s="310"/>
      <c r="L1092" s="310"/>
      <c r="M1092" s="310"/>
      <c r="N1092" s="310"/>
      <c r="O1092" s="310"/>
      <c r="P1092" s="310"/>
      <c r="Q1092" s="310"/>
      <c r="R1092" s="310"/>
      <c r="S1092" s="310"/>
      <c r="T1092" s="310"/>
      <c r="U1092" s="307"/>
      <c r="AC1092" s="310"/>
      <c r="AE1092" s="311"/>
      <c r="AF1092" s="311"/>
      <c r="AG1092" s="311"/>
      <c r="AH1092" s="311"/>
      <c r="AI1092" s="311"/>
      <c r="AJ1092" s="311"/>
      <c r="AK1092" s="311"/>
      <c r="AL1092" s="311"/>
      <c r="AM1092" s="311"/>
      <c r="AN1092" s="311"/>
      <c r="AO1092" s="311"/>
      <c r="AP1092" s="311"/>
      <c r="AQ1092" s="311"/>
      <c r="AR1092" s="311"/>
      <c r="AS1092" s="311"/>
      <c r="AT1092" s="311"/>
    </row>
    <row r="1093" spans="1:46" ht="22.5" customHeight="1">
      <c r="A1093" s="303"/>
      <c r="K1093" s="310"/>
      <c r="L1093" s="310"/>
      <c r="M1093" s="310"/>
      <c r="N1093" s="310"/>
      <c r="O1093" s="310"/>
      <c r="P1093" s="310"/>
      <c r="Q1093" s="310"/>
      <c r="R1093" s="310"/>
      <c r="S1093" s="310"/>
      <c r="T1093" s="310"/>
      <c r="U1093" s="307"/>
      <c r="AC1093" s="310"/>
      <c r="AE1093" s="311"/>
      <c r="AF1093" s="311"/>
      <c r="AG1093" s="311"/>
      <c r="AH1093" s="311"/>
      <c r="AI1093" s="311"/>
      <c r="AJ1093" s="311"/>
      <c r="AK1093" s="311"/>
      <c r="AL1093" s="311"/>
      <c r="AM1093" s="311"/>
      <c r="AN1093" s="311"/>
      <c r="AO1093" s="311"/>
      <c r="AP1093" s="311"/>
      <c r="AQ1093" s="311"/>
      <c r="AR1093" s="311"/>
      <c r="AS1093" s="311"/>
      <c r="AT1093" s="311"/>
    </row>
    <row r="1094" spans="1:46" ht="22.5" customHeight="1">
      <c r="A1094" s="303"/>
      <c r="K1094" s="310"/>
      <c r="L1094" s="310"/>
      <c r="M1094" s="310"/>
      <c r="N1094" s="310"/>
      <c r="O1094" s="310"/>
      <c r="P1094" s="310"/>
      <c r="Q1094" s="310"/>
      <c r="R1094" s="310"/>
      <c r="S1094" s="310"/>
      <c r="T1094" s="310"/>
      <c r="U1094" s="307"/>
      <c r="AC1094" s="310"/>
      <c r="AE1094" s="311"/>
      <c r="AF1094" s="311"/>
      <c r="AG1094" s="311"/>
      <c r="AH1094" s="311"/>
      <c r="AI1094" s="311"/>
      <c r="AJ1094" s="311"/>
      <c r="AK1094" s="311"/>
      <c r="AL1094" s="311"/>
      <c r="AM1094" s="311"/>
      <c r="AN1094" s="311"/>
      <c r="AO1094" s="311"/>
      <c r="AP1094" s="311"/>
      <c r="AQ1094" s="311"/>
      <c r="AR1094" s="311"/>
      <c r="AS1094" s="311"/>
      <c r="AT1094" s="311"/>
    </row>
    <row r="1095" spans="1:46" ht="22.5" customHeight="1">
      <c r="A1095" s="303"/>
      <c r="K1095" s="310"/>
      <c r="L1095" s="310"/>
      <c r="M1095" s="310"/>
      <c r="N1095" s="310"/>
      <c r="O1095" s="310"/>
      <c r="P1095" s="310"/>
      <c r="Q1095" s="310"/>
      <c r="R1095" s="310"/>
      <c r="S1095" s="310"/>
      <c r="T1095" s="310"/>
      <c r="U1095" s="307"/>
      <c r="AC1095" s="310"/>
      <c r="AE1095" s="311"/>
      <c r="AF1095" s="311"/>
      <c r="AG1095" s="311"/>
      <c r="AH1095" s="311"/>
      <c r="AI1095" s="311"/>
      <c r="AJ1095" s="311"/>
      <c r="AK1095" s="311"/>
      <c r="AL1095" s="311"/>
      <c r="AM1095" s="311"/>
      <c r="AN1095" s="311"/>
      <c r="AO1095" s="311"/>
      <c r="AP1095" s="311"/>
      <c r="AQ1095" s="311"/>
      <c r="AR1095" s="311"/>
      <c r="AS1095" s="311"/>
      <c r="AT1095" s="311"/>
    </row>
    <row r="1096" spans="1:46" ht="22.5" customHeight="1">
      <c r="A1096" s="303"/>
      <c r="K1096" s="310"/>
      <c r="L1096" s="310"/>
      <c r="M1096" s="310"/>
      <c r="N1096" s="310"/>
      <c r="O1096" s="310"/>
      <c r="P1096" s="310"/>
      <c r="Q1096" s="310"/>
      <c r="R1096" s="310"/>
      <c r="S1096" s="310"/>
      <c r="T1096" s="310"/>
      <c r="U1096" s="307"/>
      <c r="AC1096" s="310"/>
      <c r="AE1096" s="311"/>
      <c r="AF1096" s="311"/>
      <c r="AG1096" s="311"/>
      <c r="AH1096" s="311"/>
      <c r="AI1096" s="311"/>
      <c r="AJ1096" s="311"/>
      <c r="AK1096" s="311"/>
      <c r="AL1096" s="311"/>
      <c r="AM1096" s="311"/>
      <c r="AN1096" s="311"/>
      <c r="AO1096" s="311"/>
      <c r="AP1096" s="311"/>
      <c r="AQ1096" s="311"/>
      <c r="AR1096" s="311"/>
      <c r="AS1096" s="311"/>
      <c r="AT1096" s="311"/>
    </row>
    <row r="1097" spans="1:46" ht="22.5" customHeight="1">
      <c r="A1097" s="303"/>
      <c r="K1097" s="310"/>
      <c r="L1097" s="310"/>
      <c r="M1097" s="310"/>
      <c r="N1097" s="310"/>
      <c r="O1097" s="310"/>
      <c r="P1097" s="310"/>
      <c r="Q1097" s="310"/>
      <c r="R1097" s="310"/>
      <c r="S1097" s="310"/>
      <c r="T1097" s="310"/>
      <c r="U1097" s="307"/>
      <c r="AC1097" s="310"/>
      <c r="AE1097" s="311"/>
      <c r="AF1097" s="311"/>
      <c r="AG1097" s="311"/>
      <c r="AH1097" s="311"/>
      <c r="AI1097" s="311"/>
      <c r="AJ1097" s="311"/>
      <c r="AK1097" s="311"/>
      <c r="AL1097" s="311"/>
      <c r="AM1097" s="311"/>
      <c r="AN1097" s="311"/>
      <c r="AO1097" s="311"/>
      <c r="AP1097" s="311"/>
      <c r="AQ1097" s="311"/>
      <c r="AR1097" s="311"/>
      <c r="AS1097" s="311"/>
      <c r="AT1097" s="311"/>
    </row>
    <row r="1098" spans="1:46" ht="22.5" customHeight="1">
      <c r="A1098" s="303"/>
      <c r="K1098" s="310"/>
      <c r="L1098" s="310"/>
      <c r="M1098" s="310"/>
      <c r="N1098" s="310"/>
      <c r="O1098" s="310"/>
      <c r="P1098" s="310"/>
      <c r="Q1098" s="310"/>
      <c r="R1098" s="310"/>
      <c r="S1098" s="310"/>
      <c r="T1098" s="310"/>
      <c r="U1098" s="307"/>
      <c r="Z1098" s="312"/>
      <c r="AA1098" s="312"/>
      <c r="AC1098" s="310"/>
      <c r="AE1098" s="311"/>
      <c r="AF1098" s="311"/>
      <c r="AG1098" s="311"/>
      <c r="AH1098" s="311"/>
      <c r="AI1098" s="311"/>
      <c r="AJ1098" s="311"/>
      <c r="AK1098" s="311"/>
      <c r="AL1098" s="311"/>
      <c r="AM1098" s="311"/>
      <c r="AN1098" s="311"/>
      <c r="AO1098" s="311"/>
      <c r="AP1098" s="311"/>
      <c r="AQ1098" s="311"/>
      <c r="AR1098" s="311"/>
      <c r="AS1098" s="311"/>
      <c r="AT1098" s="311"/>
    </row>
    <row r="1099" spans="1:46" ht="22.5" customHeight="1">
      <c r="A1099" s="303"/>
      <c r="K1099" s="310"/>
      <c r="L1099" s="310"/>
      <c r="M1099" s="310"/>
      <c r="N1099" s="310"/>
      <c r="O1099" s="310"/>
      <c r="P1099" s="310"/>
      <c r="Q1099" s="310"/>
      <c r="R1099" s="310"/>
      <c r="S1099" s="310"/>
      <c r="T1099" s="310"/>
      <c r="U1099" s="307"/>
      <c r="AC1099" s="310"/>
      <c r="AE1099" s="311"/>
      <c r="AF1099" s="311"/>
      <c r="AG1099" s="311"/>
      <c r="AH1099" s="311"/>
      <c r="AI1099" s="311"/>
      <c r="AJ1099" s="311"/>
      <c r="AK1099" s="311"/>
      <c r="AL1099" s="311"/>
      <c r="AM1099" s="311"/>
      <c r="AN1099" s="311"/>
      <c r="AO1099" s="311"/>
      <c r="AP1099" s="311"/>
      <c r="AQ1099" s="311"/>
      <c r="AR1099" s="311"/>
      <c r="AS1099" s="311"/>
      <c r="AT1099" s="311"/>
    </row>
    <row r="1100" spans="1:46" ht="22.5" customHeight="1">
      <c r="A1100" s="303"/>
      <c r="K1100" s="310"/>
      <c r="L1100" s="310"/>
      <c r="M1100" s="310"/>
      <c r="N1100" s="310"/>
      <c r="O1100" s="310"/>
      <c r="P1100" s="310"/>
      <c r="Q1100" s="310"/>
      <c r="R1100" s="310"/>
      <c r="S1100" s="310"/>
      <c r="T1100" s="310"/>
      <c r="U1100" s="307"/>
      <c r="AC1100" s="310"/>
      <c r="AE1100" s="311"/>
      <c r="AF1100" s="311"/>
      <c r="AG1100" s="311"/>
      <c r="AH1100" s="311"/>
      <c r="AI1100" s="311"/>
      <c r="AJ1100" s="311"/>
      <c r="AK1100" s="311"/>
      <c r="AL1100" s="311"/>
      <c r="AM1100" s="311"/>
      <c r="AN1100" s="311"/>
      <c r="AO1100" s="311"/>
      <c r="AP1100" s="311"/>
      <c r="AQ1100" s="311"/>
      <c r="AR1100" s="311"/>
      <c r="AS1100" s="311"/>
      <c r="AT1100" s="311"/>
    </row>
    <row r="1101" spans="1:46" ht="22.5" customHeight="1">
      <c r="A1101" s="303"/>
      <c r="K1101" s="310"/>
      <c r="L1101" s="310"/>
      <c r="M1101" s="310"/>
      <c r="N1101" s="310"/>
      <c r="O1101" s="310"/>
      <c r="P1101" s="310"/>
      <c r="Q1101" s="310"/>
      <c r="R1101" s="310"/>
      <c r="S1101" s="310"/>
      <c r="T1101" s="310"/>
      <c r="U1101" s="307"/>
      <c r="AC1101" s="310"/>
      <c r="AE1101" s="311"/>
      <c r="AF1101" s="311"/>
      <c r="AG1101" s="311"/>
      <c r="AH1101" s="311"/>
      <c r="AI1101" s="311"/>
      <c r="AJ1101" s="311"/>
      <c r="AK1101" s="311"/>
      <c r="AL1101" s="311"/>
      <c r="AM1101" s="311"/>
      <c r="AN1101" s="311"/>
      <c r="AO1101" s="311"/>
      <c r="AP1101" s="311"/>
      <c r="AQ1101" s="311"/>
      <c r="AR1101" s="311"/>
      <c r="AS1101" s="311"/>
      <c r="AT1101" s="311"/>
    </row>
    <row r="1102" spans="1:46" ht="22.5" customHeight="1">
      <c r="A1102" s="303"/>
      <c r="K1102" s="310"/>
      <c r="L1102" s="310"/>
      <c r="M1102" s="310"/>
      <c r="N1102" s="310"/>
      <c r="O1102" s="310"/>
      <c r="P1102" s="310"/>
      <c r="Q1102" s="310"/>
      <c r="R1102" s="310"/>
      <c r="S1102" s="310"/>
      <c r="T1102" s="310"/>
      <c r="U1102" s="307"/>
      <c r="AC1102" s="310"/>
      <c r="AE1102" s="311"/>
      <c r="AF1102" s="311"/>
      <c r="AG1102" s="311"/>
      <c r="AH1102" s="311"/>
      <c r="AI1102" s="311"/>
      <c r="AJ1102" s="311"/>
      <c r="AK1102" s="311"/>
      <c r="AL1102" s="311"/>
      <c r="AM1102" s="311"/>
      <c r="AN1102" s="311"/>
      <c r="AO1102" s="311"/>
      <c r="AP1102" s="311"/>
      <c r="AQ1102" s="311"/>
      <c r="AR1102" s="311"/>
      <c r="AS1102" s="311"/>
      <c r="AT1102" s="311"/>
    </row>
    <row r="1103" spans="1:46" ht="22.5" customHeight="1">
      <c r="A1103" s="303"/>
      <c r="K1103" s="310"/>
      <c r="L1103" s="310"/>
      <c r="M1103" s="310"/>
      <c r="N1103" s="310"/>
      <c r="O1103" s="310"/>
      <c r="P1103" s="310"/>
      <c r="Q1103" s="310"/>
      <c r="R1103" s="310"/>
      <c r="S1103" s="310"/>
      <c r="T1103" s="310"/>
      <c r="U1103" s="307"/>
      <c r="Z1103" s="312"/>
      <c r="AA1103" s="312"/>
      <c r="AC1103" s="310"/>
      <c r="AE1103" s="311"/>
      <c r="AF1103" s="311"/>
      <c r="AG1103" s="311"/>
      <c r="AH1103" s="311"/>
      <c r="AI1103" s="311"/>
      <c r="AJ1103" s="311"/>
      <c r="AK1103" s="311"/>
      <c r="AL1103" s="311"/>
      <c r="AM1103" s="311"/>
      <c r="AN1103" s="311"/>
      <c r="AO1103" s="311"/>
      <c r="AP1103" s="311"/>
      <c r="AQ1103" s="311"/>
      <c r="AR1103" s="311"/>
      <c r="AS1103" s="311"/>
      <c r="AT1103" s="311"/>
    </row>
    <row r="1104" spans="1:46" ht="22.5" customHeight="1">
      <c r="A1104" s="303"/>
      <c r="K1104" s="310"/>
      <c r="L1104" s="310"/>
      <c r="M1104" s="310"/>
      <c r="N1104" s="310"/>
      <c r="O1104" s="310"/>
      <c r="P1104" s="310"/>
      <c r="Q1104" s="310"/>
      <c r="R1104" s="310"/>
      <c r="S1104" s="310"/>
      <c r="T1104" s="310"/>
      <c r="U1104" s="307"/>
      <c r="AC1104" s="310"/>
      <c r="AE1104" s="311"/>
      <c r="AF1104" s="311"/>
      <c r="AG1104" s="311"/>
      <c r="AH1104" s="311"/>
      <c r="AI1104" s="311"/>
      <c r="AJ1104" s="311"/>
      <c r="AK1104" s="311"/>
      <c r="AL1104" s="311"/>
      <c r="AM1104" s="311"/>
      <c r="AN1104" s="311"/>
      <c r="AO1104" s="311"/>
      <c r="AP1104" s="311"/>
      <c r="AQ1104" s="311"/>
      <c r="AR1104" s="311"/>
      <c r="AS1104" s="311"/>
      <c r="AT1104" s="311"/>
    </row>
    <row r="1105" spans="1:46" ht="22.5" customHeight="1">
      <c r="A1105" s="303"/>
      <c r="K1105" s="310"/>
      <c r="L1105" s="310"/>
      <c r="M1105" s="310"/>
      <c r="N1105" s="310"/>
      <c r="O1105" s="310"/>
      <c r="P1105" s="310"/>
      <c r="Q1105" s="310"/>
      <c r="R1105" s="310"/>
      <c r="S1105" s="310"/>
      <c r="T1105" s="310"/>
      <c r="U1105" s="307"/>
      <c r="AC1105" s="310"/>
      <c r="AE1105" s="311"/>
      <c r="AF1105" s="311"/>
      <c r="AG1105" s="311"/>
      <c r="AH1105" s="311"/>
      <c r="AI1105" s="311"/>
      <c r="AJ1105" s="311"/>
      <c r="AK1105" s="311"/>
      <c r="AL1105" s="311"/>
      <c r="AM1105" s="311"/>
      <c r="AN1105" s="311"/>
      <c r="AO1105" s="311"/>
      <c r="AP1105" s="311"/>
      <c r="AQ1105" s="311"/>
      <c r="AR1105" s="311"/>
      <c r="AS1105" s="311"/>
      <c r="AT1105" s="311"/>
    </row>
    <row r="1106" spans="1:46" ht="22.5" customHeight="1">
      <c r="A1106" s="303"/>
      <c r="K1106" s="310"/>
      <c r="L1106" s="310"/>
      <c r="M1106" s="310"/>
      <c r="N1106" s="310"/>
      <c r="O1106" s="310"/>
      <c r="P1106" s="310"/>
      <c r="Q1106" s="310"/>
      <c r="R1106" s="310"/>
      <c r="S1106" s="310"/>
      <c r="T1106" s="310"/>
      <c r="U1106" s="307"/>
      <c r="AC1106" s="310"/>
      <c r="AE1106" s="311"/>
      <c r="AF1106" s="311"/>
      <c r="AG1106" s="311"/>
      <c r="AH1106" s="311"/>
      <c r="AI1106" s="311"/>
      <c r="AJ1106" s="311"/>
      <c r="AK1106" s="311"/>
      <c r="AL1106" s="311"/>
      <c r="AM1106" s="311"/>
      <c r="AN1106" s="311"/>
      <c r="AO1106" s="311"/>
      <c r="AP1106" s="311"/>
      <c r="AQ1106" s="311"/>
      <c r="AR1106" s="311"/>
      <c r="AS1106" s="311"/>
      <c r="AT1106" s="311"/>
    </row>
    <row r="1107" spans="1:46" ht="22.5" customHeight="1">
      <c r="A1107" s="303"/>
      <c r="K1107" s="310"/>
      <c r="L1107" s="310"/>
      <c r="M1107" s="310"/>
      <c r="N1107" s="310"/>
      <c r="O1107" s="310"/>
      <c r="P1107" s="310"/>
      <c r="Q1107" s="310"/>
      <c r="R1107" s="310"/>
      <c r="S1107" s="310"/>
      <c r="T1107" s="310"/>
      <c r="U1107" s="307"/>
      <c r="AC1107" s="310"/>
      <c r="AE1107" s="311"/>
      <c r="AF1107" s="311"/>
      <c r="AG1107" s="311"/>
      <c r="AH1107" s="311"/>
      <c r="AI1107" s="311"/>
      <c r="AJ1107" s="311"/>
      <c r="AK1107" s="311"/>
      <c r="AL1107" s="311"/>
      <c r="AM1107" s="311"/>
      <c r="AN1107" s="311"/>
      <c r="AO1107" s="311"/>
      <c r="AP1107" s="311"/>
      <c r="AQ1107" s="311"/>
      <c r="AR1107" s="311"/>
      <c r="AS1107" s="311"/>
      <c r="AT1107" s="311"/>
    </row>
    <row r="1108" spans="1:46" ht="22.5" customHeight="1">
      <c r="A1108" s="303"/>
      <c r="K1108" s="310"/>
      <c r="L1108" s="310"/>
      <c r="M1108" s="310"/>
      <c r="N1108" s="310"/>
      <c r="O1108" s="310"/>
      <c r="P1108" s="310"/>
      <c r="Q1108" s="310"/>
      <c r="R1108" s="310"/>
      <c r="S1108" s="310"/>
      <c r="T1108" s="310"/>
      <c r="U1108" s="307"/>
      <c r="AC1108" s="310"/>
      <c r="AE1108" s="311"/>
      <c r="AF1108" s="311"/>
      <c r="AG1108" s="311"/>
      <c r="AH1108" s="311"/>
      <c r="AI1108" s="311"/>
      <c r="AJ1108" s="311"/>
      <c r="AK1108" s="311"/>
      <c r="AL1108" s="311"/>
      <c r="AM1108" s="311"/>
      <c r="AN1108" s="311"/>
      <c r="AO1108" s="311"/>
      <c r="AP1108" s="311"/>
      <c r="AQ1108" s="311"/>
      <c r="AR1108" s="311"/>
      <c r="AS1108" s="311"/>
      <c r="AT1108" s="311"/>
    </row>
    <row r="1109" spans="1:46" ht="22.5" customHeight="1">
      <c r="A1109" s="303"/>
      <c r="K1109" s="310"/>
      <c r="L1109" s="310"/>
      <c r="M1109" s="310"/>
      <c r="N1109" s="310"/>
      <c r="O1109" s="310"/>
      <c r="P1109" s="310"/>
      <c r="Q1109" s="310"/>
      <c r="R1109" s="310"/>
      <c r="S1109" s="310"/>
      <c r="T1109" s="310"/>
      <c r="U1109" s="307"/>
      <c r="AC1109" s="310"/>
      <c r="AE1109" s="311"/>
      <c r="AF1109" s="311"/>
      <c r="AG1109" s="311"/>
      <c r="AH1109" s="311"/>
      <c r="AI1109" s="311"/>
      <c r="AJ1109" s="311"/>
      <c r="AK1109" s="311"/>
      <c r="AL1109" s="311"/>
      <c r="AM1109" s="311"/>
      <c r="AN1109" s="311"/>
      <c r="AO1109" s="311"/>
      <c r="AP1109" s="311"/>
      <c r="AQ1109" s="311"/>
      <c r="AR1109" s="311"/>
      <c r="AS1109" s="311"/>
      <c r="AT1109" s="311"/>
    </row>
    <row r="1110" spans="1:46" ht="22.5" customHeight="1">
      <c r="A1110" s="303"/>
      <c r="K1110" s="310"/>
      <c r="L1110" s="310"/>
      <c r="M1110" s="310"/>
      <c r="N1110" s="310"/>
      <c r="O1110" s="310"/>
      <c r="P1110" s="310"/>
      <c r="Q1110" s="310"/>
      <c r="R1110" s="310"/>
      <c r="S1110" s="310"/>
      <c r="T1110" s="310"/>
      <c r="U1110" s="307"/>
      <c r="AC1110" s="310"/>
      <c r="AE1110" s="311"/>
      <c r="AF1110" s="311"/>
      <c r="AG1110" s="311"/>
      <c r="AH1110" s="311"/>
      <c r="AI1110" s="311"/>
      <c r="AJ1110" s="311"/>
      <c r="AK1110" s="311"/>
      <c r="AL1110" s="311"/>
      <c r="AM1110" s="311"/>
      <c r="AN1110" s="311"/>
      <c r="AO1110" s="311"/>
      <c r="AP1110" s="311"/>
      <c r="AQ1110" s="311"/>
      <c r="AR1110" s="311"/>
      <c r="AS1110" s="311"/>
      <c r="AT1110" s="311"/>
    </row>
    <row r="1111" spans="1:46" ht="22.5" customHeight="1">
      <c r="A1111" s="303"/>
      <c r="K1111" s="310"/>
      <c r="L1111" s="310"/>
      <c r="M1111" s="310"/>
      <c r="N1111" s="310"/>
      <c r="O1111" s="310"/>
      <c r="P1111" s="310"/>
      <c r="Q1111" s="310"/>
      <c r="R1111" s="310"/>
      <c r="S1111" s="310"/>
      <c r="T1111" s="310"/>
      <c r="U1111" s="307"/>
      <c r="AC1111" s="310"/>
      <c r="AE1111" s="311"/>
      <c r="AF1111" s="311"/>
      <c r="AG1111" s="311"/>
      <c r="AH1111" s="311"/>
      <c r="AI1111" s="311"/>
      <c r="AJ1111" s="311"/>
      <c r="AK1111" s="311"/>
      <c r="AL1111" s="311"/>
      <c r="AM1111" s="311"/>
      <c r="AN1111" s="311"/>
      <c r="AO1111" s="311"/>
      <c r="AP1111" s="311"/>
      <c r="AQ1111" s="311"/>
      <c r="AR1111" s="311"/>
      <c r="AS1111" s="311"/>
      <c r="AT1111" s="311"/>
    </row>
    <row r="1112" spans="1:46" ht="22.5" customHeight="1">
      <c r="A1112" s="303"/>
      <c r="K1112" s="310"/>
      <c r="L1112" s="310"/>
      <c r="M1112" s="310"/>
      <c r="N1112" s="310"/>
      <c r="O1112" s="310"/>
      <c r="P1112" s="310"/>
      <c r="Q1112" s="310"/>
      <c r="R1112" s="310"/>
      <c r="S1112" s="310"/>
      <c r="T1112" s="310"/>
      <c r="U1112" s="307"/>
      <c r="AC1112" s="310"/>
      <c r="AE1112" s="311"/>
      <c r="AF1112" s="311"/>
      <c r="AG1112" s="311"/>
      <c r="AH1112" s="311"/>
      <c r="AI1112" s="311"/>
      <c r="AJ1112" s="311"/>
      <c r="AK1112" s="311"/>
      <c r="AL1112" s="311"/>
      <c r="AM1112" s="311"/>
      <c r="AN1112" s="311"/>
      <c r="AO1112" s="311"/>
      <c r="AP1112" s="311"/>
      <c r="AQ1112" s="311"/>
      <c r="AR1112" s="311"/>
      <c r="AS1112" s="311"/>
      <c r="AT1112" s="311"/>
    </row>
    <row r="1113" spans="1:46" ht="22.5" customHeight="1">
      <c r="A1113" s="303"/>
      <c r="K1113" s="310"/>
      <c r="L1113" s="310"/>
      <c r="M1113" s="310"/>
      <c r="N1113" s="310"/>
      <c r="O1113" s="310"/>
      <c r="P1113" s="310"/>
      <c r="Q1113" s="310"/>
      <c r="R1113" s="310"/>
      <c r="S1113" s="310"/>
      <c r="T1113" s="310"/>
      <c r="U1113" s="307"/>
      <c r="AC1113" s="310"/>
      <c r="AE1113" s="311"/>
      <c r="AF1113" s="311"/>
      <c r="AG1113" s="311"/>
      <c r="AH1113" s="311"/>
      <c r="AI1113" s="311"/>
      <c r="AJ1113" s="311"/>
      <c r="AK1113" s="311"/>
      <c r="AL1113" s="311"/>
      <c r="AM1113" s="311"/>
      <c r="AN1113" s="311"/>
      <c r="AO1113" s="311"/>
      <c r="AP1113" s="311"/>
      <c r="AQ1113" s="311"/>
      <c r="AR1113" s="311"/>
      <c r="AS1113" s="311"/>
      <c r="AT1113" s="311"/>
    </row>
    <row r="1114" spans="1:46" ht="22.5" customHeight="1">
      <c r="A1114" s="303"/>
      <c r="K1114" s="310"/>
      <c r="L1114" s="310"/>
      <c r="M1114" s="310"/>
      <c r="N1114" s="310"/>
      <c r="O1114" s="310"/>
      <c r="P1114" s="310"/>
      <c r="Q1114" s="310"/>
      <c r="R1114" s="310"/>
      <c r="S1114" s="310"/>
      <c r="T1114" s="310"/>
      <c r="U1114" s="307"/>
      <c r="AC1114" s="310"/>
      <c r="AE1114" s="311"/>
      <c r="AF1114" s="311"/>
      <c r="AG1114" s="311"/>
      <c r="AH1114" s="311"/>
      <c r="AI1114" s="311"/>
      <c r="AJ1114" s="311"/>
      <c r="AK1114" s="311"/>
      <c r="AL1114" s="311"/>
      <c r="AM1114" s="311"/>
      <c r="AN1114" s="311"/>
      <c r="AO1114" s="311"/>
      <c r="AP1114" s="311"/>
      <c r="AQ1114" s="311"/>
      <c r="AR1114" s="311"/>
      <c r="AS1114" s="311"/>
      <c r="AT1114" s="311"/>
    </row>
    <row r="1115" spans="1:46" ht="22.5" customHeight="1">
      <c r="A1115" s="303"/>
      <c r="K1115" s="310"/>
      <c r="L1115" s="310"/>
      <c r="M1115" s="310"/>
      <c r="N1115" s="310"/>
      <c r="O1115" s="310"/>
      <c r="P1115" s="310"/>
      <c r="Q1115" s="310"/>
      <c r="R1115" s="310"/>
      <c r="S1115" s="310"/>
      <c r="T1115" s="310"/>
      <c r="U1115" s="307"/>
      <c r="AC1115" s="310"/>
      <c r="AE1115" s="311"/>
      <c r="AF1115" s="311"/>
      <c r="AG1115" s="311"/>
      <c r="AH1115" s="311"/>
      <c r="AI1115" s="311"/>
      <c r="AJ1115" s="311"/>
      <c r="AK1115" s="311"/>
      <c r="AL1115" s="311"/>
      <c r="AM1115" s="311"/>
      <c r="AN1115" s="311"/>
      <c r="AO1115" s="311"/>
      <c r="AP1115" s="311"/>
      <c r="AQ1115" s="311"/>
      <c r="AR1115" s="311"/>
      <c r="AS1115" s="311"/>
      <c r="AT1115" s="311"/>
    </row>
    <row r="1116" spans="1:46" ht="22.5" customHeight="1">
      <c r="A1116" s="303"/>
      <c r="K1116" s="310"/>
      <c r="L1116" s="310"/>
      <c r="M1116" s="310"/>
      <c r="N1116" s="310"/>
      <c r="O1116" s="310"/>
      <c r="P1116" s="310"/>
      <c r="Q1116" s="310"/>
      <c r="R1116" s="310"/>
      <c r="S1116" s="310"/>
      <c r="T1116" s="310"/>
      <c r="U1116" s="307"/>
      <c r="AC1116" s="310"/>
      <c r="AE1116" s="311"/>
      <c r="AF1116" s="311"/>
      <c r="AG1116" s="311"/>
      <c r="AH1116" s="311"/>
      <c r="AI1116" s="311"/>
      <c r="AJ1116" s="311"/>
      <c r="AK1116" s="311"/>
      <c r="AL1116" s="311"/>
      <c r="AM1116" s="311"/>
      <c r="AN1116" s="311"/>
      <c r="AO1116" s="311"/>
      <c r="AP1116" s="311"/>
      <c r="AQ1116" s="311"/>
      <c r="AR1116" s="311"/>
      <c r="AS1116" s="311"/>
      <c r="AT1116" s="311"/>
    </row>
    <row r="1117" spans="1:46" ht="22.5" customHeight="1">
      <c r="A1117" s="303"/>
      <c r="K1117" s="310"/>
      <c r="L1117" s="310"/>
      <c r="M1117" s="310"/>
      <c r="N1117" s="310"/>
      <c r="O1117" s="310"/>
      <c r="P1117" s="310"/>
      <c r="Q1117" s="310"/>
      <c r="R1117" s="310"/>
      <c r="S1117" s="310"/>
      <c r="T1117" s="310"/>
      <c r="U1117" s="307"/>
      <c r="AC1117" s="310"/>
      <c r="AE1117" s="311"/>
      <c r="AF1117" s="311"/>
      <c r="AG1117" s="311"/>
      <c r="AH1117" s="311"/>
      <c r="AI1117" s="311"/>
      <c r="AJ1117" s="311"/>
      <c r="AK1117" s="311"/>
      <c r="AL1117" s="311"/>
      <c r="AM1117" s="311"/>
      <c r="AN1117" s="311"/>
      <c r="AO1117" s="311"/>
      <c r="AP1117" s="311"/>
      <c r="AQ1117" s="311"/>
      <c r="AR1117" s="311"/>
      <c r="AS1117" s="311"/>
      <c r="AT1117" s="311"/>
    </row>
    <row r="1118" spans="1:46" ht="22.5" customHeight="1">
      <c r="A1118" s="303"/>
      <c r="K1118" s="310"/>
      <c r="L1118" s="310"/>
      <c r="M1118" s="310"/>
      <c r="N1118" s="310"/>
      <c r="O1118" s="310"/>
      <c r="P1118" s="310"/>
      <c r="Q1118" s="310"/>
      <c r="R1118" s="310"/>
      <c r="S1118" s="310"/>
      <c r="T1118" s="310"/>
      <c r="U1118" s="307"/>
      <c r="AC1118" s="310"/>
      <c r="AE1118" s="311"/>
      <c r="AF1118" s="311"/>
      <c r="AG1118" s="311"/>
      <c r="AH1118" s="311"/>
      <c r="AI1118" s="311"/>
      <c r="AJ1118" s="311"/>
      <c r="AK1118" s="311"/>
      <c r="AL1118" s="311"/>
      <c r="AM1118" s="311"/>
      <c r="AN1118" s="311"/>
      <c r="AO1118" s="311"/>
      <c r="AP1118" s="311"/>
      <c r="AQ1118" s="311"/>
      <c r="AR1118" s="311"/>
      <c r="AS1118" s="311"/>
      <c r="AT1118" s="311"/>
    </row>
    <row r="1119" spans="1:46" ht="22.5" customHeight="1">
      <c r="A1119" s="303"/>
      <c r="K1119" s="310"/>
      <c r="L1119" s="310"/>
      <c r="M1119" s="310"/>
      <c r="N1119" s="310"/>
      <c r="O1119" s="310"/>
      <c r="P1119" s="310"/>
      <c r="Q1119" s="310"/>
      <c r="R1119" s="310"/>
      <c r="S1119" s="310"/>
      <c r="T1119" s="310"/>
      <c r="U1119" s="307"/>
      <c r="AC1119" s="310"/>
      <c r="AE1119" s="311"/>
      <c r="AF1119" s="311"/>
      <c r="AG1119" s="311"/>
      <c r="AH1119" s="311"/>
      <c r="AI1119" s="311"/>
      <c r="AJ1119" s="311"/>
      <c r="AK1119" s="311"/>
      <c r="AL1119" s="311"/>
      <c r="AM1119" s="311"/>
      <c r="AN1119" s="311"/>
      <c r="AO1119" s="311"/>
      <c r="AP1119" s="311"/>
      <c r="AQ1119" s="311"/>
      <c r="AR1119" s="311"/>
      <c r="AS1119" s="311"/>
      <c r="AT1119" s="311"/>
    </row>
    <row r="1120" spans="1:46" ht="22.5" customHeight="1">
      <c r="A1120" s="303"/>
      <c r="K1120" s="310"/>
      <c r="L1120" s="310"/>
      <c r="M1120" s="310"/>
      <c r="N1120" s="310"/>
      <c r="O1120" s="310"/>
      <c r="P1120" s="310"/>
      <c r="Q1120" s="310"/>
      <c r="R1120" s="310"/>
      <c r="S1120" s="310"/>
      <c r="T1120" s="310"/>
      <c r="U1120" s="307"/>
      <c r="AC1120" s="310"/>
      <c r="AE1120" s="311"/>
      <c r="AF1120" s="311"/>
      <c r="AG1120" s="311"/>
      <c r="AH1120" s="311"/>
      <c r="AI1120" s="311"/>
      <c r="AJ1120" s="311"/>
      <c r="AK1120" s="311"/>
      <c r="AL1120" s="311"/>
      <c r="AM1120" s="311"/>
      <c r="AN1120" s="311"/>
      <c r="AO1120" s="311"/>
      <c r="AP1120" s="311"/>
      <c r="AQ1120" s="311"/>
      <c r="AR1120" s="311"/>
      <c r="AS1120" s="311"/>
      <c r="AT1120" s="311"/>
    </row>
    <row r="1121" spans="1:46" ht="22.5" customHeight="1">
      <c r="A1121" s="303"/>
      <c r="K1121" s="310"/>
      <c r="L1121" s="310"/>
      <c r="M1121" s="310"/>
      <c r="N1121" s="310"/>
      <c r="O1121" s="310"/>
      <c r="P1121" s="310"/>
      <c r="Q1121" s="310"/>
      <c r="R1121" s="310"/>
      <c r="S1121" s="310"/>
      <c r="T1121" s="310"/>
      <c r="U1121" s="307"/>
      <c r="AC1121" s="310"/>
      <c r="AE1121" s="311"/>
      <c r="AF1121" s="311"/>
      <c r="AG1121" s="311"/>
      <c r="AH1121" s="311"/>
      <c r="AI1121" s="311"/>
      <c r="AJ1121" s="311"/>
      <c r="AK1121" s="311"/>
      <c r="AL1121" s="311"/>
      <c r="AM1121" s="311"/>
      <c r="AN1121" s="311"/>
      <c r="AO1121" s="311"/>
      <c r="AP1121" s="311"/>
      <c r="AQ1121" s="311"/>
      <c r="AR1121" s="311"/>
      <c r="AS1121" s="311"/>
      <c r="AT1121" s="311"/>
    </row>
    <row r="1122" spans="1:46" ht="22.5" customHeight="1">
      <c r="A1122" s="303"/>
      <c r="K1122" s="310"/>
      <c r="L1122" s="310"/>
      <c r="M1122" s="310"/>
      <c r="N1122" s="310"/>
      <c r="O1122" s="310"/>
      <c r="P1122" s="310"/>
      <c r="Q1122" s="310"/>
      <c r="R1122" s="310"/>
      <c r="S1122" s="310"/>
      <c r="T1122" s="310"/>
      <c r="U1122" s="307"/>
      <c r="AC1122" s="310"/>
      <c r="AE1122" s="311"/>
      <c r="AF1122" s="311"/>
      <c r="AG1122" s="311"/>
      <c r="AH1122" s="311"/>
      <c r="AI1122" s="311"/>
      <c r="AJ1122" s="311"/>
      <c r="AK1122" s="311"/>
      <c r="AL1122" s="311"/>
      <c r="AM1122" s="311"/>
      <c r="AN1122" s="311"/>
      <c r="AO1122" s="311"/>
      <c r="AP1122" s="311"/>
      <c r="AQ1122" s="311"/>
      <c r="AR1122" s="311"/>
      <c r="AS1122" s="311"/>
      <c r="AT1122" s="311"/>
    </row>
    <row r="1123" spans="1:46" ht="22.5" customHeight="1">
      <c r="A1123" s="303"/>
      <c r="K1123" s="310"/>
      <c r="L1123" s="310"/>
      <c r="M1123" s="310"/>
      <c r="N1123" s="310"/>
      <c r="O1123" s="310"/>
      <c r="P1123" s="310"/>
      <c r="Q1123" s="310"/>
      <c r="R1123" s="310"/>
      <c r="S1123" s="310"/>
      <c r="T1123" s="310"/>
      <c r="U1123" s="307"/>
      <c r="AC1123" s="310"/>
      <c r="AE1123" s="311"/>
      <c r="AF1123" s="311"/>
      <c r="AG1123" s="311"/>
      <c r="AH1123" s="311"/>
      <c r="AI1123" s="311"/>
      <c r="AJ1123" s="311"/>
      <c r="AK1123" s="311"/>
      <c r="AL1123" s="311"/>
      <c r="AM1123" s="311"/>
      <c r="AN1123" s="311"/>
      <c r="AO1123" s="311"/>
      <c r="AP1123" s="311"/>
      <c r="AQ1123" s="311"/>
      <c r="AR1123" s="311"/>
      <c r="AS1123" s="311"/>
      <c r="AT1123" s="311"/>
    </row>
    <row r="1124" spans="1:46" ht="22.5" customHeight="1">
      <c r="A1124" s="303"/>
      <c r="K1124" s="310"/>
      <c r="L1124" s="310"/>
      <c r="M1124" s="310"/>
      <c r="N1124" s="310"/>
      <c r="O1124" s="310"/>
      <c r="P1124" s="310"/>
      <c r="Q1124" s="310"/>
      <c r="R1124" s="310"/>
      <c r="S1124" s="310"/>
      <c r="T1124" s="310"/>
      <c r="U1124" s="307"/>
      <c r="AC1124" s="310"/>
      <c r="AE1124" s="311"/>
      <c r="AF1124" s="311"/>
      <c r="AG1124" s="311"/>
      <c r="AH1124" s="311"/>
      <c r="AI1124" s="311"/>
      <c r="AJ1124" s="311"/>
      <c r="AK1124" s="311"/>
      <c r="AL1124" s="311"/>
      <c r="AM1124" s="311"/>
      <c r="AN1124" s="311"/>
      <c r="AO1124" s="311"/>
      <c r="AP1124" s="311"/>
      <c r="AQ1124" s="311"/>
      <c r="AR1124" s="311"/>
      <c r="AS1124" s="311"/>
      <c r="AT1124" s="311"/>
    </row>
    <row r="1125" spans="1:46" ht="22.5" customHeight="1">
      <c r="A1125" s="303"/>
      <c r="K1125" s="310"/>
      <c r="L1125" s="310"/>
      <c r="M1125" s="310"/>
      <c r="N1125" s="310"/>
      <c r="O1125" s="310"/>
      <c r="P1125" s="310"/>
      <c r="Q1125" s="310"/>
      <c r="R1125" s="310"/>
      <c r="S1125" s="310"/>
      <c r="T1125" s="310"/>
      <c r="U1125" s="307"/>
      <c r="AC1125" s="310"/>
      <c r="AE1125" s="311"/>
      <c r="AF1125" s="311"/>
      <c r="AG1125" s="311"/>
      <c r="AH1125" s="311"/>
      <c r="AI1125" s="311"/>
      <c r="AJ1125" s="311"/>
      <c r="AK1125" s="311"/>
      <c r="AL1125" s="311"/>
      <c r="AM1125" s="311"/>
      <c r="AN1125" s="311"/>
      <c r="AO1125" s="311"/>
      <c r="AP1125" s="311"/>
      <c r="AQ1125" s="311"/>
      <c r="AR1125" s="311"/>
      <c r="AS1125" s="311"/>
      <c r="AT1125" s="311"/>
    </row>
    <row r="1126" spans="1:46" ht="22.5" customHeight="1">
      <c r="A1126" s="303"/>
      <c r="K1126" s="310"/>
      <c r="L1126" s="310"/>
      <c r="M1126" s="310"/>
      <c r="N1126" s="310"/>
      <c r="O1126" s="310"/>
      <c r="P1126" s="310"/>
      <c r="Q1126" s="310"/>
      <c r="R1126" s="310"/>
      <c r="S1126" s="310"/>
      <c r="T1126" s="310"/>
      <c r="U1126" s="307"/>
      <c r="AC1126" s="310"/>
      <c r="AE1126" s="311"/>
      <c r="AF1126" s="311"/>
      <c r="AG1126" s="311"/>
      <c r="AH1126" s="311"/>
      <c r="AI1126" s="311"/>
      <c r="AJ1126" s="311"/>
      <c r="AK1126" s="311"/>
      <c r="AL1126" s="311"/>
      <c r="AM1126" s="311"/>
      <c r="AN1126" s="311"/>
      <c r="AO1126" s="311"/>
      <c r="AP1126" s="311"/>
      <c r="AQ1126" s="311"/>
      <c r="AR1126" s="311"/>
      <c r="AS1126" s="311"/>
      <c r="AT1126" s="311"/>
    </row>
    <row r="1127" spans="1:46" ht="22.5" customHeight="1">
      <c r="A1127" s="303"/>
      <c r="K1127" s="310"/>
      <c r="L1127" s="310"/>
      <c r="M1127" s="310"/>
      <c r="N1127" s="310"/>
      <c r="O1127" s="310"/>
      <c r="P1127" s="310"/>
      <c r="Q1127" s="310"/>
      <c r="R1127" s="310"/>
      <c r="S1127" s="310"/>
      <c r="T1127" s="310"/>
      <c r="U1127" s="307"/>
      <c r="AC1127" s="310"/>
      <c r="AE1127" s="311"/>
      <c r="AF1127" s="311"/>
      <c r="AG1127" s="311"/>
      <c r="AH1127" s="311"/>
      <c r="AI1127" s="311"/>
      <c r="AJ1127" s="311"/>
      <c r="AK1127" s="311"/>
      <c r="AL1127" s="311"/>
      <c r="AM1127" s="311"/>
      <c r="AN1127" s="311"/>
      <c r="AO1127" s="311"/>
      <c r="AP1127" s="311"/>
      <c r="AQ1127" s="311"/>
      <c r="AR1127" s="311"/>
      <c r="AS1127" s="311"/>
      <c r="AT1127" s="311"/>
    </row>
    <row r="1128" spans="1:46" ht="22.5" customHeight="1">
      <c r="A1128" s="303"/>
      <c r="K1128" s="310"/>
      <c r="L1128" s="310"/>
      <c r="M1128" s="310"/>
      <c r="N1128" s="310"/>
      <c r="O1128" s="310"/>
      <c r="P1128" s="310"/>
      <c r="Q1128" s="310"/>
      <c r="R1128" s="310"/>
      <c r="S1128" s="310"/>
      <c r="T1128" s="310"/>
      <c r="U1128" s="307"/>
      <c r="AC1128" s="310"/>
      <c r="AE1128" s="311"/>
      <c r="AF1128" s="311"/>
      <c r="AG1128" s="311"/>
      <c r="AH1128" s="311"/>
      <c r="AI1128" s="311"/>
      <c r="AJ1128" s="311"/>
      <c r="AK1128" s="311"/>
      <c r="AL1128" s="311"/>
      <c r="AM1128" s="311"/>
      <c r="AN1128" s="311"/>
      <c r="AO1128" s="311"/>
      <c r="AP1128" s="311"/>
      <c r="AQ1128" s="311"/>
      <c r="AR1128" s="311"/>
      <c r="AS1128" s="311"/>
      <c r="AT1128" s="311"/>
    </row>
    <row r="1129" spans="1:46" ht="22.5" customHeight="1">
      <c r="A1129" s="303"/>
      <c r="K1129" s="310"/>
      <c r="L1129" s="310"/>
      <c r="M1129" s="310"/>
      <c r="N1129" s="310"/>
      <c r="O1129" s="310"/>
      <c r="P1129" s="310"/>
      <c r="Q1129" s="310"/>
      <c r="R1129" s="310"/>
      <c r="S1129" s="310"/>
      <c r="T1129" s="310"/>
      <c r="U1129" s="307"/>
      <c r="AC1129" s="310"/>
      <c r="AE1129" s="311"/>
      <c r="AF1129" s="311"/>
      <c r="AG1129" s="311"/>
      <c r="AH1129" s="311"/>
      <c r="AI1129" s="311"/>
      <c r="AJ1129" s="311"/>
      <c r="AK1129" s="311"/>
      <c r="AL1129" s="311"/>
      <c r="AM1129" s="311"/>
      <c r="AN1129" s="311"/>
      <c r="AO1129" s="311"/>
      <c r="AP1129" s="311"/>
      <c r="AQ1129" s="311"/>
      <c r="AR1129" s="311"/>
      <c r="AS1129" s="311"/>
      <c r="AT1129" s="311"/>
    </row>
    <row r="1130" spans="1:46" ht="22.5" customHeight="1">
      <c r="A1130" s="303"/>
      <c r="K1130" s="310"/>
      <c r="L1130" s="310"/>
      <c r="M1130" s="310"/>
      <c r="N1130" s="310"/>
      <c r="O1130" s="310"/>
      <c r="P1130" s="310"/>
      <c r="Q1130" s="310"/>
      <c r="R1130" s="310"/>
      <c r="S1130" s="310"/>
      <c r="T1130" s="310"/>
      <c r="U1130" s="307"/>
      <c r="AC1130" s="310"/>
      <c r="AE1130" s="311"/>
      <c r="AF1130" s="311"/>
      <c r="AG1130" s="311"/>
      <c r="AH1130" s="311"/>
      <c r="AI1130" s="311"/>
      <c r="AJ1130" s="311"/>
      <c r="AK1130" s="311"/>
      <c r="AL1130" s="311"/>
      <c r="AM1130" s="311"/>
      <c r="AN1130" s="311"/>
      <c r="AO1130" s="311"/>
      <c r="AP1130" s="311"/>
      <c r="AQ1130" s="311"/>
      <c r="AR1130" s="311"/>
      <c r="AS1130" s="311"/>
      <c r="AT1130" s="311"/>
    </row>
    <row r="1131" spans="1:46" ht="22.5" customHeight="1">
      <c r="A1131" s="303"/>
      <c r="K1131" s="310"/>
      <c r="L1131" s="310"/>
      <c r="M1131" s="310"/>
      <c r="N1131" s="310"/>
      <c r="O1131" s="310"/>
      <c r="P1131" s="310"/>
      <c r="Q1131" s="310"/>
      <c r="R1131" s="310"/>
      <c r="S1131" s="310"/>
      <c r="T1131" s="310"/>
      <c r="U1131" s="307"/>
      <c r="AC1131" s="310"/>
      <c r="AE1131" s="311"/>
      <c r="AF1131" s="311"/>
      <c r="AG1131" s="311"/>
      <c r="AH1131" s="311"/>
      <c r="AI1131" s="311"/>
      <c r="AJ1131" s="311"/>
      <c r="AK1131" s="311"/>
      <c r="AL1131" s="311"/>
      <c r="AM1131" s="311"/>
      <c r="AN1131" s="311"/>
      <c r="AO1131" s="311"/>
      <c r="AP1131" s="311"/>
      <c r="AQ1131" s="311"/>
      <c r="AR1131" s="311"/>
      <c r="AS1131" s="311"/>
      <c r="AT1131" s="311"/>
    </row>
    <row r="1132" spans="1:46" ht="22.5" customHeight="1">
      <c r="A1132" s="303"/>
      <c r="K1132" s="310"/>
      <c r="L1132" s="310"/>
      <c r="M1132" s="310"/>
      <c r="N1132" s="310"/>
      <c r="O1132" s="310"/>
      <c r="P1132" s="310"/>
      <c r="Q1132" s="310"/>
      <c r="R1132" s="310"/>
      <c r="S1132" s="310"/>
      <c r="T1132" s="310"/>
      <c r="U1132" s="307"/>
      <c r="AC1132" s="310"/>
      <c r="AE1132" s="311"/>
      <c r="AF1132" s="311"/>
      <c r="AG1132" s="311"/>
      <c r="AH1132" s="311"/>
      <c r="AI1132" s="311"/>
      <c r="AJ1132" s="311"/>
      <c r="AK1132" s="311"/>
      <c r="AL1132" s="311"/>
      <c r="AM1132" s="311"/>
      <c r="AN1132" s="311"/>
      <c r="AO1132" s="311"/>
      <c r="AP1132" s="311"/>
      <c r="AQ1132" s="311"/>
      <c r="AR1132" s="311"/>
      <c r="AS1132" s="311"/>
      <c r="AT1132" s="311"/>
    </row>
    <row r="1133" spans="1:46" ht="22.5" customHeight="1">
      <c r="A1133" s="303"/>
      <c r="K1133" s="310"/>
      <c r="L1133" s="310"/>
      <c r="M1133" s="310"/>
      <c r="N1133" s="310"/>
      <c r="O1133" s="310"/>
      <c r="P1133" s="310"/>
      <c r="Q1133" s="310"/>
      <c r="R1133" s="310"/>
      <c r="S1133" s="310"/>
      <c r="T1133" s="310"/>
      <c r="U1133" s="307"/>
      <c r="AC1133" s="310"/>
      <c r="AE1133" s="311"/>
      <c r="AF1133" s="311"/>
      <c r="AG1133" s="311"/>
      <c r="AH1133" s="311"/>
      <c r="AI1133" s="311"/>
      <c r="AJ1133" s="311"/>
      <c r="AK1133" s="311"/>
      <c r="AL1133" s="311"/>
      <c r="AM1133" s="311"/>
      <c r="AN1133" s="311"/>
      <c r="AO1133" s="311"/>
      <c r="AP1133" s="311"/>
      <c r="AQ1133" s="311"/>
      <c r="AR1133" s="311"/>
      <c r="AS1133" s="311"/>
      <c r="AT1133" s="311"/>
    </row>
    <row r="1134" spans="1:46" ht="22.5" customHeight="1">
      <c r="A1134" s="303"/>
      <c r="K1134" s="310"/>
      <c r="L1134" s="310"/>
      <c r="M1134" s="310"/>
      <c r="N1134" s="310"/>
      <c r="O1134" s="310"/>
      <c r="P1134" s="310"/>
      <c r="Q1134" s="310"/>
      <c r="R1134" s="310"/>
      <c r="S1134" s="310"/>
      <c r="T1134" s="310"/>
      <c r="U1134" s="307"/>
      <c r="AC1134" s="310"/>
      <c r="AE1134" s="311"/>
      <c r="AF1134" s="311"/>
      <c r="AG1134" s="311"/>
      <c r="AH1134" s="311"/>
      <c r="AI1134" s="311"/>
      <c r="AJ1134" s="311"/>
      <c r="AK1134" s="311"/>
      <c r="AL1134" s="311"/>
      <c r="AM1134" s="311"/>
      <c r="AN1134" s="311"/>
      <c r="AO1134" s="311"/>
      <c r="AP1134" s="311"/>
      <c r="AQ1134" s="311"/>
      <c r="AR1134" s="311"/>
      <c r="AS1134" s="311"/>
      <c r="AT1134" s="311"/>
    </row>
    <row r="1135" spans="1:46" ht="22.5" customHeight="1">
      <c r="A1135" s="303"/>
      <c r="K1135" s="310"/>
      <c r="L1135" s="310"/>
      <c r="M1135" s="310"/>
      <c r="N1135" s="310"/>
      <c r="O1135" s="310"/>
      <c r="P1135" s="310"/>
      <c r="Q1135" s="310"/>
      <c r="R1135" s="310"/>
      <c r="S1135" s="310"/>
      <c r="T1135" s="310"/>
      <c r="U1135" s="307"/>
      <c r="AC1135" s="310"/>
      <c r="AE1135" s="311"/>
      <c r="AF1135" s="311"/>
      <c r="AG1135" s="311"/>
      <c r="AH1135" s="311"/>
      <c r="AI1135" s="311"/>
      <c r="AJ1135" s="311"/>
      <c r="AK1135" s="311"/>
      <c r="AL1135" s="311"/>
      <c r="AM1135" s="311"/>
      <c r="AN1135" s="311"/>
      <c r="AO1135" s="311"/>
      <c r="AP1135" s="311"/>
      <c r="AQ1135" s="311"/>
      <c r="AR1135" s="311"/>
      <c r="AS1135" s="311"/>
      <c r="AT1135" s="311"/>
    </row>
    <row r="1136" spans="1:46" ht="22.5" customHeight="1">
      <c r="A1136" s="303"/>
      <c r="K1136" s="310"/>
      <c r="L1136" s="310"/>
      <c r="M1136" s="310"/>
      <c r="N1136" s="310"/>
      <c r="O1136" s="310"/>
      <c r="P1136" s="310"/>
      <c r="Q1136" s="310"/>
      <c r="R1136" s="310"/>
      <c r="S1136" s="310"/>
      <c r="T1136" s="310"/>
      <c r="U1136" s="307"/>
      <c r="AC1136" s="310"/>
      <c r="AE1136" s="311"/>
      <c r="AF1136" s="311"/>
      <c r="AG1136" s="311"/>
      <c r="AH1136" s="311"/>
      <c r="AI1136" s="311"/>
      <c r="AJ1136" s="311"/>
      <c r="AK1136" s="311"/>
      <c r="AL1136" s="311"/>
      <c r="AM1136" s="311"/>
      <c r="AN1136" s="311"/>
      <c r="AO1136" s="311"/>
      <c r="AP1136" s="311"/>
      <c r="AQ1136" s="311"/>
      <c r="AR1136" s="311"/>
      <c r="AS1136" s="311"/>
      <c r="AT1136" s="311"/>
    </row>
    <row r="1137" spans="1:46" ht="22.5" customHeight="1">
      <c r="A1137" s="303"/>
      <c r="K1137" s="310"/>
      <c r="L1137" s="310"/>
      <c r="M1137" s="310"/>
      <c r="N1137" s="310"/>
      <c r="O1137" s="310"/>
      <c r="P1137" s="310"/>
      <c r="Q1137" s="310"/>
      <c r="R1137" s="310"/>
      <c r="S1137" s="310"/>
      <c r="T1137" s="310"/>
      <c r="U1137" s="307"/>
      <c r="AC1137" s="310"/>
      <c r="AE1137" s="311"/>
      <c r="AF1137" s="311"/>
      <c r="AG1137" s="311"/>
      <c r="AH1137" s="311"/>
      <c r="AI1137" s="311"/>
      <c r="AJ1137" s="311"/>
      <c r="AK1137" s="311"/>
      <c r="AL1137" s="311"/>
      <c r="AM1137" s="311"/>
      <c r="AN1137" s="311"/>
      <c r="AO1137" s="311"/>
      <c r="AP1137" s="311"/>
      <c r="AQ1137" s="311"/>
      <c r="AR1137" s="311"/>
      <c r="AS1137" s="311"/>
      <c r="AT1137" s="311"/>
    </row>
    <row r="1138" spans="1:46" ht="22.5" customHeight="1">
      <c r="A1138" s="303"/>
      <c r="K1138" s="310"/>
      <c r="L1138" s="310"/>
      <c r="M1138" s="310"/>
      <c r="N1138" s="310"/>
      <c r="O1138" s="310"/>
      <c r="P1138" s="310"/>
      <c r="Q1138" s="310"/>
      <c r="R1138" s="310"/>
      <c r="S1138" s="310"/>
      <c r="T1138" s="310"/>
      <c r="U1138" s="307"/>
      <c r="AC1138" s="310"/>
      <c r="AE1138" s="311"/>
      <c r="AF1138" s="311"/>
      <c r="AG1138" s="311"/>
      <c r="AH1138" s="311"/>
      <c r="AI1138" s="311"/>
      <c r="AJ1138" s="311"/>
      <c r="AK1138" s="311"/>
      <c r="AL1138" s="311"/>
      <c r="AM1138" s="311"/>
      <c r="AN1138" s="311"/>
      <c r="AO1138" s="311"/>
      <c r="AP1138" s="311"/>
      <c r="AQ1138" s="311"/>
      <c r="AR1138" s="311"/>
      <c r="AS1138" s="311"/>
      <c r="AT1138" s="311"/>
    </row>
    <row r="1139" spans="1:46" ht="22.5" customHeight="1">
      <c r="A1139" s="303"/>
      <c r="K1139" s="310"/>
      <c r="L1139" s="310"/>
      <c r="M1139" s="310"/>
      <c r="N1139" s="310"/>
      <c r="O1139" s="310"/>
      <c r="P1139" s="310"/>
      <c r="Q1139" s="310"/>
      <c r="R1139" s="310"/>
      <c r="S1139" s="310"/>
      <c r="T1139" s="310"/>
      <c r="U1139" s="307"/>
      <c r="AC1139" s="310"/>
      <c r="AE1139" s="311"/>
      <c r="AF1139" s="311"/>
      <c r="AG1139" s="311"/>
      <c r="AH1139" s="311"/>
      <c r="AI1139" s="311"/>
      <c r="AJ1139" s="311"/>
      <c r="AK1139" s="311"/>
      <c r="AL1139" s="311"/>
      <c r="AM1139" s="311"/>
      <c r="AN1139" s="311"/>
      <c r="AO1139" s="311"/>
      <c r="AP1139" s="311"/>
      <c r="AQ1139" s="311"/>
      <c r="AR1139" s="311"/>
      <c r="AS1139" s="311"/>
      <c r="AT1139" s="311"/>
    </row>
    <row r="1140" spans="1:46" ht="22.5" customHeight="1">
      <c r="A1140" s="303"/>
      <c r="K1140" s="310"/>
      <c r="L1140" s="310"/>
      <c r="M1140" s="310"/>
      <c r="N1140" s="310"/>
      <c r="O1140" s="310"/>
      <c r="P1140" s="310"/>
      <c r="Q1140" s="310"/>
      <c r="R1140" s="310"/>
      <c r="S1140" s="310"/>
      <c r="T1140" s="310"/>
      <c r="U1140" s="307"/>
      <c r="AC1140" s="310"/>
      <c r="AE1140" s="311"/>
      <c r="AF1140" s="311"/>
      <c r="AG1140" s="311"/>
      <c r="AH1140" s="311"/>
      <c r="AI1140" s="311"/>
      <c r="AJ1140" s="311"/>
      <c r="AK1140" s="311"/>
      <c r="AL1140" s="311"/>
      <c r="AM1140" s="311"/>
      <c r="AN1140" s="311"/>
      <c r="AO1140" s="311"/>
      <c r="AP1140" s="311"/>
      <c r="AQ1140" s="311"/>
      <c r="AR1140" s="311"/>
      <c r="AS1140" s="311"/>
      <c r="AT1140" s="311"/>
    </row>
    <row r="1141" spans="1:46" ht="22.5" customHeight="1">
      <c r="A1141" s="303"/>
      <c r="K1141" s="310"/>
      <c r="L1141" s="310"/>
      <c r="M1141" s="310"/>
      <c r="N1141" s="310"/>
      <c r="O1141" s="310"/>
      <c r="P1141" s="310"/>
      <c r="Q1141" s="310"/>
      <c r="R1141" s="310"/>
      <c r="S1141" s="310"/>
      <c r="T1141" s="310"/>
      <c r="U1141" s="307"/>
      <c r="AC1141" s="310"/>
      <c r="AE1141" s="311"/>
      <c r="AF1141" s="311"/>
      <c r="AG1141" s="311"/>
      <c r="AH1141" s="311"/>
      <c r="AI1141" s="311"/>
      <c r="AJ1141" s="311"/>
      <c r="AK1141" s="311"/>
      <c r="AL1141" s="311"/>
      <c r="AM1141" s="311"/>
      <c r="AN1141" s="311"/>
      <c r="AO1141" s="311"/>
      <c r="AP1141" s="311"/>
      <c r="AQ1141" s="311"/>
      <c r="AR1141" s="311"/>
      <c r="AS1141" s="311"/>
      <c r="AT1141" s="311"/>
    </row>
    <row r="1142" spans="1:46" ht="22.5" customHeight="1">
      <c r="A1142" s="303"/>
      <c r="K1142" s="310"/>
      <c r="L1142" s="310"/>
      <c r="M1142" s="310"/>
      <c r="N1142" s="310"/>
      <c r="O1142" s="310"/>
      <c r="P1142" s="310"/>
      <c r="Q1142" s="310"/>
      <c r="R1142" s="310"/>
      <c r="S1142" s="310"/>
      <c r="T1142" s="310"/>
      <c r="U1142" s="307"/>
      <c r="AC1142" s="310"/>
      <c r="AE1142" s="311"/>
      <c r="AF1142" s="311"/>
      <c r="AG1142" s="311"/>
      <c r="AH1142" s="311"/>
      <c r="AI1142" s="311"/>
      <c r="AJ1142" s="311"/>
      <c r="AK1142" s="311"/>
      <c r="AL1142" s="311"/>
      <c r="AM1142" s="311"/>
      <c r="AN1142" s="311"/>
      <c r="AO1142" s="311"/>
      <c r="AP1142" s="311"/>
      <c r="AQ1142" s="311"/>
      <c r="AR1142" s="311"/>
      <c r="AS1142" s="311"/>
      <c r="AT1142" s="311"/>
    </row>
    <row r="1143" spans="1:46" ht="22.5" customHeight="1">
      <c r="A1143" s="303"/>
      <c r="K1143" s="310"/>
      <c r="L1143" s="310"/>
      <c r="M1143" s="310"/>
      <c r="N1143" s="310"/>
      <c r="O1143" s="310"/>
      <c r="P1143" s="310"/>
      <c r="Q1143" s="310"/>
      <c r="R1143" s="310"/>
      <c r="S1143" s="310"/>
      <c r="T1143" s="310"/>
      <c r="U1143" s="307"/>
      <c r="AC1143" s="310"/>
      <c r="AE1143" s="311"/>
      <c r="AF1143" s="311"/>
      <c r="AG1143" s="311"/>
      <c r="AH1143" s="311"/>
      <c r="AI1143" s="311"/>
      <c r="AJ1143" s="311"/>
      <c r="AK1143" s="311"/>
      <c r="AL1143" s="311"/>
      <c r="AM1143" s="311"/>
      <c r="AN1143" s="311"/>
      <c r="AO1143" s="311"/>
      <c r="AP1143" s="311"/>
      <c r="AQ1143" s="311"/>
      <c r="AR1143" s="311"/>
      <c r="AS1143" s="311"/>
      <c r="AT1143" s="311"/>
    </row>
    <row r="1144" spans="1:46" ht="22.5" customHeight="1">
      <c r="A1144" s="303"/>
      <c r="K1144" s="310"/>
      <c r="L1144" s="310"/>
      <c r="M1144" s="310"/>
      <c r="N1144" s="310"/>
      <c r="O1144" s="310"/>
      <c r="P1144" s="310"/>
      <c r="Q1144" s="310"/>
      <c r="R1144" s="310"/>
      <c r="S1144" s="310"/>
      <c r="T1144" s="310"/>
      <c r="U1144" s="307"/>
      <c r="AC1144" s="310"/>
      <c r="AE1144" s="311"/>
      <c r="AF1144" s="311"/>
      <c r="AG1144" s="311"/>
      <c r="AH1144" s="311"/>
      <c r="AI1144" s="311"/>
      <c r="AJ1144" s="311"/>
      <c r="AK1144" s="311"/>
      <c r="AL1144" s="311"/>
      <c r="AM1144" s="311"/>
      <c r="AN1144" s="311"/>
      <c r="AO1144" s="311"/>
      <c r="AP1144" s="311"/>
      <c r="AQ1144" s="311"/>
      <c r="AR1144" s="311"/>
      <c r="AS1144" s="311"/>
      <c r="AT1144" s="311"/>
    </row>
    <row r="1145" spans="1:46" ht="22.5" customHeight="1">
      <c r="A1145" s="303"/>
      <c r="K1145" s="310"/>
      <c r="L1145" s="310"/>
      <c r="M1145" s="310"/>
      <c r="N1145" s="310"/>
      <c r="O1145" s="310"/>
      <c r="P1145" s="310"/>
      <c r="Q1145" s="310"/>
      <c r="R1145" s="310"/>
      <c r="S1145" s="310"/>
      <c r="T1145" s="310"/>
      <c r="U1145" s="307"/>
      <c r="AC1145" s="310"/>
      <c r="AE1145" s="311"/>
      <c r="AF1145" s="311"/>
      <c r="AG1145" s="311"/>
      <c r="AH1145" s="311"/>
      <c r="AI1145" s="311"/>
      <c r="AJ1145" s="311"/>
      <c r="AK1145" s="311"/>
      <c r="AL1145" s="311"/>
      <c r="AM1145" s="311"/>
      <c r="AN1145" s="311"/>
      <c r="AO1145" s="311"/>
      <c r="AP1145" s="311"/>
      <c r="AQ1145" s="311"/>
      <c r="AR1145" s="311"/>
      <c r="AS1145" s="311"/>
      <c r="AT1145" s="311"/>
    </row>
    <row r="1146" spans="1:46" ht="22.5" customHeight="1">
      <c r="A1146" s="303"/>
      <c r="K1146" s="310"/>
      <c r="L1146" s="310"/>
      <c r="M1146" s="310"/>
      <c r="N1146" s="310"/>
      <c r="O1146" s="310"/>
      <c r="P1146" s="310"/>
      <c r="Q1146" s="310"/>
      <c r="R1146" s="310"/>
      <c r="S1146" s="310"/>
      <c r="T1146" s="310"/>
      <c r="U1146" s="307"/>
      <c r="AC1146" s="310"/>
      <c r="AE1146" s="311"/>
      <c r="AF1146" s="311"/>
      <c r="AG1146" s="311"/>
      <c r="AH1146" s="311"/>
      <c r="AI1146" s="311"/>
      <c r="AJ1146" s="311"/>
      <c r="AK1146" s="311"/>
      <c r="AL1146" s="311"/>
      <c r="AM1146" s="311"/>
      <c r="AN1146" s="311"/>
      <c r="AO1146" s="311"/>
      <c r="AP1146" s="311"/>
      <c r="AQ1146" s="311"/>
      <c r="AR1146" s="311"/>
      <c r="AS1146" s="311"/>
      <c r="AT1146" s="311"/>
    </row>
    <row r="1147" spans="1:46" ht="22.5" customHeight="1">
      <c r="A1147" s="303"/>
      <c r="K1147" s="310"/>
      <c r="L1147" s="310"/>
      <c r="M1147" s="310"/>
      <c r="N1147" s="310"/>
      <c r="O1147" s="310"/>
      <c r="P1147" s="310"/>
      <c r="Q1147" s="310"/>
      <c r="R1147" s="310"/>
      <c r="S1147" s="310"/>
      <c r="T1147" s="310"/>
      <c r="U1147" s="307"/>
      <c r="AC1147" s="310"/>
      <c r="AE1147" s="311"/>
      <c r="AF1147" s="311"/>
      <c r="AG1147" s="311"/>
      <c r="AH1147" s="311"/>
      <c r="AI1147" s="311"/>
      <c r="AJ1147" s="311"/>
      <c r="AK1147" s="311"/>
      <c r="AL1147" s="311"/>
      <c r="AM1147" s="311"/>
      <c r="AN1147" s="311"/>
      <c r="AO1147" s="311"/>
      <c r="AP1147" s="311"/>
      <c r="AQ1147" s="311"/>
      <c r="AR1147" s="311"/>
      <c r="AS1147" s="311"/>
      <c r="AT1147" s="311"/>
    </row>
    <row r="1148" spans="1:46" ht="22.5" customHeight="1">
      <c r="A1148" s="303"/>
      <c r="K1148" s="310"/>
      <c r="L1148" s="310"/>
      <c r="M1148" s="310"/>
      <c r="N1148" s="310"/>
      <c r="O1148" s="310"/>
      <c r="P1148" s="310"/>
      <c r="Q1148" s="310"/>
      <c r="R1148" s="310"/>
      <c r="S1148" s="310"/>
      <c r="T1148" s="310"/>
      <c r="U1148" s="307"/>
      <c r="AC1148" s="310"/>
      <c r="AE1148" s="311"/>
      <c r="AF1148" s="311"/>
      <c r="AG1148" s="311"/>
      <c r="AH1148" s="311"/>
      <c r="AI1148" s="311"/>
      <c r="AJ1148" s="311"/>
      <c r="AK1148" s="311"/>
      <c r="AL1148" s="311"/>
      <c r="AM1148" s="311"/>
      <c r="AN1148" s="311"/>
      <c r="AO1148" s="311"/>
      <c r="AP1148" s="311"/>
      <c r="AQ1148" s="311"/>
      <c r="AR1148" s="311"/>
      <c r="AS1148" s="311"/>
      <c r="AT1148" s="311"/>
    </row>
    <row r="1149" spans="1:46" ht="22.5" customHeight="1">
      <c r="A1149" s="303"/>
      <c r="K1149" s="310"/>
      <c r="L1149" s="310"/>
      <c r="M1149" s="310"/>
      <c r="N1149" s="310"/>
      <c r="O1149" s="310"/>
      <c r="P1149" s="310"/>
      <c r="Q1149" s="310"/>
      <c r="R1149" s="310"/>
      <c r="S1149" s="310"/>
      <c r="T1149" s="310"/>
      <c r="U1149" s="307"/>
      <c r="AC1149" s="310"/>
      <c r="AE1149" s="311"/>
      <c r="AF1149" s="311"/>
      <c r="AG1149" s="311"/>
      <c r="AH1149" s="311"/>
      <c r="AI1149" s="311"/>
      <c r="AJ1149" s="311"/>
      <c r="AK1149" s="311"/>
      <c r="AL1149" s="311"/>
      <c r="AM1149" s="311"/>
      <c r="AN1149" s="311"/>
      <c r="AO1149" s="311"/>
      <c r="AP1149" s="311"/>
      <c r="AQ1149" s="311"/>
      <c r="AR1149" s="311"/>
      <c r="AS1149" s="311"/>
      <c r="AT1149" s="311"/>
    </row>
    <row r="1150" spans="1:46" ht="22.5" customHeight="1">
      <c r="A1150" s="303"/>
      <c r="K1150" s="310"/>
      <c r="L1150" s="310"/>
      <c r="M1150" s="310"/>
      <c r="N1150" s="310"/>
      <c r="O1150" s="310"/>
      <c r="P1150" s="310"/>
      <c r="Q1150" s="310"/>
      <c r="R1150" s="310"/>
      <c r="S1150" s="310"/>
      <c r="T1150" s="310"/>
      <c r="U1150" s="307"/>
      <c r="AC1150" s="310"/>
      <c r="AE1150" s="311"/>
      <c r="AF1150" s="311"/>
      <c r="AG1150" s="311"/>
      <c r="AH1150" s="311"/>
      <c r="AI1150" s="311"/>
      <c r="AJ1150" s="311"/>
      <c r="AK1150" s="311"/>
      <c r="AL1150" s="311"/>
      <c r="AM1150" s="311"/>
      <c r="AN1150" s="311"/>
      <c r="AO1150" s="311"/>
      <c r="AP1150" s="311"/>
      <c r="AQ1150" s="311"/>
      <c r="AR1150" s="311"/>
      <c r="AS1150" s="311"/>
      <c r="AT1150" s="311"/>
    </row>
    <row r="1151" spans="1:46" ht="22.5" customHeight="1">
      <c r="A1151" s="303"/>
      <c r="K1151" s="310"/>
      <c r="L1151" s="310"/>
      <c r="M1151" s="310"/>
      <c r="N1151" s="310"/>
      <c r="O1151" s="310"/>
      <c r="P1151" s="310"/>
      <c r="Q1151" s="310"/>
      <c r="R1151" s="310"/>
      <c r="S1151" s="310"/>
      <c r="T1151" s="310"/>
      <c r="U1151" s="307"/>
      <c r="AC1151" s="310"/>
      <c r="AE1151" s="311"/>
      <c r="AF1151" s="311"/>
      <c r="AG1151" s="311"/>
      <c r="AH1151" s="311"/>
      <c r="AI1151" s="311"/>
      <c r="AJ1151" s="311"/>
      <c r="AK1151" s="311"/>
      <c r="AL1151" s="311"/>
      <c r="AM1151" s="311"/>
      <c r="AN1151" s="311"/>
      <c r="AO1151" s="311"/>
      <c r="AP1151" s="311"/>
      <c r="AQ1151" s="311"/>
      <c r="AR1151" s="311"/>
      <c r="AS1151" s="311"/>
      <c r="AT1151" s="311"/>
    </row>
    <row r="1152" spans="1:46" ht="22.5" customHeight="1">
      <c r="A1152" s="303"/>
      <c r="K1152" s="310"/>
      <c r="L1152" s="310"/>
      <c r="M1152" s="310"/>
      <c r="N1152" s="310"/>
      <c r="O1152" s="310"/>
      <c r="P1152" s="310"/>
      <c r="Q1152" s="310"/>
      <c r="R1152" s="310"/>
      <c r="S1152" s="310"/>
      <c r="T1152" s="310"/>
      <c r="U1152" s="307"/>
      <c r="AC1152" s="310"/>
      <c r="AE1152" s="311"/>
      <c r="AF1152" s="311"/>
      <c r="AG1152" s="311"/>
      <c r="AH1152" s="311"/>
      <c r="AI1152" s="311"/>
      <c r="AJ1152" s="311"/>
      <c r="AK1152" s="311"/>
      <c r="AL1152" s="311"/>
      <c r="AM1152" s="311"/>
      <c r="AN1152" s="311"/>
      <c r="AO1152" s="311"/>
      <c r="AP1152" s="311"/>
      <c r="AQ1152" s="311"/>
      <c r="AR1152" s="311"/>
      <c r="AS1152" s="311"/>
      <c r="AT1152" s="311"/>
    </row>
    <row r="1153" spans="1:46" ht="22.5" customHeight="1">
      <c r="A1153" s="303"/>
      <c r="K1153" s="310"/>
      <c r="L1153" s="310"/>
      <c r="M1153" s="310"/>
      <c r="N1153" s="310"/>
      <c r="O1153" s="310"/>
      <c r="P1153" s="310"/>
      <c r="Q1153" s="310"/>
      <c r="R1153" s="310"/>
      <c r="S1153" s="310"/>
      <c r="T1153" s="310"/>
      <c r="U1153" s="307"/>
      <c r="AC1153" s="310"/>
      <c r="AE1153" s="311"/>
      <c r="AF1153" s="311"/>
      <c r="AG1153" s="311"/>
      <c r="AH1153" s="311"/>
      <c r="AI1153" s="311"/>
      <c r="AJ1153" s="311"/>
      <c r="AK1153" s="311"/>
      <c r="AL1153" s="311"/>
      <c r="AM1153" s="311"/>
      <c r="AN1153" s="311"/>
      <c r="AO1153" s="311"/>
      <c r="AP1153" s="311"/>
      <c r="AQ1153" s="311"/>
      <c r="AR1153" s="311"/>
      <c r="AS1153" s="311"/>
      <c r="AT1153" s="311"/>
    </row>
    <row r="1154" spans="1:46" ht="22.5" customHeight="1">
      <c r="A1154" s="303"/>
      <c r="K1154" s="310"/>
      <c r="L1154" s="310"/>
      <c r="M1154" s="310"/>
      <c r="N1154" s="310"/>
      <c r="O1154" s="310"/>
      <c r="P1154" s="310"/>
      <c r="Q1154" s="310"/>
      <c r="R1154" s="310"/>
      <c r="S1154" s="310"/>
      <c r="T1154" s="310"/>
      <c r="U1154" s="307"/>
      <c r="AC1154" s="310"/>
      <c r="AE1154" s="311"/>
      <c r="AF1154" s="311"/>
      <c r="AG1154" s="311"/>
      <c r="AH1154" s="311"/>
      <c r="AI1154" s="311"/>
      <c r="AJ1154" s="311"/>
      <c r="AK1154" s="311"/>
      <c r="AL1154" s="311"/>
      <c r="AM1154" s="311"/>
      <c r="AN1154" s="311"/>
      <c r="AO1154" s="311"/>
      <c r="AP1154" s="311"/>
      <c r="AQ1154" s="311"/>
      <c r="AR1154" s="311"/>
      <c r="AS1154" s="311"/>
      <c r="AT1154" s="311"/>
    </row>
    <row r="1155" spans="1:46" ht="22.5" customHeight="1">
      <c r="A1155" s="303"/>
      <c r="K1155" s="310"/>
      <c r="L1155" s="310"/>
      <c r="M1155" s="310"/>
      <c r="N1155" s="310"/>
      <c r="O1155" s="310"/>
      <c r="P1155" s="310"/>
      <c r="Q1155" s="310"/>
      <c r="R1155" s="310"/>
      <c r="S1155" s="310"/>
      <c r="T1155" s="310"/>
      <c r="U1155" s="307"/>
      <c r="AC1155" s="310"/>
      <c r="AE1155" s="311"/>
      <c r="AF1155" s="311"/>
      <c r="AG1155" s="311"/>
      <c r="AH1155" s="311"/>
      <c r="AI1155" s="311"/>
      <c r="AJ1155" s="311"/>
      <c r="AK1155" s="311"/>
      <c r="AL1155" s="311"/>
      <c r="AM1155" s="311"/>
      <c r="AN1155" s="311"/>
      <c r="AO1155" s="311"/>
      <c r="AP1155" s="311"/>
      <c r="AQ1155" s="311"/>
      <c r="AR1155" s="311"/>
      <c r="AS1155" s="311"/>
      <c r="AT1155" s="311"/>
    </row>
    <row r="1156" spans="1:46" ht="22.5" customHeight="1">
      <c r="A1156" s="303"/>
      <c r="K1156" s="310"/>
      <c r="L1156" s="310"/>
      <c r="M1156" s="310"/>
      <c r="N1156" s="310"/>
      <c r="O1156" s="310"/>
      <c r="P1156" s="310"/>
      <c r="Q1156" s="310"/>
      <c r="R1156" s="310"/>
      <c r="S1156" s="310"/>
      <c r="T1156" s="310"/>
      <c r="U1156" s="307"/>
      <c r="AC1156" s="310"/>
      <c r="AE1156" s="311"/>
      <c r="AF1156" s="311"/>
      <c r="AG1156" s="311"/>
      <c r="AH1156" s="311"/>
      <c r="AI1156" s="311"/>
      <c r="AJ1156" s="311"/>
      <c r="AK1156" s="311"/>
      <c r="AL1156" s="311"/>
      <c r="AM1156" s="311"/>
      <c r="AN1156" s="311"/>
      <c r="AO1156" s="311"/>
      <c r="AP1156" s="311"/>
      <c r="AQ1156" s="311"/>
      <c r="AR1156" s="311"/>
      <c r="AS1156" s="311"/>
      <c r="AT1156" s="311"/>
    </row>
    <row r="1157" spans="1:46" ht="22.5" customHeight="1">
      <c r="A1157" s="303"/>
      <c r="K1157" s="310"/>
      <c r="L1157" s="310"/>
      <c r="M1157" s="310"/>
      <c r="N1157" s="310"/>
      <c r="O1157" s="310"/>
      <c r="P1157" s="310"/>
      <c r="Q1157" s="310"/>
      <c r="R1157" s="310"/>
      <c r="S1157" s="310"/>
      <c r="T1157" s="310"/>
      <c r="U1157" s="307"/>
      <c r="AC1157" s="310"/>
      <c r="AE1157" s="311"/>
      <c r="AF1157" s="311"/>
      <c r="AG1157" s="311"/>
      <c r="AH1157" s="311"/>
      <c r="AI1157" s="311"/>
      <c r="AJ1157" s="311"/>
      <c r="AK1157" s="311"/>
      <c r="AL1157" s="311"/>
      <c r="AM1157" s="311"/>
      <c r="AN1157" s="311"/>
      <c r="AO1157" s="311"/>
      <c r="AP1157" s="311"/>
      <c r="AQ1157" s="311"/>
      <c r="AR1157" s="311"/>
      <c r="AS1157" s="311"/>
      <c r="AT1157" s="311"/>
    </row>
    <row r="1158" spans="1:46" ht="22.5" customHeight="1">
      <c r="A1158" s="303"/>
      <c r="K1158" s="310"/>
      <c r="L1158" s="310"/>
      <c r="M1158" s="310"/>
      <c r="N1158" s="310"/>
      <c r="O1158" s="310"/>
      <c r="P1158" s="310"/>
      <c r="Q1158" s="310"/>
      <c r="R1158" s="310"/>
      <c r="S1158" s="310"/>
      <c r="T1158" s="310"/>
      <c r="U1158" s="307"/>
      <c r="AC1158" s="310"/>
      <c r="AE1158" s="311"/>
      <c r="AF1158" s="311"/>
      <c r="AG1158" s="311"/>
      <c r="AH1158" s="311"/>
      <c r="AI1158" s="311"/>
      <c r="AJ1158" s="311"/>
      <c r="AK1158" s="311"/>
      <c r="AL1158" s="311"/>
      <c r="AM1158" s="311"/>
      <c r="AN1158" s="311"/>
      <c r="AO1158" s="311"/>
      <c r="AP1158" s="311"/>
      <c r="AQ1158" s="311"/>
      <c r="AR1158" s="311"/>
      <c r="AS1158" s="311"/>
      <c r="AT1158" s="311"/>
    </row>
    <row r="1159" spans="1:46" ht="22.5" customHeight="1">
      <c r="A1159" s="303"/>
      <c r="K1159" s="310"/>
      <c r="L1159" s="310"/>
      <c r="M1159" s="310"/>
      <c r="N1159" s="310"/>
      <c r="O1159" s="310"/>
      <c r="P1159" s="310"/>
      <c r="Q1159" s="310"/>
      <c r="R1159" s="310"/>
      <c r="S1159" s="310"/>
      <c r="T1159" s="310"/>
      <c r="U1159" s="307"/>
      <c r="AC1159" s="310"/>
      <c r="AE1159" s="311"/>
      <c r="AF1159" s="311"/>
      <c r="AG1159" s="311"/>
      <c r="AH1159" s="311"/>
      <c r="AI1159" s="311"/>
      <c r="AJ1159" s="311"/>
      <c r="AK1159" s="311"/>
      <c r="AL1159" s="311"/>
      <c r="AM1159" s="311"/>
      <c r="AN1159" s="311"/>
      <c r="AO1159" s="311"/>
      <c r="AP1159" s="311"/>
      <c r="AQ1159" s="311"/>
      <c r="AR1159" s="311"/>
      <c r="AS1159" s="311"/>
      <c r="AT1159" s="311"/>
    </row>
    <row r="1160" spans="1:46" ht="22.5" customHeight="1">
      <c r="A1160" s="303"/>
      <c r="K1160" s="310"/>
      <c r="L1160" s="310"/>
      <c r="M1160" s="310"/>
      <c r="N1160" s="310"/>
      <c r="O1160" s="310"/>
      <c r="P1160" s="310"/>
      <c r="Q1160" s="310"/>
      <c r="R1160" s="310"/>
      <c r="S1160" s="310"/>
      <c r="T1160" s="310"/>
      <c r="U1160" s="307"/>
      <c r="AC1160" s="310"/>
      <c r="AE1160" s="311"/>
      <c r="AF1160" s="311"/>
      <c r="AG1160" s="311"/>
      <c r="AH1160" s="311"/>
      <c r="AI1160" s="311"/>
      <c r="AJ1160" s="311"/>
      <c r="AK1160" s="311"/>
      <c r="AL1160" s="311"/>
      <c r="AM1160" s="311"/>
      <c r="AN1160" s="311"/>
      <c r="AO1160" s="311"/>
      <c r="AP1160" s="311"/>
      <c r="AQ1160" s="311"/>
      <c r="AR1160" s="311"/>
      <c r="AS1160" s="311"/>
      <c r="AT1160" s="311"/>
    </row>
    <row r="1161" spans="1:46" ht="22.5" customHeight="1">
      <c r="A1161" s="303"/>
      <c r="K1161" s="310"/>
      <c r="L1161" s="310"/>
      <c r="M1161" s="310"/>
      <c r="N1161" s="310"/>
      <c r="O1161" s="310"/>
      <c r="P1161" s="310"/>
      <c r="Q1161" s="310"/>
      <c r="R1161" s="310"/>
      <c r="S1161" s="310"/>
      <c r="T1161" s="310"/>
      <c r="U1161" s="307"/>
      <c r="AC1161" s="310"/>
      <c r="AE1161" s="311"/>
      <c r="AF1161" s="311"/>
      <c r="AG1161" s="311"/>
      <c r="AH1161" s="311"/>
      <c r="AI1161" s="311"/>
      <c r="AJ1161" s="311"/>
      <c r="AK1161" s="311"/>
      <c r="AL1161" s="311"/>
      <c r="AM1161" s="311"/>
      <c r="AN1161" s="311"/>
      <c r="AO1161" s="311"/>
      <c r="AP1161" s="311"/>
      <c r="AQ1161" s="311"/>
      <c r="AR1161" s="311"/>
      <c r="AS1161" s="311"/>
      <c r="AT1161" s="311"/>
    </row>
    <row r="1162" spans="1:46" ht="22.5" customHeight="1">
      <c r="A1162" s="303"/>
      <c r="K1162" s="310"/>
      <c r="L1162" s="310"/>
      <c r="M1162" s="310"/>
      <c r="N1162" s="310"/>
      <c r="O1162" s="310"/>
      <c r="P1162" s="310"/>
      <c r="Q1162" s="310"/>
      <c r="R1162" s="310"/>
      <c r="S1162" s="310"/>
      <c r="T1162" s="310"/>
      <c r="U1162" s="307"/>
      <c r="AC1162" s="310"/>
      <c r="AE1162" s="311"/>
      <c r="AF1162" s="311"/>
      <c r="AG1162" s="311"/>
      <c r="AH1162" s="311"/>
      <c r="AI1162" s="311"/>
      <c r="AJ1162" s="311"/>
      <c r="AK1162" s="311"/>
      <c r="AL1162" s="311"/>
      <c r="AM1162" s="311"/>
      <c r="AN1162" s="311"/>
      <c r="AO1162" s="311"/>
      <c r="AP1162" s="311"/>
      <c r="AQ1162" s="311"/>
      <c r="AR1162" s="311"/>
      <c r="AS1162" s="311"/>
      <c r="AT1162" s="311"/>
    </row>
    <row r="1163" spans="1:46" ht="22.5" customHeight="1">
      <c r="A1163" s="303"/>
      <c r="K1163" s="310"/>
      <c r="L1163" s="310"/>
      <c r="M1163" s="310"/>
      <c r="N1163" s="310"/>
      <c r="O1163" s="310"/>
      <c r="P1163" s="310"/>
      <c r="Q1163" s="310"/>
      <c r="R1163" s="310"/>
      <c r="S1163" s="310"/>
      <c r="T1163" s="310"/>
      <c r="U1163" s="307"/>
      <c r="AC1163" s="310"/>
      <c r="AE1163" s="311"/>
      <c r="AF1163" s="311"/>
      <c r="AG1163" s="311"/>
      <c r="AH1163" s="311"/>
      <c r="AI1163" s="311"/>
      <c r="AJ1163" s="311"/>
      <c r="AK1163" s="311"/>
      <c r="AL1163" s="311"/>
      <c r="AM1163" s="311"/>
      <c r="AN1163" s="311"/>
      <c r="AO1163" s="311"/>
      <c r="AP1163" s="311"/>
      <c r="AQ1163" s="311"/>
      <c r="AR1163" s="311"/>
      <c r="AS1163" s="311"/>
      <c r="AT1163" s="311"/>
    </row>
    <row r="1164" spans="1:46" ht="22.5" customHeight="1">
      <c r="A1164" s="303"/>
      <c r="K1164" s="310"/>
      <c r="L1164" s="310"/>
      <c r="M1164" s="310"/>
      <c r="N1164" s="310"/>
      <c r="O1164" s="310"/>
      <c r="P1164" s="310"/>
      <c r="Q1164" s="310"/>
      <c r="R1164" s="310"/>
      <c r="S1164" s="310"/>
      <c r="T1164" s="310"/>
      <c r="U1164" s="307"/>
      <c r="AC1164" s="310"/>
      <c r="AE1164" s="311"/>
      <c r="AF1164" s="311"/>
      <c r="AG1164" s="311"/>
      <c r="AH1164" s="311"/>
      <c r="AI1164" s="311"/>
      <c r="AJ1164" s="311"/>
      <c r="AK1164" s="311"/>
      <c r="AL1164" s="311"/>
      <c r="AM1164" s="311"/>
      <c r="AN1164" s="311"/>
      <c r="AO1164" s="311"/>
      <c r="AP1164" s="311"/>
      <c r="AQ1164" s="311"/>
      <c r="AR1164" s="311"/>
      <c r="AS1164" s="311"/>
      <c r="AT1164" s="311"/>
    </row>
    <row r="1165" spans="1:46" ht="22.5" customHeight="1">
      <c r="A1165" s="303"/>
      <c r="K1165" s="310"/>
      <c r="L1165" s="310"/>
      <c r="M1165" s="310"/>
      <c r="N1165" s="310"/>
      <c r="O1165" s="310"/>
      <c r="P1165" s="310"/>
      <c r="Q1165" s="310"/>
      <c r="R1165" s="310"/>
      <c r="S1165" s="310"/>
      <c r="T1165" s="310"/>
      <c r="U1165" s="307"/>
      <c r="AC1165" s="310"/>
      <c r="AE1165" s="311"/>
      <c r="AF1165" s="311"/>
      <c r="AG1165" s="311"/>
      <c r="AH1165" s="311"/>
      <c r="AI1165" s="311"/>
      <c r="AJ1165" s="311"/>
      <c r="AK1165" s="311"/>
      <c r="AL1165" s="311"/>
      <c r="AM1165" s="311"/>
      <c r="AN1165" s="311"/>
      <c r="AO1165" s="311"/>
      <c r="AP1165" s="311"/>
      <c r="AQ1165" s="311"/>
      <c r="AR1165" s="311"/>
      <c r="AS1165" s="311"/>
      <c r="AT1165" s="311"/>
    </row>
    <row r="1166" spans="1:46" ht="22.5" customHeight="1">
      <c r="A1166" s="303"/>
      <c r="K1166" s="310"/>
      <c r="L1166" s="310"/>
      <c r="M1166" s="310"/>
      <c r="N1166" s="310"/>
      <c r="O1166" s="310"/>
      <c r="P1166" s="310"/>
      <c r="Q1166" s="310"/>
      <c r="R1166" s="310"/>
      <c r="S1166" s="310"/>
      <c r="T1166" s="310"/>
      <c r="U1166" s="307"/>
      <c r="AC1166" s="310"/>
      <c r="AE1166" s="311"/>
      <c r="AF1166" s="311"/>
      <c r="AG1166" s="311"/>
      <c r="AH1166" s="311"/>
      <c r="AI1166" s="311"/>
      <c r="AJ1166" s="311"/>
      <c r="AK1166" s="311"/>
      <c r="AL1166" s="311"/>
      <c r="AM1166" s="311"/>
      <c r="AN1166" s="311"/>
      <c r="AO1166" s="311"/>
      <c r="AP1166" s="311"/>
      <c r="AQ1166" s="311"/>
      <c r="AR1166" s="311"/>
      <c r="AS1166" s="311"/>
      <c r="AT1166" s="311"/>
    </row>
    <row r="1167" spans="1:46" ht="22.5" customHeight="1">
      <c r="A1167" s="303"/>
      <c r="K1167" s="310"/>
      <c r="L1167" s="310"/>
      <c r="M1167" s="310"/>
      <c r="N1167" s="310"/>
      <c r="O1167" s="310"/>
      <c r="P1167" s="310"/>
      <c r="Q1167" s="310"/>
      <c r="R1167" s="310"/>
      <c r="S1167" s="310"/>
      <c r="T1167" s="310"/>
      <c r="U1167" s="307"/>
      <c r="AC1167" s="310"/>
      <c r="AE1167" s="311"/>
      <c r="AF1167" s="311"/>
      <c r="AG1167" s="311"/>
      <c r="AH1167" s="311"/>
      <c r="AI1167" s="311"/>
      <c r="AJ1167" s="311"/>
      <c r="AK1167" s="311"/>
      <c r="AL1167" s="311"/>
      <c r="AM1167" s="311"/>
      <c r="AN1167" s="311"/>
      <c r="AO1167" s="311"/>
      <c r="AP1167" s="311"/>
      <c r="AQ1167" s="311"/>
      <c r="AR1167" s="311"/>
      <c r="AS1167" s="311"/>
      <c r="AT1167" s="311"/>
    </row>
    <row r="1168" spans="1:46" ht="22.5" customHeight="1">
      <c r="A1168" s="303"/>
      <c r="K1168" s="310"/>
      <c r="L1168" s="310"/>
      <c r="M1168" s="310"/>
      <c r="N1168" s="310"/>
      <c r="O1168" s="310"/>
      <c r="P1168" s="310"/>
      <c r="Q1168" s="310"/>
      <c r="R1168" s="310"/>
      <c r="S1168" s="310"/>
      <c r="T1168" s="310"/>
      <c r="U1168" s="307"/>
      <c r="AC1168" s="310"/>
      <c r="AE1168" s="311"/>
      <c r="AF1168" s="311"/>
      <c r="AG1168" s="311"/>
      <c r="AH1168" s="311"/>
      <c r="AI1168" s="311"/>
      <c r="AJ1168" s="311"/>
      <c r="AK1168" s="311"/>
      <c r="AL1168" s="311"/>
      <c r="AM1168" s="311"/>
      <c r="AN1168" s="311"/>
      <c r="AO1168" s="311"/>
      <c r="AP1168" s="311"/>
      <c r="AQ1168" s="311"/>
      <c r="AR1168" s="311"/>
      <c r="AS1168" s="311"/>
      <c r="AT1168" s="311"/>
    </row>
    <row r="1169" spans="1:46" ht="22.5" customHeight="1">
      <c r="A1169" s="303"/>
      <c r="K1169" s="310"/>
      <c r="L1169" s="310"/>
      <c r="M1169" s="310"/>
      <c r="N1169" s="310"/>
      <c r="O1169" s="310"/>
      <c r="P1169" s="310"/>
      <c r="Q1169" s="310"/>
      <c r="R1169" s="310"/>
      <c r="S1169" s="310"/>
      <c r="T1169" s="310"/>
      <c r="U1169" s="307"/>
      <c r="AC1169" s="310"/>
      <c r="AE1169" s="311"/>
      <c r="AF1169" s="311"/>
      <c r="AG1169" s="311"/>
      <c r="AH1169" s="311"/>
      <c r="AI1169" s="311"/>
      <c r="AJ1169" s="311"/>
      <c r="AK1169" s="311"/>
      <c r="AL1169" s="311"/>
      <c r="AM1169" s="311"/>
      <c r="AN1169" s="311"/>
      <c r="AO1169" s="311"/>
      <c r="AP1169" s="311"/>
      <c r="AQ1169" s="311"/>
      <c r="AR1169" s="311"/>
      <c r="AS1169" s="311"/>
      <c r="AT1169" s="311"/>
    </row>
    <row r="1170" spans="1:46" ht="22.5" customHeight="1">
      <c r="A1170" s="303"/>
      <c r="K1170" s="310"/>
      <c r="L1170" s="310"/>
      <c r="M1170" s="310"/>
      <c r="N1170" s="310"/>
      <c r="O1170" s="310"/>
      <c r="P1170" s="310"/>
      <c r="Q1170" s="310"/>
      <c r="R1170" s="310"/>
      <c r="S1170" s="310"/>
      <c r="T1170" s="310"/>
      <c r="U1170" s="307"/>
      <c r="AC1170" s="310"/>
      <c r="AE1170" s="311"/>
      <c r="AF1170" s="311"/>
      <c r="AG1170" s="311"/>
      <c r="AH1170" s="311"/>
      <c r="AI1170" s="311"/>
      <c r="AJ1170" s="311"/>
      <c r="AK1170" s="311"/>
      <c r="AL1170" s="311"/>
      <c r="AM1170" s="311"/>
      <c r="AN1170" s="311"/>
      <c r="AO1170" s="311"/>
      <c r="AP1170" s="311"/>
      <c r="AQ1170" s="311"/>
      <c r="AR1170" s="311"/>
      <c r="AS1170" s="311"/>
      <c r="AT1170" s="311"/>
    </row>
    <row r="1171" spans="1:46" ht="22.5" customHeight="1">
      <c r="A1171" s="303"/>
      <c r="K1171" s="310"/>
      <c r="L1171" s="310"/>
      <c r="M1171" s="310"/>
      <c r="N1171" s="310"/>
      <c r="O1171" s="310"/>
      <c r="P1171" s="310"/>
      <c r="Q1171" s="310"/>
      <c r="R1171" s="310"/>
      <c r="S1171" s="310"/>
      <c r="T1171" s="310"/>
      <c r="U1171" s="307"/>
      <c r="AC1171" s="310"/>
      <c r="AE1171" s="311"/>
      <c r="AF1171" s="311"/>
      <c r="AG1171" s="311"/>
      <c r="AH1171" s="311"/>
      <c r="AI1171" s="311"/>
      <c r="AJ1171" s="311"/>
      <c r="AK1171" s="311"/>
      <c r="AL1171" s="311"/>
      <c r="AM1171" s="311"/>
      <c r="AN1171" s="311"/>
      <c r="AO1171" s="311"/>
      <c r="AP1171" s="311"/>
      <c r="AQ1171" s="311"/>
      <c r="AR1171" s="311"/>
      <c r="AS1171" s="311"/>
      <c r="AT1171" s="311"/>
    </row>
    <row r="1172" spans="1:46" ht="22.5" customHeight="1">
      <c r="A1172" s="303"/>
      <c r="K1172" s="310"/>
      <c r="L1172" s="310"/>
      <c r="M1172" s="310"/>
      <c r="N1172" s="310"/>
      <c r="O1172" s="310"/>
      <c r="P1172" s="310"/>
      <c r="Q1172" s="310"/>
      <c r="R1172" s="310"/>
      <c r="S1172" s="310"/>
      <c r="T1172" s="310"/>
      <c r="U1172" s="307"/>
      <c r="AC1172" s="310"/>
      <c r="AE1172" s="311"/>
      <c r="AF1172" s="311"/>
      <c r="AG1172" s="311"/>
      <c r="AH1172" s="311"/>
      <c r="AI1172" s="311"/>
      <c r="AJ1172" s="311"/>
      <c r="AK1172" s="311"/>
      <c r="AL1172" s="311"/>
      <c r="AM1172" s="311"/>
      <c r="AN1172" s="311"/>
      <c r="AO1172" s="311"/>
      <c r="AP1172" s="311"/>
      <c r="AQ1172" s="311"/>
      <c r="AR1172" s="311"/>
      <c r="AS1172" s="311"/>
      <c r="AT1172" s="311"/>
    </row>
    <row r="1173" spans="1:46" ht="22.5" customHeight="1">
      <c r="A1173" s="303"/>
      <c r="K1173" s="310"/>
      <c r="L1173" s="310"/>
      <c r="M1173" s="310"/>
      <c r="N1173" s="310"/>
      <c r="O1173" s="310"/>
      <c r="P1173" s="310"/>
      <c r="Q1173" s="310"/>
      <c r="R1173" s="310"/>
      <c r="S1173" s="310"/>
      <c r="T1173" s="310"/>
      <c r="U1173" s="307"/>
      <c r="AC1173" s="310"/>
      <c r="AE1173" s="311"/>
      <c r="AF1173" s="311"/>
      <c r="AG1173" s="311"/>
      <c r="AH1173" s="311"/>
      <c r="AI1173" s="311"/>
      <c r="AJ1173" s="311"/>
      <c r="AK1173" s="311"/>
      <c r="AL1173" s="311"/>
      <c r="AM1173" s="311"/>
      <c r="AN1173" s="311"/>
      <c r="AO1173" s="311"/>
      <c r="AP1173" s="311"/>
      <c r="AQ1173" s="311"/>
      <c r="AR1173" s="311"/>
      <c r="AS1173" s="311"/>
      <c r="AT1173" s="311"/>
    </row>
    <row r="1174" spans="1:46" ht="22.5" customHeight="1">
      <c r="A1174" s="303"/>
      <c r="K1174" s="310"/>
      <c r="L1174" s="310"/>
      <c r="M1174" s="310"/>
      <c r="N1174" s="310"/>
      <c r="O1174" s="310"/>
      <c r="P1174" s="310"/>
      <c r="Q1174" s="310"/>
      <c r="R1174" s="310"/>
      <c r="S1174" s="310"/>
      <c r="T1174" s="310"/>
      <c r="U1174" s="307"/>
      <c r="AC1174" s="310"/>
      <c r="AE1174" s="311"/>
      <c r="AF1174" s="311"/>
      <c r="AG1174" s="311"/>
      <c r="AH1174" s="311"/>
      <c r="AI1174" s="311"/>
      <c r="AJ1174" s="311"/>
      <c r="AK1174" s="311"/>
      <c r="AL1174" s="311"/>
      <c r="AM1174" s="311"/>
      <c r="AN1174" s="311"/>
      <c r="AO1174" s="311"/>
      <c r="AP1174" s="311"/>
      <c r="AQ1174" s="311"/>
      <c r="AR1174" s="311"/>
      <c r="AS1174" s="311"/>
      <c r="AT1174" s="311"/>
    </row>
    <row r="1175" spans="1:46" ht="22.5" customHeight="1">
      <c r="A1175" s="303"/>
      <c r="K1175" s="310"/>
      <c r="L1175" s="310"/>
      <c r="M1175" s="310"/>
      <c r="N1175" s="310"/>
      <c r="O1175" s="310"/>
      <c r="P1175" s="310"/>
      <c r="Q1175" s="310"/>
      <c r="R1175" s="310"/>
      <c r="S1175" s="310"/>
      <c r="T1175" s="310"/>
      <c r="U1175" s="307"/>
      <c r="AC1175" s="310"/>
      <c r="AE1175" s="311"/>
      <c r="AF1175" s="311"/>
      <c r="AG1175" s="311"/>
      <c r="AH1175" s="311"/>
      <c r="AI1175" s="311"/>
      <c r="AJ1175" s="311"/>
      <c r="AK1175" s="311"/>
      <c r="AL1175" s="311"/>
      <c r="AM1175" s="311"/>
      <c r="AN1175" s="311"/>
      <c r="AO1175" s="311"/>
      <c r="AP1175" s="311"/>
      <c r="AQ1175" s="311"/>
      <c r="AR1175" s="311"/>
      <c r="AS1175" s="311"/>
      <c r="AT1175" s="311"/>
    </row>
    <row r="1176" spans="1:46" ht="22.5" customHeight="1">
      <c r="A1176" s="303"/>
      <c r="K1176" s="310"/>
      <c r="L1176" s="310"/>
      <c r="M1176" s="310"/>
      <c r="N1176" s="310"/>
      <c r="O1176" s="310"/>
      <c r="P1176" s="310"/>
      <c r="Q1176" s="310"/>
      <c r="R1176" s="310"/>
      <c r="S1176" s="310"/>
      <c r="T1176" s="310"/>
      <c r="U1176" s="307"/>
      <c r="AC1176" s="310"/>
      <c r="AE1176" s="311"/>
      <c r="AF1176" s="311"/>
      <c r="AG1176" s="311"/>
      <c r="AH1176" s="311"/>
      <c r="AI1176" s="311"/>
      <c r="AJ1176" s="311"/>
      <c r="AK1176" s="311"/>
      <c r="AL1176" s="311"/>
      <c r="AM1176" s="311"/>
      <c r="AN1176" s="311"/>
      <c r="AO1176" s="311"/>
      <c r="AP1176" s="311"/>
      <c r="AQ1176" s="311"/>
      <c r="AR1176" s="311"/>
      <c r="AS1176" s="311"/>
      <c r="AT1176" s="311"/>
    </row>
    <row r="1177" spans="1:46" ht="22.5" customHeight="1">
      <c r="A1177" s="303"/>
      <c r="K1177" s="310"/>
      <c r="L1177" s="310"/>
      <c r="M1177" s="310"/>
      <c r="N1177" s="310"/>
      <c r="O1177" s="310"/>
      <c r="P1177" s="310"/>
      <c r="Q1177" s="310"/>
      <c r="R1177" s="310"/>
      <c r="S1177" s="310"/>
      <c r="T1177" s="310"/>
      <c r="U1177" s="307"/>
      <c r="AC1177" s="310"/>
      <c r="AE1177" s="311"/>
      <c r="AF1177" s="311"/>
      <c r="AG1177" s="311"/>
      <c r="AH1177" s="311"/>
      <c r="AI1177" s="311"/>
      <c r="AJ1177" s="311"/>
      <c r="AK1177" s="311"/>
      <c r="AL1177" s="311"/>
      <c r="AM1177" s="311"/>
      <c r="AN1177" s="311"/>
      <c r="AO1177" s="311"/>
      <c r="AP1177" s="311"/>
      <c r="AQ1177" s="311"/>
      <c r="AR1177" s="311"/>
      <c r="AS1177" s="311"/>
      <c r="AT1177" s="311"/>
    </row>
    <row r="1178" spans="1:46" ht="22.5" customHeight="1">
      <c r="A1178" s="303"/>
      <c r="K1178" s="310"/>
      <c r="L1178" s="310"/>
      <c r="M1178" s="310"/>
      <c r="N1178" s="310"/>
      <c r="O1178" s="310"/>
      <c r="P1178" s="310"/>
      <c r="Q1178" s="310"/>
      <c r="R1178" s="310"/>
      <c r="S1178" s="310"/>
      <c r="T1178" s="310"/>
      <c r="U1178" s="307"/>
      <c r="AC1178" s="310"/>
      <c r="AE1178" s="311"/>
      <c r="AF1178" s="311"/>
      <c r="AG1178" s="311"/>
      <c r="AH1178" s="311"/>
      <c r="AI1178" s="311"/>
      <c r="AJ1178" s="311"/>
      <c r="AK1178" s="311"/>
      <c r="AL1178" s="311"/>
      <c r="AM1178" s="311"/>
      <c r="AN1178" s="311"/>
      <c r="AO1178" s="311"/>
      <c r="AP1178" s="311"/>
      <c r="AQ1178" s="311"/>
      <c r="AR1178" s="311"/>
      <c r="AS1178" s="311"/>
      <c r="AT1178" s="311"/>
    </row>
    <row r="1179" spans="1:46" ht="22.5" customHeight="1">
      <c r="A1179" s="303"/>
      <c r="K1179" s="310"/>
      <c r="L1179" s="310"/>
      <c r="M1179" s="310"/>
      <c r="N1179" s="310"/>
      <c r="O1179" s="310"/>
      <c r="P1179" s="310"/>
      <c r="Q1179" s="310"/>
      <c r="R1179" s="310"/>
      <c r="S1179" s="310"/>
      <c r="T1179" s="310"/>
      <c r="U1179" s="307"/>
      <c r="AC1179" s="310"/>
      <c r="AE1179" s="311"/>
      <c r="AF1179" s="311"/>
      <c r="AG1179" s="311"/>
      <c r="AH1179" s="311"/>
      <c r="AI1179" s="311"/>
      <c r="AJ1179" s="311"/>
      <c r="AK1179" s="311"/>
      <c r="AL1179" s="311"/>
      <c r="AM1179" s="311"/>
      <c r="AN1179" s="311"/>
      <c r="AO1179" s="311"/>
      <c r="AP1179" s="311"/>
      <c r="AQ1179" s="311"/>
      <c r="AR1179" s="311"/>
      <c r="AS1179" s="311"/>
      <c r="AT1179" s="311"/>
    </row>
    <row r="1180" spans="1:46" ht="22.5" customHeight="1">
      <c r="A1180" s="303"/>
      <c r="K1180" s="310"/>
      <c r="L1180" s="310"/>
      <c r="M1180" s="310"/>
      <c r="N1180" s="310"/>
      <c r="O1180" s="310"/>
      <c r="P1180" s="310"/>
      <c r="Q1180" s="310"/>
      <c r="R1180" s="310"/>
      <c r="S1180" s="310"/>
      <c r="T1180" s="310"/>
      <c r="U1180" s="307"/>
      <c r="AC1180" s="310"/>
      <c r="AE1180" s="311"/>
      <c r="AF1180" s="311"/>
      <c r="AG1180" s="311"/>
      <c r="AH1180" s="311"/>
      <c r="AI1180" s="311"/>
      <c r="AJ1180" s="311"/>
      <c r="AK1180" s="311"/>
      <c r="AL1180" s="311"/>
      <c r="AM1180" s="311"/>
      <c r="AN1180" s="311"/>
      <c r="AO1180" s="311"/>
      <c r="AP1180" s="311"/>
      <c r="AQ1180" s="311"/>
      <c r="AR1180" s="311"/>
      <c r="AS1180" s="311"/>
      <c r="AT1180" s="311"/>
    </row>
    <row r="1181" spans="1:46" ht="22.5" customHeight="1">
      <c r="A1181" s="303"/>
      <c r="K1181" s="310"/>
      <c r="L1181" s="310"/>
      <c r="M1181" s="310"/>
      <c r="N1181" s="310"/>
      <c r="O1181" s="310"/>
      <c r="P1181" s="310"/>
      <c r="Q1181" s="310"/>
      <c r="R1181" s="310"/>
      <c r="S1181" s="310"/>
      <c r="T1181" s="310"/>
      <c r="U1181" s="307"/>
      <c r="AC1181" s="310"/>
      <c r="AE1181" s="311"/>
      <c r="AF1181" s="311"/>
      <c r="AG1181" s="311"/>
      <c r="AH1181" s="311"/>
      <c r="AI1181" s="311"/>
      <c r="AJ1181" s="311"/>
      <c r="AK1181" s="311"/>
      <c r="AL1181" s="311"/>
      <c r="AM1181" s="311"/>
      <c r="AN1181" s="311"/>
      <c r="AO1181" s="311"/>
      <c r="AP1181" s="311"/>
      <c r="AQ1181" s="311"/>
      <c r="AR1181" s="311"/>
      <c r="AS1181" s="311"/>
      <c r="AT1181" s="311"/>
    </row>
    <row r="1182" spans="1:46" ht="22.5" customHeight="1">
      <c r="A1182" s="303"/>
      <c r="K1182" s="310"/>
      <c r="L1182" s="310"/>
      <c r="M1182" s="310"/>
      <c r="N1182" s="310"/>
      <c r="O1182" s="310"/>
      <c r="P1182" s="310"/>
      <c r="Q1182" s="310"/>
      <c r="R1182" s="310"/>
      <c r="S1182" s="310"/>
      <c r="T1182" s="310"/>
      <c r="U1182" s="307"/>
      <c r="AC1182" s="310"/>
      <c r="AE1182" s="311"/>
      <c r="AF1182" s="311"/>
      <c r="AG1182" s="311"/>
      <c r="AH1182" s="311"/>
      <c r="AI1182" s="311"/>
      <c r="AJ1182" s="311"/>
      <c r="AK1182" s="311"/>
      <c r="AL1182" s="311"/>
      <c r="AM1182" s="311"/>
      <c r="AN1182" s="311"/>
      <c r="AO1182" s="311"/>
      <c r="AP1182" s="311"/>
      <c r="AQ1182" s="311"/>
      <c r="AR1182" s="311"/>
      <c r="AS1182" s="311"/>
      <c r="AT1182" s="311"/>
    </row>
    <row r="1183" spans="1:46" ht="22.5" customHeight="1">
      <c r="A1183" s="303"/>
      <c r="K1183" s="310"/>
      <c r="L1183" s="310"/>
      <c r="M1183" s="310"/>
      <c r="N1183" s="310"/>
      <c r="O1183" s="310"/>
      <c r="P1183" s="310"/>
      <c r="Q1183" s="310"/>
      <c r="R1183" s="310"/>
      <c r="S1183" s="310"/>
      <c r="T1183" s="310"/>
      <c r="U1183" s="307"/>
      <c r="AC1183" s="310"/>
      <c r="AE1183" s="311"/>
      <c r="AF1183" s="311"/>
      <c r="AG1183" s="311"/>
      <c r="AH1183" s="311"/>
      <c r="AI1183" s="311"/>
      <c r="AJ1183" s="311"/>
      <c r="AK1183" s="311"/>
      <c r="AL1183" s="311"/>
      <c r="AM1183" s="311"/>
      <c r="AN1183" s="311"/>
      <c r="AO1183" s="311"/>
      <c r="AP1183" s="311"/>
      <c r="AQ1183" s="311"/>
      <c r="AR1183" s="311"/>
      <c r="AS1183" s="311"/>
      <c r="AT1183" s="311"/>
    </row>
    <row r="1184" spans="1:46" ht="22.5" customHeight="1">
      <c r="A1184" s="303"/>
      <c r="K1184" s="310"/>
      <c r="L1184" s="310"/>
      <c r="M1184" s="310"/>
      <c r="N1184" s="310"/>
      <c r="O1184" s="310"/>
      <c r="P1184" s="310"/>
      <c r="Q1184" s="310"/>
      <c r="R1184" s="310"/>
      <c r="S1184" s="310"/>
      <c r="T1184" s="310"/>
      <c r="U1184" s="307"/>
      <c r="AC1184" s="310"/>
      <c r="AE1184" s="311"/>
      <c r="AF1184" s="311"/>
      <c r="AG1184" s="311"/>
      <c r="AH1184" s="311"/>
      <c r="AI1184" s="311"/>
      <c r="AJ1184" s="311"/>
      <c r="AK1184" s="311"/>
      <c r="AL1184" s="311"/>
      <c r="AM1184" s="311"/>
      <c r="AN1184" s="311"/>
      <c r="AO1184" s="311"/>
      <c r="AP1184" s="311"/>
      <c r="AQ1184" s="311"/>
      <c r="AR1184" s="311"/>
      <c r="AS1184" s="311"/>
      <c r="AT1184" s="311"/>
    </row>
    <row r="1185" spans="1:46" ht="22.5" customHeight="1">
      <c r="A1185" s="303"/>
      <c r="K1185" s="310"/>
      <c r="L1185" s="310"/>
      <c r="M1185" s="310"/>
      <c r="N1185" s="310"/>
      <c r="O1185" s="310"/>
      <c r="P1185" s="310"/>
      <c r="Q1185" s="310"/>
      <c r="R1185" s="310"/>
      <c r="S1185" s="310"/>
      <c r="T1185" s="310"/>
      <c r="U1185" s="307"/>
      <c r="AC1185" s="310"/>
      <c r="AE1185" s="311"/>
      <c r="AF1185" s="311"/>
      <c r="AG1185" s="311"/>
      <c r="AH1185" s="311"/>
      <c r="AI1185" s="311"/>
      <c r="AJ1185" s="311"/>
      <c r="AK1185" s="311"/>
      <c r="AL1185" s="311"/>
      <c r="AM1185" s="311"/>
      <c r="AN1185" s="311"/>
      <c r="AO1185" s="311"/>
      <c r="AP1185" s="311"/>
      <c r="AQ1185" s="311"/>
      <c r="AR1185" s="311"/>
      <c r="AS1185" s="311"/>
      <c r="AT1185" s="311"/>
    </row>
    <row r="1186" spans="1:46" ht="22.5" customHeight="1">
      <c r="A1186" s="303"/>
      <c r="K1186" s="310"/>
      <c r="L1186" s="310"/>
      <c r="M1186" s="310"/>
      <c r="N1186" s="310"/>
      <c r="O1186" s="310"/>
      <c r="P1186" s="310"/>
      <c r="Q1186" s="310"/>
      <c r="R1186" s="310"/>
      <c r="S1186" s="310"/>
      <c r="T1186" s="310"/>
      <c r="U1186" s="307"/>
      <c r="AC1186" s="310"/>
      <c r="AE1186" s="311"/>
      <c r="AF1186" s="311"/>
      <c r="AG1186" s="311"/>
      <c r="AH1186" s="311"/>
      <c r="AI1186" s="311"/>
      <c r="AJ1186" s="311"/>
      <c r="AK1186" s="311"/>
      <c r="AL1186" s="311"/>
      <c r="AM1186" s="311"/>
      <c r="AN1186" s="311"/>
      <c r="AO1186" s="311"/>
      <c r="AP1186" s="311"/>
      <c r="AQ1186" s="311"/>
      <c r="AR1186" s="311"/>
      <c r="AS1186" s="311"/>
      <c r="AT1186" s="311"/>
    </row>
    <row r="1187" spans="1:46" ht="22.5" customHeight="1">
      <c r="A1187" s="303"/>
      <c r="K1187" s="310"/>
      <c r="L1187" s="310"/>
      <c r="M1187" s="310"/>
      <c r="N1187" s="310"/>
      <c r="O1187" s="310"/>
      <c r="P1187" s="310"/>
      <c r="Q1187" s="310"/>
      <c r="R1187" s="310"/>
      <c r="S1187" s="310"/>
      <c r="T1187" s="310"/>
      <c r="U1187" s="307"/>
      <c r="AC1187" s="310"/>
      <c r="AE1187" s="311"/>
      <c r="AF1187" s="311"/>
      <c r="AG1187" s="311"/>
      <c r="AH1187" s="311"/>
      <c r="AI1187" s="311"/>
      <c r="AJ1187" s="311"/>
      <c r="AK1187" s="311"/>
      <c r="AL1187" s="311"/>
      <c r="AM1187" s="311"/>
      <c r="AN1187" s="311"/>
      <c r="AO1187" s="311"/>
      <c r="AP1187" s="311"/>
      <c r="AQ1187" s="311"/>
      <c r="AR1187" s="311"/>
      <c r="AS1187" s="311"/>
      <c r="AT1187" s="311"/>
    </row>
    <row r="1188" spans="1:46" ht="22.5" customHeight="1">
      <c r="A1188" s="303"/>
      <c r="K1188" s="310"/>
      <c r="L1188" s="310"/>
      <c r="M1188" s="310"/>
      <c r="N1188" s="310"/>
      <c r="O1188" s="310"/>
      <c r="P1188" s="310"/>
      <c r="Q1188" s="310"/>
      <c r="R1188" s="310"/>
      <c r="S1188" s="310"/>
      <c r="T1188" s="310"/>
      <c r="U1188" s="307"/>
      <c r="AC1188" s="310"/>
      <c r="AE1188" s="311"/>
      <c r="AF1188" s="311"/>
      <c r="AG1188" s="311"/>
      <c r="AH1188" s="311"/>
      <c r="AI1188" s="311"/>
      <c r="AJ1188" s="311"/>
      <c r="AK1188" s="311"/>
      <c r="AL1188" s="311"/>
      <c r="AM1188" s="311"/>
      <c r="AN1188" s="311"/>
      <c r="AO1188" s="311"/>
      <c r="AP1188" s="311"/>
      <c r="AQ1188" s="311"/>
      <c r="AR1188" s="311"/>
      <c r="AS1188" s="311"/>
      <c r="AT1188" s="311"/>
    </row>
    <row r="1189" spans="1:46" ht="22.5" customHeight="1">
      <c r="A1189" s="303"/>
      <c r="K1189" s="310"/>
      <c r="L1189" s="310"/>
      <c r="M1189" s="310"/>
      <c r="N1189" s="310"/>
      <c r="O1189" s="310"/>
      <c r="P1189" s="310"/>
      <c r="Q1189" s="310"/>
      <c r="R1189" s="310"/>
      <c r="S1189" s="310"/>
      <c r="T1189" s="310"/>
      <c r="U1189" s="307"/>
      <c r="AC1189" s="310"/>
      <c r="AE1189" s="311"/>
      <c r="AF1189" s="311"/>
      <c r="AG1189" s="311"/>
      <c r="AH1189" s="311"/>
      <c r="AI1189" s="311"/>
      <c r="AJ1189" s="311"/>
      <c r="AK1189" s="311"/>
      <c r="AL1189" s="311"/>
      <c r="AM1189" s="311"/>
      <c r="AN1189" s="311"/>
      <c r="AO1189" s="311"/>
      <c r="AP1189" s="311"/>
      <c r="AQ1189" s="311"/>
      <c r="AR1189" s="311"/>
      <c r="AS1189" s="311"/>
      <c r="AT1189" s="311"/>
    </row>
    <row r="1190" spans="1:46" ht="22.5" customHeight="1">
      <c r="A1190" s="303"/>
      <c r="K1190" s="310"/>
      <c r="L1190" s="310"/>
      <c r="M1190" s="310"/>
      <c r="N1190" s="310"/>
      <c r="O1190" s="310"/>
      <c r="P1190" s="310"/>
      <c r="Q1190" s="310"/>
      <c r="R1190" s="310"/>
      <c r="S1190" s="310"/>
      <c r="T1190" s="310"/>
      <c r="U1190" s="307"/>
      <c r="AC1190" s="310"/>
      <c r="AE1190" s="311"/>
      <c r="AF1190" s="311"/>
      <c r="AG1190" s="311"/>
      <c r="AH1190" s="311"/>
      <c r="AI1190" s="311"/>
      <c r="AJ1190" s="311"/>
      <c r="AK1190" s="311"/>
      <c r="AL1190" s="311"/>
      <c r="AM1190" s="311"/>
      <c r="AN1190" s="311"/>
      <c r="AO1190" s="311"/>
      <c r="AP1190" s="311"/>
      <c r="AQ1190" s="311"/>
      <c r="AR1190" s="311"/>
      <c r="AS1190" s="311"/>
      <c r="AT1190" s="311"/>
    </row>
    <row r="1191" spans="1:46" ht="22.5" customHeight="1">
      <c r="A1191" s="303"/>
      <c r="K1191" s="310"/>
      <c r="L1191" s="310"/>
      <c r="M1191" s="310"/>
      <c r="N1191" s="310"/>
      <c r="O1191" s="310"/>
      <c r="P1191" s="310"/>
      <c r="Q1191" s="310"/>
      <c r="R1191" s="310"/>
      <c r="S1191" s="310"/>
      <c r="T1191" s="310"/>
      <c r="U1191" s="307"/>
      <c r="AC1191" s="310"/>
      <c r="AE1191" s="311"/>
      <c r="AF1191" s="311"/>
      <c r="AG1191" s="311"/>
      <c r="AH1191" s="311"/>
      <c r="AI1191" s="311"/>
      <c r="AJ1191" s="311"/>
      <c r="AK1191" s="311"/>
      <c r="AL1191" s="311"/>
      <c r="AM1191" s="311"/>
      <c r="AN1191" s="311"/>
      <c r="AO1191" s="311"/>
      <c r="AP1191" s="311"/>
      <c r="AQ1191" s="311"/>
      <c r="AR1191" s="311"/>
      <c r="AS1191" s="311"/>
      <c r="AT1191" s="311"/>
    </row>
    <row r="1192" spans="1:46" ht="22.5" customHeight="1">
      <c r="A1192" s="303"/>
      <c r="K1192" s="310"/>
      <c r="L1192" s="310"/>
      <c r="M1192" s="310"/>
      <c r="N1192" s="310"/>
      <c r="O1192" s="310"/>
      <c r="P1192" s="310"/>
      <c r="Q1192" s="310"/>
      <c r="R1192" s="310"/>
      <c r="S1192" s="310"/>
      <c r="T1192" s="310"/>
      <c r="U1192" s="307"/>
      <c r="AC1192" s="310"/>
      <c r="AE1192" s="311"/>
      <c r="AF1192" s="311"/>
      <c r="AG1192" s="311"/>
      <c r="AH1192" s="311"/>
      <c r="AI1192" s="311"/>
      <c r="AJ1192" s="311"/>
      <c r="AK1192" s="311"/>
      <c r="AL1192" s="311"/>
      <c r="AM1192" s="311"/>
      <c r="AN1192" s="311"/>
      <c r="AO1192" s="311"/>
      <c r="AP1192" s="311"/>
      <c r="AQ1192" s="311"/>
      <c r="AR1192" s="311"/>
      <c r="AS1192" s="311"/>
      <c r="AT1192" s="311"/>
    </row>
    <row r="1193" spans="1:46" ht="22.5" customHeight="1">
      <c r="A1193" s="303"/>
      <c r="K1193" s="310"/>
      <c r="L1193" s="310"/>
      <c r="M1193" s="310"/>
      <c r="N1193" s="310"/>
      <c r="O1193" s="310"/>
      <c r="P1193" s="310"/>
      <c r="Q1193" s="310"/>
      <c r="R1193" s="310"/>
      <c r="S1193" s="310"/>
      <c r="T1193" s="310"/>
      <c r="U1193" s="307"/>
      <c r="AC1193" s="310"/>
      <c r="AE1193" s="311"/>
      <c r="AF1193" s="311"/>
      <c r="AG1193" s="311"/>
      <c r="AH1193" s="311"/>
      <c r="AI1193" s="311"/>
      <c r="AJ1193" s="311"/>
      <c r="AK1193" s="311"/>
      <c r="AL1193" s="311"/>
      <c r="AM1193" s="311"/>
      <c r="AN1193" s="311"/>
      <c r="AO1193" s="311"/>
      <c r="AP1193" s="311"/>
      <c r="AQ1193" s="311"/>
      <c r="AR1193" s="311"/>
      <c r="AS1193" s="311"/>
      <c r="AT1193" s="311"/>
    </row>
    <row r="1194" spans="1:46" ht="22.5" customHeight="1">
      <c r="A1194" s="303"/>
      <c r="K1194" s="310"/>
      <c r="L1194" s="310"/>
      <c r="M1194" s="310"/>
      <c r="N1194" s="310"/>
      <c r="O1194" s="310"/>
      <c r="P1194" s="310"/>
      <c r="Q1194" s="310"/>
      <c r="R1194" s="310"/>
      <c r="S1194" s="310"/>
      <c r="T1194" s="310"/>
      <c r="U1194" s="307"/>
      <c r="AC1194" s="310"/>
      <c r="AE1194" s="311"/>
      <c r="AF1194" s="311"/>
      <c r="AG1194" s="311"/>
      <c r="AH1194" s="311"/>
      <c r="AI1194" s="311"/>
      <c r="AJ1194" s="311"/>
      <c r="AK1194" s="311"/>
      <c r="AL1194" s="311"/>
      <c r="AM1194" s="311"/>
      <c r="AN1194" s="311"/>
      <c r="AO1194" s="311"/>
      <c r="AP1194" s="311"/>
      <c r="AQ1194" s="311"/>
      <c r="AR1194" s="311"/>
      <c r="AS1194" s="311"/>
      <c r="AT1194" s="311"/>
    </row>
    <row r="1195" spans="1:46" ht="22.5" customHeight="1">
      <c r="A1195" s="303"/>
      <c r="K1195" s="310"/>
      <c r="L1195" s="310"/>
      <c r="M1195" s="310"/>
      <c r="N1195" s="310"/>
      <c r="O1195" s="310"/>
      <c r="P1195" s="310"/>
      <c r="Q1195" s="310"/>
      <c r="R1195" s="310"/>
      <c r="S1195" s="310"/>
      <c r="T1195" s="310"/>
      <c r="U1195" s="307"/>
      <c r="AC1195" s="310"/>
      <c r="AE1195" s="311"/>
      <c r="AF1195" s="311"/>
      <c r="AG1195" s="311"/>
      <c r="AH1195" s="311"/>
      <c r="AI1195" s="311"/>
      <c r="AJ1195" s="311"/>
      <c r="AK1195" s="311"/>
      <c r="AL1195" s="311"/>
      <c r="AM1195" s="311"/>
      <c r="AN1195" s="311"/>
      <c r="AO1195" s="311"/>
      <c r="AP1195" s="311"/>
      <c r="AQ1195" s="311"/>
      <c r="AR1195" s="311"/>
      <c r="AS1195" s="311"/>
      <c r="AT1195" s="311"/>
    </row>
    <row r="1196" spans="1:46" ht="22.5" customHeight="1">
      <c r="A1196" s="303"/>
      <c r="K1196" s="310"/>
      <c r="L1196" s="310"/>
      <c r="M1196" s="310"/>
      <c r="N1196" s="310"/>
      <c r="O1196" s="310"/>
      <c r="P1196" s="310"/>
      <c r="Q1196" s="310"/>
      <c r="R1196" s="310"/>
      <c r="S1196" s="310"/>
      <c r="T1196" s="310"/>
      <c r="U1196" s="307"/>
      <c r="AC1196" s="310"/>
      <c r="AE1196" s="311"/>
      <c r="AF1196" s="311"/>
      <c r="AG1196" s="311"/>
      <c r="AH1196" s="311"/>
      <c r="AI1196" s="311"/>
      <c r="AJ1196" s="311"/>
      <c r="AK1196" s="311"/>
      <c r="AL1196" s="311"/>
      <c r="AM1196" s="311"/>
      <c r="AN1196" s="311"/>
      <c r="AO1196" s="311"/>
      <c r="AP1196" s="311"/>
      <c r="AQ1196" s="311"/>
      <c r="AR1196" s="311"/>
      <c r="AS1196" s="311"/>
      <c r="AT1196" s="311"/>
    </row>
    <row r="1197" spans="1:46" ht="22.5" customHeight="1">
      <c r="A1197" s="303"/>
      <c r="K1197" s="310"/>
      <c r="L1197" s="310"/>
      <c r="M1197" s="310"/>
      <c r="N1197" s="310"/>
      <c r="O1197" s="310"/>
      <c r="P1197" s="310"/>
      <c r="Q1197" s="310"/>
      <c r="R1197" s="310"/>
      <c r="S1197" s="310"/>
      <c r="T1197" s="310"/>
      <c r="U1197" s="307"/>
      <c r="AC1197" s="310"/>
      <c r="AE1197" s="311"/>
      <c r="AF1197" s="311"/>
      <c r="AG1197" s="311"/>
      <c r="AH1197" s="311"/>
      <c r="AI1197" s="311"/>
      <c r="AJ1197" s="311"/>
      <c r="AK1197" s="311"/>
      <c r="AL1197" s="311"/>
      <c r="AM1197" s="311"/>
      <c r="AN1197" s="311"/>
      <c r="AO1197" s="311"/>
      <c r="AP1197" s="311"/>
      <c r="AQ1197" s="311"/>
      <c r="AR1197" s="311"/>
      <c r="AS1197" s="311"/>
      <c r="AT1197" s="311"/>
    </row>
    <row r="1198" spans="1:46" ht="22.5" customHeight="1">
      <c r="A1198" s="303"/>
      <c r="K1198" s="310"/>
      <c r="L1198" s="310"/>
      <c r="M1198" s="310"/>
      <c r="N1198" s="310"/>
      <c r="O1198" s="310"/>
      <c r="P1198" s="310"/>
      <c r="Q1198" s="310"/>
      <c r="R1198" s="310"/>
      <c r="S1198" s="310"/>
      <c r="T1198" s="310"/>
      <c r="U1198" s="307"/>
      <c r="AC1198" s="310"/>
      <c r="AE1198" s="311"/>
      <c r="AF1198" s="311"/>
      <c r="AG1198" s="311"/>
      <c r="AH1198" s="311"/>
      <c r="AI1198" s="311"/>
      <c r="AJ1198" s="311"/>
      <c r="AK1198" s="311"/>
      <c r="AL1198" s="311"/>
      <c r="AM1198" s="311"/>
      <c r="AN1198" s="311"/>
      <c r="AO1198" s="311"/>
      <c r="AP1198" s="311"/>
      <c r="AQ1198" s="311"/>
      <c r="AR1198" s="311"/>
      <c r="AS1198" s="311"/>
      <c r="AT1198" s="311"/>
    </row>
    <row r="1199" spans="1:46" ht="22.5" customHeight="1">
      <c r="A1199" s="303"/>
      <c r="K1199" s="310"/>
      <c r="L1199" s="310"/>
      <c r="M1199" s="310"/>
      <c r="N1199" s="310"/>
      <c r="O1199" s="310"/>
      <c r="P1199" s="310"/>
      <c r="Q1199" s="310"/>
      <c r="R1199" s="310"/>
      <c r="S1199" s="310"/>
      <c r="T1199" s="310"/>
      <c r="U1199" s="307"/>
      <c r="AC1199" s="310"/>
      <c r="AE1199" s="311"/>
      <c r="AF1199" s="311"/>
      <c r="AG1199" s="311"/>
      <c r="AH1199" s="311"/>
      <c r="AI1199" s="311"/>
      <c r="AJ1199" s="311"/>
      <c r="AK1199" s="311"/>
      <c r="AL1199" s="311"/>
      <c r="AM1199" s="311"/>
      <c r="AN1199" s="311"/>
      <c r="AO1199" s="311"/>
      <c r="AP1199" s="311"/>
      <c r="AQ1199" s="311"/>
      <c r="AR1199" s="311"/>
      <c r="AS1199" s="311"/>
      <c r="AT1199" s="311"/>
    </row>
    <row r="1200" spans="1:46" ht="22.5" customHeight="1">
      <c r="A1200" s="303"/>
      <c r="K1200" s="310"/>
      <c r="L1200" s="310"/>
      <c r="M1200" s="310"/>
      <c r="N1200" s="310"/>
      <c r="O1200" s="310"/>
      <c r="P1200" s="310"/>
      <c r="Q1200" s="310"/>
      <c r="R1200" s="310"/>
      <c r="S1200" s="310"/>
      <c r="T1200" s="310"/>
      <c r="U1200" s="307"/>
      <c r="AC1200" s="310"/>
      <c r="AE1200" s="311"/>
      <c r="AF1200" s="311"/>
      <c r="AG1200" s="311"/>
      <c r="AH1200" s="311"/>
      <c r="AI1200" s="311"/>
      <c r="AJ1200" s="311"/>
      <c r="AK1200" s="311"/>
      <c r="AL1200" s="311"/>
      <c r="AM1200" s="311"/>
      <c r="AN1200" s="311"/>
      <c r="AO1200" s="311"/>
      <c r="AP1200" s="311"/>
      <c r="AQ1200" s="311"/>
      <c r="AR1200" s="311"/>
      <c r="AS1200" s="311"/>
      <c r="AT1200" s="311"/>
    </row>
    <row r="1201" spans="1:46" ht="22.5" customHeight="1">
      <c r="A1201" s="303"/>
      <c r="K1201" s="310"/>
      <c r="L1201" s="310"/>
      <c r="M1201" s="310"/>
      <c r="N1201" s="310"/>
      <c r="O1201" s="310"/>
      <c r="P1201" s="310"/>
      <c r="Q1201" s="310"/>
      <c r="R1201" s="310"/>
      <c r="S1201" s="310"/>
      <c r="T1201" s="310"/>
      <c r="U1201" s="307"/>
      <c r="AC1201" s="310"/>
      <c r="AE1201" s="311"/>
      <c r="AF1201" s="311"/>
      <c r="AG1201" s="311"/>
      <c r="AH1201" s="311"/>
      <c r="AI1201" s="311"/>
      <c r="AJ1201" s="311"/>
      <c r="AK1201" s="311"/>
      <c r="AL1201" s="311"/>
      <c r="AM1201" s="311"/>
      <c r="AN1201" s="311"/>
      <c r="AO1201" s="311"/>
      <c r="AP1201" s="311"/>
      <c r="AQ1201" s="311"/>
      <c r="AR1201" s="311"/>
      <c r="AS1201" s="311"/>
      <c r="AT1201" s="311"/>
    </row>
    <row r="1202" spans="1:46" ht="22.5" customHeight="1">
      <c r="A1202" s="303"/>
      <c r="K1202" s="310"/>
      <c r="L1202" s="310"/>
      <c r="M1202" s="310"/>
      <c r="N1202" s="310"/>
      <c r="O1202" s="310"/>
      <c r="P1202" s="310"/>
      <c r="Q1202" s="310"/>
      <c r="R1202" s="310"/>
      <c r="S1202" s="310"/>
      <c r="T1202" s="310"/>
      <c r="U1202" s="307"/>
      <c r="AC1202" s="310"/>
      <c r="AE1202" s="311"/>
      <c r="AF1202" s="311"/>
      <c r="AG1202" s="311"/>
      <c r="AH1202" s="311"/>
      <c r="AI1202" s="311"/>
      <c r="AJ1202" s="311"/>
      <c r="AK1202" s="311"/>
      <c r="AL1202" s="311"/>
      <c r="AM1202" s="311"/>
      <c r="AN1202" s="311"/>
      <c r="AO1202" s="311"/>
      <c r="AP1202" s="311"/>
      <c r="AQ1202" s="311"/>
      <c r="AR1202" s="311"/>
      <c r="AS1202" s="311"/>
      <c r="AT1202" s="311"/>
    </row>
    <row r="1203" spans="1:46" ht="22.5" customHeight="1">
      <c r="A1203" s="303"/>
      <c r="K1203" s="310"/>
      <c r="L1203" s="310"/>
      <c r="M1203" s="310"/>
      <c r="N1203" s="310"/>
      <c r="O1203" s="310"/>
      <c r="P1203" s="310"/>
      <c r="Q1203" s="310"/>
      <c r="R1203" s="310"/>
      <c r="S1203" s="310"/>
      <c r="T1203" s="310"/>
      <c r="U1203" s="307"/>
      <c r="AC1203" s="310"/>
      <c r="AE1203" s="311"/>
      <c r="AF1203" s="311"/>
      <c r="AG1203" s="311"/>
      <c r="AH1203" s="311"/>
      <c r="AI1203" s="311"/>
      <c r="AJ1203" s="311"/>
      <c r="AK1203" s="311"/>
      <c r="AL1203" s="311"/>
      <c r="AM1203" s="311"/>
      <c r="AN1203" s="311"/>
      <c r="AO1203" s="311"/>
      <c r="AP1203" s="311"/>
      <c r="AQ1203" s="311"/>
      <c r="AR1203" s="311"/>
      <c r="AS1203" s="311"/>
      <c r="AT1203" s="311"/>
    </row>
    <row r="1204" spans="1:46" ht="22.5" customHeight="1">
      <c r="A1204" s="303"/>
      <c r="K1204" s="310"/>
      <c r="L1204" s="310"/>
      <c r="M1204" s="310"/>
      <c r="N1204" s="310"/>
      <c r="O1204" s="310"/>
      <c r="P1204" s="310"/>
      <c r="Q1204" s="310"/>
      <c r="R1204" s="310"/>
      <c r="S1204" s="310"/>
      <c r="T1204" s="310"/>
      <c r="U1204" s="307"/>
      <c r="AC1204" s="310"/>
      <c r="AE1204" s="311"/>
      <c r="AF1204" s="311"/>
      <c r="AG1204" s="311"/>
      <c r="AH1204" s="311"/>
      <c r="AI1204" s="311"/>
      <c r="AJ1204" s="311"/>
      <c r="AK1204" s="311"/>
      <c r="AL1204" s="311"/>
      <c r="AM1204" s="311"/>
      <c r="AN1204" s="311"/>
      <c r="AO1204" s="311"/>
      <c r="AP1204" s="311"/>
      <c r="AQ1204" s="311"/>
      <c r="AR1204" s="311"/>
      <c r="AS1204" s="311"/>
      <c r="AT1204" s="311"/>
    </row>
    <row r="1205" spans="1:46" ht="22.5" customHeight="1">
      <c r="A1205" s="303"/>
      <c r="K1205" s="310"/>
      <c r="L1205" s="310"/>
      <c r="M1205" s="310"/>
      <c r="N1205" s="310"/>
      <c r="O1205" s="310"/>
      <c r="P1205" s="310"/>
      <c r="Q1205" s="310"/>
      <c r="R1205" s="310"/>
      <c r="S1205" s="310"/>
      <c r="T1205" s="310"/>
      <c r="U1205" s="307"/>
      <c r="AC1205" s="310"/>
      <c r="AE1205" s="311"/>
      <c r="AF1205" s="311"/>
      <c r="AG1205" s="311"/>
      <c r="AH1205" s="311"/>
      <c r="AI1205" s="311"/>
      <c r="AJ1205" s="311"/>
      <c r="AK1205" s="311"/>
      <c r="AL1205" s="311"/>
      <c r="AM1205" s="311"/>
      <c r="AN1205" s="311"/>
      <c r="AO1205" s="311"/>
      <c r="AP1205" s="311"/>
      <c r="AQ1205" s="311"/>
      <c r="AR1205" s="311"/>
      <c r="AS1205" s="311"/>
      <c r="AT1205" s="311"/>
    </row>
    <row r="1206" spans="1:46" ht="22.5" customHeight="1">
      <c r="A1206" s="303"/>
      <c r="K1206" s="310"/>
      <c r="L1206" s="310"/>
      <c r="M1206" s="310"/>
      <c r="N1206" s="310"/>
      <c r="O1206" s="310"/>
      <c r="P1206" s="310"/>
      <c r="Q1206" s="310"/>
      <c r="R1206" s="310"/>
      <c r="S1206" s="310"/>
      <c r="T1206" s="310"/>
      <c r="U1206" s="307"/>
      <c r="AC1206" s="310"/>
      <c r="AE1206" s="311"/>
      <c r="AF1206" s="311"/>
      <c r="AG1206" s="311"/>
      <c r="AH1206" s="311"/>
      <c r="AI1206" s="311"/>
      <c r="AJ1206" s="311"/>
      <c r="AK1206" s="311"/>
      <c r="AL1206" s="311"/>
      <c r="AM1206" s="311"/>
      <c r="AN1206" s="311"/>
      <c r="AO1206" s="311"/>
      <c r="AP1206" s="311"/>
      <c r="AQ1206" s="311"/>
      <c r="AR1206" s="311"/>
      <c r="AS1206" s="311"/>
      <c r="AT1206" s="311"/>
    </row>
    <row r="1207" spans="1:46" ht="22.5" customHeight="1">
      <c r="A1207" s="303"/>
      <c r="K1207" s="310"/>
      <c r="L1207" s="310"/>
      <c r="M1207" s="310"/>
      <c r="N1207" s="310"/>
      <c r="O1207" s="310"/>
      <c r="P1207" s="310"/>
      <c r="Q1207" s="310"/>
      <c r="R1207" s="310"/>
      <c r="S1207" s="310"/>
      <c r="T1207" s="310"/>
      <c r="U1207" s="307"/>
      <c r="AC1207" s="310"/>
      <c r="AE1207" s="311"/>
      <c r="AF1207" s="311"/>
      <c r="AG1207" s="311"/>
      <c r="AH1207" s="311"/>
      <c r="AI1207" s="311"/>
      <c r="AJ1207" s="311"/>
      <c r="AK1207" s="311"/>
      <c r="AL1207" s="311"/>
      <c r="AM1207" s="311"/>
      <c r="AN1207" s="311"/>
      <c r="AO1207" s="311"/>
      <c r="AP1207" s="311"/>
      <c r="AQ1207" s="311"/>
      <c r="AR1207" s="311"/>
      <c r="AS1207" s="311"/>
      <c r="AT1207" s="311"/>
    </row>
    <row r="1208" spans="1:46" ht="22.5" customHeight="1">
      <c r="A1208" s="303"/>
      <c r="K1208" s="310"/>
      <c r="L1208" s="310"/>
      <c r="M1208" s="310"/>
      <c r="N1208" s="310"/>
      <c r="O1208" s="310"/>
      <c r="P1208" s="310"/>
      <c r="Q1208" s="310"/>
      <c r="R1208" s="310"/>
      <c r="S1208" s="310"/>
      <c r="T1208" s="310"/>
      <c r="U1208" s="307"/>
      <c r="AC1208" s="310"/>
      <c r="AE1208" s="311"/>
      <c r="AF1208" s="311"/>
      <c r="AG1208" s="311"/>
      <c r="AH1208" s="311"/>
      <c r="AI1208" s="311"/>
      <c r="AJ1208" s="311"/>
      <c r="AK1208" s="311"/>
      <c r="AL1208" s="311"/>
      <c r="AM1208" s="311"/>
      <c r="AN1208" s="311"/>
      <c r="AO1208" s="311"/>
      <c r="AP1208" s="311"/>
      <c r="AQ1208" s="311"/>
      <c r="AR1208" s="311"/>
      <c r="AS1208" s="311"/>
      <c r="AT1208" s="311"/>
    </row>
    <row r="1209" spans="1:46" ht="22.5" customHeight="1">
      <c r="A1209" s="303"/>
      <c r="K1209" s="310"/>
      <c r="L1209" s="310"/>
      <c r="M1209" s="310"/>
      <c r="N1209" s="310"/>
      <c r="O1209" s="310"/>
      <c r="P1209" s="310"/>
      <c r="Q1209" s="310"/>
      <c r="R1209" s="310"/>
      <c r="S1209" s="310"/>
      <c r="T1209" s="310"/>
      <c r="U1209" s="307"/>
      <c r="AC1209" s="310"/>
      <c r="AE1209" s="311"/>
      <c r="AF1209" s="311"/>
      <c r="AG1209" s="311"/>
      <c r="AH1209" s="311"/>
      <c r="AI1209" s="311"/>
      <c r="AJ1209" s="311"/>
      <c r="AK1209" s="311"/>
      <c r="AL1209" s="311"/>
      <c r="AM1209" s="311"/>
      <c r="AN1209" s="311"/>
      <c r="AO1209" s="311"/>
      <c r="AP1209" s="311"/>
      <c r="AQ1209" s="311"/>
      <c r="AR1209" s="311"/>
      <c r="AS1209" s="311"/>
      <c r="AT1209" s="311"/>
    </row>
    <row r="1210" spans="1:46" ht="22.5" customHeight="1">
      <c r="A1210" s="303"/>
      <c r="K1210" s="310"/>
      <c r="L1210" s="310"/>
      <c r="M1210" s="310"/>
      <c r="N1210" s="310"/>
      <c r="O1210" s="310"/>
      <c r="P1210" s="310"/>
      <c r="Q1210" s="310"/>
      <c r="R1210" s="310"/>
      <c r="S1210" s="310"/>
      <c r="T1210" s="310"/>
      <c r="U1210" s="307"/>
      <c r="AC1210" s="310"/>
      <c r="AE1210" s="311"/>
      <c r="AF1210" s="311"/>
      <c r="AG1210" s="311"/>
      <c r="AH1210" s="311"/>
      <c r="AI1210" s="311"/>
      <c r="AJ1210" s="311"/>
      <c r="AK1210" s="311"/>
      <c r="AL1210" s="311"/>
      <c r="AM1210" s="311"/>
      <c r="AN1210" s="311"/>
      <c r="AO1210" s="311"/>
      <c r="AP1210" s="311"/>
      <c r="AQ1210" s="311"/>
      <c r="AR1210" s="311"/>
      <c r="AS1210" s="311"/>
      <c r="AT1210" s="311"/>
    </row>
    <row r="1211" spans="1:46" ht="22.5" customHeight="1">
      <c r="A1211" s="303"/>
      <c r="K1211" s="310"/>
      <c r="L1211" s="310"/>
      <c r="M1211" s="310"/>
      <c r="N1211" s="310"/>
      <c r="O1211" s="310"/>
      <c r="P1211" s="310"/>
      <c r="Q1211" s="310"/>
      <c r="R1211" s="310"/>
      <c r="S1211" s="310"/>
      <c r="T1211" s="310"/>
      <c r="U1211" s="307"/>
      <c r="AC1211" s="310"/>
      <c r="AE1211" s="311"/>
      <c r="AF1211" s="311"/>
      <c r="AG1211" s="311"/>
      <c r="AH1211" s="311"/>
      <c r="AI1211" s="311"/>
      <c r="AJ1211" s="311"/>
      <c r="AK1211" s="311"/>
      <c r="AL1211" s="311"/>
      <c r="AM1211" s="311"/>
      <c r="AN1211" s="311"/>
      <c r="AO1211" s="311"/>
      <c r="AP1211" s="311"/>
      <c r="AQ1211" s="311"/>
      <c r="AR1211" s="311"/>
      <c r="AS1211" s="311"/>
      <c r="AT1211" s="311"/>
    </row>
    <row r="1212" spans="1:46" ht="22.5" customHeight="1">
      <c r="A1212" s="303"/>
      <c r="K1212" s="310"/>
      <c r="L1212" s="310"/>
      <c r="M1212" s="310"/>
      <c r="N1212" s="310"/>
      <c r="O1212" s="310"/>
      <c r="P1212" s="310"/>
      <c r="Q1212" s="310"/>
      <c r="R1212" s="310"/>
      <c r="S1212" s="310"/>
      <c r="T1212" s="310"/>
      <c r="U1212" s="307"/>
      <c r="AC1212" s="310"/>
      <c r="AE1212" s="311"/>
      <c r="AF1212" s="311"/>
      <c r="AG1212" s="311"/>
      <c r="AH1212" s="311"/>
      <c r="AI1212" s="311"/>
      <c r="AJ1212" s="311"/>
      <c r="AK1212" s="311"/>
      <c r="AL1212" s="311"/>
      <c r="AM1212" s="311"/>
      <c r="AN1212" s="311"/>
      <c r="AO1212" s="311"/>
      <c r="AP1212" s="311"/>
      <c r="AQ1212" s="311"/>
      <c r="AR1212" s="311"/>
      <c r="AS1212" s="311"/>
      <c r="AT1212" s="311"/>
    </row>
    <row r="1213" spans="1:46" ht="22.5" customHeight="1">
      <c r="A1213" s="303"/>
      <c r="K1213" s="310"/>
      <c r="L1213" s="310"/>
      <c r="M1213" s="310"/>
      <c r="N1213" s="310"/>
      <c r="O1213" s="310"/>
      <c r="P1213" s="310"/>
      <c r="Q1213" s="310"/>
      <c r="R1213" s="310"/>
      <c r="S1213" s="310"/>
      <c r="T1213" s="310"/>
      <c r="U1213" s="307"/>
      <c r="AC1213" s="310"/>
      <c r="AE1213" s="311"/>
      <c r="AF1213" s="311"/>
      <c r="AG1213" s="311"/>
      <c r="AH1213" s="311"/>
      <c r="AI1213" s="311"/>
      <c r="AJ1213" s="311"/>
      <c r="AK1213" s="311"/>
      <c r="AL1213" s="311"/>
      <c r="AM1213" s="311"/>
      <c r="AN1213" s="311"/>
      <c r="AO1213" s="311"/>
      <c r="AP1213" s="311"/>
      <c r="AQ1213" s="311"/>
      <c r="AR1213" s="311"/>
      <c r="AS1213" s="311"/>
      <c r="AT1213" s="311"/>
    </row>
    <row r="1214" spans="1:46" ht="22.5" customHeight="1">
      <c r="A1214" s="303"/>
      <c r="K1214" s="310"/>
      <c r="L1214" s="310"/>
      <c r="M1214" s="310"/>
      <c r="N1214" s="310"/>
      <c r="O1214" s="310"/>
      <c r="P1214" s="310"/>
      <c r="Q1214" s="310"/>
      <c r="R1214" s="310"/>
      <c r="S1214" s="310"/>
      <c r="T1214" s="310"/>
      <c r="U1214" s="307"/>
      <c r="AC1214" s="310"/>
      <c r="AE1214" s="311"/>
      <c r="AF1214" s="311"/>
      <c r="AG1214" s="311"/>
      <c r="AH1214" s="311"/>
      <c r="AI1214" s="311"/>
      <c r="AJ1214" s="311"/>
      <c r="AK1214" s="311"/>
      <c r="AL1214" s="311"/>
      <c r="AM1214" s="311"/>
      <c r="AN1214" s="311"/>
      <c r="AO1214" s="311"/>
      <c r="AP1214" s="311"/>
      <c r="AQ1214" s="311"/>
      <c r="AR1214" s="311"/>
      <c r="AS1214" s="311"/>
      <c r="AT1214" s="311"/>
    </row>
    <row r="1215" spans="1:46" ht="22.5" customHeight="1">
      <c r="A1215" s="303"/>
      <c r="K1215" s="310"/>
      <c r="L1215" s="310"/>
      <c r="M1215" s="310"/>
      <c r="N1215" s="310"/>
      <c r="O1215" s="310"/>
      <c r="P1215" s="310"/>
      <c r="Q1215" s="310"/>
      <c r="R1215" s="310"/>
      <c r="S1215" s="310"/>
      <c r="T1215" s="310"/>
      <c r="U1215" s="307"/>
      <c r="AC1215" s="310"/>
      <c r="AE1215" s="311"/>
      <c r="AF1215" s="311"/>
      <c r="AG1215" s="311"/>
      <c r="AH1215" s="311"/>
      <c r="AI1215" s="311"/>
      <c r="AJ1215" s="311"/>
      <c r="AK1215" s="311"/>
      <c r="AL1215" s="311"/>
      <c r="AM1215" s="311"/>
      <c r="AN1215" s="311"/>
      <c r="AO1215" s="311"/>
      <c r="AP1215" s="311"/>
      <c r="AQ1215" s="311"/>
      <c r="AR1215" s="311"/>
      <c r="AS1215" s="311"/>
      <c r="AT1215" s="311"/>
    </row>
    <row r="1216" spans="1:46" ht="22.5" customHeight="1">
      <c r="A1216" s="303"/>
      <c r="K1216" s="310"/>
      <c r="L1216" s="310"/>
      <c r="M1216" s="310"/>
      <c r="N1216" s="310"/>
      <c r="O1216" s="310"/>
      <c r="P1216" s="310"/>
      <c r="Q1216" s="310"/>
      <c r="R1216" s="310"/>
      <c r="S1216" s="310"/>
      <c r="T1216" s="310"/>
      <c r="U1216" s="307"/>
      <c r="AC1216" s="310"/>
      <c r="AE1216" s="311"/>
      <c r="AF1216" s="311"/>
      <c r="AG1216" s="311"/>
      <c r="AH1216" s="311"/>
      <c r="AI1216" s="311"/>
      <c r="AJ1216" s="311"/>
      <c r="AK1216" s="311"/>
      <c r="AL1216" s="311"/>
      <c r="AM1216" s="311"/>
      <c r="AN1216" s="311"/>
      <c r="AO1216" s="311"/>
      <c r="AP1216" s="311"/>
      <c r="AQ1216" s="311"/>
      <c r="AR1216" s="311"/>
      <c r="AS1216" s="311"/>
      <c r="AT1216" s="311"/>
    </row>
    <row r="1217" spans="1:46" ht="22.5" customHeight="1">
      <c r="A1217" s="303"/>
      <c r="K1217" s="310"/>
      <c r="L1217" s="310"/>
      <c r="M1217" s="310"/>
      <c r="N1217" s="310"/>
      <c r="O1217" s="310"/>
      <c r="P1217" s="310"/>
      <c r="Q1217" s="310"/>
      <c r="R1217" s="310"/>
      <c r="S1217" s="310"/>
      <c r="T1217" s="310"/>
      <c r="U1217" s="307"/>
      <c r="AC1217" s="310"/>
      <c r="AE1217" s="311"/>
      <c r="AF1217" s="311"/>
      <c r="AG1217" s="311"/>
      <c r="AH1217" s="311"/>
      <c r="AI1217" s="311"/>
      <c r="AJ1217" s="311"/>
      <c r="AK1217" s="311"/>
      <c r="AL1217" s="311"/>
      <c r="AM1217" s="311"/>
      <c r="AN1217" s="311"/>
      <c r="AO1217" s="311"/>
      <c r="AP1217" s="311"/>
      <c r="AQ1217" s="311"/>
      <c r="AR1217" s="311"/>
      <c r="AS1217" s="311"/>
      <c r="AT1217" s="311"/>
    </row>
    <row r="1218" spans="1:46" ht="22.5" customHeight="1">
      <c r="A1218" s="303"/>
      <c r="K1218" s="310"/>
      <c r="L1218" s="310"/>
      <c r="M1218" s="310"/>
      <c r="N1218" s="310"/>
      <c r="O1218" s="310"/>
      <c r="P1218" s="310"/>
      <c r="Q1218" s="310"/>
      <c r="R1218" s="310"/>
      <c r="S1218" s="310"/>
      <c r="T1218" s="310"/>
      <c r="U1218" s="307"/>
      <c r="AC1218" s="310"/>
      <c r="AE1218" s="311"/>
      <c r="AF1218" s="311"/>
      <c r="AG1218" s="311"/>
      <c r="AH1218" s="311"/>
      <c r="AI1218" s="311"/>
      <c r="AJ1218" s="311"/>
      <c r="AK1218" s="311"/>
      <c r="AL1218" s="311"/>
      <c r="AM1218" s="311"/>
      <c r="AN1218" s="311"/>
      <c r="AO1218" s="311"/>
      <c r="AP1218" s="311"/>
      <c r="AQ1218" s="311"/>
      <c r="AR1218" s="311"/>
      <c r="AS1218" s="311"/>
      <c r="AT1218" s="311"/>
    </row>
    <row r="1219" spans="1:46" ht="22.5" customHeight="1">
      <c r="A1219" s="303"/>
      <c r="K1219" s="310"/>
      <c r="L1219" s="310"/>
      <c r="M1219" s="310"/>
      <c r="N1219" s="310"/>
      <c r="O1219" s="310"/>
      <c r="P1219" s="310"/>
      <c r="Q1219" s="310"/>
      <c r="R1219" s="310"/>
      <c r="S1219" s="310"/>
      <c r="T1219" s="310"/>
      <c r="U1219" s="307"/>
      <c r="AC1219" s="310"/>
      <c r="AE1219" s="311"/>
      <c r="AF1219" s="311"/>
      <c r="AG1219" s="311"/>
      <c r="AH1219" s="311"/>
      <c r="AI1219" s="311"/>
      <c r="AJ1219" s="311"/>
      <c r="AK1219" s="311"/>
      <c r="AL1219" s="311"/>
      <c r="AM1219" s="311"/>
      <c r="AN1219" s="311"/>
      <c r="AO1219" s="311"/>
      <c r="AP1219" s="311"/>
      <c r="AQ1219" s="311"/>
      <c r="AR1219" s="311"/>
      <c r="AS1219" s="311"/>
      <c r="AT1219" s="311"/>
    </row>
    <row r="1220" spans="1:46" ht="22.5" customHeight="1">
      <c r="A1220" s="303"/>
      <c r="K1220" s="310"/>
      <c r="L1220" s="310"/>
      <c r="M1220" s="310"/>
      <c r="N1220" s="310"/>
      <c r="O1220" s="310"/>
      <c r="P1220" s="310"/>
      <c r="Q1220" s="310"/>
      <c r="R1220" s="310"/>
      <c r="S1220" s="310"/>
      <c r="T1220" s="310"/>
      <c r="U1220" s="307"/>
      <c r="AC1220" s="310"/>
      <c r="AE1220" s="311"/>
      <c r="AF1220" s="311"/>
      <c r="AG1220" s="311"/>
      <c r="AH1220" s="311"/>
      <c r="AI1220" s="311"/>
      <c r="AJ1220" s="311"/>
      <c r="AK1220" s="311"/>
      <c r="AL1220" s="311"/>
      <c r="AM1220" s="311"/>
      <c r="AN1220" s="311"/>
      <c r="AO1220" s="311"/>
      <c r="AP1220" s="311"/>
      <c r="AQ1220" s="311"/>
      <c r="AR1220" s="311"/>
      <c r="AS1220" s="311"/>
      <c r="AT1220" s="311"/>
    </row>
    <row r="1221" spans="1:46" ht="22.5" customHeight="1">
      <c r="A1221" s="303"/>
      <c r="K1221" s="310"/>
      <c r="L1221" s="310"/>
      <c r="M1221" s="310"/>
      <c r="N1221" s="310"/>
      <c r="O1221" s="310"/>
      <c r="P1221" s="310"/>
      <c r="Q1221" s="310"/>
      <c r="R1221" s="310"/>
      <c r="S1221" s="310"/>
      <c r="T1221" s="310"/>
      <c r="U1221" s="307"/>
      <c r="AC1221" s="310"/>
      <c r="AE1221" s="311"/>
      <c r="AF1221" s="311"/>
      <c r="AG1221" s="311"/>
      <c r="AH1221" s="311"/>
      <c r="AI1221" s="311"/>
      <c r="AJ1221" s="311"/>
      <c r="AK1221" s="311"/>
      <c r="AL1221" s="311"/>
      <c r="AM1221" s="311"/>
      <c r="AN1221" s="311"/>
      <c r="AO1221" s="311"/>
      <c r="AP1221" s="311"/>
      <c r="AQ1221" s="311"/>
      <c r="AR1221" s="311"/>
      <c r="AS1221" s="311"/>
      <c r="AT1221" s="311"/>
    </row>
    <row r="1222" spans="1:46" ht="22.5" customHeight="1">
      <c r="A1222" s="303"/>
      <c r="K1222" s="310"/>
      <c r="L1222" s="310"/>
      <c r="M1222" s="310"/>
      <c r="N1222" s="310"/>
      <c r="O1222" s="310"/>
      <c r="P1222" s="310"/>
      <c r="Q1222" s="310"/>
      <c r="R1222" s="310"/>
      <c r="S1222" s="310"/>
      <c r="T1222" s="310"/>
      <c r="U1222" s="307"/>
      <c r="AC1222" s="310"/>
      <c r="AE1222" s="311"/>
      <c r="AF1222" s="311"/>
      <c r="AG1222" s="311"/>
      <c r="AH1222" s="311"/>
      <c r="AI1222" s="311"/>
      <c r="AJ1222" s="311"/>
      <c r="AK1222" s="311"/>
      <c r="AL1222" s="311"/>
      <c r="AM1222" s="311"/>
      <c r="AN1222" s="311"/>
      <c r="AO1222" s="311"/>
      <c r="AP1222" s="311"/>
      <c r="AQ1222" s="311"/>
      <c r="AR1222" s="311"/>
      <c r="AS1222" s="311"/>
      <c r="AT1222" s="311"/>
    </row>
    <row r="1223" spans="1:46" ht="22.5" customHeight="1">
      <c r="A1223" s="303"/>
      <c r="K1223" s="310"/>
      <c r="L1223" s="310"/>
      <c r="M1223" s="310"/>
      <c r="N1223" s="310"/>
      <c r="O1223" s="310"/>
      <c r="P1223" s="310"/>
      <c r="Q1223" s="310"/>
      <c r="R1223" s="310"/>
      <c r="S1223" s="310"/>
      <c r="T1223" s="310"/>
      <c r="U1223" s="307"/>
      <c r="AC1223" s="310"/>
      <c r="AE1223" s="311"/>
      <c r="AF1223" s="311"/>
      <c r="AG1223" s="311"/>
      <c r="AH1223" s="311"/>
      <c r="AI1223" s="311"/>
      <c r="AJ1223" s="311"/>
      <c r="AK1223" s="311"/>
      <c r="AL1223" s="311"/>
      <c r="AM1223" s="311"/>
      <c r="AN1223" s="311"/>
      <c r="AO1223" s="311"/>
      <c r="AP1223" s="311"/>
      <c r="AQ1223" s="311"/>
      <c r="AR1223" s="311"/>
      <c r="AS1223" s="311"/>
      <c r="AT1223" s="311"/>
    </row>
    <row r="1224" spans="1:46" ht="22.5" customHeight="1">
      <c r="A1224" s="303"/>
      <c r="K1224" s="310"/>
      <c r="L1224" s="310"/>
      <c r="M1224" s="310"/>
      <c r="N1224" s="310"/>
      <c r="O1224" s="310"/>
      <c r="P1224" s="310"/>
      <c r="Q1224" s="310"/>
      <c r="R1224" s="310"/>
      <c r="S1224" s="310"/>
      <c r="T1224" s="310"/>
      <c r="U1224" s="307"/>
      <c r="AC1224" s="310"/>
      <c r="AE1224" s="311"/>
      <c r="AF1224" s="311"/>
      <c r="AG1224" s="311"/>
      <c r="AH1224" s="311"/>
      <c r="AI1224" s="311"/>
      <c r="AJ1224" s="311"/>
      <c r="AK1224" s="311"/>
      <c r="AL1224" s="311"/>
      <c r="AM1224" s="311"/>
      <c r="AN1224" s="311"/>
      <c r="AO1224" s="311"/>
      <c r="AP1224" s="311"/>
      <c r="AQ1224" s="311"/>
      <c r="AR1224" s="311"/>
      <c r="AS1224" s="311"/>
      <c r="AT1224" s="311"/>
    </row>
    <row r="1225" spans="1:46" ht="22.5" customHeight="1">
      <c r="A1225" s="303"/>
      <c r="K1225" s="310"/>
      <c r="L1225" s="310"/>
      <c r="M1225" s="310"/>
      <c r="N1225" s="310"/>
      <c r="O1225" s="310"/>
      <c r="P1225" s="310"/>
      <c r="Q1225" s="310"/>
      <c r="R1225" s="310"/>
      <c r="S1225" s="310"/>
      <c r="T1225" s="310"/>
      <c r="U1225" s="307"/>
      <c r="AC1225" s="310"/>
      <c r="AE1225" s="311"/>
      <c r="AF1225" s="311"/>
      <c r="AG1225" s="311"/>
      <c r="AH1225" s="311"/>
      <c r="AI1225" s="311"/>
      <c r="AJ1225" s="311"/>
      <c r="AK1225" s="311"/>
      <c r="AL1225" s="311"/>
      <c r="AM1225" s="311"/>
      <c r="AN1225" s="311"/>
      <c r="AO1225" s="311"/>
      <c r="AP1225" s="311"/>
      <c r="AQ1225" s="311"/>
      <c r="AR1225" s="311"/>
      <c r="AS1225" s="311"/>
      <c r="AT1225" s="311"/>
    </row>
    <row r="1226" spans="1:46" ht="22.5" customHeight="1">
      <c r="A1226" s="303"/>
      <c r="K1226" s="310"/>
      <c r="L1226" s="310"/>
      <c r="M1226" s="310"/>
      <c r="N1226" s="310"/>
      <c r="O1226" s="310"/>
      <c r="P1226" s="310"/>
      <c r="Q1226" s="310"/>
      <c r="R1226" s="310"/>
      <c r="S1226" s="310"/>
      <c r="T1226" s="310"/>
      <c r="U1226" s="307"/>
      <c r="AC1226" s="310"/>
      <c r="AE1226" s="311"/>
      <c r="AF1226" s="311"/>
      <c r="AG1226" s="311"/>
      <c r="AH1226" s="311"/>
      <c r="AI1226" s="311"/>
      <c r="AJ1226" s="311"/>
      <c r="AK1226" s="311"/>
      <c r="AL1226" s="311"/>
      <c r="AM1226" s="311"/>
      <c r="AN1226" s="311"/>
      <c r="AO1226" s="311"/>
      <c r="AP1226" s="311"/>
      <c r="AQ1226" s="311"/>
      <c r="AR1226" s="311"/>
      <c r="AS1226" s="311"/>
      <c r="AT1226" s="311"/>
    </row>
    <row r="1227" spans="1:46" ht="22.5" customHeight="1">
      <c r="A1227" s="303"/>
      <c r="K1227" s="310"/>
      <c r="L1227" s="310"/>
      <c r="M1227" s="310"/>
      <c r="N1227" s="310"/>
      <c r="O1227" s="310"/>
      <c r="P1227" s="310"/>
      <c r="Q1227" s="310"/>
      <c r="R1227" s="310"/>
      <c r="S1227" s="310"/>
      <c r="T1227" s="310"/>
      <c r="U1227" s="307"/>
      <c r="AC1227" s="310"/>
      <c r="AE1227" s="311"/>
      <c r="AF1227" s="311"/>
      <c r="AG1227" s="311"/>
      <c r="AH1227" s="311"/>
      <c r="AI1227" s="311"/>
      <c r="AJ1227" s="311"/>
      <c r="AK1227" s="311"/>
      <c r="AL1227" s="311"/>
      <c r="AM1227" s="311"/>
      <c r="AN1227" s="311"/>
      <c r="AO1227" s="311"/>
      <c r="AP1227" s="311"/>
      <c r="AQ1227" s="311"/>
      <c r="AR1227" s="311"/>
      <c r="AS1227" s="311"/>
      <c r="AT1227" s="311"/>
    </row>
    <row r="1228" spans="1:46" ht="22.5" customHeight="1">
      <c r="A1228" s="303"/>
      <c r="K1228" s="310"/>
      <c r="L1228" s="310"/>
      <c r="M1228" s="310"/>
      <c r="N1228" s="310"/>
      <c r="O1228" s="310"/>
      <c r="P1228" s="310"/>
      <c r="Q1228" s="310"/>
      <c r="R1228" s="310"/>
      <c r="S1228" s="310"/>
      <c r="T1228" s="310"/>
      <c r="U1228" s="307"/>
      <c r="AC1228" s="310"/>
      <c r="AE1228" s="311"/>
      <c r="AF1228" s="311"/>
      <c r="AG1228" s="311"/>
      <c r="AH1228" s="311"/>
      <c r="AI1228" s="311"/>
      <c r="AJ1228" s="311"/>
      <c r="AK1228" s="311"/>
      <c r="AL1228" s="311"/>
      <c r="AM1228" s="311"/>
      <c r="AN1228" s="311"/>
      <c r="AO1228" s="311"/>
      <c r="AP1228" s="311"/>
      <c r="AQ1228" s="311"/>
      <c r="AR1228" s="311"/>
      <c r="AS1228" s="311"/>
      <c r="AT1228" s="311"/>
    </row>
    <row r="1229" spans="1:46" ht="22.5" customHeight="1">
      <c r="A1229" s="303"/>
      <c r="K1229" s="310"/>
      <c r="L1229" s="310"/>
      <c r="M1229" s="310"/>
      <c r="N1229" s="310"/>
      <c r="O1229" s="310"/>
      <c r="P1229" s="310"/>
      <c r="Q1229" s="310"/>
      <c r="R1229" s="310"/>
      <c r="S1229" s="310"/>
      <c r="T1229" s="310"/>
      <c r="U1229" s="307"/>
      <c r="AC1229" s="310"/>
      <c r="AE1229" s="311"/>
      <c r="AF1229" s="311"/>
      <c r="AG1229" s="311"/>
      <c r="AH1229" s="311"/>
      <c r="AI1229" s="311"/>
      <c r="AJ1229" s="311"/>
      <c r="AK1229" s="311"/>
      <c r="AL1229" s="311"/>
      <c r="AM1229" s="311"/>
      <c r="AN1229" s="311"/>
      <c r="AO1229" s="311"/>
      <c r="AP1229" s="311"/>
      <c r="AQ1229" s="311"/>
      <c r="AR1229" s="311"/>
      <c r="AS1229" s="311"/>
      <c r="AT1229" s="311"/>
    </row>
    <row r="1230" spans="1:46" ht="22.5" customHeight="1">
      <c r="A1230" s="303"/>
      <c r="K1230" s="310"/>
      <c r="L1230" s="310"/>
      <c r="M1230" s="310"/>
      <c r="N1230" s="310"/>
      <c r="O1230" s="310"/>
      <c r="P1230" s="310"/>
      <c r="Q1230" s="310"/>
      <c r="R1230" s="310"/>
      <c r="S1230" s="310"/>
      <c r="T1230" s="310"/>
      <c r="U1230" s="307"/>
      <c r="AC1230" s="310"/>
      <c r="AE1230" s="311"/>
      <c r="AF1230" s="311"/>
      <c r="AG1230" s="311"/>
      <c r="AH1230" s="311"/>
      <c r="AI1230" s="311"/>
      <c r="AJ1230" s="311"/>
      <c r="AK1230" s="311"/>
      <c r="AL1230" s="311"/>
      <c r="AM1230" s="311"/>
      <c r="AN1230" s="311"/>
      <c r="AO1230" s="311"/>
      <c r="AP1230" s="311"/>
      <c r="AQ1230" s="311"/>
      <c r="AR1230" s="311"/>
      <c r="AS1230" s="311"/>
      <c r="AT1230" s="311"/>
    </row>
    <row r="1231" spans="1:46" ht="22.5" customHeight="1">
      <c r="A1231" s="303"/>
      <c r="K1231" s="310"/>
      <c r="L1231" s="310"/>
      <c r="M1231" s="310"/>
      <c r="N1231" s="310"/>
      <c r="O1231" s="310"/>
      <c r="P1231" s="310"/>
      <c r="Q1231" s="310"/>
      <c r="R1231" s="310"/>
      <c r="S1231" s="310"/>
      <c r="T1231" s="310"/>
      <c r="U1231" s="307"/>
      <c r="AC1231" s="310"/>
      <c r="AE1231" s="311"/>
      <c r="AF1231" s="311"/>
      <c r="AG1231" s="311"/>
      <c r="AH1231" s="311"/>
      <c r="AI1231" s="311"/>
      <c r="AJ1231" s="311"/>
      <c r="AK1231" s="311"/>
      <c r="AL1231" s="311"/>
      <c r="AM1231" s="311"/>
      <c r="AN1231" s="311"/>
      <c r="AO1231" s="311"/>
      <c r="AP1231" s="311"/>
      <c r="AQ1231" s="311"/>
      <c r="AR1231" s="311"/>
      <c r="AS1231" s="311"/>
      <c r="AT1231" s="311"/>
    </row>
    <row r="1232" spans="1:46" ht="22.5" customHeight="1">
      <c r="A1232" s="303"/>
      <c r="K1232" s="310"/>
      <c r="L1232" s="310"/>
      <c r="M1232" s="310"/>
      <c r="N1232" s="310"/>
      <c r="O1232" s="310"/>
      <c r="P1232" s="310"/>
      <c r="Q1232" s="310"/>
      <c r="R1232" s="310"/>
      <c r="S1232" s="310"/>
      <c r="T1232" s="310"/>
      <c r="U1232" s="307"/>
      <c r="AC1232" s="310"/>
      <c r="AE1232" s="311"/>
      <c r="AF1232" s="311"/>
      <c r="AG1232" s="311"/>
      <c r="AH1232" s="311"/>
      <c r="AI1232" s="311"/>
      <c r="AJ1232" s="311"/>
      <c r="AK1232" s="311"/>
      <c r="AL1232" s="311"/>
      <c r="AM1232" s="311"/>
      <c r="AN1232" s="311"/>
      <c r="AO1232" s="311"/>
      <c r="AP1232" s="311"/>
      <c r="AQ1232" s="311"/>
      <c r="AR1232" s="311"/>
      <c r="AS1232" s="311"/>
      <c r="AT1232" s="311"/>
    </row>
    <row r="1233" spans="1:46" ht="22.5" customHeight="1">
      <c r="A1233" s="303"/>
      <c r="K1233" s="310"/>
      <c r="L1233" s="310"/>
      <c r="M1233" s="310"/>
      <c r="N1233" s="310"/>
      <c r="O1233" s="310"/>
      <c r="P1233" s="310"/>
      <c r="Q1233" s="310"/>
      <c r="R1233" s="310"/>
      <c r="S1233" s="310"/>
      <c r="T1233" s="310"/>
      <c r="U1233" s="307"/>
      <c r="AC1233" s="310"/>
      <c r="AE1233" s="311"/>
      <c r="AF1233" s="311"/>
      <c r="AG1233" s="311"/>
      <c r="AH1233" s="311"/>
      <c r="AI1233" s="311"/>
      <c r="AJ1233" s="311"/>
      <c r="AK1233" s="311"/>
      <c r="AL1233" s="311"/>
      <c r="AM1233" s="311"/>
      <c r="AN1233" s="311"/>
      <c r="AO1233" s="311"/>
      <c r="AP1233" s="311"/>
      <c r="AQ1233" s="311"/>
      <c r="AR1233" s="311"/>
      <c r="AS1233" s="311"/>
      <c r="AT1233" s="311"/>
    </row>
    <row r="1234" spans="1:46" ht="22.5" customHeight="1">
      <c r="A1234" s="303"/>
      <c r="K1234" s="310"/>
      <c r="L1234" s="310"/>
      <c r="M1234" s="310"/>
      <c r="N1234" s="310"/>
      <c r="O1234" s="310"/>
      <c r="P1234" s="310"/>
      <c r="Q1234" s="310"/>
      <c r="R1234" s="310"/>
      <c r="S1234" s="310"/>
      <c r="T1234" s="310"/>
      <c r="U1234" s="307"/>
      <c r="AC1234" s="310"/>
      <c r="AE1234" s="311"/>
      <c r="AF1234" s="311"/>
      <c r="AG1234" s="311"/>
      <c r="AH1234" s="311"/>
      <c r="AI1234" s="311"/>
      <c r="AJ1234" s="311"/>
      <c r="AK1234" s="311"/>
      <c r="AL1234" s="311"/>
      <c r="AM1234" s="311"/>
      <c r="AN1234" s="311"/>
      <c r="AO1234" s="311"/>
      <c r="AP1234" s="311"/>
      <c r="AQ1234" s="311"/>
      <c r="AR1234" s="311"/>
      <c r="AS1234" s="311"/>
      <c r="AT1234" s="311"/>
    </row>
    <row r="1235" spans="1:46" ht="22.5" customHeight="1">
      <c r="A1235" s="303"/>
      <c r="K1235" s="310"/>
      <c r="L1235" s="310"/>
      <c r="M1235" s="310"/>
      <c r="N1235" s="310"/>
      <c r="O1235" s="310"/>
      <c r="P1235" s="310"/>
      <c r="Q1235" s="310"/>
      <c r="R1235" s="310"/>
      <c r="S1235" s="310"/>
      <c r="T1235" s="310"/>
      <c r="U1235" s="307"/>
      <c r="AC1235" s="310"/>
      <c r="AE1235" s="311"/>
      <c r="AF1235" s="311"/>
      <c r="AG1235" s="311"/>
      <c r="AH1235" s="311"/>
      <c r="AI1235" s="311"/>
      <c r="AJ1235" s="311"/>
      <c r="AK1235" s="311"/>
      <c r="AL1235" s="311"/>
      <c r="AM1235" s="311"/>
      <c r="AN1235" s="311"/>
      <c r="AO1235" s="311"/>
      <c r="AP1235" s="311"/>
      <c r="AQ1235" s="311"/>
      <c r="AR1235" s="311"/>
      <c r="AS1235" s="311"/>
      <c r="AT1235" s="311"/>
    </row>
    <row r="1236" spans="1:46" ht="22.5" customHeight="1">
      <c r="A1236" s="303"/>
      <c r="K1236" s="310"/>
      <c r="L1236" s="310"/>
      <c r="M1236" s="310"/>
      <c r="N1236" s="310"/>
      <c r="O1236" s="310"/>
      <c r="P1236" s="310"/>
      <c r="Q1236" s="310"/>
      <c r="R1236" s="310"/>
      <c r="S1236" s="310"/>
      <c r="T1236" s="310"/>
      <c r="U1236" s="307"/>
      <c r="AC1236" s="310"/>
      <c r="AE1236" s="311"/>
      <c r="AF1236" s="311"/>
      <c r="AG1236" s="311"/>
      <c r="AH1236" s="311"/>
      <c r="AI1236" s="311"/>
      <c r="AJ1236" s="311"/>
      <c r="AK1236" s="311"/>
      <c r="AL1236" s="311"/>
      <c r="AM1236" s="311"/>
      <c r="AN1236" s="311"/>
      <c r="AO1236" s="311"/>
      <c r="AP1236" s="311"/>
      <c r="AQ1236" s="311"/>
      <c r="AR1236" s="311"/>
      <c r="AS1236" s="311"/>
      <c r="AT1236" s="311"/>
    </row>
    <row r="1237" spans="1:46" ht="22.5" customHeight="1">
      <c r="A1237" s="303"/>
      <c r="K1237" s="310"/>
      <c r="L1237" s="310"/>
      <c r="M1237" s="310"/>
      <c r="N1237" s="310"/>
      <c r="O1237" s="310"/>
      <c r="P1237" s="310"/>
      <c r="Q1237" s="310"/>
      <c r="R1237" s="310"/>
      <c r="S1237" s="310"/>
      <c r="T1237" s="310"/>
      <c r="U1237" s="307"/>
      <c r="AC1237" s="310"/>
      <c r="AE1237" s="311"/>
      <c r="AF1237" s="311"/>
      <c r="AG1237" s="311"/>
      <c r="AH1237" s="311"/>
      <c r="AI1237" s="311"/>
      <c r="AJ1237" s="311"/>
      <c r="AK1237" s="311"/>
      <c r="AL1237" s="311"/>
      <c r="AM1237" s="311"/>
      <c r="AN1237" s="311"/>
      <c r="AO1237" s="311"/>
      <c r="AP1237" s="311"/>
      <c r="AQ1237" s="311"/>
      <c r="AR1237" s="311"/>
      <c r="AS1237" s="311"/>
      <c r="AT1237" s="311"/>
    </row>
    <row r="1238" spans="1:46" ht="22.5" customHeight="1">
      <c r="A1238" s="303"/>
      <c r="K1238" s="310"/>
      <c r="L1238" s="310"/>
      <c r="M1238" s="310"/>
      <c r="N1238" s="310"/>
      <c r="O1238" s="310"/>
      <c r="P1238" s="310"/>
      <c r="Q1238" s="310"/>
      <c r="R1238" s="310"/>
      <c r="S1238" s="310"/>
      <c r="T1238" s="310"/>
      <c r="U1238" s="307"/>
      <c r="AC1238" s="310"/>
      <c r="AE1238" s="311"/>
      <c r="AF1238" s="311"/>
      <c r="AG1238" s="311"/>
      <c r="AH1238" s="311"/>
      <c r="AI1238" s="311"/>
      <c r="AJ1238" s="311"/>
      <c r="AK1238" s="311"/>
      <c r="AL1238" s="311"/>
      <c r="AM1238" s="311"/>
      <c r="AN1238" s="311"/>
      <c r="AO1238" s="311"/>
      <c r="AP1238" s="311"/>
      <c r="AQ1238" s="311"/>
      <c r="AR1238" s="311"/>
      <c r="AS1238" s="311"/>
      <c r="AT1238" s="311"/>
    </row>
    <row r="1239" spans="1:46" ht="22.5" customHeight="1">
      <c r="A1239" s="303"/>
      <c r="K1239" s="310"/>
      <c r="L1239" s="310"/>
      <c r="M1239" s="310"/>
      <c r="N1239" s="310"/>
      <c r="O1239" s="310"/>
      <c r="P1239" s="310"/>
      <c r="Q1239" s="310"/>
      <c r="R1239" s="310"/>
      <c r="S1239" s="310"/>
      <c r="T1239" s="310"/>
      <c r="U1239" s="307"/>
      <c r="AC1239" s="310"/>
      <c r="AE1239" s="311"/>
      <c r="AF1239" s="311"/>
      <c r="AG1239" s="311"/>
      <c r="AH1239" s="311"/>
      <c r="AI1239" s="311"/>
      <c r="AJ1239" s="311"/>
      <c r="AK1239" s="311"/>
      <c r="AL1239" s="311"/>
      <c r="AM1239" s="311"/>
      <c r="AN1239" s="311"/>
      <c r="AO1239" s="311"/>
      <c r="AP1239" s="311"/>
      <c r="AQ1239" s="311"/>
      <c r="AR1239" s="311"/>
      <c r="AS1239" s="311"/>
      <c r="AT1239" s="311"/>
    </row>
    <row r="1240" spans="1:46" ht="22.5" customHeight="1">
      <c r="A1240" s="303"/>
      <c r="K1240" s="310"/>
      <c r="L1240" s="310"/>
      <c r="M1240" s="310"/>
      <c r="N1240" s="310"/>
      <c r="O1240" s="310"/>
      <c r="P1240" s="310"/>
      <c r="Q1240" s="310"/>
      <c r="R1240" s="310"/>
      <c r="S1240" s="310"/>
      <c r="T1240" s="310"/>
      <c r="U1240" s="307"/>
      <c r="AC1240" s="310"/>
      <c r="AE1240" s="311"/>
      <c r="AF1240" s="311"/>
      <c r="AG1240" s="311"/>
      <c r="AH1240" s="311"/>
      <c r="AI1240" s="311"/>
      <c r="AJ1240" s="311"/>
      <c r="AK1240" s="311"/>
      <c r="AL1240" s="311"/>
      <c r="AM1240" s="311"/>
      <c r="AN1240" s="311"/>
      <c r="AO1240" s="311"/>
      <c r="AP1240" s="311"/>
      <c r="AQ1240" s="311"/>
      <c r="AR1240" s="311"/>
      <c r="AS1240" s="311"/>
      <c r="AT1240" s="311"/>
    </row>
    <row r="1241" spans="1:46" ht="22.5" customHeight="1">
      <c r="A1241" s="303"/>
      <c r="K1241" s="310"/>
      <c r="L1241" s="310"/>
      <c r="M1241" s="310"/>
      <c r="N1241" s="310"/>
      <c r="O1241" s="310"/>
      <c r="P1241" s="310"/>
      <c r="Q1241" s="310"/>
      <c r="R1241" s="310"/>
      <c r="S1241" s="310"/>
      <c r="T1241" s="310"/>
      <c r="U1241" s="307"/>
      <c r="AC1241" s="310"/>
      <c r="AE1241" s="311"/>
      <c r="AF1241" s="311"/>
      <c r="AG1241" s="311"/>
      <c r="AH1241" s="311"/>
      <c r="AI1241" s="311"/>
      <c r="AJ1241" s="311"/>
      <c r="AK1241" s="311"/>
      <c r="AL1241" s="311"/>
      <c r="AM1241" s="311"/>
      <c r="AN1241" s="311"/>
      <c r="AO1241" s="311"/>
      <c r="AP1241" s="311"/>
      <c r="AQ1241" s="311"/>
      <c r="AR1241" s="311"/>
      <c r="AS1241" s="311"/>
      <c r="AT1241" s="311"/>
    </row>
    <row r="1242" spans="1:46" ht="22.5" customHeight="1">
      <c r="A1242" s="303"/>
      <c r="K1242" s="310"/>
      <c r="L1242" s="310"/>
      <c r="M1242" s="310"/>
      <c r="N1242" s="310"/>
      <c r="O1242" s="310"/>
      <c r="P1242" s="310"/>
      <c r="Q1242" s="310"/>
      <c r="R1242" s="310"/>
      <c r="S1242" s="310"/>
      <c r="T1242" s="310"/>
      <c r="U1242" s="307"/>
      <c r="AC1242" s="310"/>
      <c r="AE1242" s="311"/>
      <c r="AF1242" s="311"/>
      <c r="AG1242" s="311"/>
      <c r="AH1242" s="311"/>
      <c r="AI1242" s="311"/>
      <c r="AJ1242" s="311"/>
      <c r="AK1242" s="311"/>
      <c r="AL1242" s="311"/>
      <c r="AM1242" s="311"/>
      <c r="AN1242" s="311"/>
      <c r="AO1242" s="311"/>
      <c r="AP1242" s="311"/>
      <c r="AQ1242" s="311"/>
      <c r="AR1242" s="311"/>
      <c r="AS1242" s="311"/>
      <c r="AT1242" s="311"/>
    </row>
    <row r="1243" spans="1:46" ht="22.5" customHeight="1">
      <c r="A1243" s="303"/>
      <c r="K1243" s="310"/>
      <c r="L1243" s="310"/>
      <c r="M1243" s="310"/>
      <c r="N1243" s="310"/>
      <c r="O1243" s="310"/>
      <c r="P1243" s="310"/>
      <c r="Q1243" s="310"/>
      <c r="R1243" s="310"/>
      <c r="S1243" s="310"/>
      <c r="T1243" s="310"/>
      <c r="U1243" s="307"/>
      <c r="AC1243" s="310"/>
      <c r="AE1243" s="311"/>
      <c r="AF1243" s="311"/>
      <c r="AG1243" s="311"/>
      <c r="AH1243" s="311"/>
      <c r="AI1243" s="311"/>
      <c r="AJ1243" s="311"/>
      <c r="AK1243" s="311"/>
      <c r="AL1243" s="311"/>
      <c r="AM1243" s="311"/>
      <c r="AN1243" s="311"/>
      <c r="AO1243" s="311"/>
      <c r="AP1243" s="311"/>
      <c r="AQ1243" s="311"/>
      <c r="AR1243" s="311"/>
      <c r="AS1243" s="311"/>
      <c r="AT1243" s="311"/>
    </row>
    <row r="1244" spans="1:46" ht="22.5" customHeight="1">
      <c r="A1244" s="303"/>
      <c r="K1244" s="310"/>
      <c r="L1244" s="310"/>
      <c r="M1244" s="310"/>
      <c r="N1244" s="310"/>
      <c r="O1244" s="310"/>
      <c r="P1244" s="310"/>
      <c r="Q1244" s="310"/>
      <c r="R1244" s="310"/>
      <c r="S1244" s="310"/>
      <c r="T1244" s="310"/>
      <c r="U1244" s="307"/>
      <c r="AC1244" s="310"/>
      <c r="AE1244" s="311"/>
      <c r="AF1244" s="311"/>
      <c r="AG1244" s="311"/>
      <c r="AH1244" s="311"/>
      <c r="AI1244" s="311"/>
      <c r="AJ1244" s="311"/>
      <c r="AK1244" s="311"/>
      <c r="AL1244" s="311"/>
      <c r="AM1244" s="311"/>
      <c r="AN1244" s="311"/>
      <c r="AO1244" s="311"/>
      <c r="AP1244" s="311"/>
      <c r="AQ1244" s="311"/>
      <c r="AR1244" s="311"/>
      <c r="AS1244" s="311"/>
      <c r="AT1244" s="311"/>
    </row>
    <row r="1245" spans="1:46" ht="22.5" customHeight="1">
      <c r="A1245" s="303"/>
      <c r="K1245" s="310"/>
      <c r="L1245" s="310"/>
      <c r="M1245" s="310"/>
      <c r="N1245" s="310"/>
      <c r="O1245" s="310"/>
      <c r="P1245" s="310"/>
      <c r="Q1245" s="310"/>
      <c r="R1245" s="310"/>
      <c r="S1245" s="310"/>
      <c r="T1245" s="310"/>
      <c r="U1245" s="307"/>
      <c r="AC1245" s="310"/>
      <c r="AE1245" s="311"/>
      <c r="AF1245" s="311"/>
      <c r="AG1245" s="311"/>
      <c r="AH1245" s="311"/>
      <c r="AI1245" s="311"/>
      <c r="AJ1245" s="311"/>
      <c r="AK1245" s="311"/>
      <c r="AL1245" s="311"/>
      <c r="AM1245" s="311"/>
      <c r="AN1245" s="311"/>
      <c r="AO1245" s="311"/>
      <c r="AP1245" s="311"/>
      <c r="AQ1245" s="311"/>
      <c r="AR1245" s="311"/>
      <c r="AS1245" s="311"/>
      <c r="AT1245" s="311"/>
    </row>
    <row r="1246" spans="1:46" ht="22.5" customHeight="1">
      <c r="A1246" s="303"/>
      <c r="K1246" s="310"/>
      <c r="L1246" s="310"/>
      <c r="M1246" s="310"/>
      <c r="N1246" s="310"/>
      <c r="O1246" s="310"/>
      <c r="P1246" s="310"/>
      <c r="Q1246" s="310"/>
      <c r="R1246" s="310"/>
      <c r="S1246" s="310"/>
      <c r="T1246" s="310"/>
      <c r="U1246" s="307"/>
      <c r="AC1246" s="310"/>
      <c r="AE1246" s="311"/>
      <c r="AF1246" s="311"/>
      <c r="AG1246" s="311"/>
      <c r="AH1246" s="311"/>
      <c r="AI1246" s="311"/>
      <c r="AJ1246" s="311"/>
      <c r="AK1246" s="311"/>
      <c r="AL1246" s="311"/>
      <c r="AM1246" s="311"/>
      <c r="AN1246" s="311"/>
      <c r="AO1246" s="311"/>
      <c r="AP1246" s="311"/>
      <c r="AQ1246" s="311"/>
      <c r="AR1246" s="311"/>
      <c r="AS1246" s="311"/>
      <c r="AT1246" s="311"/>
    </row>
    <row r="1247" spans="1:46" ht="22.5" customHeight="1">
      <c r="A1247" s="303"/>
      <c r="K1247" s="310"/>
      <c r="L1247" s="310"/>
      <c r="M1247" s="310"/>
      <c r="N1247" s="310"/>
      <c r="O1247" s="310"/>
      <c r="P1247" s="310"/>
      <c r="Q1247" s="310"/>
      <c r="R1247" s="310"/>
      <c r="S1247" s="310"/>
      <c r="T1247" s="310"/>
      <c r="U1247" s="307"/>
      <c r="AC1247" s="310"/>
      <c r="AE1247" s="311"/>
      <c r="AF1247" s="311"/>
      <c r="AG1247" s="311"/>
      <c r="AH1247" s="311"/>
      <c r="AI1247" s="311"/>
      <c r="AJ1247" s="311"/>
      <c r="AK1247" s="311"/>
      <c r="AL1247" s="311"/>
      <c r="AM1247" s="311"/>
      <c r="AN1247" s="311"/>
      <c r="AO1247" s="311"/>
      <c r="AP1247" s="311"/>
      <c r="AQ1247" s="311"/>
      <c r="AR1247" s="311"/>
      <c r="AS1247" s="311"/>
      <c r="AT1247" s="311"/>
    </row>
    <row r="1248" spans="1:46" ht="22.5" customHeight="1">
      <c r="A1248" s="303"/>
      <c r="K1248" s="310"/>
      <c r="L1248" s="310"/>
      <c r="M1248" s="310"/>
      <c r="N1248" s="310"/>
      <c r="O1248" s="310"/>
      <c r="P1248" s="310"/>
      <c r="Q1248" s="310"/>
      <c r="R1248" s="310"/>
      <c r="S1248" s="310"/>
      <c r="T1248" s="310"/>
      <c r="U1248" s="307"/>
      <c r="AC1248" s="310"/>
      <c r="AE1248" s="311"/>
      <c r="AF1248" s="311"/>
      <c r="AG1248" s="311"/>
      <c r="AH1248" s="311"/>
      <c r="AI1248" s="311"/>
      <c r="AJ1248" s="311"/>
      <c r="AK1248" s="311"/>
      <c r="AL1248" s="311"/>
      <c r="AM1248" s="311"/>
      <c r="AN1248" s="311"/>
      <c r="AO1248" s="311"/>
      <c r="AP1248" s="311"/>
      <c r="AQ1248" s="311"/>
      <c r="AR1248" s="311"/>
      <c r="AS1248" s="311"/>
      <c r="AT1248" s="311"/>
    </row>
    <row r="1249" spans="1:46" ht="22.5" customHeight="1">
      <c r="A1249" s="303"/>
      <c r="K1249" s="310"/>
      <c r="L1249" s="310"/>
      <c r="M1249" s="310"/>
      <c r="N1249" s="310"/>
      <c r="O1249" s="310"/>
      <c r="P1249" s="310"/>
      <c r="Q1249" s="310"/>
      <c r="R1249" s="310"/>
      <c r="S1249" s="310"/>
      <c r="T1249" s="310"/>
      <c r="U1249" s="307"/>
      <c r="AC1249" s="310"/>
      <c r="AE1249" s="311"/>
      <c r="AF1249" s="311"/>
      <c r="AG1249" s="311"/>
      <c r="AH1249" s="311"/>
      <c r="AI1249" s="311"/>
      <c r="AJ1249" s="311"/>
      <c r="AK1249" s="311"/>
      <c r="AL1249" s="311"/>
      <c r="AM1249" s="311"/>
      <c r="AN1249" s="311"/>
      <c r="AO1249" s="311"/>
      <c r="AP1249" s="311"/>
      <c r="AQ1249" s="311"/>
      <c r="AR1249" s="311"/>
      <c r="AS1249" s="311"/>
      <c r="AT1249" s="311"/>
    </row>
    <row r="1250" spans="1:46" ht="22.5" customHeight="1">
      <c r="A1250" s="303"/>
      <c r="K1250" s="310"/>
      <c r="L1250" s="310"/>
      <c r="M1250" s="310"/>
      <c r="N1250" s="310"/>
      <c r="O1250" s="310"/>
      <c r="P1250" s="310"/>
      <c r="Q1250" s="310"/>
      <c r="R1250" s="310"/>
      <c r="S1250" s="310"/>
      <c r="T1250" s="310"/>
      <c r="U1250" s="307"/>
      <c r="AC1250" s="310"/>
      <c r="AE1250" s="311"/>
      <c r="AF1250" s="311"/>
      <c r="AG1250" s="311"/>
      <c r="AH1250" s="311"/>
      <c r="AI1250" s="311"/>
      <c r="AJ1250" s="311"/>
      <c r="AK1250" s="311"/>
      <c r="AL1250" s="311"/>
      <c r="AM1250" s="311"/>
      <c r="AN1250" s="311"/>
      <c r="AO1250" s="311"/>
      <c r="AP1250" s="311"/>
      <c r="AQ1250" s="311"/>
      <c r="AR1250" s="311"/>
      <c r="AS1250" s="311"/>
      <c r="AT1250" s="311"/>
    </row>
    <row r="1251" spans="1:46" ht="22.5" customHeight="1">
      <c r="A1251" s="303"/>
      <c r="K1251" s="310"/>
      <c r="L1251" s="310"/>
      <c r="M1251" s="310"/>
      <c r="N1251" s="310"/>
      <c r="O1251" s="310"/>
      <c r="P1251" s="310"/>
      <c r="Q1251" s="310"/>
      <c r="R1251" s="310"/>
      <c r="S1251" s="310"/>
      <c r="T1251" s="310"/>
      <c r="U1251" s="307"/>
      <c r="AC1251" s="310"/>
      <c r="AE1251" s="311"/>
      <c r="AF1251" s="311"/>
      <c r="AG1251" s="311"/>
      <c r="AH1251" s="311"/>
      <c r="AI1251" s="311"/>
      <c r="AJ1251" s="311"/>
      <c r="AK1251" s="311"/>
      <c r="AL1251" s="311"/>
      <c r="AM1251" s="311"/>
      <c r="AN1251" s="311"/>
      <c r="AO1251" s="311"/>
      <c r="AP1251" s="311"/>
      <c r="AQ1251" s="311"/>
      <c r="AR1251" s="311"/>
      <c r="AS1251" s="311"/>
      <c r="AT1251" s="311"/>
    </row>
    <row r="1252" spans="1:46" ht="22.5" customHeight="1">
      <c r="A1252" s="303"/>
      <c r="K1252" s="310"/>
      <c r="L1252" s="310"/>
      <c r="M1252" s="310"/>
      <c r="N1252" s="310"/>
      <c r="O1252" s="310"/>
      <c r="P1252" s="310"/>
      <c r="Q1252" s="310"/>
      <c r="R1252" s="310"/>
      <c r="S1252" s="310"/>
      <c r="T1252" s="310"/>
      <c r="U1252" s="307"/>
      <c r="AC1252" s="310"/>
      <c r="AE1252" s="311"/>
      <c r="AF1252" s="311"/>
      <c r="AG1252" s="311"/>
      <c r="AH1252" s="311"/>
      <c r="AI1252" s="311"/>
      <c r="AJ1252" s="311"/>
      <c r="AK1252" s="311"/>
      <c r="AL1252" s="311"/>
      <c r="AM1252" s="311"/>
      <c r="AN1252" s="311"/>
      <c r="AO1252" s="311"/>
      <c r="AP1252" s="311"/>
      <c r="AQ1252" s="311"/>
      <c r="AR1252" s="311"/>
      <c r="AS1252" s="311"/>
      <c r="AT1252" s="311"/>
    </row>
    <row r="1253" spans="1:46" ht="22.5" customHeight="1">
      <c r="A1253" s="303"/>
      <c r="K1253" s="310"/>
      <c r="L1253" s="310"/>
      <c r="M1253" s="310"/>
      <c r="N1253" s="310"/>
      <c r="O1253" s="310"/>
      <c r="P1253" s="310"/>
      <c r="Q1253" s="310"/>
      <c r="R1253" s="310"/>
      <c r="S1253" s="310"/>
      <c r="T1253" s="310"/>
      <c r="U1253" s="307"/>
      <c r="AC1253" s="310"/>
      <c r="AE1253" s="311"/>
      <c r="AF1253" s="311"/>
      <c r="AG1253" s="311"/>
      <c r="AH1253" s="311"/>
      <c r="AI1253" s="311"/>
      <c r="AJ1253" s="311"/>
      <c r="AK1253" s="311"/>
      <c r="AL1253" s="311"/>
      <c r="AM1253" s="311"/>
      <c r="AN1253" s="311"/>
      <c r="AO1253" s="311"/>
      <c r="AP1253" s="311"/>
      <c r="AQ1253" s="311"/>
      <c r="AR1253" s="311"/>
      <c r="AS1253" s="311"/>
      <c r="AT1253" s="311"/>
    </row>
    <row r="1254" spans="1:46" ht="22.5" customHeight="1">
      <c r="A1254" s="303"/>
      <c r="K1254" s="310"/>
      <c r="L1254" s="310"/>
      <c r="M1254" s="310"/>
      <c r="N1254" s="310"/>
      <c r="O1254" s="310"/>
      <c r="P1254" s="310"/>
      <c r="Q1254" s="310"/>
      <c r="R1254" s="310"/>
      <c r="S1254" s="310"/>
      <c r="T1254" s="310"/>
      <c r="U1254" s="307"/>
      <c r="AC1254" s="310"/>
      <c r="AE1254" s="311"/>
      <c r="AF1254" s="311"/>
      <c r="AG1254" s="311"/>
      <c r="AH1254" s="311"/>
      <c r="AI1254" s="311"/>
      <c r="AJ1254" s="311"/>
      <c r="AK1254" s="311"/>
      <c r="AL1254" s="311"/>
      <c r="AM1254" s="311"/>
      <c r="AN1254" s="311"/>
      <c r="AO1254" s="311"/>
      <c r="AP1254" s="311"/>
      <c r="AQ1254" s="311"/>
      <c r="AR1254" s="311"/>
      <c r="AS1254" s="311"/>
      <c r="AT1254" s="311"/>
    </row>
    <row r="1255" spans="1:46" ht="22.5" customHeight="1">
      <c r="A1255" s="303"/>
      <c r="K1255" s="310"/>
      <c r="L1255" s="310"/>
      <c r="M1255" s="310"/>
      <c r="N1255" s="310"/>
      <c r="O1255" s="310"/>
      <c r="P1255" s="310"/>
      <c r="Q1255" s="310"/>
      <c r="R1255" s="310"/>
      <c r="S1255" s="310"/>
      <c r="T1255" s="310"/>
      <c r="U1255" s="307"/>
      <c r="AC1255" s="310"/>
      <c r="AE1255" s="311"/>
      <c r="AF1255" s="311"/>
      <c r="AG1255" s="311"/>
      <c r="AH1255" s="311"/>
      <c r="AI1255" s="311"/>
      <c r="AJ1255" s="311"/>
      <c r="AK1255" s="311"/>
      <c r="AL1255" s="311"/>
      <c r="AM1255" s="311"/>
      <c r="AN1255" s="311"/>
      <c r="AO1255" s="311"/>
      <c r="AP1255" s="311"/>
      <c r="AQ1255" s="311"/>
      <c r="AR1255" s="311"/>
      <c r="AS1255" s="311"/>
      <c r="AT1255" s="311"/>
    </row>
    <row r="1256" spans="1:46" ht="22.5" customHeight="1">
      <c r="A1256" s="303"/>
      <c r="K1256" s="310"/>
      <c r="L1256" s="310"/>
      <c r="M1256" s="310"/>
      <c r="N1256" s="310"/>
      <c r="O1256" s="310"/>
      <c r="P1256" s="310"/>
      <c r="Q1256" s="310"/>
      <c r="R1256" s="310"/>
      <c r="S1256" s="310"/>
      <c r="T1256" s="310"/>
      <c r="U1256" s="307"/>
      <c r="AC1256" s="310"/>
      <c r="AE1256" s="311"/>
      <c r="AF1256" s="311"/>
      <c r="AG1256" s="311"/>
      <c r="AH1256" s="311"/>
      <c r="AI1256" s="311"/>
      <c r="AJ1256" s="311"/>
      <c r="AK1256" s="311"/>
      <c r="AL1256" s="311"/>
      <c r="AM1256" s="311"/>
      <c r="AN1256" s="311"/>
      <c r="AO1256" s="311"/>
      <c r="AP1256" s="311"/>
      <c r="AQ1256" s="311"/>
      <c r="AR1256" s="311"/>
      <c r="AS1256" s="311"/>
      <c r="AT1256" s="311"/>
    </row>
    <row r="1257" spans="1:46" ht="22.5" customHeight="1">
      <c r="A1257" s="303"/>
      <c r="K1257" s="310"/>
      <c r="L1257" s="310"/>
      <c r="M1257" s="310"/>
      <c r="N1257" s="310"/>
      <c r="O1257" s="310"/>
      <c r="P1257" s="310"/>
      <c r="Q1257" s="310"/>
      <c r="R1257" s="310"/>
      <c r="S1257" s="310"/>
      <c r="T1257" s="310"/>
      <c r="U1257" s="307"/>
      <c r="AC1257" s="310"/>
      <c r="AE1257" s="311"/>
      <c r="AF1257" s="311"/>
      <c r="AG1257" s="311"/>
      <c r="AH1257" s="311"/>
      <c r="AI1257" s="311"/>
      <c r="AJ1257" s="311"/>
      <c r="AK1257" s="311"/>
      <c r="AL1257" s="311"/>
      <c r="AM1257" s="311"/>
      <c r="AN1257" s="311"/>
      <c r="AO1257" s="311"/>
      <c r="AP1257" s="311"/>
      <c r="AQ1257" s="311"/>
      <c r="AR1257" s="311"/>
      <c r="AS1257" s="311"/>
      <c r="AT1257" s="311"/>
    </row>
    <row r="1258" spans="1:46" ht="22.5" customHeight="1">
      <c r="A1258" s="303"/>
      <c r="K1258" s="310"/>
      <c r="L1258" s="310"/>
      <c r="M1258" s="310"/>
      <c r="N1258" s="310"/>
      <c r="O1258" s="310"/>
      <c r="P1258" s="310"/>
      <c r="Q1258" s="310"/>
      <c r="R1258" s="310"/>
      <c r="S1258" s="310"/>
      <c r="T1258" s="310"/>
      <c r="U1258" s="307"/>
      <c r="AC1258" s="310"/>
      <c r="AE1258" s="311"/>
      <c r="AF1258" s="311"/>
      <c r="AG1258" s="311"/>
      <c r="AH1258" s="311"/>
      <c r="AI1258" s="311"/>
      <c r="AJ1258" s="311"/>
      <c r="AK1258" s="311"/>
      <c r="AL1258" s="311"/>
      <c r="AM1258" s="311"/>
      <c r="AN1258" s="311"/>
      <c r="AO1258" s="311"/>
      <c r="AP1258" s="311"/>
      <c r="AQ1258" s="311"/>
      <c r="AR1258" s="311"/>
      <c r="AS1258" s="311"/>
      <c r="AT1258" s="311"/>
    </row>
    <row r="1259" spans="1:46" ht="22.5" customHeight="1">
      <c r="A1259" s="303"/>
      <c r="K1259" s="310"/>
      <c r="L1259" s="310"/>
      <c r="M1259" s="310"/>
      <c r="N1259" s="310"/>
      <c r="O1259" s="310"/>
      <c r="P1259" s="310"/>
      <c r="Q1259" s="310"/>
      <c r="R1259" s="310"/>
      <c r="S1259" s="310"/>
      <c r="T1259" s="310"/>
      <c r="U1259" s="307"/>
      <c r="AC1259" s="310"/>
      <c r="AE1259" s="311"/>
      <c r="AF1259" s="311"/>
      <c r="AG1259" s="311"/>
      <c r="AH1259" s="311"/>
      <c r="AI1259" s="311"/>
      <c r="AJ1259" s="311"/>
      <c r="AK1259" s="311"/>
      <c r="AL1259" s="311"/>
      <c r="AM1259" s="311"/>
      <c r="AN1259" s="311"/>
      <c r="AO1259" s="311"/>
      <c r="AP1259" s="311"/>
      <c r="AQ1259" s="311"/>
      <c r="AR1259" s="311"/>
      <c r="AS1259" s="311"/>
      <c r="AT1259" s="311"/>
    </row>
    <row r="1260" spans="1:46" ht="22.5" customHeight="1">
      <c r="A1260" s="303"/>
      <c r="K1260" s="310"/>
      <c r="L1260" s="310"/>
      <c r="M1260" s="310"/>
      <c r="N1260" s="310"/>
      <c r="O1260" s="310"/>
      <c r="P1260" s="310"/>
      <c r="Q1260" s="310"/>
      <c r="R1260" s="310"/>
      <c r="S1260" s="310"/>
      <c r="T1260" s="310"/>
      <c r="U1260" s="307"/>
      <c r="AC1260" s="310"/>
      <c r="AE1260" s="311"/>
      <c r="AF1260" s="311"/>
      <c r="AG1260" s="311"/>
      <c r="AH1260" s="311"/>
      <c r="AI1260" s="311"/>
      <c r="AJ1260" s="311"/>
      <c r="AK1260" s="311"/>
      <c r="AL1260" s="311"/>
      <c r="AM1260" s="311"/>
      <c r="AN1260" s="311"/>
      <c r="AO1260" s="311"/>
      <c r="AP1260" s="311"/>
      <c r="AQ1260" s="311"/>
      <c r="AR1260" s="311"/>
      <c r="AS1260" s="311"/>
      <c r="AT1260" s="311"/>
    </row>
    <row r="1261" spans="1:46" ht="22.5" customHeight="1">
      <c r="A1261" s="303"/>
      <c r="K1261" s="310"/>
      <c r="L1261" s="310"/>
      <c r="M1261" s="310"/>
      <c r="N1261" s="310"/>
      <c r="O1261" s="310"/>
      <c r="P1261" s="310"/>
      <c r="Q1261" s="310"/>
      <c r="R1261" s="310"/>
      <c r="S1261" s="310"/>
      <c r="T1261" s="310"/>
      <c r="U1261" s="307"/>
      <c r="AC1261" s="310"/>
      <c r="AE1261" s="311"/>
      <c r="AF1261" s="311"/>
      <c r="AG1261" s="311"/>
      <c r="AH1261" s="311"/>
      <c r="AI1261" s="311"/>
      <c r="AJ1261" s="311"/>
      <c r="AK1261" s="311"/>
      <c r="AL1261" s="311"/>
      <c r="AM1261" s="311"/>
      <c r="AN1261" s="311"/>
      <c r="AO1261" s="311"/>
      <c r="AP1261" s="311"/>
      <c r="AQ1261" s="311"/>
      <c r="AR1261" s="311"/>
      <c r="AS1261" s="311"/>
      <c r="AT1261" s="311"/>
    </row>
    <row r="1262" spans="1:46" ht="22.5" customHeight="1">
      <c r="A1262" s="303"/>
      <c r="K1262" s="310"/>
      <c r="L1262" s="310"/>
      <c r="M1262" s="310"/>
      <c r="N1262" s="310"/>
      <c r="O1262" s="310"/>
      <c r="P1262" s="310"/>
      <c r="Q1262" s="310"/>
      <c r="R1262" s="310"/>
      <c r="S1262" s="310"/>
      <c r="T1262" s="310"/>
      <c r="U1262" s="307"/>
      <c r="AC1262" s="310"/>
      <c r="AE1262" s="311"/>
      <c r="AF1262" s="311"/>
      <c r="AG1262" s="311"/>
      <c r="AH1262" s="311"/>
      <c r="AI1262" s="311"/>
      <c r="AJ1262" s="311"/>
      <c r="AK1262" s="311"/>
      <c r="AL1262" s="311"/>
      <c r="AM1262" s="311"/>
      <c r="AN1262" s="311"/>
      <c r="AO1262" s="311"/>
      <c r="AP1262" s="311"/>
      <c r="AQ1262" s="311"/>
      <c r="AR1262" s="311"/>
      <c r="AS1262" s="311"/>
      <c r="AT1262" s="311"/>
    </row>
    <row r="1263" spans="1:46" ht="22.5" customHeight="1">
      <c r="A1263" s="303"/>
      <c r="K1263" s="310"/>
      <c r="L1263" s="310"/>
      <c r="M1263" s="310"/>
      <c r="N1263" s="310"/>
      <c r="O1263" s="310"/>
      <c r="P1263" s="310"/>
      <c r="Q1263" s="310"/>
      <c r="R1263" s="310"/>
      <c r="S1263" s="310"/>
      <c r="T1263" s="310"/>
      <c r="U1263" s="307"/>
      <c r="AC1263" s="310"/>
      <c r="AE1263" s="311"/>
      <c r="AF1263" s="311"/>
      <c r="AG1263" s="311"/>
      <c r="AH1263" s="311"/>
      <c r="AI1263" s="311"/>
      <c r="AJ1263" s="311"/>
      <c r="AK1263" s="311"/>
      <c r="AL1263" s="311"/>
      <c r="AM1263" s="311"/>
      <c r="AN1263" s="311"/>
      <c r="AO1263" s="311"/>
      <c r="AP1263" s="311"/>
      <c r="AQ1263" s="311"/>
      <c r="AR1263" s="311"/>
      <c r="AS1263" s="311"/>
      <c r="AT1263" s="311"/>
    </row>
    <row r="1264" spans="1:46" ht="22.5" customHeight="1">
      <c r="A1264" s="303"/>
      <c r="K1264" s="310"/>
      <c r="L1264" s="310"/>
      <c r="M1264" s="310"/>
      <c r="N1264" s="310"/>
      <c r="O1264" s="310"/>
      <c r="P1264" s="310"/>
      <c r="Q1264" s="310"/>
      <c r="R1264" s="310"/>
      <c r="S1264" s="310"/>
      <c r="T1264" s="310"/>
      <c r="U1264" s="307"/>
      <c r="AC1264" s="310"/>
      <c r="AE1264" s="311"/>
      <c r="AF1264" s="311"/>
      <c r="AG1264" s="311"/>
      <c r="AH1264" s="311"/>
      <c r="AI1264" s="311"/>
      <c r="AJ1264" s="311"/>
      <c r="AK1264" s="311"/>
      <c r="AL1264" s="311"/>
      <c r="AM1264" s="311"/>
      <c r="AN1264" s="311"/>
      <c r="AO1264" s="311"/>
      <c r="AP1264" s="311"/>
      <c r="AQ1264" s="311"/>
      <c r="AR1264" s="311"/>
      <c r="AS1264" s="311"/>
      <c r="AT1264" s="311"/>
    </row>
    <row r="1265" spans="1:46" ht="22.5" customHeight="1">
      <c r="A1265" s="303"/>
      <c r="K1265" s="310"/>
      <c r="L1265" s="310"/>
      <c r="M1265" s="310"/>
      <c r="N1265" s="310"/>
      <c r="O1265" s="310"/>
      <c r="P1265" s="310"/>
      <c r="Q1265" s="310"/>
      <c r="R1265" s="310"/>
      <c r="S1265" s="310"/>
      <c r="T1265" s="310"/>
      <c r="U1265" s="307"/>
      <c r="AC1265" s="310"/>
      <c r="AE1265" s="311"/>
      <c r="AF1265" s="311"/>
      <c r="AG1265" s="311"/>
      <c r="AH1265" s="311"/>
      <c r="AI1265" s="311"/>
      <c r="AJ1265" s="311"/>
      <c r="AK1265" s="311"/>
      <c r="AL1265" s="311"/>
      <c r="AM1265" s="311"/>
      <c r="AN1265" s="311"/>
      <c r="AO1265" s="311"/>
      <c r="AP1265" s="311"/>
      <c r="AQ1265" s="311"/>
      <c r="AR1265" s="311"/>
      <c r="AS1265" s="311"/>
      <c r="AT1265" s="311"/>
    </row>
    <row r="1266" spans="1:46" ht="22.5" customHeight="1">
      <c r="A1266" s="303"/>
      <c r="K1266" s="310"/>
      <c r="L1266" s="310"/>
      <c r="M1266" s="310"/>
      <c r="N1266" s="310"/>
      <c r="O1266" s="310"/>
      <c r="P1266" s="310"/>
      <c r="Q1266" s="310"/>
      <c r="R1266" s="310"/>
      <c r="S1266" s="310"/>
      <c r="T1266" s="310"/>
      <c r="U1266" s="307"/>
      <c r="AC1266" s="310"/>
      <c r="AE1266" s="311"/>
      <c r="AF1266" s="311"/>
      <c r="AG1266" s="311"/>
      <c r="AH1266" s="311"/>
      <c r="AI1266" s="311"/>
      <c r="AJ1266" s="311"/>
      <c r="AK1266" s="311"/>
      <c r="AL1266" s="311"/>
      <c r="AM1266" s="311"/>
      <c r="AN1266" s="311"/>
      <c r="AO1266" s="311"/>
      <c r="AP1266" s="311"/>
      <c r="AQ1266" s="311"/>
      <c r="AR1266" s="311"/>
      <c r="AS1266" s="311"/>
      <c r="AT1266" s="311"/>
    </row>
    <row r="1267" spans="1:46" ht="22.5" customHeight="1">
      <c r="A1267" s="303"/>
      <c r="K1267" s="310"/>
      <c r="L1267" s="310"/>
      <c r="M1267" s="310"/>
      <c r="N1267" s="310"/>
      <c r="O1267" s="310"/>
      <c r="P1267" s="310"/>
      <c r="Q1267" s="310"/>
      <c r="R1267" s="310"/>
      <c r="S1267" s="310"/>
      <c r="T1267" s="310"/>
      <c r="U1267" s="307"/>
      <c r="AC1267" s="310"/>
      <c r="AE1267" s="311"/>
      <c r="AF1267" s="311"/>
      <c r="AG1267" s="311"/>
      <c r="AH1267" s="311"/>
      <c r="AI1267" s="311"/>
      <c r="AJ1267" s="311"/>
      <c r="AK1267" s="311"/>
      <c r="AL1267" s="311"/>
      <c r="AM1267" s="311"/>
      <c r="AN1267" s="311"/>
      <c r="AO1267" s="311"/>
      <c r="AP1267" s="311"/>
      <c r="AQ1267" s="311"/>
      <c r="AR1267" s="311"/>
      <c r="AS1267" s="311"/>
      <c r="AT1267" s="311"/>
    </row>
    <row r="1268" spans="1:46" ht="22.5" customHeight="1">
      <c r="A1268" s="303"/>
      <c r="K1268" s="310"/>
      <c r="L1268" s="310"/>
      <c r="M1268" s="310"/>
      <c r="N1268" s="310"/>
      <c r="O1268" s="310"/>
      <c r="P1268" s="310"/>
      <c r="Q1268" s="310"/>
      <c r="R1268" s="310"/>
      <c r="S1268" s="310"/>
      <c r="T1268" s="310"/>
      <c r="U1268" s="307"/>
      <c r="AC1268" s="310"/>
      <c r="AE1268" s="311"/>
      <c r="AF1268" s="311"/>
      <c r="AG1268" s="311"/>
      <c r="AH1268" s="311"/>
      <c r="AI1268" s="311"/>
      <c r="AJ1268" s="311"/>
      <c r="AK1268" s="311"/>
      <c r="AL1268" s="311"/>
      <c r="AM1268" s="311"/>
      <c r="AN1268" s="311"/>
      <c r="AO1268" s="311"/>
      <c r="AP1268" s="311"/>
      <c r="AQ1268" s="311"/>
      <c r="AR1268" s="311"/>
      <c r="AS1268" s="311"/>
      <c r="AT1268" s="311"/>
    </row>
    <row r="1269" spans="1:46" ht="22.5" customHeight="1">
      <c r="A1269" s="303"/>
      <c r="K1269" s="310"/>
      <c r="L1269" s="310"/>
      <c r="M1269" s="310"/>
      <c r="N1269" s="310"/>
      <c r="O1269" s="310"/>
      <c r="P1269" s="310"/>
      <c r="Q1269" s="310"/>
      <c r="R1269" s="310"/>
      <c r="S1269" s="310"/>
      <c r="T1269" s="310"/>
      <c r="U1269" s="307"/>
      <c r="AC1269" s="310"/>
      <c r="AE1269" s="311"/>
      <c r="AF1269" s="311"/>
      <c r="AG1269" s="311"/>
      <c r="AH1269" s="311"/>
      <c r="AI1269" s="311"/>
      <c r="AJ1269" s="311"/>
      <c r="AK1269" s="311"/>
      <c r="AL1269" s="311"/>
      <c r="AM1269" s="311"/>
      <c r="AN1269" s="311"/>
      <c r="AO1269" s="311"/>
      <c r="AP1269" s="311"/>
      <c r="AQ1269" s="311"/>
      <c r="AR1269" s="311"/>
      <c r="AS1269" s="311"/>
      <c r="AT1269" s="311"/>
    </row>
    <row r="1270" spans="1:46" ht="22.5" customHeight="1">
      <c r="A1270" s="303"/>
      <c r="K1270" s="310"/>
      <c r="L1270" s="310"/>
      <c r="M1270" s="310"/>
      <c r="N1270" s="310"/>
      <c r="O1270" s="310"/>
      <c r="P1270" s="310"/>
      <c r="Q1270" s="310"/>
      <c r="R1270" s="310"/>
      <c r="S1270" s="310"/>
      <c r="T1270" s="310"/>
      <c r="U1270" s="307"/>
      <c r="AC1270" s="310"/>
      <c r="AE1270" s="311"/>
      <c r="AF1270" s="311"/>
      <c r="AG1270" s="311"/>
      <c r="AH1270" s="311"/>
      <c r="AI1270" s="311"/>
      <c r="AJ1270" s="311"/>
      <c r="AK1270" s="311"/>
      <c r="AL1270" s="311"/>
      <c r="AM1270" s="311"/>
      <c r="AN1270" s="311"/>
      <c r="AO1270" s="311"/>
      <c r="AP1270" s="311"/>
      <c r="AQ1270" s="311"/>
      <c r="AR1270" s="311"/>
      <c r="AS1270" s="311"/>
      <c r="AT1270" s="311"/>
    </row>
    <row r="1271" spans="1:46" ht="22.5" customHeight="1">
      <c r="A1271" s="303"/>
      <c r="K1271" s="310"/>
      <c r="L1271" s="310"/>
      <c r="M1271" s="310"/>
      <c r="N1271" s="310"/>
      <c r="O1271" s="310"/>
      <c r="P1271" s="310"/>
      <c r="Q1271" s="310"/>
      <c r="R1271" s="310"/>
      <c r="S1271" s="310"/>
      <c r="T1271" s="310"/>
      <c r="U1271" s="307"/>
      <c r="AC1271" s="310"/>
      <c r="AE1271" s="311"/>
      <c r="AF1271" s="311"/>
      <c r="AG1271" s="311"/>
      <c r="AH1271" s="311"/>
      <c r="AI1271" s="311"/>
      <c r="AJ1271" s="311"/>
      <c r="AK1271" s="311"/>
      <c r="AL1271" s="311"/>
      <c r="AM1271" s="311"/>
      <c r="AN1271" s="311"/>
      <c r="AO1271" s="311"/>
      <c r="AP1271" s="311"/>
      <c r="AQ1271" s="311"/>
      <c r="AR1271" s="311"/>
      <c r="AS1271" s="311"/>
      <c r="AT1271" s="311"/>
    </row>
    <row r="1272" spans="1:46" ht="22.5" customHeight="1">
      <c r="A1272" s="303"/>
      <c r="K1272" s="310"/>
      <c r="L1272" s="310"/>
      <c r="M1272" s="310"/>
      <c r="N1272" s="310"/>
      <c r="O1272" s="310"/>
      <c r="P1272" s="310"/>
      <c r="Q1272" s="310"/>
      <c r="R1272" s="310"/>
      <c r="S1272" s="310"/>
      <c r="T1272" s="310"/>
      <c r="U1272" s="307"/>
      <c r="AC1272" s="310"/>
      <c r="AE1272" s="311"/>
      <c r="AF1272" s="311"/>
      <c r="AG1272" s="311"/>
      <c r="AH1272" s="311"/>
      <c r="AI1272" s="311"/>
      <c r="AJ1272" s="311"/>
      <c r="AK1272" s="311"/>
      <c r="AL1272" s="311"/>
      <c r="AM1272" s="311"/>
      <c r="AN1272" s="311"/>
      <c r="AO1272" s="311"/>
      <c r="AP1272" s="311"/>
      <c r="AQ1272" s="311"/>
      <c r="AR1272" s="311"/>
      <c r="AS1272" s="311"/>
      <c r="AT1272" s="311"/>
    </row>
    <row r="1273" spans="1:46" ht="22.5" customHeight="1">
      <c r="A1273" s="303"/>
      <c r="K1273" s="310"/>
      <c r="L1273" s="310"/>
      <c r="M1273" s="310"/>
      <c r="N1273" s="310"/>
      <c r="O1273" s="310"/>
      <c r="P1273" s="310"/>
      <c r="Q1273" s="310"/>
      <c r="R1273" s="310"/>
      <c r="S1273" s="310"/>
      <c r="T1273" s="310"/>
      <c r="U1273" s="307"/>
      <c r="AC1273" s="310"/>
      <c r="AE1273" s="311"/>
      <c r="AF1273" s="311"/>
      <c r="AG1273" s="311"/>
      <c r="AH1273" s="311"/>
      <c r="AI1273" s="311"/>
      <c r="AJ1273" s="311"/>
      <c r="AK1273" s="311"/>
      <c r="AL1273" s="311"/>
      <c r="AM1273" s="311"/>
      <c r="AN1273" s="311"/>
      <c r="AO1273" s="311"/>
      <c r="AP1273" s="311"/>
      <c r="AQ1273" s="311"/>
      <c r="AR1273" s="311"/>
      <c r="AS1273" s="311"/>
      <c r="AT1273" s="311"/>
    </row>
    <row r="1274" spans="1:46" ht="22.5" customHeight="1">
      <c r="A1274" s="303"/>
      <c r="K1274" s="310"/>
      <c r="L1274" s="310"/>
      <c r="M1274" s="310"/>
      <c r="N1274" s="310"/>
      <c r="O1274" s="310"/>
      <c r="P1274" s="310"/>
      <c r="Q1274" s="310"/>
      <c r="R1274" s="310"/>
      <c r="S1274" s="310"/>
      <c r="T1274" s="310"/>
      <c r="U1274" s="307"/>
      <c r="AC1274" s="310"/>
      <c r="AE1274" s="311"/>
      <c r="AF1274" s="311"/>
      <c r="AG1274" s="311"/>
      <c r="AH1274" s="311"/>
      <c r="AI1274" s="311"/>
      <c r="AJ1274" s="311"/>
      <c r="AK1274" s="311"/>
      <c r="AL1274" s="311"/>
      <c r="AM1274" s="311"/>
      <c r="AN1274" s="311"/>
      <c r="AO1274" s="311"/>
      <c r="AP1274" s="311"/>
      <c r="AQ1274" s="311"/>
      <c r="AR1274" s="311"/>
      <c r="AS1274" s="311"/>
      <c r="AT1274" s="311"/>
    </row>
    <row r="1275" spans="1:46" ht="22.5" customHeight="1">
      <c r="A1275" s="303"/>
      <c r="K1275" s="310"/>
      <c r="L1275" s="310"/>
      <c r="M1275" s="310"/>
      <c r="N1275" s="310"/>
      <c r="O1275" s="310"/>
      <c r="P1275" s="310"/>
      <c r="Q1275" s="310"/>
      <c r="R1275" s="310"/>
      <c r="S1275" s="310"/>
      <c r="T1275" s="310"/>
      <c r="U1275" s="307"/>
      <c r="AC1275" s="310"/>
      <c r="AE1275" s="311"/>
      <c r="AF1275" s="311"/>
      <c r="AG1275" s="311"/>
      <c r="AH1275" s="311"/>
      <c r="AI1275" s="311"/>
      <c r="AJ1275" s="311"/>
      <c r="AK1275" s="311"/>
      <c r="AL1275" s="311"/>
      <c r="AM1275" s="311"/>
      <c r="AN1275" s="311"/>
      <c r="AO1275" s="311"/>
      <c r="AP1275" s="311"/>
      <c r="AQ1275" s="311"/>
      <c r="AR1275" s="311"/>
      <c r="AS1275" s="311"/>
      <c r="AT1275" s="311"/>
    </row>
    <row r="1276" spans="1:46" ht="22.5" customHeight="1">
      <c r="A1276" s="303"/>
      <c r="K1276" s="310"/>
      <c r="L1276" s="310"/>
      <c r="M1276" s="310"/>
      <c r="N1276" s="310"/>
      <c r="O1276" s="310"/>
      <c r="P1276" s="310"/>
      <c r="Q1276" s="310"/>
      <c r="R1276" s="310"/>
      <c r="S1276" s="310"/>
      <c r="T1276" s="310"/>
      <c r="U1276" s="307"/>
      <c r="AC1276" s="310"/>
      <c r="AE1276" s="311"/>
      <c r="AF1276" s="311"/>
      <c r="AG1276" s="311"/>
      <c r="AH1276" s="311"/>
      <c r="AI1276" s="311"/>
      <c r="AJ1276" s="311"/>
      <c r="AK1276" s="311"/>
      <c r="AL1276" s="311"/>
      <c r="AM1276" s="311"/>
      <c r="AN1276" s="311"/>
      <c r="AO1276" s="311"/>
      <c r="AP1276" s="311"/>
      <c r="AQ1276" s="311"/>
      <c r="AR1276" s="311"/>
      <c r="AS1276" s="311"/>
      <c r="AT1276" s="311"/>
    </row>
    <row r="1277" spans="1:46" ht="22.5" customHeight="1">
      <c r="A1277" s="303"/>
      <c r="K1277" s="310"/>
      <c r="L1277" s="310"/>
      <c r="M1277" s="310"/>
      <c r="N1277" s="310"/>
      <c r="O1277" s="310"/>
      <c r="P1277" s="310"/>
      <c r="Q1277" s="310"/>
      <c r="R1277" s="310"/>
      <c r="S1277" s="310"/>
      <c r="T1277" s="310"/>
      <c r="U1277" s="307"/>
      <c r="AC1277" s="310"/>
      <c r="AE1277" s="311"/>
      <c r="AF1277" s="311"/>
      <c r="AG1277" s="311"/>
      <c r="AH1277" s="311"/>
      <c r="AI1277" s="311"/>
      <c r="AJ1277" s="311"/>
      <c r="AK1277" s="311"/>
      <c r="AL1277" s="311"/>
      <c r="AM1277" s="311"/>
      <c r="AN1277" s="311"/>
      <c r="AO1277" s="311"/>
      <c r="AP1277" s="311"/>
      <c r="AQ1277" s="311"/>
      <c r="AR1277" s="311"/>
      <c r="AS1277" s="311"/>
      <c r="AT1277" s="311"/>
    </row>
    <row r="1278" spans="1:46" ht="22.5" customHeight="1">
      <c r="A1278" s="303"/>
      <c r="K1278" s="310"/>
      <c r="L1278" s="310"/>
      <c r="M1278" s="310"/>
      <c r="N1278" s="310"/>
      <c r="O1278" s="310"/>
      <c r="P1278" s="310"/>
      <c r="Q1278" s="310"/>
      <c r="R1278" s="310"/>
      <c r="S1278" s="310"/>
      <c r="T1278" s="310"/>
      <c r="U1278" s="307"/>
      <c r="AC1278" s="310"/>
      <c r="AE1278" s="311"/>
      <c r="AF1278" s="311"/>
      <c r="AG1278" s="311"/>
      <c r="AH1278" s="311"/>
      <c r="AI1278" s="311"/>
      <c r="AJ1278" s="311"/>
      <c r="AK1278" s="311"/>
      <c r="AL1278" s="311"/>
      <c r="AM1278" s="311"/>
      <c r="AN1278" s="311"/>
      <c r="AO1278" s="311"/>
      <c r="AP1278" s="311"/>
      <c r="AQ1278" s="311"/>
      <c r="AR1278" s="311"/>
      <c r="AS1278" s="311"/>
      <c r="AT1278" s="311"/>
    </row>
    <row r="1279" spans="1:46" ht="22.5" customHeight="1">
      <c r="A1279" s="303"/>
      <c r="K1279" s="310"/>
      <c r="L1279" s="310"/>
      <c r="M1279" s="310"/>
      <c r="N1279" s="310"/>
      <c r="O1279" s="310"/>
      <c r="P1279" s="310"/>
      <c r="Q1279" s="310"/>
      <c r="R1279" s="310"/>
      <c r="S1279" s="310"/>
      <c r="T1279" s="310"/>
      <c r="U1279" s="307"/>
      <c r="AC1279" s="310"/>
      <c r="AE1279" s="311"/>
      <c r="AF1279" s="311"/>
      <c r="AG1279" s="311"/>
      <c r="AH1279" s="311"/>
      <c r="AI1279" s="311"/>
      <c r="AJ1279" s="311"/>
      <c r="AK1279" s="311"/>
      <c r="AL1279" s="311"/>
      <c r="AM1279" s="311"/>
      <c r="AN1279" s="311"/>
      <c r="AO1279" s="311"/>
      <c r="AP1279" s="311"/>
      <c r="AQ1279" s="311"/>
      <c r="AR1279" s="311"/>
      <c r="AS1279" s="311"/>
      <c r="AT1279" s="311"/>
    </row>
    <row r="1280" spans="1:46" ht="22.5" customHeight="1">
      <c r="A1280" s="303"/>
      <c r="K1280" s="310"/>
      <c r="L1280" s="310"/>
      <c r="M1280" s="310"/>
      <c r="N1280" s="310"/>
      <c r="O1280" s="310"/>
      <c r="P1280" s="310"/>
      <c r="Q1280" s="310"/>
      <c r="R1280" s="310"/>
      <c r="S1280" s="310"/>
      <c r="T1280" s="310"/>
      <c r="U1280" s="307"/>
      <c r="AC1280" s="310"/>
      <c r="AE1280" s="311"/>
      <c r="AF1280" s="311"/>
      <c r="AG1280" s="311"/>
      <c r="AH1280" s="311"/>
      <c r="AI1280" s="311"/>
      <c r="AJ1280" s="311"/>
      <c r="AK1280" s="311"/>
      <c r="AL1280" s="311"/>
      <c r="AM1280" s="311"/>
      <c r="AN1280" s="311"/>
      <c r="AO1280" s="311"/>
      <c r="AP1280" s="311"/>
      <c r="AQ1280" s="311"/>
      <c r="AR1280" s="311"/>
      <c r="AS1280" s="311"/>
      <c r="AT1280" s="311"/>
    </row>
    <row r="1281" spans="1:46" ht="22.5" customHeight="1">
      <c r="A1281" s="303"/>
      <c r="K1281" s="310"/>
      <c r="L1281" s="310"/>
      <c r="M1281" s="310"/>
      <c r="N1281" s="310"/>
      <c r="O1281" s="310"/>
      <c r="P1281" s="310"/>
      <c r="Q1281" s="310"/>
      <c r="R1281" s="310"/>
      <c r="S1281" s="310"/>
      <c r="T1281" s="310"/>
      <c r="U1281" s="307"/>
      <c r="AC1281" s="310"/>
      <c r="AE1281" s="311"/>
      <c r="AF1281" s="311"/>
      <c r="AG1281" s="311"/>
      <c r="AH1281" s="311"/>
      <c r="AI1281" s="311"/>
      <c r="AJ1281" s="311"/>
      <c r="AK1281" s="311"/>
      <c r="AL1281" s="311"/>
      <c r="AM1281" s="311"/>
      <c r="AN1281" s="311"/>
      <c r="AO1281" s="311"/>
      <c r="AP1281" s="311"/>
      <c r="AQ1281" s="311"/>
      <c r="AR1281" s="311"/>
      <c r="AS1281" s="311"/>
      <c r="AT1281" s="311"/>
    </row>
    <row r="1282" spans="1:46" ht="22.5" customHeight="1">
      <c r="A1282" s="303"/>
      <c r="K1282" s="310"/>
      <c r="L1282" s="310"/>
      <c r="M1282" s="310"/>
      <c r="N1282" s="310"/>
      <c r="O1282" s="310"/>
      <c r="P1282" s="310"/>
      <c r="Q1282" s="310"/>
      <c r="R1282" s="310"/>
      <c r="S1282" s="310"/>
      <c r="T1282" s="310"/>
      <c r="U1282" s="307"/>
      <c r="AC1282" s="310"/>
      <c r="AE1282" s="311"/>
      <c r="AF1282" s="311"/>
      <c r="AG1282" s="311"/>
      <c r="AH1282" s="311"/>
      <c r="AI1282" s="311"/>
      <c r="AJ1282" s="311"/>
      <c r="AK1282" s="311"/>
      <c r="AL1282" s="311"/>
      <c r="AM1282" s="311"/>
      <c r="AN1282" s="311"/>
      <c r="AO1282" s="311"/>
      <c r="AP1282" s="311"/>
      <c r="AQ1282" s="311"/>
      <c r="AR1282" s="311"/>
      <c r="AS1282" s="311"/>
      <c r="AT1282" s="311"/>
    </row>
    <row r="1283" spans="1:46" ht="22.5" customHeight="1">
      <c r="A1283" s="303"/>
      <c r="K1283" s="310"/>
      <c r="L1283" s="310"/>
      <c r="M1283" s="310"/>
      <c r="N1283" s="310"/>
      <c r="O1283" s="310"/>
      <c r="P1283" s="310"/>
      <c r="Q1283" s="310"/>
      <c r="R1283" s="310"/>
      <c r="S1283" s="310"/>
      <c r="T1283" s="310"/>
      <c r="U1283" s="307"/>
      <c r="AC1283" s="310"/>
      <c r="AE1283" s="311"/>
      <c r="AF1283" s="311"/>
      <c r="AG1283" s="311"/>
      <c r="AH1283" s="311"/>
      <c r="AI1283" s="311"/>
      <c r="AJ1283" s="311"/>
      <c r="AK1283" s="311"/>
      <c r="AL1283" s="311"/>
      <c r="AM1283" s="311"/>
      <c r="AN1283" s="311"/>
      <c r="AO1283" s="311"/>
      <c r="AP1283" s="311"/>
      <c r="AQ1283" s="311"/>
      <c r="AR1283" s="311"/>
      <c r="AS1283" s="311"/>
      <c r="AT1283" s="311"/>
    </row>
    <row r="1284" spans="1:46" ht="22.5" customHeight="1">
      <c r="A1284" s="303"/>
      <c r="K1284" s="310"/>
      <c r="L1284" s="310"/>
      <c r="M1284" s="310"/>
      <c r="N1284" s="310"/>
      <c r="O1284" s="310"/>
      <c r="P1284" s="310"/>
      <c r="Q1284" s="310"/>
      <c r="R1284" s="310"/>
      <c r="S1284" s="310"/>
      <c r="T1284" s="310"/>
      <c r="U1284" s="307"/>
      <c r="AC1284" s="310"/>
      <c r="AE1284" s="311"/>
      <c r="AF1284" s="311"/>
      <c r="AG1284" s="311"/>
      <c r="AH1284" s="311"/>
      <c r="AI1284" s="311"/>
      <c r="AJ1284" s="311"/>
      <c r="AK1284" s="311"/>
      <c r="AL1284" s="311"/>
      <c r="AM1284" s="311"/>
      <c r="AN1284" s="311"/>
      <c r="AO1284" s="311"/>
      <c r="AP1284" s="311"/>
      <c r="AQ1284" s="311"/>
      <c r="AR1284" s="311"/>
      <c r="AS1284" s="311"/>
      <c r="AT1284" s="311"/>
    </row>
    <row r="1285" spans="1:46" ht="22.5" customHeight="1">
      <c r="A1285" s="303"/>
      <c r="K1285" s="310"/>
      <c r="L1285" s="310"/>
      <c r="M1285" s="310"/>
      <c r="N1285" s="310"/>
      <c r="O1285" s="310"/>
      <c r="P1285" s="310"/>
      <c r="Q1285" s="310"/>
      <c r="R1285" s="310"/>
      <c r="S1285" s="310"/>
      <c r="T1285" s="310"/>
      <c r="U1285" s="307"/>
      <c r="AC1285" s="310"/>
      <c r="AE1285" s="311"/>
      <c r="AF1285" s="311"/>
      <c r="AG1285" s="311"/>
      <c r="AH1285" s="311"/>
      <c r="AI1285" s="311"/>
      <c r="AJ1285" s="311"/>
      <c r="AK1285" s="311"/>
      <c r="AL1285" s="311"/>
      <c r="AM1285" s="311"/>
      <c r="AN1285" s="311"/>
      <c r="AO1285" s="311"/>
      <c r="AP1285" s="311"/>
      <c r="AQ1285" s="311"/>
      <c r="AR1285" s="311"/>
      <c r="AS1285" s="311"/>
      <c r="AT1285" s="311"/>
    </row>
    <row r="1286" spans="1:46" ht="22.5" customHeight="1">
      <c r="A1286" s="303"/>
      <c r="K1286" s="310"/>
      <c r="L1286" s="310"/>
      <c r="M1286" s="310"/>
      <c r="N1286" s="310"/>
      <c r="O1286" s="310"/>
      <c r="P1286" s="310"/>
      <c r="Q1286" s="310"/>
      <c r="R1286" s="310"/>
      <c r="S1286" s="310"/>
      <c r="T1286" s="310"/>
      <c r="U1286" s="307"/>
      <c r="AC1286" s="310"/>
      <c r="AE1286" s="311"/>
      <c r="AF1286" s="311"/>
      <c r="AG1286" s="311"/>
      <c r="AH1286" s="311"/>
      <c r="AI1286" s="311"/>
      <c r="AJ1286" s="311"/>
      <c r="AK1286" s="311"/>
      <c r="AL1286" s="311"/>
      <c r="AM1286" s="311"/>
      <c r="AN1286" s="311"/>
      <c r="AO1286" s="311"/>
      <c r="AP1286" s="311"/>
      <c r="AQ1286" s="311"/>
      <c r="AR1286" s="311"/>
      <c r="AS1286" s="311"/>
      <c r="AT1286" s="311"/>
    </row>
    <row r="1287" spans="1:46" ht="22.5" customHeight="1">
      <c r="A1287" s="303"/>
      <c r="K1287" s="310"/>
      <c r="L1287" s="310"/>
      <c r="M1287" s="310"/>
      <c r="N1287" s="310"/>
      <c r="O1287" s="310"/>
      <c r="P1287" s="310"/>
      <c r="Q1287" s="310"/>
      <c r="R1287" s="310"/>
      <c r="S1287" s="310"/>
      <c r="T1287" s="310"/>
      <c r="U1287" s="307"/>
      <c r="AC1287" s="310"/>
      <c r="AE1287" s="311"/>
      <c r="AF1287" s="311"/>
      <c r="AG1287" s="311"/>
      <c r="AH1287" s="311"/>
      <c r="AI1287" s="311"/>
      <c r="AJ1287" s="311"/>
      <c r="AK1287" s="311"/>
      <c r="AL1287" s="311"/>
      <c r="AM1287" s="311"/>
      <c r="AN1287" s="311"/>
      <c r="AO1287" s="311"/>
      <c r="AP1287" s="311"/>
      <c r="AQ1287" s="311"/>
      <c r="AR1287" s="311"/>
      <c r="AS1287" s="311"/>
      <c r="AT1287" s="311"/>
    </row>
    <row r="1288" spans="1:46" ht="22.5" customHeight="1">
      <c r="A1288" s="303"/>
      <c r="K1288" s="310"/>
      <c r="L1288" s="310"/>
      <c r="M1288" s="310"/>
      <c r="N1288" s="310"/>
      <c r="O1288" s="310"/>
      <c r="P1288" s="310"/>
      <c r="Q1288" s="310"/>
      <c r="R1288" s="310"/>
      <c r="S1288" s="310"/>
      <c r="T1288" s="310"/>
      <c r="U1288" s="307"/>
      <c r="AC1288" s="310"/>
      <c r="AE1288" s="311"/>
      <c r="AF1288" s="311"/>
      <c r="AG1288" s="311"/>
      <c r="AH1288" s="311"/>
      <c r="AI1288" s="311"/>
      <c r="AJ1288" s="311"/>
      <c r="AK1288" s="311"/>
      <c r="AL1288" s="311"/>
      <c r="AM1288" s="311"/>
      <c r="AN1288" s="311"/>
      <c r="AO1288" s="311"/>
      <c r="AP1288" s="311"/>
      <c r="AQ1288" s="311"/>
      <c r="AR1288" s="311"/>
      <c r="AS1288" s="311"/>
      <c r="AT1288" s="311"/>
    </row>
    <row r="1289" spans="1:46" ht="22.5" customHeight="1">
      <c r="A1289" s="303"/>
      <c r="K1289" s="310"/>
      <c r="L1289" s="310"/>
      <c r="M1289" s="310"/>
      <c r="N1289" s="310"/>
      <c r="O1289" s="310"/>
      <c r="P1289" s="310"/>
      <c r="Q1289" s="310"/>
      <c r="R1289" s="310"/>
      <c r="S1289" s="310"/>
      <c r="T1289" s="310"/>
      <c r="U1289" s="307"/>
      <c r="AC1289" s="310"/>
      <c r="AE1289" s="311"/>
      <c r="AF1289" s="311"/>
      <c r="AG1289" s="311"/>
      <c r="AH1289" s="311"/>
      <c r="AI1289" s="311"/>
      <c r="AJ1289" s="311"/>
      <c r="AK1289" s="311"/>
      <c r="AL1289" s="311"/>
      <c r="AM1289" s="311"/>
      <c r="AN1289" s="311"/>
      <c r="AO1289" s="311"/>
      <c r="AP1289" s="311"/>
      <c r="AQ1289" s="311"/>
      <c r="AR1289" s="311"/>
      <c r="AS1289" s="311"/>
      <c r="AT1289" s="311"/>
    </row>
    <row r="1290" spans="1:46" ht="22.5" customHeight="1">
      <c r="A1290" s="303"/>
      <c r="K1290" s="310"/>
      <c r="L1290" s="310"/>
      <c r="M1290" s="310"/>
      <c r="N1290" s="310"/>
      <c r="O1290" s="310"/>
      <c r="P1290" s="310"/>
      <c r="Q1290" s="310"/>
      <c r="R1290" s="310"/>
      <c r="S1290" s="310"/>
      <c r="T1290" s="310"/>
      <c r="U1290" s="307"/>
      <c r="AC1290" s="310"/>
      <c r="AE1290" s="311"/>
      <c r="AF1290" s="311"/>
      <c r="AG1290" s="311"/>
      <c r="AH1290" s="311"/>
      <c r="AI1290" s="311"/>
      <c r="AJ1290" s="311"/>
      <c r="AK1290" s="311"/>
      <c r="AL1290" s="311"/>
      <c r="AM1290" s="311"/>
      <c r="AN1290" s="311"/>
      <c r="AO1290" s="311"/>
      <c r="AP1290" s="311"/>
      <c r="AQ1290" s="311"/>
      <c r="AR1290" s="311"/>
      <c r="AS1290" s="311"/>
      <c r="AT1290" s="311"/>
    </row>
    <row r="1291" spans="1:46" ht="22.5" customHeight="1">
      <c r="A1291" s="303"/>
      <c r="K1291" s="310"/>
      <c r="L1291" s="310"/>
      <c r="M1291" s="310"/>
      <c r="N1291" s="310"/>
      <c r="O1291" s="310"/>
      <c r="P1291" s="310"/>
      <c r="Q1291" s="310"/>
      <c r="R1291" s="310"/>
      <c r="S1291" s="310"/>
      <c r="T1291" s="310"/>
      <c r="U1291" s="307"/>
      <c r="AC1291" s="310"/>
      <c r="AE1291" s="311"/>
      <c r="AF1291" s="311"/>
      <c r="AG1291" s="311"/>
      <c r="AH1291" s="311"/>
      <c r="AI1291" s="311"/>
      <c r="AJ1291" s="311"/>
      <c r="AK1291" s="311"/>
      <c r="AL1291" s="311"/>
      <c r="AM1291" s="311"/>
      <c r="AN1291" s="311"/>
      <c r="AO1291" s="311"/>
      <c r="AP1291" s="311"/>
      <c r="AQ1291" s="311"/>
      <c r="AR1291" s="311"/>
      <c r="AS1291" s="311"/>
      <c r="AT1291" s="311"/>
    </row>
    <row r="1292" spans="1:46" ht="22.5" customHeight="1">
      <c r="A1292" s="303"/>
      <c r="K1292" s="310"/>
      <c r="L1292" s="310"/>
      <c r="M1292" s="310"/>
      <c r="N1292" s="310"/>
      <c r="O1292" s="310"/>
      <c r="P1292" s="310"/>
      <c r="Q1292" s="310"/>
      <c r="R1292" s="310"/>
      <c r="S1292" s="310"/>
      <c r="T1292" s="310"/>
      <c r="U1292" s="307"/>
      <c r="AC1292" s="310"/>
      <c r="AE1292" s="311"/>
      <c r="AF1292" s="311"/>
      <c r="AG1292" s="311"/>
      <c r="AH1292" s="311"/>
      <c r="AI1292" s="311"/>
      <c r="AJ1292" s="311"/>
      <c r="AK1292" s="311"/>
      <c r="AL1292" s="311"/>
      <c r="AM1292" s="311"/>
      <c r="AN1292" s="311"/>
      <c r="AO1292" s="311"/>
      <c r="AP1292" s="311"/>
      <c r="AQ1292" s="311"/>
      <c r="AR1292" s="311"/>
      <c r="AS1292" s="311"/>
      <c r="AT1292" s="311"/>
    </row>
    <row r="1293" spans="1:46" ht="22.5" customHeight="1">
      <c r="A1293" s="303"/>
      <c r="K1293" s="310"/>
      <c r="L1293" s="310"/>
      <c r="M1293" s="310"/>
      <c r="N1293" s="310"/>
      <c r="O1293" s="310"/>
      <c r="P1293" s="310"/>
      <c r="Q1293" s="310"/>
      <c r="R1293" s="310"/>
      <c r="S1293" s="310"/>
      <c r="T1293" s="310"/>
      <c r="U1293" s="307"/>
      <c r="AC1293" s="310"/>
      <c r="AE1293" s="311"/>
      <c r="AF1293" s="311"/>
      <c r="AG1293" s="311"/>
      <c r="AH1293" s="311"/>
      <c r="AI1293" s="311"/>
      <c r="AJ1293" s="311"/>
      <c r="AK1293" s="311"/>
      <c r="AL1293" s="311"/>
      <c r="AM1293" s="311"/>
      <c r="AN1293" s="311"/>
      <c r="AO1293" s="311"/>
      <c r="AP1293" s="311"/>
      <c r="AQ1293" s="311"/>
      <c r="AR1293" s="311"/>
      <c r="AS1293" s="311"/>
      <c r="AT1293" s="311"/>
    </row>
    <row r="1294" spans="1:46" ht="22.5" customHeight="1">
      <c r="A1294" s="303"/>
      <c r="K1294" s="310"/>
      <c r="L1294" s="310"/>
      <c r="M1294" s="310"/>
      <c r="N1294" s="310"/>
      <c r="O1294" s="310"/>
      <c r="P1294" s="310"/>
      <c r="Q1294" s="310"/>
      <c r="R1294" s="310"/>
      <c r="S1294" s="310"/>
      <c r="T1294" s="310"/>
      <c r="U1294" s="307"/>
      <c r="AC1294" s="310"/>
      <c r="AE1294" s="311"/>
      <c r="AF1294" s="311"/>
      <c r="AG1294" s="311"/>
      <c r="AH1294" s="311"/>
      <c r="AI1294" s="311"/>
      <c r="AJ1294" s="311"/>
      <c r="AK1294" s="311"/>
      <c r="AL1294" s="311"/>
      <c r="AM1294" s="311"/>
      <c r="AN1294" s="311"/>
      <c r="AO1294" s="311"/>
      <c r="AP1294" s="311"/>
      <c r="AQ1294" s="311"/>
      <c r="AR1294" s="311"/>
      <c r="AS1294" s="311"/>
      <c r="AT1294" s="311"/>
    </row>
    <row r="1295" spans="1:46" ht="22.5" customHeight="1">
      <c r="A1295" s="303"/>
      <c r="K1295" s="310"/>
      <c r="L1295" s="310"/>
      <c r="M1295" s="310"/>
      <c r="N1295" s="310"/>
      <c r="O1295" s="310"/>
      <c r="P1295" s="310"/>
      <c r="Q1295" s="310"/>
      <c r="R1295" s="310"/>
      <c r="S1295" s="310"/>
      <c r="T1295" s="310"/>
      <c r="U1295" s="307"/>
      <c r="AC1295" s="310"/>
      <c r="AE1295" s="311"/>
      <c r="AF1295" s="311"/>
      <c r="AG1295" s="311"/>
      <c r="AH1295" s="311"/>
      <c r="AI1295" s="311"/>
      <c r="AJ1295" s="311"/>
      <c r="AK1295" s="311"/>
      <c r="AL1295" s="311"/>
      <c r="AM1295" s="311"/>
      <c r="AN1295" s="311"/>
      <c r="AO1295" s="311"/>
      <c r="AP1295" s="311"/>
      <c r="AQ1295" s="311"/>
      <c r="AR1295" s="311"/>
      <c r="AS1295" s="311"/>
      <c r="AT1295" s="311"/>
    </row>
    <row r="1296" spans="1:46" ht="22.5" customHeight="1">
      <c r="A1296" s="303"/>
      <c r="K1296" s="310"/>
      <c r="L1296" s="310"/>
      <c r="M1296" s="310"/>
      <c r="N1296" s="310"/>
      <c r="O1296" s="310"/>
      <c r="P1296" s="310"/>
      <c r="Q1296" s="310"/>
      <c r="R1296" s="310"/>
      <c r="S1296" s="310"/>
      <c r="T1296" s="310"/>
      <c r="U1296" s="307"/>
      <c r="AC1296" s="310"/>
      <c r="AE1296" s="311"/>
      <c r="AF1296" s="311"/>
      <c r="AG1296" s="311"/>
      <c r="AH1296" s="311"/>
      <c r="AI1296" s="311"/>
      <c r="AJ1296" s="311"/>
      <c r="AK1296" s="311"/>
      <c r="AL1296" s="311"/>
      <c r="AM1296" s="311"/>
      <c r="AN1296" s="311"/>
      <c r="AO1296" s="311"/>
      <c r="AP1296" s="311"/>
      <c r="AQ1296" s="311"/>
      <c r="AR1296" s="311"/>
      <c r="AS1296" s="311"/>
      <c r="AT1296" s="311"/>
    </row>
    <row r="1297" spans="1:46" ht="22.5" customHeight="1">
      <c r="A1297" s="303"/>
      <c r="K1297" s="310"/>
      <c r="L1297" s="310"/>
      <c r="M1297" s="310"/>
      <c r="N1297" s="310"/>
      <c r="O1297" s="310"/>
      <c r="P1297" s="310"/>
      <c r="Q1297" s="310"/>
      <c r="R1297" s="310"/>
      <c r="S1297" s="310"/>
      <c r="T1297" s="310"/>
      <c r="U1297" s="307"/>
      <c r="AC1297" s="310"/>
      <c r="AE1297" s="311"/>
      <c r="AF1297" s="311"/>
      <c r="AG1297" s="311"/>
      <c r="AH1297" s="311"/>
      <c r="AI1297" s="311"/>
      <c r="AJ1297" s="311"/>
      <c r="AK1297" s="311"/>
      <c r="AL1297" s="311"/>
      <c r="AM1297" s="311"/>
      <c r="AN1297" s="311"/>
      <c r="AO1297" s="311"/>
      <c r="AP1297" s="311"/>
      <c r="AQ1297" s="311"/>
      <c r="AR1297" s="311"/>
      <c r="AS1297" s="311"/>
      <c r="AT1297" s="311"/>
    </row>
    <row r="1298" spans="1:46" ht="22.5" customHeight="1">
      <c r="A1298" s="303"/>
      <c r="K1298" s="310"/>
      <c r="L1298" s="310"/>
      <c r="M1298" s="310"/>
      <c r="N1298" s="310"/>
      <c r="O1298" s="310"/>
      <c r="P1298" s="310"/>
      <c r="Q1298" s="310"/>
      <c r="R1298" s="310"/>
      <c r="S1298" s="310"/>
      <c r="T1298" s="310"/>
      <c r="U1298" s="307"/>
      <c r="AC1298" s="310"/>
      <c r="AE1298" s="311"/>
      <c r="AF1298" s="311"/>
      <c r="AG1298" s="311"/>
      <c r="AH1298" s="311"/>
      <c r="AI1298" s="311"/>
      <c r="AJ1298" s="311"/>
      <c r="AK1298" s="311"/>
      <c r="AL1298" s="311"/>
      <c r="AM1298" s="311"/>
      <c r="AN1298" s="311"/>
      <c r="AO1298" s="311"/>
      <c r="AP1298" s="311"/>
      <c r="AQ1298" s="311"/>
      <c r="AR1298" s="311"/>
      <c r="AS1298" s="311"/>
      <c r="AT1298" s="311"/>
    </row>
    <row r="1299" spans="1:46" ht="22.5" customHeight="1">
      <c r="A1299" s="303"/>
      <c r="K1299" s="310"/>
      <c r="L1299" s="310"/>
      <c r="M1299" s="310"/>
      <c r="N1299" s="310"/>
      <c r="O1299" s="310"/>
      <c r="P1299" s="310"/>
      <c r="Q1299" s="310"/>
      <c r="R1299" s="310"/>
      <c r="S1299" s="310"/>
      <c r="T1299" s="310"/>
      <c r="U1299" s="307"/>
      <c r="AC1299" s="310"/>
      <c r="AE1299" s="311"/>
      <c r="AF1299" s="311"/>
      <c r="AG1299" s="311"/>
      <c r="AH1299" s="311"/>
      <c r="AI1299" s="311"/>
      <c r="AJ1299" s="311"/>
      <c r="AK1299" s="311"/>
      <c r="AL1299" s="311"/>
      <c r="AM1299" s="311"/>
      <c r="AN1299" s="311"/>
      <c r="AO1299" s="311"/>
      <c r="AP1299" s="311"/>
      <c r="AQ1299" s="311"/>
      <c r="AR1299" s="311"/>
      <c r="AS1299" s="311"/>
      <c r="AT1299" s="311"/>
    </row>
    <row r="1300" spans="1:46" ht="22.5" customHeight="1">
      <c r="A1300" s="303"/>
      <c r="K1300" s="310"/>
      <c r="L1300" s="310"/>
      <c r="M1300" s="310"/>
      <c r="N1300" s="310"/>
      <c r="O1300" s="310"/>
      <c r="P1300" s="310"/>
      <c r="Q1300" s="310"/>
      <c r="R1300" s="310"/>
      <c r="S1300" s="310"/>
      <c r="T1300" s="310"/>
      <c r="U1300" s="307"/>
      <c r="AC1300" s="310"/>
      <c r="AE1300" s="311"/>
      <c r="AF1300" s="311"/>
      <c r="AG1300" s="311"/>
      <c r="AH1300" s="311"/>
      <c r="AI1300" s="311"/>
      <c r="AJ1300" s="311"/>
      <c r="AK1300" s="311"/>
      <c r="AL1300" s="311"/>
      <c r="AM1300" s="311"/>
      <c r="AN1300" s="311"/>
      <c r="AO1300" s="311"/>
      <c r="AP1300" s="311"/>
      <c r="AQ1300" s="311"/>
      <c r="AR1300" s="311"/>
      <c r="AS1300" s="311"/>
      <c r="AT1300" s="311"/>
    </row>
    <row r="1301" spans="1:46" ht="22.5" customHeight="1">
      <c r="A1301" s="303"/>
      <c r="K1301" s="310"/>
      <c r="L1301" s="310"/>
      <c r="M1301" s="310"/>
      <c r="N1301" s="310"/>
      <c r="O1301" s="310"/>
      <c r="P1301" s="310"/>
      <c r="Q1301" s="310"/>
      <c r="R1301" s="310"/>
      <c r="S1301" s="310"/>
      <c r="T1301" s="310"/>
      <c r="U1301" s="307"/>
      <c r="AC1301" s="310"/>
      <c r="AE1301" s="311"/>
      <c r="AF1301" s="311"/>
      <c r="AG1301" s="311"/>
      <c r="AH1301" s="311"/>
      <c r="AI1301" s="311"/>
      <c r="AJ1301" s="311"/>
      <c r="AK1301" s="311"/>
      <c r="AL1301" s="311"/>
      <c r="AM1301" s="311"/>
      <c r="AN1301" s="311"/>
      <c r="AO1301" s="311"/>
      <c r="AP1301" s="311"/>
      <c r="AQ1301" s="311"/>
      <c r="AR1301" s="311"/>
      <c r="AS1301" s="311"/>
      <c r="AT1301" s="311"/>
    </row>
    <row r="1302" spans="1:46" ht="22.5" customHeight="1">
      <c r="A1302" s="303"/>
      <c r="K1302" s="310"/>
      <c r="L1302" s="310"/>
      <c r="M1302" s="310"/>
      <c r="N1302" s="310"/>
      <c r="O1302" s="310"/>
      <c r="P1302" s="310"/>
      <c r="Q1302" s="310"/>
      <c r="R1302" s="310"/>
      <c r="S1302" s="310"/>
      <c r="T1302" s="310"/>
      <c r="U1302" s="307"/>
      <c r="AC1302" s="310"/>
      <c r="AE1302" s="311"/>
      <c r="AF1302" s="311"/>
      <c r="AG1302" s="311"/>
      <c r="AH1302" s="311"/>
      <c r="AI1302" s="311"/>
      <c r="AJ1302" s="311"/>
      <c r="AK1302" s="311"/>
      <c r="AL1302" s="311"/>
      <c r="AM1302" s="311"/>
      <c r="AN1302" s="311"/>
      <c r="AO1302" s="311"/>
      <c r="AP1302" s="311"/>
      <c r="AQ1302" s="311"/>
      <c r="AR1302" s="311"/>
      <c r="AS1302" s="311"/>
      <c r="AT1302" s="311"/>
    </row>
    <row r="1303" spans="1:46" ht="22.5" customHeight="1">
      <c r="A1303" s="303"/>
      <c r="K1303" s="310"/>
      <c r="L1303" s="310"/>
      <c r="M1303" s="310"/>
      <c r="N1303" s="310"/>
      <c r="O1303" s="310"/>
      <c r="P1303" s="310"/>
      <c r="Q1303" s="310"/>
      <c r="R1303" s="310"/>
      <c r="S1303" s="310"/>
      <c r="T1303" s="310"/>
      <c r="U1303" s="307"/>
      <c r="AC1303" s="310"/>
      <c r="AE1303" s="311"/>
      <c r="AF1303" s="311"/>
      <c r="AG1303" s="311"/>
      <c r="AH1303" s="311"/>
      <c r="AI1303" s="311"/>
      <c r="AJ1303" s="311"/>
      <c r="AK1303" s="311"/>
      <c r="AL1303" s="311"/>
      <c r="AM1303" s="311"/>
      <c r="AN1303" s="311"/>
      <c r="AO1303" s="311"/>
      <c r="AP1303" s="311"/>
      <c r="AQ1303" s="311"/>
      <c r="AR1303" s="311"/>
      <c r="AS1303" s="311"/>
      <c r="AT1303" s="311"/>
    </row>
    <row r="1304" spans="1:46" ht="22.5" customHeight="1">
      <c r="A1304" s="303"/>
      <c r="K1304" s="310"/>
      <c r="L1304" s="310"/>
      <c r="M1304" s="310"/>
      <c r="N1304" s="310"/>
      <c r="O1304" s="310"/>
      <c r="P1304" s="310"/>
      <c r="Q1304" s="310"/>
      <c r="R1304" s="310"/>
      <c r="S1304" s="310"/>
      <c r="T1304" s="310"/>
      <c r="U1304" s="307"/>
      <c r="AC1304" s="310"/>
      <c r="AE1304" s="311"/>
      <c r="AF1304" s="311"/>
      <c r="AG1304" s="311"/>
      <c r="AH1304" s="311"/>
      <c r="AI1304" s="311"/>
      <c r="AJ1304" s="311"/>
      <c r="AK1304" s="311"/>
      <c r="AL1304" s="311"/>
      <c r="AM1304" s="311"/>
      <c r="AN1304" s="311"/>
      <c r="AO1304" s="311"/>
      <c r="AP1304" s="311"/>
      <c r="AQ1304" s="311"/>
      <c r="AR1304" s="311"/>
      <c r="AS1304" s="311"/>
      <c r="AT1304" s="311"/>
    </row>
    <row r="1305" spans="1:46" ht="22.5" customHeight="1">
      <c r="A1305" s="303"/>
      <c r="K1305" s="310"/>
      <c r="L1305" s="310"/>
      <c r="M1305" s="310"/>
      <c r="N1305" s="310"/>
      <c r="O1305" s="310"/>
      <c r="P1305" s="310"/>
      <c r="Q1305" s="310"/>
      <c r="R1305" s="310"/>
      <c r="S1305" s="310"/>
      <c r="T1305" s="310"/>
      <c r="U1305" s="307"/>
      <c r="AC1305" s="310"/>
      <c r="AE1305" s="311"/>
      <c r="AF1305" s="311"/>
      <c r="AG1305" s="311"/>
      <c r="AH1305" s="311"/>
      <c r="AI1305" s="311"/>
      <c r="AJ1305" s="311"/>
      <c r="AK1305" s="311"/>
      <c r="AL1305" s="311"/>
      <c r="AM1305" s="311"/>
      <c r="AN1305" s="311"/>
      <c r="AO1305" s="311"/>
      <c r="AP1305" s="311"/>
      <c r="AQ1305" s="311"/>
      <c r="AR1305" s="311"/>
      <c r="AS1305" s="311"/>
      <c r="AT1305" s="311"/>
    </row>
    <row r="1306" spans="1:46" ht="22.5" customHeight="1">
      <c r="A1306" s="303"/>
      <c r="K1306" s="310"/>
      <c r="L1306" s="310"/>
      <c r="M1306" s="310"/>
      <c r="N1306" s="310"/>
      <c r="O1306" s="310"/>
      <c r="P1306" s="310"/>
      <c r="Q1306" s="310"/>
      <c r="R1306" s="310"/>
      <c r="S1306" s="310"/>
      <c r="T1306" s="310"/>
      <c r="U1306" s="307"/>
      <c r="AC1306" s="310"/>
      <c r="AE1306" s="311"/>
      <c r="AF1306" s="311"/>
      <c r="AG1306" s="311"/>
      <c r="AH1306" s="311"/>
      <c r="AI1306" s="311"/>
      <c r="AJ1306" s="311"/>
      <c r="AK1306" s="311"/>
      <c r="AL1306" s="311"/>
      <c r="AM1306" s="311"/>
      <c r="AN1306" s="311"/>
      <c r="AO1306" s="311"/>
      <c r="AP1306" s="311"/>
      <c r="AQ1306" s="311"/>
      <c r="AR1306" s="311"/>
      <c r="AS1306" s="311"/>
      <c r="AT1306" s="311"/>
    </row>
    <row r="1307" spans="1:46" ht="22.5" customHeight="1">
      <c r="A1307" s="303"/>
      <c r="K1307" s="310"/>
      <c r="L1307" s="310"/>
      <c r="M1307" s="310"/>
      <c r="N1307" s="310"/>
      <c r="O1307" s="310"/>
      <c r="P1307" s="310"/>
      <c r="Q1307" s="310"/>
      <c r="R1307" s="310"/>
      <c r="S1307" s="310"/>
      <c r="T1307" s="310"/>
      <c r="U1307" s="307"/>
      <c r="AC1307" s="310"/>
      <c r="AE1307" s="311"/>
      <c r="AF1307" s="311"/>
      <c r="AG1307" s="311"/>
      <c r="AH1307" s="311"/>
      <c r="AI1307" s="311"/>
      <c r="AJ1307" s="311"/>
      <c r="AK1307" s="311"/>
      <c r="AL1307" s="311"/>
      <c r="AM1307" s="311"/>
      <c r="AN1307" s="311"/>
      <c r="AO1307" s="311"/>
      <c r="AP1307" s="311"/>
      <c r="AQ1307" s="311"/>
      <c r="AR1307" s="311"/>
      <c r="AS1307" s="311"/>
      <c r="AT1307" s="311"/>
    </row>
    <row r="1308" spans="1:46" ht="22.5" customHeight="1">
      <c r="A1308" s="303"/>
      <c r="K1308" s="310"/>
      <c r="L1308" s="310"/>
      <c r="M1308" s="310"/>
      <c r="N1308" s="310"/>
      <c r="O1308" s="310"/>
      <c r="P1308" s="310"/>
      <c r="Q1308" s="310"/>
      <c r="R1308" s="310"/>
      <c r="S1308" s="310"/>
      <c r="T1308" s="310"/>
      <c r="U1308" s="307"/>
      <c r="AC1308" s="310"/>
      <c r="AE1308" s="311"/>
      <c r="AF1308" s="311"/>
      <c r="AG1308" s="311"/>
      <c r="AH1308" s="311"/>
      <c r="AI1308" s="311"/>
      <c r="AJ1308" s="311"/>
      <c r="AK1308" s="311"/>
      <c r="AL1308" s="311"/>
      <c r="AM1308" s="311"/>
      <c r="AN1308" s="311"/>
      <c r="AO1308" s="311"/>
      <c r="AP1308" s="311"/>
      <c r="AQ1308" s="311"/>
      <c r="AR1308" s="311"/>
      <c r="AS1308" s="311"/>
      <c r="AT1308" s="311"/>
    </row>
    <row r="1309" spans="1:46" ht="22.5" customHeight="1">
      <c r="A1309" s="303"/>
      <c r="K1309" s="310"/>
      <c r="L1309" s="310"/>
      <c r="M1309" s="310"/>
      <c r="N1309" s="310"/>
      <c r="O1309" s="310"/>
      <c r="P1309" s="310"/>
      <c r="Q1309" s="310"/>
      <c r="R1309" s="310"/>
      <c r="S1309" s="310"/>
      <c r="T1309" s="310"/>
      <c r="U1309" s="307"/>
      <c r="AC1309" s="310"/>
      <c r="AE1309" s="311"/>
      <c r="AF1309" s="311"/>
      <c r="AG1309" s="311"/>
      <c r="AH1309" s="311"/>
      <c r="AI1309" s="311"/>
      <c r="AJ1309" s="311"/>
      <c r="AK1309" s="311"/>
      <c r="AL1309" s="311"/>
      <c r="AM1309" s="311"/>
      <c r="AN1309" s="311"/>
      <c r="AO1309" s="311"/>
      <c r="AP1309" s="311"/>
      <c r="AQ1309" s="311"/>
      <c r="AR1309" s="311"/>
      <c r="AS1309" s="311"/>
      <c r="AT1309" s="311"/>
    </row>
    <row r="1310" spans="1:46" ht="22.5" customHeight="1">
      <c r="A1310" s="303"/>
      <c r="K1310" s="310"/>
      <c r="L1310" s="310"/>
      <c r="M1310" s="310"/>
      <c r="N1310" s="310"/>
      <c r="O1310" s="310"/>
      <c r="P1310" s="310"/>
      <c r="Q1310" s="310"/>
      <c r="R1310" s="310"/>
      <c r="S1310" s="310"/>
      <c r="T1310" s="310"/>
      <c r="U1310" s="307"/>
      <c r="AC1310" s="310"/>
      <c r="AE1310" s="311"/>
      <c r="AF1310" s="311"/>
      <c r="AG1310" s="311"/>
      <c r="AH1310" s="311"/>
      <c r="AI1310" s="311"/>
      <c r="AJ1310" s="311"/>
      <c r="AK1310" s="311"/>
      <c r="AL1310" s="311"/>
      <c r="AM1310" s="311"/>
      <c r="AN1310" s="311"/>
      <c r="AO1310" s="311"/>
      <c r="AP1310" s="311"/>
      <c r="AQ1310" s="311"/>
      <c r="AR1310" s="311"/>
      <c r="AS1310" s="311"/>
      <c r="AT1310" s="311"/>
    </row>
    <row r="1311" spans="1:46" ht="22.5" customHeight="1">
      <c r="A1311" s="303"/>
      <c r="K1311" s="310"/>
      <c r="L1311" s="310"/>
      <c r="M1311" s="310"/>
      <c r="N1311" s="310"/>
      <c r="O1311" s="310"/>
      <c r="P1311" s="310"/>
      <c r="Q1311" s="310"/>
      <c r="R1311" s="310"/>
      <c r="S1311" s="310"/>
      <c r="T1311" s="310"/>
      <c r="U1311" s="307"/>
      <c r="AC1311" s="310"/>
      <c r="AE1311" s="311"/>
      <c r="AF1311" s="311"/>
      <c r="AG1311" s="311"/>
      <c r="AH1311" s="311"/>
      <c r="AI1311" s="311"/>
      <c r="AJ1311" s="311"/>
      <c r="AK1311" s="311"/>
      <c r="AL1311" s="311"/>
      <c r="AM1311" s="311"/>
      <c r="AN1311" s="311"/>
      <c r="AO1311" s="311"/>
      <c r="AP1311" s="311"/>
      <c r="AQ1311" s="311"/>
      <c r="AR1311" s="311"/>
      <c r="AS1311" s="311"/>
      <c r="AT1311" s="311"/>
    </row>
    <row r="1312" spans="1:46" ht="22.5" customHeight="1">
      <c r="A1312" s="303"/>
      <c r="K1312" s="310"/>
      <c r="L1312" s="310"/>
      <c r="M1312" s="310"/>
      <c r="N1312" s="310"/>
      <c r="O1312" s="310"/>
      <c r="P1312" s="310"/>
      <c r="Q1312" s="310"/>
      <c r="R1312" s="310"/>
      <c r="S1312" s="310"/>
      <c r="T1312" s="310"/>
      <c r="U1312" s="307"/>
      <c r="AC1312" s="310"/>
      <c r="AE1312" s="311"/>
      <c r="AF1312" s="311"/>
      <c r="AG1312" s="311"/>
      <c r="AH1312" s="311"/>
      <c r="AI1312" s="311"/>
      <c r="AJ1312" s="311"/>
      <c r="AK1312" s="311"/>
      <c r="AL1312" s="311"/>
      <c r="AM1312" s="311"/>
      <c r="AN1312" s="311"/>
      <c r="AO1312" s="311"/>
      <c r="AP1312" s="311"/>
      <c r="AQ1312" s="311"/>
      <c r="AR1312" s="311"/>
      <c r="AS1312" s="311"/>
      <c r="AT1312" s="311"/>
    </row>
    <row r="1313" spans="1:46" ht="22.5" customHeight="1">
      <c r="A1313" s="303"/>
      <c r="K1313" s="310"/>
      <c r="L1313" s="310"/>
      <c r="M1313" s="310"/>
      <c r="N1313" s="310"/>
      <c r="O1313" s="310"/>
      <c r="P1313" s="310"/>
      <c r="Q1313" s="310"/>
      <c r="R1313" s="310"/>
      <c r="S1313" s="310"/>
      <c r="T1313" s="310"/>
      <c r="U1313" s="307"/>
      <c r="AC1313" s="310"/>
      <c r="AE1313" s="311"/>
      <c r="AF1313" s="311"/>
      <c r="AG1313" s="311"/>
      <c r="AH1313" s="311"/>
      <c r="AI1313" s="311"/>
      <c r="AJ1313" s="311"/>
      <c r="AK1313" s="311"/>
      <c r="AL1313" s="311"/>
      <c r="AM1313" s="311"/>
      <c r="AN1313" s="311"/>
      <c r="AO1313" s="311"/>
      <c r="AP1313" s="311"/>
      <c r="AQ1313" s="311"/>
      <c r="AR1313" s="311"/>
      <c r="AS1313" s="311"/>
      <c r="AT1313" s="311"/>
    </row>
    <row r="1314" spans="1:46" ht="22.5" customHeight="1">
      <c r="A1314" s="303"/>
      <c r="K1314" s="310"/>
      <c r="L1314" s="310"/>
      <c r="M1314" s="310"/>
      <c r="N1314" s="310"/>
      <c r="O1314" s="310"/>
      <c r="P1314" s="310"/>
      <c r="Q1314" s="310"/>
      <c r="R1314" s="310"/>
      <c r="S1314" s="310"/>
      <c r="T1314" s="310"/>
      <c r="U1314" s="307"/>
      <c r="AC1314" s="310"/>
      <c r="AE1314" s="311"/>
      <c r="AF1314" s="311"/>
      <c r="AG1314" s="311"/>
      <c r="AH1314" s="311"/>
      <c r="AI1314" s="311"/>
      <c r="AJ1314" s="311"/>
      <c r="AK1314" s="311"/>
      <c r="AL1314" s="311"/>
      <c r="AM1314" s="311"/>
      <c r="AN1314" s="311"/>
      <c r="AO1314" s="311"/>
      <c r="AP1314" s="311"/>
      <c r="AQ1314" s="311"/>
      <c r="AR1314" s="311"/>
      <c r="AS1314" s="311"/>
      <c r="AT1314" s="311"/>
    </row>
    <row r="1315" spans="1:46" ht="22.5" customHeight="1">
      <c r="A1315" s="303"/>
      <c r="K1315" s="310"/>
      <c r="L1315" s="310"/>
      <c r="M1315" s="310"/>
      <c r="N1315" s="310"/>
      <c r="O1315" s="310"/>
      <c r="P1315" s="310"/>
      <c r="Q1315" s="310"/>
      <c r="R1315" s="310"/>
      <c r="S1315" s="310"/>
      <c r="T1315" s="310"/>
      <c r="U1315" s="307"/>
      <c r="AC1315" s="310"/>
      <c r="AE1315" s="311"/>
      <c r="AF1315" s="311"/>
      <c r="AG1315" s="311"/>
      <c r="AH1315" s="311"/>
      <c r="AI1315" s="311"/>
      <c r="AJ1315" s="311"/>
      <c r="AK1315" s="311"/>
      <c r="AL1315" s="311"/>
      <c r="AM1315" s="311"/>
      <c r="AN1315" s="311"/>
      <c r="AO1315" s="311"/>
      <c r="AP1315" s="311"/>
      <c r="AQ1315" s="311"/>
      <c r="AR1315" s="311"/>
      <c r="AS1315" s="311"/>
      <c r="AT1315" s="311"/>
    </row>
    <row r="1316" spans="1:46" ht="22.5" customHeight="1">
      <c r="A1316" s="303"/>
      <c r="K1316" s="310"/>
      <c r="L1316" s="310"/>
      <c r="M1316" s="310"/>
      <c r="N1316" s="310"/>
      <c r="O1316" s="310"/>
      <c r="P1316" s="310"/>
      <c r="Q1316" s="310"/>
      <c r="R1316" s="310"/>
      <c r="S1316" s="310"/>
      <c r="T1316" s="310"/>
      <c r="U1316" s="307"/>
      <c r="AC1316" s="310"/>
      <c r="AE1316" s="311"/>
      <c r="AF1316" s="311"/>
      <c r="AG1316" s="311"/>
      <c r="AH1316" s="311"/>
      <c r="AI1316" s="311"/>
      <c r="AJ1316" s="311"/>
      <c r="AK1316" s="311"/>
      <c r="AL1316" s="311"/>
      <c r="AM1316" s="311"/>
      <c r="AN1316" s="311"/>
      <c r="AO1316" s="311"/>
      <c r="AP1316" s="311"/>
      <c r="AQ1316" s="311"/>
      <c r="AR1316" s="311"/>
      <c r="AS1316" s="311"/>
      <c r="AT1316" s="311"/>
    </row>
    <row r="1317" spans="1:46" ht="22.5" customHeight="1">
      <c r="A1317" s="303"/>
      <c r="K1317" s="310"/>
      <c r="L1317" s="310"/>
      <c r="M1317" s="310"/>
      <c r="N1317" s="310"/>
      <c r="O1317" s="310"/>
      <c r="P1317" s="310"/>
      <c r="Q1317" s="310"/>
      <c r="R1317" s="310"/>
      <c r="S1317" s="310"/>
      <c r="T1317" s="310"/>
      <c r="U1317" s="307"/>
      <c r="AC1317" s="310"/>
      <c r="AE1317" s="311"/>
      <c r="AF1317" s="311"/>
      <c r="AG1317" s="311"/>
      <c r="AH1317" s="311"/>
      <c r="AI1317" s="311"/>
      <c r="AJ1317" s="311"/>
      <c r="AK1317" s="311"/>
      <c r="AL1317" s="311"/>
      <c r="AM1317" s="311"/>
      <c r="AN1317" s="311"/>
      <c r="AO1317" s="311"/>
      <c r="AP1317" s="311"/>
      <c r="AQ1317" s="311"/>
      <c r="AR1317" s="311"/>
      <c r="AS1317" s="311"/>
      <c r="AT1317" s="311"/>
    </row>
    <row r="1318" spans="1:46" ht="22.5" customHeight="1">
      <c r="A1318" s="303"/>
      <c r="K1318" s="310"/>
      <c r="L1318" s="310"/>
      <c r="M1318" s="310"/>
      <c r="N1318" s="310"/>
      <c r="O1318" s="310"/>
      <c r="P1318" s="310"/>
      <c r="Q1318" s="310"/>
      <c r="R1318" s="310"/>
      <c r="S1318" s="310"/>
      <c r="T1318" s="310"/>
      <c r="U1318" s="307"/>
      <c r="AC1318" s="310"/>
      <c r="AE1318" s="311"/>
      <c r="AF1318" s="311"/>
      <c r="AG1318" s="311"/>
      <c r="AH1318" s="311"/>
      <c r="AI1318" s="311"/>
      <c r="AJ1318" s="311"/>
      <c r="AK1318" s="311"/>
      <c r="AL1318" s="311"/>
      <c r="AM1318" s="311"/>
      <c r="AN1318" s="311"/>
      <c r="AO1318" s="311"/>
      <c r="AP1318" s="311"/>
      <c r="AQ1318" s="311"/>
      <c r="AR1318" s="311"/>
      <c r="AS1318" s="311"/>
      <c r="AT1318" s="311"/>
    </row>
    <row r="1319" spans="1:46" ht="22.5" customHeight="1">
      <c r="A1319" s="303"/>
      <c r="K1319" s="310"/>
      <c r="L1319" s="310"/>
      <c r="M1319" s="310"/>
      <c r="N1319" s="310"/>
      <c r="O1319" s="310"/>
      <c r="P1319" s="310"/>
      <c r="Q1319" s="310"/>
      <c r="R1319" s="310"/>
      <c r="S1319" s="310"/>
      <c r="T1319" s="310"/>
      <c r="U1319" s="307"/>
      <c r="AC1319" s="310"/>
      <c r="AE1319" s="311"/>
      <c r="AF1319" s="311"/>
      <c r="AG1319" s="311"/>
      <c r="AH1319" s="311"/>
      <c r="AI1319" s="311"/>
      <c r="AJ1319" s="311"/>
      <c r="AK1319" s="311"/>
      <c r="AL1319" s="311"/>
      <c r="AM1319" s="311"/>
      <c r="AN1319" s="311"/>
      <c r="AO1319" s="311"/>
      <c r="AP1319" s="311"/>
      <c r="AQ1319" s="311"/>
      <c r="AR1319" s="311"/>
      <c r="AS1319" s="311"/>
      <c r="AT1319" s="311"/>
    </row>
    <row r="1320" spans="1:46" ht="22.5" customHeight="1">
      <c r="A1320" s="303"/>
      <c r="K1320" s="310"/>
      <c r="L1320" s="310"/>
      <c r="M1320" s="310"/>
      <c r="N1320" s="310"/>
      <c r="O1320" s="310"/>
      <c r="P1320" s="310"/>
      <c r="Q1320" s="310"/>
      <c r="R1320" s="310"/>
      <c r="S1320" s="310"/>
      <c r="T1320" s="310"/>
      <c r="U1320" s="307"/>
      <c r="AC1320" s="310"/>
      <c r="AE1320" s="311"/>
      <c r="AF1320" s="311"/>
      <c r="AG1320" s="311"/>
      <c r="AH1320" s="311"/>
      <c r="AI1320" s="311"/>
      <c r="AJ1320" s="311"/>
      <c r="AK1320" s="311"/>
      <c r="AL1320" s="311"/>
      <c r="AM1320" s="311"/>
      <c r="AN1320" s="311"/>
      <c r="AO1320" s="311"/>
      <c r="AP1320" s="311"/>
      <c r="AQ1320" s="311"/>
      <c r="AR1320" s="311"/>
      <c r="AS1320" s="311"/>
      <c r="AT1320" s="311"/>
    </row>
    <row r="1321" spans="1:46" ht="22.5" customHeight="1">
      <c r="A1321" s="303"/>
      <c r="K1321" s="310"/>
      <c r="L1321" s="310"/>
      <c r="M1321" s="310"/>
      <c r="N1321" s="310"/>
      <c r="O1321" s="310"/>
      <c r="P1321" s="310"/>
      <c r="Q1321" s="310"/>
      <c r="R1321" s="310"/>
      <c r="S1321" s="310"/>
      <c r="T1321" s="310"/>
      <c r="U1321" s="307"/>
      <c r="AC1321" s="310"/>
      <c r="AE1321" s="311"/>
      <c r="AF1321" s="311"/>
      <c r="AG1321" s="311"/>
      <c r="AH1321" s="311"/>
      <c r="AI1321" s="311"/>
      <c r="AJ1321" s="311"/>
      <c r="AK1321" s="311"/>
      <c r="AL1321" s="311"/>
      <c r="AM1321" s="311"/>
      <c r="AN1321" s="311"/>
      <c r="AO1321" s="311"/>
      <c r="AP1321" s="311"/>
      <c r="AQ1321" s="311"/>
      <c r="AR1321" s="311"/>
      <c r="AS1321" s="311"/>
      <c r="AT1321" s="311"/>
    </row>
    <row r="1322" spans="1:46" ht="22.5" customHeight="1">
      <c r="A1322" s="303"/>
      <c r="K1322" s="310"/>
      <c r="L1322" s="310"/>
      <c r="M1322" s="310"/>
      <c r="N1322" s="310"/>
      <c r="O1322" s="310"/>
      <c r="P1322" s="310"/>
      <c r="Q1322" s="310"/>
      <c r="R1322" s="310"/>
      <c r="S1322" s="310"/>
      <c r="T1322" s="310"/>
      <c r="U1322" s="307"/>
      <c r="AC1322" s="310"/>
      <c r="AE1322" s="311"/>
      <c r="AF1322" s="311"/>
      <c r="AG1322" s="311"/>
      <c r="AH1322" s="311"/>
      <c r="AI1322" s="311"/>
      <c r="AJ1322" s="311"/>
      <c r="AK1322" s="311"/>
      <c r="AL1322" s="311"/>
      <c r="AM1322" s="311"/>
      <c r="AN1322" s="311"/>
      <c r="AO1322" s="311"/>
      <c r="AP1322" s="311"/>
      <c r="AQ1322" s="311"/>
      <c r="AR1322" s="311"/>
      <c r="AS1322" s="311"/>
      <c r="AT1322" s="311"/>
    </row>
    <row r="1323" spans="1:46" ht="22.5" customHeight="1">
      <c r="A1323" s="303"/>
      <c r="K1323" s="310"/>
      <c r="L1323" s="310"/>
      <c r="M1323" s="310"/>
      <c r="N1323" s="310"/>
      <c r="O1323" s="310"/>
      <c r="P1323" s="310"/>
      <c r="Q1323" s="310"/>
      <c r="R1323" s="310"/>
      <c r="S1323" s="310"/>
      <c r="T1323" s="310"/>
      <c r="U1323" s="307"/>
      <c r="AC1323" s="310"/>
      <c r="AE1323" s="311"/>
      <c r="AF1323" s="311"/>
      <c r="AG1323" s="311"/>
      <c r="AH1323" s="311"/>
      <c r="AI1323" s="311"/>
      <c r="AJ1323" s="311"/>
      <c r="AK1323" s="311"/>
      <c r="AL1323" s="311"/>
      <c r="AM1323" s="311"/>
      <c r="AN1323" s="311"/>
      <c r="AO1323" s="311"/>
      <c r="AP1323" s="311"/>
      <c r="AQ1323" s="311"/>
      <c r="AR1323" s="311"/>
      <c r="AS1323" s="311"/>
      <c r="AT1323" s="311"/>
    </row>
    <row r="1324" spans="1:46" ht="22.5" customHeight="1">
      <c r="A1324" s="303"/>
      <c r="K1324" s="310"/>
      <c r="L1324" s="310"/>
      <c r="M1324" s="310"/>
      <c r="N1324" s="310"/>
      <c r="O1324" s="310"/>
      <c r="P1324" s="310"/>
      <c r="Q1324" s="310"/>
      <c r="R1324" s="310"/>
      <c r="S1324" s="310"/>
      <c r="T1324" s="310"/>
      <c r="U1324" s="307"/>
      <c r="AC1324" s="310"/>
      <c r="AE1324" s="311"/>
      <c r="AF1324" s="311"/>
      <c r="AG1324" s="311"/>
      <c r="AH1324" s="311"/>
      <c r="AI1324" s="311"/>
      <c r="AJ1324" s="311"/>
      <c r="AK1324" s="311"/>
      <c r="AL1324" s="311"/>
      <c r="AM1324" s="311"/>
      <c r="AN1324" s="311"/>
      <c r="AO1324" s="311"/>
      <c r="AP1324" s="311"/>
      <c r="AQ1324" s="311"/>
      <c r="AR1324" s="311"/>
      <c r="AS1324" s="311"/>
      <c r="AT1324" s="311"/>
    </row>
    <row r="1325" spans="1:46" ht="22.5" customHeight="1">
      <c r="A1325" s="303"/>
      <c r="K1325" s="310"/>
      <c r="L1325" s="310"/>
      <c r="M1325" s="310"/>
      <c r="N1325" s="310"/>
      <c r="O1325" s="310"/>
      <c r="P1325" s="310"/>
      <c r="Q1325" s="310"/>
      <c r="R1325" s="310"/>
      <c r="S1325" s="310"/>
      <c r="T1325" s="310"/>
      <c r="U1325" s="307"/>
      <c r="AC1325" s="310"/>
      <c r="AE1325" s="311"/>
      <c r="AF1325" s="311"/>
      <c r="AG1325" s="311"/>
      <c r="AH1325" s="311"/>
      <c r="AI1325" s="311"/>
      <c r="AJ1325" s="311"/>
      <c r="AK1325" s="311"/>
      <c r="AL1325" s="311"/>
      <c r="AM1325" s="311"/>
      <c r="AN1325" s="311"/>
      <c r="AO1325" s="311"/>
      <c r="AP1325" s="311"/>
      <c r="AQ1325" s="311"/>
      <c r="AR1325" s="311"/>
      <c r="AS1325" s="311"/>
      <c r="AT1325" s="311"/>
    </row>
    <row r="1326" spans="1:46" ht="22.5" customHeight="1">
      <c r="A1326" s="303"/>
      <c r="K1326" s="310"/>
      <c r="L1326" s="310"/>
      <c r="M1326" s="310"/>
      <c r="N1326" s="310"/>
      <c r="O1326" s="310"/>
      <c r="P1326" s="310"/>
      <c r="Q1326" s="310"/>
      <c r="R1326" s="310"/>
      <c r="S1326" s="310"/>
      <c r="T1326" s="310"/>
      <c r="U1326" s="307"/>
      <c r="AC1326" s="310"/>
      <c r="AE1326" s="311"/>
      <c r="AF1326" s="311"/>
      <c r="AG1326" s="311"/>
      <c r="AH1326" s="311"/>
      <c r="AI1326" s="311"/>
      <c r="AJ1326" s="311"/>
      <c r="AK1326" s="311"/>
      <c r="AL1326" s="311"/>
      <c r="AM1326" s="311"/>
      <c r="AN1326" s="311"/>
      <c r="AO1326" s="311"/>
      <c r="AP1326" s="311"/>
      <c r="AQ1326" s="311"/>
      <c r="AR1326" s="311"/>
      <c r="AS1326" s="311"/>
      <c r="AT1326" s="311"/>
    </row>
    <row r="1327" spans="1:46" ht="22.5" customHeight="1">
      <c r="A1327" s="303"/>
      <c r="K1327" s="310"/>
      <c r="L1327" s="310"/>
      <c r="M1327" s="310"/>
      <c r="N1327" s="310"/>
      <c r="O1327" s="310"/>
      <c r="P1327" s="310"/>
      <c r="Q1327" s="310"/>
      <c r="R1327" s="310"/>
      <c r="S1327" s="310"/>
      <c r="T1327" s="310"/>
      <c r="U1327" s="307"/>
      <c r="AC1327" s="310"/>
      <c r="AE1327" s="311"/>
      <c r="AF1327" s="311"/>
      <c r="AG1327" s="311"/>
      <c r="AH1327" s="311"/>
      <c r="AI1327" s="311"/>
      <c r="AJ1327" s="311"/>
      <c r="AK1327" s="311"/>
      <c r="AL1327" s="311"/>
      <c r="AM1327" s="311"/>
      <c r="AN1327" s="311"/>
      <c r="AO1327" s="311"/>
      <c r="AP1327" s="311"/>
      <c r="AQ1327" s="311"/>
      <c r="AR1327" s="311"/>
      <c r="AS1327" s="311"/>
      <c r="AT1327" s="311"/>
    </row>
    <row r="1328" spans="1:46" ht="22.5" customHeight="1">
      <c r="A1328" s="303"/>
      <c r="K1328" s="310"/>
      <c r="L1328" s="310"/>
      <c r="M1328" s="310"/>
      <c r="N1328" s="310"/>
      <c r="O1328" s="310"/>
      <c r="P1328" s="310"/>
      <c r="Q1328" s="310"/>
      <c r="R1328" s="310"/>
      <c r="S1328" s="310"/>
      <c r="T1328" s="310"/>
      <c r="U1328" s="307"/>
      <c r="AC1328" s="310"/>
      <c r="AE1328" s="311"/>
      <c r="AF1328" s="311"/>
      <c r="AG1328" s="311"/>
      <c r="AH1328" s="311"/>
      <c r="AI1328" s="311"/>
      <c r="AJ1328" s="311"/>
      <c r="AK1328" s="311"/>
      <c r="AL1328" s="311"/>
      <c r="AM1328" s="311"/>
      <c r="AN1328" s="311"/>
      <c r="AO1328" s="311"/>
      <c r="AP1328" s="311"/>
      <c r="AQ1328" s="311"/>
      <c r="AR1328" s="311"/>
      <c r="AS1328" s="311"/>
      <c r="AT1328" s="311"/>
    </row>
    <row r="1329" spans="1:46" ht="22.5" customHeight="1">
      <c r="A1329" s="303"/>
      <c r="K1329" s="310"/>
      <c r="L1329" s="310"/>
      <c r="M1329" s="310"/>
      <c r="N1329" s="310"/>
      <c r="O1329" s="310"/>
      <c r="P1329" s="310"/>
      <c r="Q1329" s="310"/>
      <c r="R1329" s="310"/>
      <c r="S1329" s="310"/>
      <c r="T1329" s="310"/>
      <c r="U1329" s="307"/>
      <c r="AC1329" s="310"/>
      <c r="AE1329" s="311"/>
      <c r="AF1329" s="311"/>
      <c r="AG1329" s="311"/>
      <c r="AH1329" s="311"/>
      <c r="AI1329" s="311"/>
      <c r="AJ1329" s="311"/>
      <c r="AK1329" s="311"/>
      <c r="AL1329" s="311"/>
      <c r="AM1329" s="311"/>
      <c r="AN1329" s="311"/>
      <c r="AO1329" s="311"/>
      <c r="AP1329" s="311"/>
      <c r="AQ1329" s="311"/>
      <c r="AR1329" s="311"/>
      <c r="AS1329" s="311"/>
      <c r="AT1329" s="311"/>
    </row>
    <row r="1330" spans="1:46" ht="22.5" customHeight="1">
      <c r="A1330" s="303"/>
      <c r="K1330" s="310"/>
      <c r="L1330" s="310"/>
      <c r="M1330" s="310"/>
      <c r="N1330" s="310"/>
      <c r="O1330" s="310"/>
      <c r="P1330" s="310"/>
      <c r="Q1330" s="310"/>
      <c r="R1330" s="310"/>
      <c r="S1330" s="310"/>
      <c r="T1330" s="310"/>
      <c r="U1330" s="307"/>
      <c r="AC1330" s="310"/>
      <c r="AE1330" s="311"/>
      <c r="AF1330" s="311"/>
      <c r="AG1330" s="311"/>
      <c r="AH1330" s="311"/>
      <c r="AI1330" s="311"/>
      <c r="AJ1330" s="311"/>
      <c r="AK1330" s="311"/>
      <c r="AL1330" s="311"/>
      <c r="AM1330" s="311"/>
      <c r="AN1330" s="311"/>
      <c r="AO1330" s="311"/>
      <c r="AP1330" s="311"/>
      <c r="AQ1330" s="311"/>
      <c r="AR1330" s="311"/>
      <c r="AS1330" s="311"/>
      <c r="AT1330" s="311"/>
    </row>
    <row r="1331" spans="1:46" ht="22.5" customHeight="1">
      <c r="A1331" s="303"/>
      <c r="K1331" s="310"/>
      <c r="L1331" s="310"/>
      <c r="M1331" s="310"/>
      <c r="N1331" s="310"/>
      <c r="O1331" s="310"/>
      <c r="P1331" s="310"/>
      <c r="Q1331" s="310"/>
      <c r="R1331" s="310"/>
      <c r="S1331" s="310"/>
      <c r="T1331" s="310"/>
      <c r="U1331" s="307"/>
      <c r="AC1331" s="310"/>
      <c r="AE1331" s="311"/>
      <c r="AF1331" s="311"/>
      <c r="AG1331" s="311"/>
      <c r="AH1331" s="311"/>
      <c r="AI1331" s="311"/>
      <c r="AJ1331" s="311"/>
      <c r="AK1331" s="311"/>
      <c r="AL1331" s="311"/>
      <c r="AM1331" s="311"/>
      <c r="AN1331" s="311"/>
      <c r="AO1331" s="311"/>
      <c r="AP1331" s="311"/>
      <c r="AQ1331" s="311"/>
      <c r="AR1331" s="311"/>
      <c r="AS1331" s="311"/>
      <c r="AT1331" s="311"/>
    </row>
    <row r="1332" spans="1:46" ht="22.5" customHeight="1">
      <c r="A1332" s="303"/>
      <c r="K1332" s="310"/>
      <c r="L1332" s="310"/>
      <c r="M1332" s="310"/>
      <c r="N1332" s="310"/>
      <c r="O1332" s="310"/>
      <c r="P1332" s="310"/>
      <c r="Q1332" s="310"/>
      <c r="R1332" s="310"/>
      <c r="S1332" s="310"/>
      <c r="T1332" s="310"/>
      <c r="U1332" s="307"/>
      <c r="V1332" s="352"/>
      <c r="W1332" s="352"/>
      <c r="X1332" s="352"/>
      <c r="Y1332" s="316"/>
      <c r="Z1332" s="316"/>
      <c r="AA1332" s="316"/>
      <c r="AB1332" s="316"/>
      <c r="AC1332" s="310"/>
      <c r="AE1332" s="311"/>
      <c r="AF1332" s="311"/>
      <c r="AG1332" s="311"/>
      <c r="AH1332" s="311"/>
      <c r="AI1332" s="311"/>
      <c r="AJ1332" s="311"/>
      <c r="AK1332" s="311"/>
      <c r="AL1332" s="311"/>
      <c r="AM1332" s="311"/>
      <c r="AN1332" s="311"/>
      <c r="AO1332" s="311"/>
      <c r="AP1332" s="311"/>
      <c r="AQ1332" s="311"/>
      <c r="AR1332" s="311"/>
      <c r="AS1332" s="311"/>
      <c r="AT1332" s="311"/>
    </row>
    <row r="1333" spans="1:46" ht="22.5" customHeight="1">
      <c r="A1333" s="303"/>
      <c r="K1333" s="310"/>
      <c r="L1333" s="310"/>
      <c r="M1333" s="310"/>
      <c r="N1333" s="310"/>
      <c r="O1333" s="310"/>
      <c r="P1333" s="310"/>
      <c r="Q1333" s="310"/>
      <c r="R1333" s="310"/>
      <c r="S1333" s="310"/>
      <c r="T1333" s="310"/>
      <c r="U1333" s="307"/>
      <c r="AC1333" s="310"/>
      <c r="AE1333" s="311"/>
      <c r="AF1333" s="311"/>
      <c r="AG1333" s="311"/>
      <c r="AH1333" s="311"/>
      <c r="AI1333" s="311"/>
      <c r="AJ1333" s="311"/>
      <c r="AK1333" s="311"/>
      <c r="AL1333" s="311"/>
      <c r="AM1333" s="311"/>
      <c r="AN1333" s="311"/>
      <c r="AO1333" s="311"/>
      <c r="AP1333" s="311"/>
      <c r="AQ1333" s="311"/>
      <c r="AR1333" s="311"/>
      <c r="AS1333" s="311"/>
      <c r="AT1333" s="311"/>
    </row>
    <row r="1334" spans="1:46" ht="22.5" customHeight="1">
      <c r="A1334" s="303"/>
      <c r="K1334" s="310"/>
      <c r="L1334" s="310"/>
      <c r="M1334" s="310"/>
      <c r="N1334" s="310"/>
      <c r="O1334" s="310"/>
      <c r="P1334" s="310"/>
      <c r="Q1334" s="310"/>
      <c r="R1334" s="310"/>
      <c r="S1334" s="310"/>
      <c r="T1334" s="310"/>
      <c r="U1334" s="307"/>
      <c r="AC1334" s="310"/>
      <c r="AE1334" s="311"/>
      <c r="AF1334" s="311"/>
      <c r="AG1334" s="311"/>
      <c r="AH1334" s="311"/>
      <c r="AI1334" s="311"/>
      <c r="AJ1334" s="311"/>
      <c r="AK1334" s="311"/>
      <c r="AL1334" s="311"/>
      <c r="AM1334" s="311"/>
      <c r="AN1334" s="311"/>
      <c r="AO1334" s="311"/>
      <c r="AP1334" s="311"/>
      <c r="AQ1334" s="311"/>
      <c r="AR1334" s="311"/>
      <c r="AS1334" s="311"/>
      <c r="AT1334" s="311"/>
    </row>
    <row r="1335" spans="1:46" ht="22.5" customHeight="1">
      <c r="A1335" s="303"/>
      <c r="K1335" s="310"/>
      <c r="L1335" s="310"/>
      <c r="M1335" s="310"/>
      <c r="N1335" s="310"/>
      <c r="O1335" s="310"/>
      <c r="P1335" s="310"/>
      <c r="Q1335" s="310"/>
      <c r="R1335" s="310"/>
      <c r="S1335" s="310"/>
      <c r="T1335" s="310"/>
      <c r="U1335" s="307"/>
      <c r="AC1335" s="310"/>
      <c r="AE1335" s="311"/>
      <c r="AF1335" s="311"/>
      <c r="AG1335" s="311"/>
      <c r="AH1335" s="311"/>
      <c r="AI1335" s="311"/>
      <c r="AJ1335" s="311"/>
      <c r="AK1335" s="311"/>
      <c r="AL1335" s="311"/>
      <c r="AM1335" s="311"/>
      <c r="AN1335" s="311"/>
      <c r="AO1335" s="311"/>
      <c r="AP1335" s="311"/>
      <c r="AQ1335" s="311"/>
      <c r="AR1335" s="311"/>
      <c r="AS1335" s="311"/>
      <c r="AT1335" s="311"/>
    </row>
    <row r="1336" spans="1:46" ht="22.5" customHeight="1">
      <c r="A1336" s="303"/>
      <c r="K1336" s="310"/>
      <c r="L1336" s="310"/>
      <c r="M1336" s="310"/>
      <c r="N1336" s="310"/>
      <c r="O1336" s="310"/>
      <c r="P1336" s="310"/>
      <c r="Q1336" s="310"/>
      <c r="R1336" s="310"/>
      <c r="S1336" s="310"/>
      <c r="T1336" s="310"/>
      <c r="U1336" s="307"/>
      <c r="AC1336" s="310"/>
      <c r="AE1336" s="311"/>
      <c r="AF1336" s="311"/>
      <c r="AG1336" s="311"/>
      <c r="AH1336" s="311"/>
      <c r="AI1336" s="311"/>
      <c r="AJ1336" s="311"/>
      <c r="AK1336" s="311"/>
      <c r="AL1336" s="311"/>
      <c r="AM1336" s="311"/>
      <c r="AN1336" s="311"/>
      <c r="AO1336" s="311"/>
      <c r="AP1336" s="311"/>
      <c r="AQ1336" s="311"/>
      <c r="AR1336" s="311"/>
      <c r="AS1336" s="311"/>
      <c r="AT1336" s="311"/>
    </row>
    <row r="1337" spans="1:46" ht="22.5" customHeight="1">
      <c r="A1337" s="303"/>
      <c r="K1337" s="310"/>
      <c r="L1337" s="310"/>
      <c r="M1337" s="310"/>
      <c r="N1337" s="310"/>
      <c r="O1337" s="310"/>
      <c r="P1337" s="310"/>
      <c r="Q1337" s="310"/>
      <c r="R1337" s="310"/>
      <c r="S1337" s="310"/>
      <c r="T1337" s="310"/>
      <c r="U1337" s="307"/>
      <c r="AC1337" s="310"/>
      <c r="AE1337" s="311"/>
      <c r="AF1337" s="311"/>
      <c r="AG1337" s="311"/>
      <c r="AH1337" s="311"/>
      <c r="AI1337" s="311"/>
      <c r="AJ1337" s="311"/>
      <c r="AK1337" s="311"/>
      <c r="AL1337" s="311"/>
      <c r="AM1337" s="311"/>
      <c r="AN1337" s="311"/>
      <c r="AO1337" s="311"/>
      <c r="AP1337" s="311"/>
      <c r="AQ1337" s="311"/>
      <c r="AR1337" s="311"/>
      <c r="AS1337" s="311"/>
      <c r="AT1337" s="311"/>
    </row>
    <row r="1338" spans="1:46" ht="22.5" customHeight="1">
      <c r="A1338" s="303"/>
      <c r="K1338" s="310"/>
      <c r="L1338" s="310"/>
      <c r="M1338" s="310"/>
      <c r="N1338" s="310"/>
      <c r="O1338" s="310"/>
      <c r="P1338" s="310"/>
      <c r="Q1338" s="310"/>
      <c r="R1338" s="310"/>
      <c r="S1338" s="310"/>
      <c r="T1338" s="310"/>
      <c r="U1338" s="307"/>
      <c r="AC1338" s="310"/>
      <c r="AE1338" s="311"/>
      <c r="AF1338" s="311"/>
      <c r="AG1338" s="311"/>
      <c r="AH1338" s="311"/>
      <c r="AI1338" s="311"/>
      <c r="AJ1338" s="311"/>
      <c r="AK1338" s="311"/>
      <c r="AL1338" s="311"/>
      <c r="AM1338" s="311"/>
      <c r="AN1338" s="311"/>
      <c r="AO1338" s="311"/>
      <c r="AP1338" s="311"/>
      <c r="AQ1338" s="311"/>
      <c r="AR1338" s="311"/>
      <c r="AS1338" s="311"/>
      <c r="AT1338" s="311"/>
    </row>
    <row r="1339" spans="1:46" ht="22.5" customHeight="1">
      <c r="A1339" s="303"/>
      <c r="K1339" s="310"/>
      <c r="L1339" s="310"/>
      <c r="M1339" s="310"/>
      <c r="N1339" s="310"/>
      <c r="O1339" s="310"/>
      <c r="P1339" s="310"/>
      <c r="Q1339" s="310"/>
      <c r="R1339" s="310"/>
      <c r="S1339" s="310"/>
      <c r="T1339" s="310"/>
      <c r="U1339" s="307"/>
      <c r="AC1339" s="310"/>
      <c r="AE1339" s="311"/>
      <c r="AF1339" s="311"/>
      <c r="AG1339" s="311"/>
      <c r="AH1339" s="311"/>
      <c r="AI1339" s="311"/>
      <c r="AJ1339" s="311"/>
      <c r="AK1339" s="311"/>
      <c r="AL1339" s="311"/>
      <c r="AM1339" s="311"/>
      <c r="AN1339" s="311"/>
      <c r="AO1339" s="311"/>
      <c r="AP1339" s="311"/>
      <c r="AQ1339" s="311"/>
      <c r="AR1339" s="311"/>
      <c r="AS1339" s="311"/>
      <c r="AT1339" s="311"/>
    </row>
    <row r="1340" spans="1:46" ht="22.5" customHeight="1">
      <c r="A1340" s="303"/>
      <c r="K1340" s="310"/>
      <c r="L1340" s="310"/>
      <c r="M1340" s="310"/>
      <c r="N1340" s="310"/>
      <c r="O1340" s="310"/>
      <c r="P1340" s="310"/>
      <c r="Q1340" s="310"/>
      <c r="R1340" s="310"/>
      <c r="S1340" s="310"/>
      <c r="T1340" s="310"/>
      <c r="U1340" s="307"/>
      <c r="AC1340" s="310"/>
      <c r="AE1340" s="311"/>
      <c r="AF1340" s="311"/>
      <c r="AG1340" s="311"/>
      <c r="AH1340" s="311"/>
      <c r="AI1340" s="311"/>
      <c r="AJ1340" s="311"/>
      <c r="AK1340" s="311"/>
      <c r="AL1340" s="311"/>
      <c r="AM1340" s="311"/>
      <c r="AN1340" s="311"/>
      <c r="AO1340" s="311"/>
      <c r="AP1340" s="311"/>
      <c r="AQ1340" s="311"/>
      <c r="AR1340" s="311"/>
      <c r="AS1340" s="311"/>
      <c r="AT1340" s="311"/>
    </row>
    <row r="1341" spans="1:46" ht="22.5" customHeight="1">
      <c r="A1341" s="303"/>
      <c r="K1341" s="310"/>
      <c r="L1341" s="310"/>
      <c r="M1341" s="310"/>
      <c r="N1341" s="310"/>
      <c r="O1341" s="310"/>
      <c r="P1341" s="310"/>
      <c r="Q1341" s="310"/>
      <c r="R1341" s="310"/>
      <c r="S1341" s="310"/>
      <c r="T1341" s="310"/>
      <c r="U1341" s="307"/>
      <c r="AC1341" s="310"/>
      <c r="AE1341" s="311"/>
      <c r="AF1341" s="311"/>
      <c r="AG1341" s="311"/>
      <c r="AH1341" s="311"/>
      <c r="AI1341" s="311"/>
      <c r="AJ1341" s="311"/>
      <c r="AK1341" s="311"/>
      <c r="AL1341" s="311"/>
      <c r="AM1341" s="311"/>
      <c r="AN1341" s="311"/>
      <c r="AO1341" s="311"/>
      <c r="AP1341" s="311"/>
      <c r="AQ1341" s="311"/>
      <c r="AR1341" s="311"/>
      <c r="AS1341" s="311"/>
      <c r="AT1341" s="311"/>
    </row>
    <row r="1342" spans="1:46" ht="22.5" customHeight="1">
      <c r="A1342" s="303"/>
      <c r="K1342" s="310"/>
      <c r="L1342" s="310"/>
      <c r="M1342" s="310"/>
      <c r="N1342" s="310"/>
      <c r="O1342" s="310"/>
      <c r="P1342" s="310"/>
      <c r="Q1342" s="310"/>
      <c r="R1342" s="310"/>
      <c r="S1342" s="310"/>
      <c r="T1342" s="310"/>
      <c r="U1342" s="307"/>
      <c r="AC1342" s="310"/>
      <c r="AE1342" s="311"/>
      <c r="AF1342" s="311"/>
      <c r="AG1342" s="311"/>
      <c r="AH1342" s="311"/>
      <c r="AI1342" s="311"/>
      <c r="AJ1342" s="311"/>
      <c r="AK1342" s="311"/>
      <c r="AL1342" s="311"/>
      <c r="AM1342" s="311"/>
      <c r="AN1342" s="311"/>
      <c r="AO1342" s="311"/>
      <c r="AP1342" s="311"/>
      <c r="AQ1342" s="311"/>
      <c r="AR1342" s="311"/>
      <c r="AS1342" s="311"/>
      <c r="AT1342" s="311"/>
    </row>
    <row r="1343" spans="1:46" ht="22.5" customHeight="1">
      <c r="A1343" s="303"/>
      <c r="K1343" s="310"/>
      <c r="L1343" s="310"/>
      <c r="M1343" s="310"/>
      <c r="N1343" s="310"/>
      <c r="O1343" s="310"/>
      <c r="P1343" s="310"/>
      <c r="Q1343" s="310"/>
      <c r="R1343" s="310"/>
      <c r="S1343" s="310"/>
      <c r="T1343" s="310"/>
      <c r="U1343" s="307"/>
      <c r="AC1343" s="310"/>
      <c r="AE1343" s="311"/>
      <c r="AF1343" s="311"/>
      <c r="AG1343" s="311"/>
      <c r="AH1343" s="311"/>
      <c r="AI1343" s="311"/>
      <c r="AJ1343" s="311"/>
      <c r="AK1343" s="311"/>
      <c r="AL1343" s="311"/>
      <c r="AM1343" s="311"/>
      <c r="AN1343" s="311"/>
      <c r="AO1343" s="311"/>
      <c r="AP1343" s="311"/>
      <c r="AQ1343" s="311"/>
      <c r="AR1343" s="311"/>
      <c r="AS1343" s="311"/>
      <c r="AT1343" s="311"/>
    </row>
    <row r="1344" spans="1:46" ht="22.5" customHeight="1">
      <c r="A1344" s="303"/>
      <c r="K1344" s="310"/>
      <c r="L1344" s="310"/>
      <c r="M1344" s="310"/>
      <c r="N1344" s="310"/>
      <c r="O1344" s="310"/>
      <c r="P1344" s="310"/>
      <c r="Q1344" s="310"/>
      <c r="R1344" s="310"/>
      <c r="S1344" s="310"/>
      <c r="T1344" s="310"/>
      <c r="U1344" s="307"/>
      <c r="AC1344" s="310"/>
      <c r="AE1344" s="311"/>
      <c r="AF1344" s="311"/>
      <c r="AG1344" s="311"/>
      <c r="AH1344" s="311"/>
      <c r="AI1344" s="311"/>
      <c r="AJ1344" s="311"/>
      <c r="AK1344" s="311"/>
      <c r="AL1344" s="311"/>
      <c r="AM1344" s="311"/>
      <c r="AN1344" s="311"/>
      <c r="AO1344" s="311"/>
      <c r="AP1344" s="311"/>
      <c r="AQ1344" s="311"/>
      <c r="AR1344" s="311"/>
      <c r="AS1344" s="311"/>
      <c r="AT1344" s="311"/>
    </row>
    <row r="1345" spans="1:46" ht="22.5" customHeight="1">
      <c r="A1345" s="303"/>
      <c r="K1345" s="310"/>
      <c r="L1345" s="310"/>
      <c r="M1345" s="310"/>
      <c r="N1345" s="310"/>
      <c r="O1345" s="310"/>
      <c r="P1345" s="310"/>
      <c r="Q1345" s="310"/>
      <c r="R1345" s="310"/>
      <c r="S1345" s="310"/>
      <c r="T1345" s="310"/>
      <c r="U1345" s="307"/>
      <c r="AC1345" s="310"/>
      <c r="AE1345" s="311"/>
      <c r="AF1345" s="311"/>
      <c r="AG1345" s="311"/>
      <c r="AH1345" s="311"/>
      <c r="AI1345" s="311"/>
      <c r="AJ1345" s="311"/>
      <c r="AK1345" s="311"/>
      <c r="AL1345" s="311"/>
      <c r="AM1345" s="311"/>
      <c r="AN1345" s="311"/>
      <c r="AO1345" s="311"/>
      <c r="AP1345" s="311"/>
      <c r="AQ1345" s="311"/>
      <c r="AR1345" s="311"/>
      <c r="AS1345" s="311"/>
      <c r="AT1345" s="311"/>
    </row>
    <row r="1346" spans="1:46" ht="22.5" customHeight="1">
      <c r="A1346" s="303"/>
      <c r="K1346" s="310"/>
      <c r="L1346" s="310"/>
      <c r="M1346" s="310"/>
      <c r="N1346" s="310"/>
      <c r="O1346" s="310"/>
      <c r="P1346" s="310"/>
      <c r="Q1346" s="310"/>
      <c r="R1346" s="310"/>
      <c r="S1346" s="310"/>
      <c r="T1346" s="310"/>
      <c r="U1346" s="307"/>
      <c r="AC1346" s="310"/>
      <c r="AE1346" s="311"/>
      <c r="AF1346" s="311"/>
      <c r="AG1346" s="311"/>
      <c r="AH1346" s="311"/>
      <c r="AI1346" s="311"/>
      <c r="AJ1346" s="311"/>
      <c r="AK1346" s="311"/>
      <c r="AL1346" s="311"/>
      <c r="AM1346" s="311"/>
      <c r="AN1346" s="311"/>
      <c r="AO1346" s="311"/>
      <c r="AP1346" s="311"/>
      <c r="AQ1346" s="311"/>
      <c r="AR1346" s="311"/>
      <c r="AS1346" s="311"/>
      <c r="AT1346" s="311"/>
    </row>
    <row r="1347" spans="1:46" ht="22.5" customHeight="1">
      <c r="A1347" s="303"/>
      <c r="K1347" s="310"/>
      <c r="L1347" s="310"/>
      <c r="M1347" s="310"/>
      <c r="N1347" s="310"/>
      <c r="O1347" s="310"/>
      <c r="P1347" s="310"/>
      <c r="Q1347" s="310"/>
      <c r="R1347" s="310"/>
      <c r="S1347" s="310"/>
      <c r="T1347" s="310"/>
      <c r="U1347" s="307"/>
      <c r="AC1347" s="310"/>
      <c r="AE1347" s="311"/>
      <c r="AF1347" s="311"/>
      <c r="AG1347" s="311"/>
      <c r="AH1347" s="311"/>
      <c r="AI1347" s="311"/>
      <c r="AJ1347" s="311"/>
      <c r="AK1347" s="311"/>
      <c r="AL1347" s="311"/>
      <c r="AM1347" s="311"/>
      <c r="AN1347" s="311"/>
      <c r="AO1347" s="311"/>
      <c r="AP1347" s="311"/>
      <c r="AQ1347" s="311"/>
      <c r="AR1347" s="311"/>
      <c r="AS1347" s="311"/>
      <c r="AT1347" s="311"/>
    </row>
    <row r="1348" spans="1:46" ht="22.5" customHeight="1">
      <c r="A1348" s="303"/>
      <c r="K1348" s="310"/>
      <c r="L1348" s="310"/>
      <c r="M1348" s="310"/>
      <c r="N1348" s="310"/>
      <c r="O1348" s="310"/>
      <c r="P1348" s="310"/>
      <c r="Q1348" s="310"/>
      <c r="R1348" s="310"/>
      <c r="S1348" s="310"/>
      <c r="T1348" s="310"/>
      <c r="U1348" s="307"/>
      <c r="AC1348" s="310"/>
      <c r="AE1348" s="311"/>
      <c r="AF1348" s="311"/>
      <c r="AG1348" s="311"/>
      <c r="AH1348" s="311"/>
      <c r="AI1348" s="311"/>
      <c r="AJ1348" s="311"/>
      <c r="AK1348" s="311"/>
      <c r="AL1348" s="311"/>
      <c r="AM1348" s="311"/>
      <c r="AN1348" s="311"/>
      <c r="AO1348" s="311"/>
      <c r="AP1348" s="311"/>
      <c r="AQ1348" s="311"/>
      <c r="AR1348" s="311"/>
      <c r="AS1348" s="311"/>
      <c r="AT1348" s="311"/>
    </row>
    <row r="1349" spans="1:46" ht="22.5" customHeight="1">
      <c r="A1349" s="303"/>
      <c r="K1349" s="310"/>
      <c r="L1349" s="310"/>
      <c r="M1349" s="310"/>
      <c r="N1349" s="310"/>
      <c r="O1349" s="310"/>
      <c r="P1349" s="310"/>
      <c r="Q1349" s="310"/>
      <c r="R1349" s="310"/>
      <c r="S1349" s="310"/>
      <c r="T1349" s="310"/>
      <c r="U1349" s="307"/>
      <c r="AC1349" s="310"/>
      <c r="AE1349" s="311"/>
      <c r="AF1349" s="311"/>
      <c r="AG1349" s="311"/>
      <c r="AH1349" s="311"/>
      <c r="AI1349" s="311"/>
      <c r="AJ1349" s="311"/>
      <c r="AK1349" s="311"/>
      <c r="AL1349" s="311"/>
      <c r="AM1349" s="311"/>
      <c r="AN1349" s="311"/>
      <c r="AO1349" s="311"/>
      <c r="AP1349" s="311"/>
      <c r="AQ1349" s="311"/>
      <c r="AR1349" s="311"/>
      <c r="AS1349" s="311"/>
      <c r="AT1349" s="311"/>
    </row>
    <row r="1350" spans="1:46" ht="22.5" customHeight="1">
      <c r="A1350" s="303"/>
      <c r="K1350" s="310"/>
      <c r="L1350" s="310"/>
      <c r="M1350" s="310"/>
      <c r="N1350" s="310"/>
      <c r="O1350" s="310"/>
      <c r="P1350" s="310"/>
      <c r="Q1350" s="310"/>
      <c r="R1350" s="310"/>
      <c r="S1350" s="310"/>
      <c r="T1350" s="310"/>
      <c r="U1350" s="307"/>
      <c r="AC1350" s="310"/>
      <c r="AE1350" s="311"/>
      <c r="AF1350" s="311"/>
      <c r="AG1350" s="311"/>
      <c r="AH1350" s="311"/>
      <c r="AI1350" s="311"/>
      <c r="AJ1350" s="311"/>
      <c r="AK1350" s="311"/>
      <c r="AL1350" s="311"/>
      <c r="AM1350" s="311"/>
      <c r="AN1350" s="311"/>
      <c r="AO1350" s="311"/>
      <c r="AP1350" s="311"/>
      <c r="AQ1350" s="311"/>
      <c r="AR1350" s="311"/>
      <c r="AS1350" s="311"/>
      <c r="AT1350" s="311"/>
    </row>
    <row r="1351" spans="1:46" ht="22.5" customHeight="1">
      <c r="A1351" s="303"/>
      <c r="K1351" s="310"/>
      <c r="L1351" s="310"/>
      <c r="M1351" s="310"/>
      <c r="N1351" s="310"/>
      <c r="O1351" s="310"/>
      <c r="P1351" s="310"/>
      <c r="Q1351" s="310"/>
      <c r="R1351" s="310"/>
      <c r="S1351" s="310"/>
      <c r="T1351" s="310"/>
      <c r="U1351" s="307"/>
      <c r="AC1351" s="310"/>
      <c r="AE1351" s="311"/>
      <c r="AF1351" s="311"/>
      <c r="AG1351" s="311"/>
      <c r="AH1351" s="311"/>
      <c r="AI1351" s="311"/>
      <c r="AJ1351" s="311"/>
      <c r="AK1351" s="311"/>
      <c r="AL1351" s="311"/>
      <c r="AM1351" s="311"/>
      <c r="AN1351" s="311"/>
      <c r="AO1351" s="311"/>
      <c r="AP1351" s="311"/>
      <c r="AQ1351" s="311"/>
      <c r="AR1351" s="311"/>
      <c r="AS1351" s="311"/>
      <c r="AT1351" s="311"/>
    </row>
    <row r="1352" spans="1:46" ht="22.5" customHeight="1">
      <c r="A1352" s="303"/>
      <c r="K1352" s="310"/>
      <c r="L1352" s="310"/>
      <c r="M1352" s="310"/>
      <c r="N1352" s="310"/>
      <c r="O1352" s="310"/>
      <c r="P1352" s="310"/>
      <c r="Q1352" s="310"/>
      <c r="R1352" s="310"/>
      <c r="S1352" s="310"/>
      <c r="T1352" s="310"/>
      <c r="U1352" s="307"/>
      <c r="AC1352" s="310"/>
      <c r="AE1352" s="311"/>
      <c r="AF1352" s="311"/>
      <c r="AG1352" s="311"/>
      <c r="AH1352" s="311"/>
      <c r="AI1352" s="311"/>
      <c r="AJ1352" s="311"/>
      <c r="AK1352" s="311"/>
      <c r="AL1352" s="311"/>
      <c r="AM1352" s="311"/>
      <c r="AN1352" s="311"/>
      <c r="AO1352" s="311"/>
      <c r="AP1352" s="311"/>
      <c r="AQ1352" s="311"/>
      <c r="AR1352" s="311"/>
      <c r="AS1352" s="311"/>
      <c r="AT1352" s="311"/>
    </row>
    <row r="1353" spans="1:46" ht="22.5" customHeight="1">
      <c r="A1353" s="303"/>
      <c r="K1353" s="310"/>
      <c r="L1353" s="310"/>
      <c r="M1353" s="310"/>
      <c r="N1353" s="310"/>
      <c r="O1353" s="310"/>
      <c r="P1353" s="310"/>
      <c r="Q1353" s="310"/>
      <c r="R1353" s="310"/>
      <c r="S1353" s="310"/>
      <c r="T1353" s="310"/>
      <c r="U1353" s="307"/>
      <c r="AC1353" s="310"/>
      <c r="AE1353" s="311"/>
      <c r="AF1353" s="311"/>
      <c r="AG1353" s="311"/>
      <c r="AH1353" s="311"/>
      <c r="AI1353" s="311"/>
      <c r="AJ1353" s="311"/>
      <c r="AK1353" s="311"/>
      <c r="AL1353" s="311"/>
      <c r="AM1353" s="311"/>
      <c r="AN1353" s="311"/>
      <c r="AO1353" s="311"/>
      <c r="AP1353" s="311"/>
      <c r="AQ1353" s="311"/>
      <c r="AR1353" s="311"/>
      <c r="AS1353" s="311"/>
      <c r="AT1353" s="311"/>
    </row>
    <row r="1354" spans="1:46" ht="22.5" customHeight="1">
      <c r="A1354" s="303"/>
      <c r="K1354" s="310"/>
      <c r="L1354" s="310"/>
      <c r="M1354" s="310"/>
      <c r="N1354" s="310"/>
      <c r="O1354" s="310"/>
      <c r="P1354" s="310"/>
      <c r="Q1354" s="310"/>
      <c r="R1354" s="310"/>
      <c r="S1354" s="310"/>
      <c r="T1354" s="310"/>
      <c r="U1354" s="307"/>
      <c r="AC1354" s="310"/>
      <c r="AE1354" s="311"/>
      <c r="AF1354" s="311"/>
      <c r="AG1354" s="311"/>
      <c r="AH1354" s="311"/>
      <c r="AI1354" s="311"/>
      <c r="AJ1354" s="311"/>
      <c r="AK1354" s="311"/>
      <c r="AL1354" s="311"/>
      <c r="AM1354" s="311"/>
      <c r="AN1354" s="311"/>
      <c r="AO1354" s="311"/>
      <c r="AP1354" s="311"/>
      <c r="AQ1354" s="311"/>
      <c r="AR1354" s="311"/>
      <c r="AS1354" s="311"/>
      <c r="AT1354" s="311"/>
    </row>
    <row r="1355" spans="1:46" ht="22.5" customHeight="1">
      <c r="A1355" s="303"/>
      <c r="K1355" s="310"/>
      <c r="L1355" s="310"/>
      <c r="M1355" s="310"/>
      <c r="N1355" s="310"/>
      <c r="O1355" s="310"/>
      <c r="P1355" s="310"/>
      <c r="Q1355" s="310"/>
      <c r="R1355" s="310"/>
      <c r="S1355" s="310"/>
      <c r="T1355" s="310"/>
      <c r="U1355" s="307"/>
      <c r="AC1355" s="310"/>
      <c r="AE1355" s="311"/>
      <c r="AF1355" s="311"/>
      <c r="AG1355" s="311"/>
      <c r="AH1355" s="311"/>
      <c r="AI1355" s="311"/>
      <c r="AJ1355" s="311"/>
      <c r="AK1355" s="311"/>
      <c r="AL1355" s="311"/>
      <c r="AM1355" s="311"/>
      <c r="AN1355" s="311"/>
      <c r="AO1355" s="311"/>
      <c r="AP1355" s="311"/>
      <c r="AQ1355" s="311"/>
      <c r="AR1355" s="311"/>
      <c r="AS1355" s="311"/>
      <c r="AT1355" s="311"/>
    </row>
    <row r="1356" spans="1:46" ht="22.5" customHeight="1">
      <c r="A1356" s="303"/>
      <c r="K1356" s="310"/>
      <c r="L1356" s="310"/>
      <c r="M1356" s="310"/>
      <c r="N1356" s="310"/>
      <c r="O1356" s="310"/>
      <c r="P1356" s="310"/>
      <c r="Q1356" s="310"/>
      <c r="R1356" s="310"/>
      <c r="S1356" s="310"/>
      <c r="T1356" s="310"/>
      <c r="U1356" s="307"/>
      <c r="AC1356" s="310"/>
      <c r="AE1356" s="311"/>
      <c r="AF1356" s="311"/>
      <c r="AG1356" s="311"/>
      <c r="AH1356" s="311"/>
      <c r="AI1356" s="311"/>
      <c r="AJ1356" s="311"/>
      <c r="AK1356" s="311"/>
      <c r="AL1356" s="311"/>
      <c r="AM1356" s="311"/>
      <c r="AN1356" s="311"/>
      <c r="AO1356" s="311"/>
      <c r="AP1356" s="311"/>
      <c r="AQ1356" s="311"/>
      <c r="AR1356" s="311"/>
      <c r="AS1356" s="311"/>
      <c r="AT1356" s="311"/>
    </row>
    <row r="1357" spans="1:46" ht="22.5" customHeight="1">
      <c r="A1357" s="303"/>
      <c r="K1357" s="310"/>
      <c r="L1357" s="310"/>
      <c r="M1357" s="310"/>
      <c r="N1357" s="310"/>
      <c r="O1357" s="310"/>
      <c r="P1357" s="310"/>
      <c r="Q1357" s="310"/>
      <c r="R1357" s="310"/>
      <c r="S1357" s="310"/>
      <c r="T1357" s="310"/>
      <c r="U1357" s="307"/>
      <c r="AC1357" s="310"/>
      <c r="AE1357" s="311"/>
      <c r="AF1357" s="311"/>
      <c r="AG1357" s="311"/>
      <c r="AH1357" s="311"/>
      <c r="AI1357" s="311"/>
      <c r="AJ1357" s="311"/>
      <c r="AK1357" s="311"/>
      <c r="AL1357" s="311"/>
      <c r="AM1357" s="311"/>
      <c r="AN1357" s="311"/>
      <c r="AO1357" s="311"/>
      <c r="AP1357" s="311"/>
      <c r="AQ1357" s="311"/>
      <c r="AR1357" s="311"/>
      <c r="AS1357" s="311"/>
      <c r="AT1357" s="311"/>
    </row>
    <row r="1358" spans="1:46" ht="22.5" customHeight="1">
      <c r="A1358" s="303"/>
      <c r="K1358" s="310"/>
      <c r="L1358" s="310"/>
      <c r="M1358" s="310"/>
      <c r="N1358" s="310"/>
      <c r="O1358" s="310"/>
      <c r="P1358" s="310"/>
      <c r="Q1358" s="310"/>
      <c r="R1358" s="310"/>
      <c r="S1358" s="310"/>
      <c r="T1358" s="310"/>
      <c r="U1358" s="307"/>
      <c r="AC1358" s="310"/>
      <c r="AE1358" s="311"/>
      <c r="AF1358" s="311"/>
      <c r="AG1358" s="311"/>
      <c r="AH1358" s="311"/>
      <c r="AI1358" s="311"/>
      <c r="AJ1358" s="311"/>
      <c r="AK1358" s="311"/>
      <c r="AL1358" s="311"/>
      <c r="AM1358" s="311"/>
      <c r="AN1358" s="311"/>
      <c r="AO1358" s="311"/>
      <c r="AP1358" s="311"/>
      <c r="AQ1358" s="311"/>
      <c r="AR1358" s="311"/>
      <c r="AS1358" s="311"/>
      <c r="AT1358" s="311"/>
    </row>
    <row r="1359" spans="1:46" ht="22.5" customHeight="1">
      <c r="A1359" s="303"/>
      <c r="K1359" s="310"/>
      <c r="L1359" s="310"/>
      <c r="M1359" s="310"/>
      <c r="N1359" s="310"/>
      <c r="O1359" s="310"/>
      <c r="P1359" s="310"/>
      <c r="Q1359" s="310"/>
      <c r="R1359" s="310"/>
      <c r="S1359" s="310"/>
      <c r="T1359" s="310"/>
      <c r="U1359" s="307"/>
      <c r="AC1359" s="310"/>
      <c r="AE1359" s="311"/>
      <c r="AF1359" s="311"/>
      <c r="AG1359" s="311"/>
      <c r="AH1359" s="311"/>
      <c r="AI1359" s="311"/>
      <c r="AJ1359" s="311"/>
      <c r="AK1359" s="311"/>
      <c r="AL1359" s="311"/>
      <c r="AM1359" s="311"/>
      <c r="AN1359" s="311"/>
      <c r="AO1359" s="311"/>
      <c r="AP1359" s="311"/>
      <c r="AQ1359" s="311"/>
      <c r="AR1359" s="311"/>
      <c r="AS1359" s="311"/>
      <c r="AT1359" s="311"/>
    </row>
    <row r="1360" spans="1:46" ht="22.5" customHeight="1">
      <c r="A1360" s="303"/>
      <c r="K1360" s="310"/>
      <c r="L1360" s="310"/>
      <c r="M1360" s="310"/>
      <c r="N1360" s="310"/>
      <c r="O1360" s="310"/>
      <c r="P1360" s="310"/>
      <c r="Q1360" s="310"/>
      <c r="R1360" s="310"/>
      <c r="S1360" s="310"/>
      <c r="T1360" s="310"/>
      <c r="U1360" s="307"/>
      <c r="AC1360" s="310"/>
      <c r="AE1360" s="311"/>
      <c r="AF1360" s="311"/>
      <c r="AG1360" s="311"/>
      <c r="AH1360" s="311"/>
      <c r="AI1360" s="311"/>
      <c r="AJ1360" s="311"/>
      <c r="AK1360" s="311"/>
      <c r="AL1360" s="311"/>
      <c r="AM1360" s="311"/>
      <c r="AN1360" s="311"/>
      <c r="AO1360" s="311"/>
      <c r="AP1360" s="311"/>
      <c r="AQ1360" s="311"/>
      <c r="AR1360" s="311"/>
      <c r="AS1360" s="311"/>
      <c r="AT1360" s="311"/>
    </row>
    <row r="1361" spans="1:48" ht="22.5" customHeight="1">
      <c r="A1361" s="303"/>
      <c r="K1361" s="310"/>
      <c r="L1361" s="310"/>
      <c r="M1361" s="310"/>
      <c r="N1361" s="310"/>
      <c r="O1361" s="310"/>
      <c r="P1361" s="310"/>
      <c r="Q1361" s="310"/>
      <c r="R1361" s="310"/>
      <c r="S1361" s="310"/>
      <c r="T1361" s="310"/>
      <c r="U1361" s="307"/>
      <c r="AC1361" s="310"/>
      <c r="AE1361" s="311"/>
      <c r="AF1361" s="311"/>
      <c r="AG1361" s="311"/>
      <c r="AH1361" s="311"/>
      <c r="AI1361" s="311"/>
      <c r="AJ1361" s="311"/>
      <c r="AK1361" s="311"/>
      <c r="AL1361" s="311"/>
      <c r="AM1361" s="311"/>
      <c r="AN1361" s="311"/>
      <c r="AO1361" s="311"/>
      <c r="AP1361" s="311"/>
      <c r="AQ1361" s="311"/>
      <c r="AR1361" s="311"/>
      <c r="AS1361" s="311"/>
      <c r="AT1361" s="311"/>
    </row>
    <row r="1362" spans="1:48" ht="22.5" customHeight="1">
      <c r="A1362" s="303"/>
      <c r="K1362" s="310"/>
      <c r="L1362" s="310"/>
      <c r="M1362" s="310"/>
      <c r="N1362" s="310"/>
      <c r="O1362" s="310"/>
      <c r="P1362" s="310"/>
      <c r="Q1362" s="310"/>
      <c r="R1362" s="310"/>
      <c r="S1362" s="310"/>
      <c r="T1362" s="310"/>
      <c r="U1362" s="307"/>
      <c r="AC1362" s="310"/>
      <c r="AE1362" s="311"/>
      <c r="AF1362" s="311"/>
      <c r="AG1362" s="311"/>
      <c r="AH1362" s="311"/>
      <c r="AI1362" s="311"/>
      <c r="AJ1362" s="311"/>
      <c r="AK1362" s="311"/>
      <c r="AL1362" s="311"/>
      <c r="AM1362" s="311"/>
      <c r="AN1362" s="311"/>
      <c r="AO1362" s="311"/>
      <c r="AP1362" s="311"/>
      <c r="AQ1362" s="311"/>
      <c r="AR1362" s="311"/>
      <c r="AS1362" s="311"/>
      <c r="AT1362" s="311"/>
    </row>
    <row r="1363" spans="1:48" ht="22.5" customHeight="1">
      <c r="A1363" s="303"/>
      <c r="K1363" s="310"/>
      <c r="L1363" s="310"/>
      <c r="M1363" s="310"/>
      <c r="N1363" s="310"/>
      <c r="O1363" s="310"/>
      <c r="P1363" s="310"/>
      <c r="Q1363" s="310"/>
      <c r="R1363" s="310"/>
      <c r="S1363" s="310"/>
      <c r="T1363" s="310"/>
      <c r="U1363" s="307"/>
      <c r="AC1363" s="310"/>
      <c r="AE1363" s="311"/>
      <c r="AF1363" s="311"/>
      <c r="AG1363" s="311"/>
      <c r="AH1363" s="311"/>
      <c r="AI1363" s="311"/>
      <c r="AJ1363" s="311"/>
      <c r="AK1363" s="311"/>
      <c r="AL1363" s="311"/>
      <c r="AM1363" s="311"/>
      <c r="AN1363" s="311"/>
      <c r="AO1363" s="311"/>
      <c r="AP1363" s="311"/>
      <c r="AQ1363" s="311"/>
      <c r="AR1363" s="311"/>
      <c r="AS1363" s="311"/>
      <c r="AT1363" s="311"/>
    </row>
    <row r="1364" spans="1:48" ht="22.5" customHeight="1">
      <c r="A1364" s="303"/>
      <c r="K1364" s="310"/>
      <c r="L1364" s="310"/>
      <c r="M1364" s="310"/>
      <c r="N1364" s="310"/>
      <c r="O1364" s="310"/>
      <c r="P1364" s="310"/>
      <c r="Q1364" s="310"/>
      <c r="R1364" s="310"/>
      <c r="S1364" s="310"/>
      <c r="T1364" s="310"/>
      <c r="U1364" s="307"/>
      <c r="AC1364" s="310"/>
      <c r="AE1364" s="311"/>
      <c r="AF1364" s="311"/>
      <c r="AG1364" s="311"/>
      <c r="AH1364" s="311"/>
      <c r="AI1364" s="311"/>
      <c r="AJ1364" s="311"/>
      <c r="AK1364" s="311"/>
      <c r="AL1364" s="311"/>
      <c r="AM1364" s="311"/>
      <c r="AN1364" s="311"/>
      <c r="AO1364" s="311"/>
      <c r="AP1364" s="311"/>
      <c r="AQ1364" s="311"/>
      <c r="AR1364" s="311"/>
      <c r="AS1364" s="311"/>
      <c r="AT1364" s="311"/>
    </row>
    <row r="1365" spans="1:48" ht="22.5" customHeight="1">
      <c r="A1365" s="303"/>
      <c r="K1365" s="310"/>
      <c r="L1365" s="310"/>
      <c r="M1365" s="310"/>
      <c r="N1365" s="310"/>
      <c r="O1365" s="310"/>
      <c r="P1365" s="310"/>
      <c r="Q1365" s="310"/>
      <c r="R1365" s="310"/>
      <c r="S1365" s="310"/>
      <c r="T1365" s="310"/>
      <c r="U1365" s="307"/>
      <c r="AC1365" s="310"/>
      <c r="AE1365" s="311"/>
      <c r="AF1365" s="311"/>
      <c r="AG1365" s="311"/>
      <c r="AH1365" s="311"/>
      <c r="AI1365" s="311"/>
      <c r="AJ1365" s="311"/>
      <c r="AK1365" s="311"/>
      <c r="AL1365" s="311"/>
      <c r="AM1365" s="311"/>
      <c r="AN1365" s="311"/>
      <c r="AO1365" s="311"/>
      <c r="AP1365" s="311"/>
      <c r="AQ1365" s="311"/>
      <c r="AR1365" s="311"/>
      <c r="AS1365" s="311"/>
      <c r="AT1365" s="311"/>
    </row>
    <row r="1366" spans="1:48" ht="22.5" customHeight="1">
      <c r="A1366" s="303"/>
      <c r="K1366" s="310"/>
      <c r="L1366" s="310"/>
      <c r="M1366" s="310"/>
      <c r="N1366" s="310"/>
      <c r="O1366" s="310"/>
      <c r="P1366" s="310"/>
      <c r="Q1366" s="310"/>
      <c r="R1366" s="310"/>
      <c r="S1366" s="310"/>
      <c r="T1366" s="310"/>
      <c r="U1366" s="307"/>
      <c r="AC1366" s="310"/>
      <c r="AE1366" s="311"/>
      <c r="AF1366" s="311"/>
      <c r="AG1366" s="311"/>
      <c r="AH1366" s="311"/>
      <c r="AI1366" s="311"/>
      <c r="AJ1366" s="311"/>
      <c r="AK1366" s="311"/>
      <c r="AL1366" s="311"/>
      <c r="AM1366" s="311"/>
      <c r="AN1366" s="311"/>
      <c r="AO1366" s="311"/>
      <c r="AP1366" s="311"/>
      <c r="AQ1366" s="311"/>
      <c r="AR1366" s="311"/>
      <c r="AS1366" s="311"/>
      <c r="AT1366" s="311"/>
    </row>
    <row r="1367" spans="1:48" ht="22.5" customHeight="1">
      <c r="A1367" s="303"/>
      <c r="K1367" s="310"/>
      <c r="L1367" s="310"/>
      <c r="M1367" s="310"/>
      <c r="N1367" s="310"/>
      <c r="O1367" s="310"/>
      <c r="P1367" s="310"/>
      <c r="Q1367" s="310"/>
      <c r="R1367" s="310"/>
      <c r="S1367" s="310"/>
      <c r="T1367" s="310"/>
      <c r="U1367" s="307"/>
      <c r="AC1367" s="310"/>
      <c r="AE1367" s="311"/>
      <c r="AF1367" s="311"/>
      <c r="AG1367" s="311"/>
      <c r="AH1367" s="311"/>
      <c r="AI1367" s="311"/>
      <c r="AJ1367" s="311"/>
      <c r="AK1367" s="311"/>
      <c r="AL1367" s="311"/>
      <c r="AM1367" s="311"/>
      <c r="AN1367" s="311"/>
      <c r="AO1367" s="311"/>
      <c r="AP1367" s="311"/>
      <c r="AQ1367" s="311"/>
      <c r="AR1367" s="311"/>
      <c r="AS1367" s="311"/>
      <c r="AT1367" s="311"/>
    </row>
    <row r="1368" spans="1:48" ht="22.5" customHeight="1">
      <c r="A1368" s="303"/>
      <c r="K1368" s="310"/>
      <c r="L1368" s="310"/>
      <c r="M1368" s="310"/>
      <c r="N1368" s="310"/>
      <c r="O1368" s="310"/>
      <c r="P1368" s="310"/>
      <c r="Q1368" s="310"/>
      <c r="R1368" s="310"/>
      <c r="S1368" s="310"/>
      <c r="T1368" s="310"/>
      <c r="U1368" s="307"/>
      <c r="AC1368" s="310"/>
      <c r="AE1368" s="311"/>
      <c r="AF1368" s="311"/>
      <c r="AG1368" s="311"/>
      <c r="AH1368" s="311"/>
      <c r="AI1368" s="311"/>
      <c r="AJ1368" s="311"/>
      <c r="AK1368" s="311"/>
      <c r="AL1368" s="311"/>
      <c r="AM1368" s="311"/>
      <c r="AN1368" s="311"/>
      <c r="AO1368" s="311"/>
      <c r="AP1368" s="311"/>
      <c r="AQ1368" s="311"/>
      <c r="AR1368" s="311"/>
      <c r="AS1368" s="311"/>
      <c r="AT1368" s="311"/>
    </row>
    <row r="1369" spans="1:48" ht="22.5" customHeight="1">
      <c r="A1369" s="303"/>
      <c r="K1369" s="310"/>
      <c r="L1369" s="310"/>
      <c r="M1369" s="310"/>
      <c r="N1369" s="310"/>
      <c r="O1369" s="310"/>
      <c r="P1369" s="310"/>
      <c r="Q1369" s="310"/>
      <c r="R1369" s="310"/>
      <c r="S1369" s="310"/>
      <c r="T1369" s="310"/>
      <c r="U1369" s="307"/>
      <c r="AC1369" s="310"/>
      <c r="AE1369" s="311"/>
      <c r="AF1369" s="311"/>
      <c r="AG1369" s="311"/>
      <c r="AH1369" s="311"/>
      <c r="AI1369" s="311"/>
      <c r="AJ1369" s="311"/>
      <c r="AK1369" s="311"/>
      <c r="AL1369" s="311"/>
      <c r="AM1369" s="311"/>
      <c r="AN1369" s="311"/>
      <c r="AO1369" s="311"/>
      <c r="AP1369" s="311"/>
      <c r="AQ1369" s="311"/>
      <c r="AR1369" s="311"/>
      <c r="AS1369" s="311"/>
      <c r="AT1369" s="311"/>
    </row>
    <row r="1370" spans="1:48" ht="22.5" customHeight="1">
      <c r="A1370" s="303"/>
      <c r="B1370" s="304"/>
      <c r="C1370" s="304"/>
      <c r="D1370" s="304"/>
      <c r="E1370" s="304"/>
      <c r="F1370" s="304"/>
      <c r="G1370" s="304"/>
      <c r="K1370" s="305"/>
      <c r="L1370" s="305"/>
      <c r="M1370" s="305"/>
      <c r="N1370" s="305"/>
      <c r="O1370" s="305"/>
      <c r="P1370" s="305"/>
      <c r="Q1370" s="305"/>
      <c r="R1370" s="305"/>
      <c r="S1370" s="305"/>
      <c r="T1370" s="306"/>
      <c r="U1370" s="307"/>
      <c r="AC1370" s="310"/>
      <c r="AD1370" s="304"/>
      <c r="AE1370" s="308"/>
      <c r="AF1370" s="308"/>
      <c r="AG1370" s="308"/>
      <c r="AH1370" s="309"/>
      <c r="AI1370" s="309"/>
      <c r="AJ1370" s="308"/>
      <c r="AK1370" s="308"/>
      <c r="AL1370" s="308"/>
      <c r="AM1370" s="308"/>
      <c r="AN1370" s="308"/>
      <c r="AO1370" s="308"/>
      <c r="AP1370" s="308"/>
      <c r="AQ1370" s="308"/>
      <c r="AR1370" s="308"/>
      <c r="AS1370" s="309"/>
      <c r="AT1370" s="309"/>
      <c r="AU1370" s="309"/>
      <c r="AV1370" s="309"/>
    </row>
    <row r="1371" spans="1:48" ht="22.5" customHeight="1">
      <c r="A1371" s="303"/>
      <c r="B1371" s="304"/>
      <c r="C1371" s="304"/>
      <c r="D1371" s="304"/>
      <c r="E1371" s="304"/>
      <c r="F1371" s="304"/>
      <c r="G1371" s="304"/>
      <c r="K1371" s="305"/>
      <c r="L1371" s="305"/>
      <c r="M1371" s="305"/>
      <c r="N1371" s="305"/>
      <c r="O1371" s="305"/>
      <c r="P1371" s="305"/>
      <c r="Q1371" s="305"/>
      <c r="R1371" s="305"/>
      <c r="S1371" s="305"/>
      <c r="T1371" s="306"/>
      <c r="U1371" s="307"/>
      <c r="AC1371" s="310"/>
      <c r="AD1371" s="304"/>
      <c r="AE1371" s="308"/>
      <c r="AF1371" s="308"/>
      <c r="AG1371" s="308"/>
      <c r="AH1371" s="309"/>
      <c r="AI1371" s="309"/>
      <c r="AJ1371" s="308"/>
      <c r="AK1371" s="308"/>
      <c r="AL1371" s="308"/>
      <c r="AM1371" s="308"/>
      <c r="AN1371" s="308"/>
      <c r="AO1371" s="308"/>
      <c r="AP1371" s="308"/>
      <c r="AQ1371" s="308"/>
      <c r="AR1371" s="308"/>
      <c r="AS1371" s="309"/>
      <c r="AT1371" s="309"/>
      <c r="AU1371" s="309"/>
      <c r="AV1371" s="309"/>
    </row>
    <row r="1372" spans="1:48" ht="22.5" customHeight="1">
      <c r="A1372" s="303"/>
      <c r="B1372" s="304"/>
      <c r="C1372" s="304"/>
      <c r="D1372" s="304"/>
      <c r="E1372" s="304"/>
      <c r="F1372" s="304"/>
      <c r="G1372" s="304"/>
      <c r="K1372" s="305"/>
      <c r="L1372" s="305"/>
      <c r="M1372" s="305"/>
      <c r="N1372" s="305"/>
      <c r="O1372" s="305"/>
      <c r="P1372" s="305"/>
      <c r="Q1372" s="305"/>
      <c r="R1372" s="305"/>
      <c r="S1372" s="305"/>
      <c r="T1372" s="306"/>
      <c r="U1372" s="307"/>
      <c r="AC1372" s="310"/>
      <c r="AD1372" s="304"/>
      <c r="AE1372" s="308"/>
      <c r="AF1372" s="308"/>
      <c r="AG1372" s="308"/>
      <c r="AH1372" s="309"/>
      <c r="AI1372" s="309"/>
      <c r="AJ1372" s="308"/>
      <c r="AK1372" s="308"/>
      <c r="AL1372" s="308"/>
      <c r="AM1372" s="308"/>
      <c r="AN1372" s="308"/>
      <c r="AO1372" s="308"/>
      <c r="AP1372" s="308"/>
      <c r="AQ1372" s="308"/>
      <c r="AR1372" s="308"/>
      <c r="AS1372" s="309"/>
      <c r="AT1372" s="309"/>
      <c r="AU1372" s="309"/>
      <c r="AV1372" s="309"/>
    </row>
    <row r="1373" spans="1:48" ht="22.5" customHeight="1">
      <c r="A1373" s="303"/>
      <c r="B1373" s="304"/>
      <c r="C1373" s="304"/>
      <c r="D1373" s="304"/>
      <c r="E1373" s="304"/>
      <c r="F1373" s="304"/>
      <c r="G1373" s="304"/>
      <c r="K1373" s="305"/>
      <c r="L1373" s="305"/>
      <c r="M1373" s="305"/>
      <c r="N1373" s="305"/>
      <c r="O1373" s="305"/>
      <c r="P1373" s="305"/>
      <c r="Q1373" s="305"/>
      <c r="R1373" s="305"/>
      <c r="S1373" s="305"/>
      <c r="T1373" s="306"/>
      <c r="U1373" s="307"/>
      <c r="AC1373" s="310"/>
      <c r="AD1373" s="304"/>
      <c r="AE1373" s="308"/>
      <c r="AF1373" s="308"/>
      <c r="AG1373" s="308"/>
      <c r="AH1373" s="309"/>
      <c r="AI1373" s="309"/>
      <c r="AJ1373" s="308"/>
      <c r="AK1373" s="308"/>
      <c r="AL1373" s="308"/>
      <c r="AM1373" s="308"/>
      <c r="AN1373" s="308"/>
      <c r="AO1373" s="308"/>
      <c r="AP1373" s="308"/>
      <c r="AQ1373" s="308"/>
      <c r="AR1373" s="308"/>
      <c r="AS1373" s="309"/>
      <c r="AT1373" s="309"/>
      <c r="AU1373" s="309"/>
      <c r="AV1373" s="309"/>
    </row>
    <row r="1374" spans="1:48" ht="22.5" customHeight="1">
      <c r="A1374" s="303"/>
      <c r="B1374" s="304"/>
      <c r="C1374" s="304"/>
      <c r="D1374" s="304"/>
      <c r="E1374" s="304"/>
      <c r="F1374" s="304"/>
      <c r="G1374" s="304"/>
      <c r="K1374" s="305"/>
      <c r="L1374" s="305"/>
      <c r="M1374" s="305"/>
      <c r="N1374" s="305"/>
      <c r="O1374" s="305"/>
      <c r="P1374" s="305"/>
      <c r="Q1374" s="305"/>
      <c r="R1374" s="305"/>
      <c r="S1374" s="305"/>
      <c r="T1374" s="306"/>
      <c r="U1374" s="307"/>
      <c r="AC1374" s="310"/>
      <c r="AD1374" s="304"/>
      <c r="AE1374" s="308"/>
      <c r="AF1374" s="308"/>
      <c r="AG1374" s="308"/>
      <c r="AH1374" s="309"/>
      <c r="AI1374" s="309"/>
      <c r="AJ1374" s="308"/>
      <c r="AK1374" s="308"/>
      <c r="AL1374" s="308"/>
      <c r="AM1374" s="308"/>
      <c r="AN1374" s="308"/>
      <c r="AO1374" s="308"/>
      <c r="AP1374" s="308"/>
      <c r="AQ1374" s="308"/>
      <c r="AR1374" s="308"/>
      <c r="AS1374" s="309"/>
      <c r="AT1374" s="309"/>
      <c r="AU1374" s="309"/>
      <c r="AV1374" s="309"/>
    </row>
    <row r="1375" spans="1:48" ht="22.5" customHeight="1">
      <c r="A1375" s="303"/>
      <c r="K1375" s="310"/>
      <c r="L1375" s="310"/>
      <c r="M1375" s="310"/>
      <c r="N1375" s="310"/>
      <c r="O1375" s="310"/>
      <c r="P1375" s="310"/>
      <c r="Q1375" s="310"/>
      <c r="R1375" s="310"/>
      <c r="S1375" s="310"/>
      <c r="T1375" s="310"/>
      <c r="U1375" s="307"/>
      <c r="AC1375" s="310"/>
      <c r="AE1375" s="311"/>
      <c r="AF1375" s="311"/>
      <c r="AG1375" s="311"/>
      <c r="AH1375" s="311"/>
      <c r="AI1375" s="311"/>
      <c r="AJ1375" s="311"/>
      <c r="AK1375" s="311"/>
      <c r="AL1375" s="311"/>
      <c r="AM1375" s="311"/>
      <c r="AN1375" s="311"/>
      <c r="AO1375" s="311"/>
      <c r="AP1375" s="311"/>
      <c r="AQ1375" s="311"/>
      <c r="AR1375" s="311"/>
      <c r="AS1375" s="311"/>
      <c r="AT1375" s="311"/>
    </row>
    <row r="1376" spans="1:48" ht="22.5" customHeight="1">
      <c r="A1376" s="303"/>
      <c r="K1376" s="310"/>
      <c r="L1376" s="310"/>
      <c r="M1376" s="310"/>
      <c r="N1376" s="310"/>
      <c r="O1376" s="310"/>
      <c r="P1376" s="310"/>
      <c r="Q1376" s="310"/>
      <c r="R1376" s="310"/>
      <c r="S1376" s="310"/>
      <c r="T1376" s="310"/>
      <c r="U1376" s="307"/>
      <c r="AC1376" s="310"/>
      <c r="AE1376" s="311"/>
      <c r="AF1376" s="311"/>
      <c r="AG1376" s="311"/>
      <c r="AH1376" s="311"/>
      <c r="AI1376" s="311"/>
      <c r="AJ1376" s="311"/>
      <c r="AK1376" s="311"/>
      <c r="AL1376" s="311"/>
      <c r="AM1376" s="311"/>
      <c r="AN1376" s="311"/>
      <c r="AO1376" s="311"/>
      <c r="AP1376" s="311"/>
      <c r="AQ1376" s="311"/>
      <c r="AR1376" s="311"/>
      <c r="AS1376" s="311"/>
      <c r="AT1376" s="311"/>
    </row>
    <row r="1377" spans="1:46" ht="22.5" customHeight="1">
      <c r="A1377" s="303"/>
      <c r="K1377" s="310"/>
      <c r="L1377" s="310"/>
      <c r="M1377" s="310"/>
      <c r="N1377" s="310"/>
      <c r="O1377" s="310"/>
      <c r="P1377" s="310"/>
      <c r="Q1377" s="310"/>
      <c r="R1377" s="310"/>
      <c r="S1377" s="310"/>
      <c r="T1377" s="310"/>
      <c r="U1377" s="307"/>
      <c r="AC1377" s="310"/>
      <c r="AE1377" s="311"/>
      <c r="AF1377" s="311"/>
      <c r="AG1377" s="311"/>
      <c r="AH1377" s="311"/>
      <c r="AI1377" s="311"/>
      <c r="AJ1377" s="311"/>
      <c r="AK1377" s="311"/>
      <c r="AL1377" s="311"/>
      <c r="AM1377" s="311"/>
      <c r="AN1377" s="311"/>
      <c r="AO1377" s="311"/>
      <c r="AP1377" s="311"/>
      <c r="AQ1377" s="311"/>
      <c r="AR1377" s="311"/>
      <c r="AS1377" s="311"/>
      <c r="AT1377" s="311"/>
    </row>
    <row r="1378" spans="1:46" ht="22.5" customHeight="1">
      <c r="A1378" s="303"/>
      <c r="K1378" s="310"/>
      <c r="L1378" s="310"/>
      <c r="M1378" s="310"/>
      <c r="N1378" s="310"/>
      <c r="O1378" s="310"/>
      <c r="P1378" s="310"/>
      <c r="Q1378" s="310"/>
      <c r="R1378" s="310"/>
      <c r="S1378" s="310"/>
      <c r="T1378" s="310"/>
      <c r="U1378" s="307"/>
      <c r="AC1378" s="310"/>
      <c r="AE1378" s="311"/>
      <c r="AF1378" s="311"/>
      <c r="AG1378" s="311"/>
      <c r="AH1378" s="311"/>
      <c r="AI1378" s="311"/>
      <c r="AJ1378" s="311"/>
      <c r="AK1378" s="311"/>
      <c r="AL1378" s="311"/>
      <c r="AM1378" s="311"/>
      <c r="AN1378" s="311"/>
      <c r="AO1378" s="311"/>
      <c r="AP1378" s="311"/>
      <c r="AQ1378" s="311"/>
      <c r="AR1378" s="311"/>
      <c r="AS1378" s="311"/>
      <c r="AT1378" s="311"/>
    </row>
    <row r="1379" spans="1:46" ht="22.5" customHeight="1">
      <c r="A1379" s="303"/>
      <c r="K1379" s="310"/>
      <c r="L1379" s="310"/>
      <c r="M1379" s="310"/>
      <c r="N1379" s="310"/>
      <c r="O1379" s="310"/>
      <c r="P1379" s="310"/>
      <c r="Q1379" s="310"/>
      <c r="R1379" s="310"/>
      <c r="S1379" s="310"/>
      <c r="T1379" s="310"/>
      <c r="U1379" s="307"/>
      <c r="AC1379" s="310"/>
      <c r="AE1379" s="311"/>
      <c r="AF1379" s="311"/>
      <c r="AG1379" s="311"/>
      <c r="AH1379" s="311"/>
      <c r="AI1379" s="311"/>
      <c r="AJ1379" s="311"/>
      <c r="AK1379" s="311"/>
      <c r="AL1379" s="311"/>
      <c r="AM1379" s="311"/>
      <c r="AN1379" s="311"/>
      <c r="AO1379" s="311"/>
      <c r="AP1379" s="311"/>
      <c r="AQ1379" s="311"/>
      <c r="AR1379" s="311"/>
      <c r="AS1379" s="311"/>
      <c r="AT1379" s="311"/>
    </row>
    <row r="1380" spans="1:46" ht="22.5" customHeight="1">
      <c r="A1380" s="303"/>
      <c r="K1380" s="310"/>
      <c r="L1380" s="310"/>
      <c r="M1380" s="310"/>
      <c r="N1380" s="310"/>
      <c r="O1380" s="310"/>
      <c r="P1380" s="310"/>
      <c r="Q1380" s="310"/>
      <c r="R1380" s="310"/>
      <c r="S1380" s="310"/>
      <c r="T1380" s="310"/>
      <c r="U1380" s="307"/>
      <c r="AC1380" s="310"/>
      <c r="AE1380" s="311"/>
      <c r="AF1380" s="311"/>
      <c r="AG1380" s="311"/>
      <c r="AH1380" s="311"/>
      <c r="AI1380" s="311"/>
      <c r="AJ1380" s="311"/>
      <c r="AK1380" s="311"/>
      <c r="AL1380" s="311"/>
      <c r="AM1380" s="311"/>
      <c r="AN1380" s="311"/>
      <c r="AO1380" s="311"/>
      <c r="AP1380" s="311"/>
      <c r="AQ1380" s="311"/>
      <c r="AR1380" s="311"/>
      <c r="AS1380" s="311"/>
      <c r="AT1380" s="311"/>
    </row>
    <row r="1381" spans="1:46" ht="22.5" customHeight="1">
      <c r="A1381" s="303"/>
      <c r="K1381" s="310"/>
      <c r="L1381" s="310"/>
      <c r="M1381" s="310"/>
      <c r="N1381" s="310"/>
      <c r="O1381" s="310"/>
      <c r="P1381" s="310"/>
      <c r="Q1381" s="310"/>
      <c r="R1381" s="310"/>
      <c r="S1381" s="310"/>
      <c r="T1381" s="310"/>
      <c r="U1381" s="307"/>
      <c r="AC1381" s="310"/>
      <c r="AE1381" s="311"/>
      <c r="AF1381" s="311"/>
      <c r="AG1381" s="311"/>
      <c r="AH1381" s="311"/>
      <c r="AI1381" s="311"/>
      <c r="AJ1381" s="311"/>
      <c r="AK1381" s="311"/>
      <c r="AL1381" s="311"/>
      <c r="AM1381" s="311"/>
      <c r="AN1381" s="311"/>
      <c r="AO1381" s="311"/>
      <c r="AP1381" s="311"/>
      <c r="AQ1381" s="311"/>
      <c r="AR1381" s="311"/>
      <c r="AS1381" s="311"/>
      <c r="AT1381" s="311"/>
    </row>
    <row r="1382" spans="1:46" ht="22.5" customHeight="1">
      <c r="A1382" s="303"/>
      <c r="K1382" s="310"/>
      <c r="L1382" s="310"/>
      <c r="M1382" s="310"/>
      <c r="N1382" s="310"/>
      <c r="O1382" s="310"/>
      <c r="P1382" s="310"/>
      <c r="Q1382" s="310"/>
      <c r="R1382" s="310"/>
      <c r="S1382" s="310"/>
      <c r="T1382" s="310"/>
      <c r="U1382" s="307"/>
      <c r="AC1382" s="310"/>
      <c r="AE1382" s="311"/>
      <c r="AF1382" s="311"/>
      <c r="AG1382" s="311"/>
      <c r="AH1382" s="311"/>
      <c r="AI1382" s="311"/>
      <c r="AJ1382" s="311"/>
      <c r="AK1382" s="311"/>
      <c r="AL1382" s="311"/>
      <c r="AM1382" s="311"/>
      <c r="AN1382" s="311"/>
      <c r="AO1382" s="311"/>
      <c r="AP1382" s="311"/>
      <c r="AQ1382" s="311"/>
      <c r="AR1382" s="311"/>
      <c r="AS1382" s="311"/>
      <c r="AT1382" s="311"/>
    </row>
    <row r="1383" spans="1:46" ht="22.5" customHeight="1">
      <c r="A1383" s="303"/>
      <c r="K1383" s="310"/>
      <c r="L1383" s="310"/>
      <c r="M1383" s="310"/>
      <c r="N1383" s="310"/>
      <c r="O1383" s="310"/>
      <c r="P1383" s="310"/>
      <c r="Q1383" s="310"/>
      <c r="R1383" s="310"/>
      <c r="S1383" s="310"/>
      <c r="T1383" s="310"/>
      <c r="U1383" s="307"/>
      <c r="AC1383" s="310"/>
      <c r="AE1383" s="311"/>
      <c r="AF1383" s="311"/>
      <c r="AG1383" s="311"/>
      <c r="AH1383" s="311"/>
      <c r="AI1383" s="311"/>
      <c r="AJ1383" s="311"/>
      <c r="AK1383" s="311"/>
      <c r="AL1383" s="311"/>
      <c r="AM1383" s="311"/>
      <c r="AN1383" s="311"/>
      <c r="AO1383" s="311"/>
      <c r="AP1383" s="311"/>
      <c r="AQ1383" s="311"/>
      <c r="AR1383" s="311"/>
      <c r="AS1383" s="311"/>
      <c r="AT1383" s="311"/>
    </row>
    <row r="1384" spans="1:46" ht="22.5" customHeight="1">
      <c r="A1384" s="303"/>
      <c r="K1384" s="310"/>
      <c r="L1384" s="310"/>
      <c r="M1384" s="310"/>
      <c r="N1384" s="310"/>
      <c r="O1384" s="310"/>
      <c r="P1384" s="310"/>
      <c r="Q1384" s="310"/>
      <c r="R1384" s="310"/>
      <c r="S1384" s="310"/>
      <c r="T1384" s="310"/>
      <c r="U1384" s="307"/>
      <c r="AC1384" s="310"/>
      <c r="AE1384" s="311"/>
      <c r="AF1384" s="311"/>
      <c r="AG1384" s="311"/>
      <c r="AH1384" s="311"/>
      <c r="AI1384" s="311"/>
      <c r="AJ1384" s="311"/>
      <c r="AK1384" s="311"/>
      <c r="AL1384" s="311"/>
      <c r="AM1384" s="311"/>
      <c r="AN1384" s="311"/>
      <c r="AO1384" s="311"/>
      <c r="AP1384" s="311"/>
      <c r="AQ1384" s="311"/>
      <c r="AR1384" s="311"/>
      <c r="AS1384" s="311"/>
      <c r="AT1384" s="311"/>
    </row>
    <row r="1385" spans="1:46" ht="22.5" customHeight="1">
      <c r="A1385" s="303"/>
      <c r="K1385" s="310"/>
      <c r="L1385" s="310"/>
      <c r="M1385" s="310"/>
      <c r="N1385" s="310"/>
      <c r="O1385" s="310"/>
      <c r="P1385" s="310"/>
      <c r="Q1385" s="310"/>
      <c r="R1385" s="310"/>
      <c r="S1385" s="310"/>
      <c r="T1385" s="310"/>
      <c r="U1385" s="307"/>
      <c r="AC1385" s="310"/>
      <c r="AE1385" s="311"/>
      <c r="AF1385" s="311"/>
      <c r="AG1385" s="311"/>
      <c r="AH1385" s="311"/>
      <c r="AI1385" s="311"/>
      <c r="AJ1385" s="311"/>
      <c r="AK1385" s="311"/>
      <c r="AL1385" s="311"/>
      <c r="AM1385" s="311"/>
      <c r="AN1385" s="311"/>
      <c r="AO1385" s="311"/>
      <c r="AP1385" s="311"/>
      <c r="AQ1385" s="311"/>
      <c r="AR1385" s="311"/>
      <c r="AS1385" s="311"/>
      <c r="AT1385" s="311"/>
    </row>
    <row r="1386" spans="1:46" ht="22.5" customHeight="1">
      <c r="A1386" s="303"/>
      <c r="K1386" s="310"/>
      <c r="L1386" s="310"/>
      <c r="M1386" s="310"/>
      <c r="N1386" s="310"/>
      <c r="O1386" s="310"/>
      <c r="P1386" s="310"/>
      <c r="Q1386" s="310"/>
      <c r="R1386" s="310"/>
      <c r="S1386" s="310"/>
      <c r="T1386" s="310"/>
      <c r="U1386" s="307"/>
      <c r="AC1386" s="310"/>
      <c r="AE1386" s="311"/>
      <c r="AF1386" s="311"/>
      <c r="AG1386" s="311"/>
      <c r="AH1386" s="311"/>
      <c r="AI1386" s="311"/>
      <c r="AJ1386" s="311"/>
      <c r="AK1386" s="311"/>
      <c r="AL1386" s="311"/>
      <c r="AM1386" s="311"/>
      <c r="AN1386" s="311"/>
      <c r="AO1386" s="311"/>
      <c r="AP1386" s="311"/>
      <c r="AQ1386" s="311"/>
      <c r="AR1386" s="311"/>
      <c r="AS1386" s="311"/>
      <c r="AT1386" s="311"/>
    </row>
    <row r="1387" spans="1:46" ht="22.5" customHeight="1">
      <c r="A1387" s="303"/>
      <c r="K1387" s="310"/>
      <c r="L1387" s="310"/>
      <c r="M1387" s="310"/>
      <c r="N1387" s="310"/>
      <c r="O1387" s="310"/>
      <c r="P1387" s="310"/>
      <c r="Q1387" s="310"/>
      <c r="R1387" s="310"/>
      <c r="S1387" s="310"/>
      <c r="T1387" s="310"/>
      <c r="U1387" s="307"/>
      <c r="AC1387" s="310"/>
      <c r="AE1387" s="311"/>
      <c r="AF1387" s="311"/>
      <c r="AG1387" s="311"/>
      <c r="AH1387" s="311"/>
      <c r="AI1387" s="311"/>
      <c r="AJ1387" s="311"/>
      <c r="AK1387" s="311"/>
      <c r="AL1387" s="311"/>
      <c r="AM1387" s="311"/>
      <c r="AN1387" s="311"/>
      <c r="AO1387" s="311"/>
      <c r="AP1387" s="311"/>
      <c r="AQ1387" s="311"/>
      <c r="AR1387" s="311"/>
      <c r="AS1387" s="311"/>
      <c r="AT1387" s="311"/>
    </row>
    <row r="1388" spans="1:46" ht="22.5" customHeight="1">
      <c r="A1388" s="303"/>
      <c r="K1388" s="310"/>
      <c r="L1388" s="310"/>
      <c r="M1388" s="310"/>
      <c r="N1388" s="310"/>
      <c r="O1388" s="310"/>
      <c r="P1388" s="310"/>
      <c r="Q1388" s="310"/>
      <c r="R1388" s="310"/>
      <c r="S1388" s="310"/>
      <c r="T1388" s="310"/>
      <c r="U1388" s="307"/>
      <c r="AC1388" s="310"/>
      <c r="AE1388" s="311"/>
      <c r="AF1388" s="311"/>
      <c r="AG1388" s="311"/>
      <c r="AH1388" s="311"/>
      <c r="AI1388" s="311"/>
      <c r="AJ1388" s="311"/>
      <c r="AK1388" s="311"/>
      <c r="AL1388" s="311"/>
      <c r="AM1388" s="311"/>
      <c r="AN1388" s="311"/>
      <c r="AO1388" s="311"/>
      <c r="AP1388" s="311"/>
      <c r="AQ1388" s="311"/>
      <c r="AR1388" s="311"/>
      <c r="AS1388" s="311"/>
      <c r="AT1388" s="311"/>
    </row>
    <row r="1389" spans="1:46" ht="22.5" customHeight="1">
      <c r="A1389" s="303"/>
      <c r="K1389" s="310"/>
      <c r="L1389" s="310"/>
      <c r="M1389" s="310"/>
      <c r="N1389" s="310"/>
      <c r="O1389" s="310"/>
      <c r="P1389" s="310"/>
      <c r="Q1389" s="310"/>
      <c r="R1389" s="310"/>
      <c r="S1389" s="310"/>
      <c r="T1389" s="310"/>
      <c r="U1389" s="307"/>
      <c r="AC1389" s="310"/>
      <c r="AE1389" s="311"/>
      <c r="AF1389" s="311"/>
      <c r="AG1389" s="311"/>
      <c r="AH1389" s="311"/>
      <c r="AI1389" s="311"/>
      <c r="AJ1389" s="311"/>
      <c r="AK1389" s="311"/>
      <c r="AL1389" s="311"/>
      <c r="AM1389" s="311"/>
      <c r="AN1389" s="311"/>
      <c r="AO1389" s="311"/>
      <c r="AP1389" s="311"/>
      <c r="AQ1389" s="311"/>
      <c r="AR1389" s="311"/>
      <c r="AS1389" s="311"/>
      <c r="AT1389" s="311"/>
    </row>
    <row r="1390" spans="1:46" ht="22.5" customHeight="1">
      <c r="A1390" s="303"/>
      <c r="K1390" s="310"/>
      <c r="L1390" s="310"/>
      <c r="M1390" s="310"/>
      <c r="N1390" s="310"/>
      <c r="O1390" s="310"/>
      <c r="P1390" s="310"/>
      <c r="Q1390" s="310"/>
      <c r="R1390" s="310"/>
      <c r="S1390" s="310"/>
      <c r="T1390" s="310"/>
      <c r="U1390" s="307"/>
      <c r="AC1390" s="310"/>
      <c r="AE1390" s="311"/>
      <c r="AF1390" s="311"/>
      <c r="AG1390" s="311"/>
      <c r="AH1390" s="311"/>
      <c r="AI1390" s="311"/>
      <c r="AJ1390" s="311"/>
      <c r="AK1390" s="311"/>
      <c r="AL1390" s="311"/>
      <c r="AM1390" s="311"/>
      <c r="AN1390" s="311"/>
      <c r="AO1390" s="311"/>
      <c r="AP1390" s="311"/>
      <c r="AQ1390" s="311"/>
      <c r="AR1390" s="311"/>
      <c r="AS1390" s="311"/>
      <c r="AT1390" s="311"/>
    </row>
    <row r="1391" spans="1:46" ht="22.5" customHeight="1">
      <c r="A1391" s="303"/>
      <c r="K1391" s="310"/>
      <c r="L1391" s="310"/>
      <c r="M1391" s="310"/>
      <c r="N1391" s="310"/>
      <c r="O1391" s="310"/>
      <c r="P1391" s="310"/>
      <c r="Q1391" s="310"/>
      <c r="R1391" s="310"/>
      <c r="S1391" s="310"/>
      <c r="T1391" s="310"/>
      <c r="U1391" s="307"/>
      <c r="AC1391" s="310"/>
      <c r="AE1391" s="311"/>
      <c r="AF1391" s="311"/>
      <c r="AG1391" s="311"/>
      <c r="AH1391" s="311"/>
      <c r="AI1391" s="311"/>
      <c r="AJ1391" s="311"/>
      <c r="AK1391" s="311"/>
      <c r="AL1391" s="311"/>
      <c r="AM1391" s="311"/>
      <c r="AN1391" s="311"/>
      <c r="AO1391" s="311"/>
      <c r="AP1391" s="311"/>
      <c r="AQ1391" s="311"/>
      <c r="AR1391" s="311"/>
      <c r="AS1391" s="311"/>
      <c r="AT1391" s="311"/>
    </row>
    <row r="1392" spans="1:46" ht="22.5" customHeight="1">
      <c r="A1392" s="303"/>
      <c r="K1392" s="310"/>
      <c r="L1392" s="310"/>
      <c r="M1392" s="310"/>
      <c r="N1392" s="310"/>
      <c r="O1392" s="310"/>
      <c r="P1392" s="310"/>
      <c r="Q1392" s="310"/>
      <c r="R1392" s="310"/>
      <c r="S1392" s="310"/>
      <c r="T1392" s="310"/>
      <c r="U1392" s="307"/>
      <c r="AC1392" s="310"/>
      <c r="AE1392" s="311"/>
      <c r="AF1392" s="311"/>
      <c r="AG1392" s="311"/>
      <c r="AH1392" s="311"/>
      <c r="AI1392" s="311"/>
      <c r="AJ1392" s="311"/>
      <c r="AK1392" s="311"/>
      <c r="AL1392" s="311"/>
      <c r="AM1392" s="311"/>
      <c r="AN1392" s="311"/>
      <c r="AO1392" s="311"/>
      <c r="AP1392" s="311"/>
      <c r="AQ1392" s="311"/>
      <c r="AR1392" s="311"/>
      <c r="AS1392" s="311"/>
      <c r="AT1392" s="311"/>
    </row>
    <row r="1393" spans="1:46" ht="22.5" customHeight="1">
      <c r="A1393" s="303"/>
      <c r="K1393" s="310"/>
      <c r="L1393" s="310"/>
      <c r="M1393" s="310"/>
      <c r="N1393" s="310"/>
      <c r="O1393" s="310"/>
      <c r="P1393" s="310"/>
      <c r="Q1393" s="310"/>
      <c r="R1393" s="310"/>
      <c r="S1393" s="310"/>
      <c r="T1393" s="310"/>
      <c r="U1393" s="307"/>
      <c r="AC1393" s="310"/>
      <c r="AE1393" s="311"/>
      <c r="AF1393" s="311"/>
      <c r="AG1393" s="311"/>
      <c r="AH1393" s="311"/>
      <c r="AI1393" s="311"/>
      <c r="AJ1393" s="311"/>
      <c r="AK1393" s="311"/>
      <c r="AL1393" s="311"/>
      <c r="AM1393" s="311"/>
      <c r="AN1393" s="311"/>
      <c r="AO1393" s="311"/>
      <c r="AP1393" s="311"/>
      <c r="AQ1393" s="311"/>
      <c r="AR1393" s="311"/>
      <c r="AS1393" s="311"/>
      <c r="AT1393" s="311"/>
    </row>
    <row r="1394" spans="1:46" ht="22.5" customHeight="1">
      <c r="A1394" s="303"/>
      <c r="K1394" s="310"/>
      <c r="L1394" s="310"/>
      <c r="M1394" s="310"/>
      <c r="N1394" s="310"/>
      <c r="O1394" s="310"/>
      <c r="P1394" s="310"/>
      <c r="Q1394" s="310"/>
      <c r="R1394" s="310"/>
      <c r="S1394" s="310"/>
      <c r="T1394" s="310"/>
      <c r="U1394" s="307"/>
      <c r="AC1394" s="310"/>
      <c r="AE1394" s="311"/>
      <c r="AF1394" s="311"/>
      <c r="AG1394" s="311"/>
      <c r="AH1394" s="311"/>
      <c r="AI1394" s="311"/>
      <c r="AJ1394" s="311"/>
      <c r="AK1394" s="311"/>
      <c r="AL1394" s="311"/>
      <c r="AM1394" s="311"/>
      <c r="AN1394" s="311"/>
      <c r="AO1394" s="311"/>
      <c r="AP1394" s="311"/>
      <c r="AQ1394" s="311"/>
      <c r="AR1394" s="311"/>
      <c r="AS1394" s="311"/>
      <c r="AT1394" s="311"/>
    </row>
    <row r="1395" spans="1:46" ht="22.5" customHeight="1">
      <c r="A1395" s="303"/>
      <c r="K1395" s="310"/>
      <c r="L1395" s="310"/>
      <c r="M1395" s="310"/>
      <c r="N1395" s="310"/>
      <c r="O1395" s="310"/>
      <c r="P1395" s="310"/>
      <c r="Q1395" s="310"/>
      <c r="R1395" s="310"/>
      <c r="S1395" s="310"/>
      <c r="T1395" s="310"/>
      <c r="U1395" s="307"/>
      <c r="AC1395" s="310"/>
      <c r="AE1395" s="311"/>
      <c r="AF1395" s="311"/>
      <c r="AG1395" s="311"/>
      <c r="AH1395" s="311"/>
      <c r="AI1395" s="311"/>
      <c r="AJ1395" s="311"/>
      <c r="AK1395" s="311"/>
      <c r="AL1395" s="311"/>
      <c r="AM1395" s="311"/>
      <c r="AN1395" s="311"/>
      <c r="AO1395" s="311"/>
      <c r="AP1395" s="311"/>
      <c r="AQ1395" s="311"/>
      <c r="AR1395" s="311"/>
      <c r="AS1395" s="311"/>
      <c r="AT1395" s="311"/>
    </row>
    <row r="1396" spans="1:46" ht="22.5" customHeight="1">
      <c r="A1396" s="303"/>
      <c r="K1396" s="310"/>
      <c r="L1396" s="310"/>
      <c r="M1396" s="310"/>
      <c r="N1396" s="310"/>
      <c r="O1396" s="310"/>
      <c r="P1396" s="310"/>
      <c r="Q1396" s="310"/>
      <c r="R1396" s="310"/>
      <c r="S1396" s="310"/>
      <c r="T1396" s="310"/>
      <c r="U1396" s="307"/>
      <c r="AC1396" s="310"/>
      <c r="AE1396" s="311"/>
      <c r="AF1396" s="311"/>
      <c r="AG1396" s="311"/>
      <c r="AH1396" s="311"/>
      <c r="AI1396" s="311"/>
      <c r="AJ1396" s="311"/>
      <c r="AK1396" s="311"/>
      <c r="AL1396" s="311"/>
      <c r="AM1396" s="311"/>
      <c r="AN1396" s="311"/>
      <c r="AO1396" s="311"/>
      <c r="AP1396" s="311"/>
      <c r="AQ1396" s="311"/>
      <c r="AR1396" s="311"/>
      <c r="AS1396" s="311"/>
      <c r="AT1396" s="311"/>
    </row>
    <row r="1397" spans="1:46" ht="22.5" customHeight="1">
      <c r="A1397" s="303"/>
      <c r="K1397" s="310"/>
      <c r="L1397" s="310"/>
      <c r="M1397" s="310"/>
      <c r="N1397" s="310"/>
      <c r="O1397" s="310"/>
      <c r="P1397" s="310"/>
      <c r="Q1397" s="310"/>
      <c r="R1397" s="310"/>
      <c r="S1397" s="310"/>
      <c r="T1397" s="310"/>
      <c r="U1397" s="307"/>
      <c r="AC1397" s="310"/>
      <c r="AE1397" s="311"/>
      <c r="AF1397" s="311"/>
      <c r="AG1397" s="311"/>
      <c r="AH1397" s="311"/>
      <c r="AI1397" s="311"/>
      <c r="AJ1397" s="311"/>
      <c r="AK1397" s="311"/>
      <c r="AL1397" s="311"/>
      <c r="AM1397" s="311"/>
      <c r="AN1397" s="311"/>
      <c r="AO1397" s="311"/>
      <c r="AP1397" s="311"/>
      <c r="AQ1397" s="311"/>
      <c r="AR1397" s="311"/>
      <c r="AS1397" s="311"/>
      <c r="AT1397" s="311"/>
    </row>
    <row r="1398" spans="1:46" ht="22.5" customHeight="1">
      <c r="A1398" s="303"/>
      <c r="K1398" s="310"/>
      <c r="L1398" s="310"/>
      <c r="M1398" s="310"/>
      <c r="N1398" s="310"/>
      <c r="O1398" s="310"/>
      <c r="P1398" s="310"/>
      <c r="Q1398" s="310"/>
      <c r="R1398" s="310"/>
      <c r="S1398" s="310"/>
      <c r="T1398" s="310"/>
      <c r="U1398" s="307"/>
      <c r="AC1398" s="310"/>
      <c r="AE1398" s="311"/>
      <c r="AF1398" s="311"/>
      <c r="AG1398" s="311"/>
      <c r="AH1398" s="311"/>
      <c r="AI1398" s="311"/>
      <c r="AJ1398" s="311"/>
      <c r="AK1398" s="311"/>
      <c r="AL1398" s="311"/>
      <c r="AM1398" s="311"/>
      <c r="AN1398" s="311"/>
      <c r="AO1398" s="311"/>
      <c r="AP1398" s="311"/>
      <c r="AQ1398" s="311"/>
      <c r="AR1398" s="311"/>
      <c r="AS1398" s="311"/>
      <c r="AT1398" s="311"/>
    </row>
    <row r="1399" spans="1:46" ht="22.5" customHeight="1">
      <c r="A1399" s="303"/>
      <c r="K1399" s="310"/>
      <c r="L1399" s="310"/>
      <c r="M1399" s="310"/>
      <c r="N1399" s="310"/>
      <c r="O1399" s="310"/>
      <c r="P1399" s="310"/>
      <c r="Q1399" s="310"/>
      <c r="R1399" s="310"/>
      <c r="S1399" s="310"/>
      <c r="T1399" s="310"/>
      <c r="U1399" s="307"/>
      <c r="AC1399" s="310"/>
      <c r="AE1399" s="311"/>
      <c r="AF1399" s="311"/>
      <c r="AG1399" s="311"/>
      <c r="AH1399" s="311"/>
      <c r="AI1399" s="311"/>
      <c r="AJ1399" s="311"/>
      <c r="AK1399" s="311"/>
      <c r="AL1399" s="311"/>
      <c r="AM1399" s="311"/>
      <c r="AN1399" s="311"/>
      <c r="AO1399" s="311"/>
      <c r="AP1399" s="311"/>
      <c r="AQ1399" s="311"/>
      <c r="AR1399" s="311"/>
      <c r="AS1399" s="311"/>
      <c r="AT1399" s="311"/>
    </row>
    <row r="1400" spans="1:46" ht="22.5" customHeight="1">
      <c r="A1400" s="303"/>
      <c r="K1400" s="310"/>
      <c r="L1400" s="310"/>
      <c r="M1400" s="310"/>
      <c r="N1400" s="310"/>
      <c r="O1400" s="310"/>
      <c r="P1400" s="310"/>
      <c r="Q1400" s="310"/>
      <c r="R1400" s="310"/>
      <c r="S1400" s="310"/>
      <c r="T1400" s="310"/>
      <c r="U1400" s="307"/>
      <c r="AC1400" s="310"/>
      <c r="AE1400" s="311"/>
      <c r="AF1400" s="311"/>
      <c r="AG1400" s="311"/>
      <c r="AH1400" s="311"/>
      <c r="AI1400" s="311"/>
      <c r="AJ1400" s="311"/>
      <c r="AK1400" s="311"/>
      <c r="AL1400" s="311"/>
      <c r="AM1400" s="311"/>
      <c r="AN1400" s="311"/>
      <c r="AO1400" s="311"/>
      <c r="AP1400" s="311"/>
      <c r="AQ1400" s="311"/>
      <c r="AR1400" s="311"/>
      <c r="AS1400" s="311"/>
      <c r="AT1400" s="311"/>
    </row>
    <row r="1401" spans="1:46" ht="22.5" customHeight="1">
      <c r="A1401" s="303"/>
      <c r="K1401" s="310"/>
      <c r="L1401" s="310"/>
      <c r="M1401" s="310"/>
      <c r="N1401" s="310"/>
      <c r="O1401" s="310"/>
      <c r="P1401" s="310"/>
      <c r="Q1401" s="310"/>
      <c r="R1401" s="310"/>
      <c r="S1401" s="310"/>
      <c r="T1401" s="310"/>
      <c r="U1401" s="307"/>
      <c r="AC1401" s="310"/>
      <c r="AE1401" s="311"/>
      <c r="AF1401" s="311"/>
      <c r="AG1401" s="311"/>
      <c r="AH1401" s="311"/>
      <c r="AI1401" s="311"/>
      <c r="AJ1401" s="311"/>
      <c r="AK1401" s="311"/>
      <c r="AL1401" s="311"/>
      <c r="AM1401" s="311"/>
      <c r="AN1401" s="311"/>
      <c r="AO1401" s="311"/>
      <c r="AP1401" s="311"/>
      <c r="AQ1401" s="311"/>
      <c r="AR1401" s="311"/>
      <c r="AS1401" s="311"/>
      <c r="AT1401" s="311"/>
    </row>
    <row r="1402" spans="1:46" ht="22.5" customHeight="1">
      <c r="A1402" s="303"/>
      <c r="K1402" s="310"/>
      <c r="L1402" s="310"/>
      <c r="M1402" s="310"/>
      <c r="N1402" s="310"/>
      <c r="O1402" s="310"/>
      <c r="P1402" s="310"/>
      <c r="Q1402" s="310"/>
      <c r="R1402" s="310"/>
      <c r="S1402" s="310"/>
      <c r="T1402" s="310"/>
      <c r="U1402" s="307"/>
      <c r="AC1402" s="310"/>
      <c r="AE1402" s="311"/>
      <c r="AF1402" s="311"/>
      <c r="AG1402" s="311"/>
      <c r="AH1402" s="311"/>
      <c r="AI1402" s="311"/>
      <c r="AJ1402" s="311"/>
      <c r="AK1402" s="311"/>
      <c r="AL1402" s="311"/>
      <c r="AM1402" s="311"/>
      <c r="AN1402" s="311"/>
      <c r="AO1402" s="311"/>
      <c r="AP1402" s="311"/>
      <c r="AQ1402" s="311"/>
      <c r="AR1402" s="311"/>
      <c r="AS1402" s="311"/>
      <c r="AT1402" s="311"/>
    </row>
    <row r="1403" spans="1:46" ht="22.5" customHeight="1">
      <c r="A1403" s="303"/>
      <c r="K1403" s="310"/>
      <c r="L1403" s="310"/>
      <c r="M1403" s="310"/>
      <c r="N1403" s="310"/>
      <c r="O1403" s="310"/>
      <c r="P1403" s="310"/>
      <c r="Q1403" s="310"/>
      <c r="R1403" s="310"/>
      <c r="S1403" s="310"/>
      <c r="T1403" s="310"/>
      <c r="U1403" s="307"/>
      <c r="AC1403" s="310"/>
      <c r="AE1403" s="311"/>
      <c r="AF1403" s="311"/>
      <c r="AG1403" s="311"/>
      <c r="AH1403" s="311"/>
      <c r="AI1403" s="311"/>
      <c r="AJ1403" s="311"/>
      <c r="AK1403" s="311"/>
      <c r="AL1403" s="311"/>
      <c r="AM1403" s="311"/>
      <c r="AN1403" s="311"/>
      <c r="AO1403" s="311"/>
      <c r="AP1403" s="311"/>
      <c r="AQ1403" s="311"/>
      <c r="AR1403" s="311"/>
      <c r="AS1403" s="311"/>
      <c r="AT1403" s="311"/>
    </row>
    <row r="1404" spans="1:46" ht="22.5" customHeight="1">
      <c r="A1404" s="303"/>
      <c r="K1404" s="310"/>
      <c r="L1404" s="310"/>
      <c r="M1404" s="310"/>
      <c r="N1404" s="310"/>
      <c r="O1404" s="310"/>
      <c r="P1404" s="310"/>
      <c r="Q1404" s="310"/>
      <c r="R1404" s="310"/>
      <c r="S1404" s="310"/>
      <c r="T1404" s="310"/>
      <c r="U1404" s="307"/>
      <c r="AC1404" s="310"/>
      <c r="AE1404" s="311"/>
      <c r="AF1404" s="311"/>
      <c r="AG1404" s="311"/>
      <c r="AH1404" s="311"/>
      <c r="AI1404" s="311"/>
      <c r="AJ1404" s="311"/>
      <c r="AK1404" s="311"/>
      <c r="AL1404" s="311"/>
      <c r="AM1404" s="311"/>
      <c r="AN1404" s="311"/>
      <c r="AO1404" s="311"/>
      <c r="AP1404" s="311"/>
      <c r="AQ1404" s="311"/>
      <c r="AR1404" s="311"/>
      <c r="AS1404" s="311"/>
      <c r="AT1404" s="311"/>
    </row>
    <row r="1405" spans="1:46" ht="22.5" customHeight="1">
      <c r="A1405" s="303"/>
      <c r="K1405" s="310"/>
      <c r="L1405" s="310"/>
      <c r="M1405" s="310"/>
      <c r="N1405" s="310"/>
      <c r="O1405" s="310"/>
      <c r="P1405" s="310"/>
      <c r="Q1405" s="310"/>
      <c r="R1405" s="310"/>
      <c r="S1405" s="310"/>
      <c r="T1405" s="310"/>
      <c r="U1405" s="307"/>
      <c r="AC1405" s="310"/>
      <c r="AE1405" s="311"/>
      <c r="AF1405" s="311"/>
      <c r="AG1405" s="311"/>
      <c r="AH1405" s="311"/>
      <c r="AI1405" s="311"/>
      <c r="AJ1405" s="311"/>
      <c r="AK1405" s="311"/>
      <c r="AL1405" s="311"/>
      <c r="AM1405" s="311"/>
      <c r="AN1405" s="311"/>
      <c r="AO1405" s="311"/>
      <c r="AP1405" s="311"/>
      <c r="AQ1405" s="311"/>
      <c r="AR1405" s="311"/>
      <c r="AS1405" s="311"/>
      <c r="AT1405" s="311"/>
    </row>
    <row r="1406" spans="1:46" ht="22.5" customHeight="1">
      <c r="A1406" s="303"/>
      <c r="K1406" s="310"/>
      <c r="L1406" s="310"/>
      <c r="M1406" s="310"/>
      <c r="N1406" s="310"/>
      <c r="O1406" s="310"/>
      <c r="P1406" s="310"/>
      <c r="Q1406" s="310"/>
      <c r="R1406" s="310"/>
      <c r="S1406" s="310"/>
      <c r="T1406" s="310"/>
      <c r="U1406" s="307"/>
      <c r="AC1406" s="310"/>
      <c r="AE1406" s="311"/>
      <c r="AF1406" s="311"/>
      <c r="AG1406" s="311"/>
      <c r="AH1406" s="311"/>
      <c r="AI1406" s="311"/>
      <c r="AJ1406" s="311"/>
      <c r="AK1406" s="311"/>
      <c r="AL1406" s="311"/>
      <c r="AM1406" s="311"/>
      <c r="AN1406" s="311"/>
      <c r="AO1406" s="311"/>
      <c r="AP1406" s="311"/>
      <c r="AQ1406" s="311"/>
      <c r="AR1406" s="311"/>
      <c r="AS1406" s="311"/>
      <c r="AT1406" s="311"/>
    </row>
    <row r="1407" spans="1:46" ht="22.5" customHeight="1">
      <c r="A1407" s="303"/>
      <c r="K1407" s="310"/>
      <c r="L1407" s="310"/>
      <c r="M1407" s="310"/>
      <c r="N1407" s="310"/>
      <c r="O1407" s="310"/>
      <c r="P1407" s="310"/>
      <c r="Q1407" s="310"/>
      <c r="R1407" s="310"/>
      <c r="S1407" s="310"/>
      <c r="T1407" s="310"/>
      <c r="U1407" s="307"/>
      <c r="AC1407" s="310"/>
      <c r="AE1407" s="311"/>
      <c r="AF1407" s="311"/>
      <c r="AG1407" s="311"/>
      <c r="AH1407" s="311"/>
      <c r="AI1407" s="311"/>
      <c r="AJ1407" s="311"/>
      <c r="AK1407" s="311"/>
      <c r="AL1407" s="311"/>
      <c r="AM1407" s="311"/>
      <c r="AN1407" s="311"/>
      <c r="AO1407" s="311"/>
      <c r="AP1407" s="311"/>
      <c r="AQ1407" s="311"/>
      <c r="AR1407" s="311"/>
      <c r="AS1407" s="311"/>
      <c r="AT1407" s="311"/>
    </row>
    <row r="1408" spans="1:46" ht="22.5" customHeight="1">
      <c r="A1408" s="303"/>
      <c r="K1408" s="310"/>
      <c r="L1408" s="310"/>
      <c r="M1408" s="310"/>
      <c r="N1408" s="310"/>
      <c r="O1408" s="310"/>
      <c r="P1408" s="310"/>
      <c r="Q1408" s="310"/>
      <c r="R1408" s="310"/>
      <c r="S1408" s="310"/>
      <c r="T1408" s="310"/>
      <c r="U1408" s="307"/>
      <c r="AC1408" s="310"/>
      <c r="AE1408" s="311"/>
      <c r="AF1408" s="311"/>
      <c r="AG1408" s="311"/>
      <c r="AH1408" s="311"/>
      <c r="AI1408" s="311"/>
      <c r="AJ1408" s="311"/>
      <c r="AK1408" s="311"/>
      <c r="AL1408" s="311"/>
      <c r="AM1408" s="311"/>
      <c r="AN1408" s="311"/>
      <c r="AO1408" s="311"/>
      <c r="AP1408" s="311"/>
      <c r="AQ1408" s="311"/>
      <c r="AR1408" s="311"/>
      <c r="AS1408" s="311"/>
      <c r="AT1408" s="311"/>
    </row>
    <row r="1409" spans="1:46" ht="22.5" customHeight="1">
      <c r="A1409" s="303"/>
      <c r="K1409" s="310"/>
      <c r="L1409" s="310"/>
      <c r="M1409" s="310"/>
      <c r="N1409" s="310"/>
      <c r="O1409" s="310"/>
      <c r="P1409" s="310"/>
      <c r="Q1409" s="310"/>
      <c r="R1409" s="310"/>
      <c r="S1409" s="310"/>
      <c r="T1409" s="310"/>
      <c r="U1409" s="307"/>
      <c r="AC1409" s="310"/>
      <c r="AE1409" s="311"/>
      <c r="AF1409" s="311"/>
      <c r="AG1409" s="311"/>
      <c r="AH1409" s="311"/>
      <c r="AI1409" s="311"/>
      <c r="AJ1409" s="311"/>
      <c r="AK1409" s="311"/>
      <c r="AL1409" s="311"/>
      <c r="AM1409" s="311"/>
      <c r="AN1409" s="311"/>
      <c r="AO1409" s="311"/>
      <c r="AP1409" s="311"/>
      <c r="AQ1409" s="311"/>
      <c r="AR1409" s="311"/>
      <c r="AS1409" s="311"/>
      <c r="AT1409" s="311"/>
    </row>
    <row r="1410" spans="1:46" ht="22.5" customHeight="1">
      <c r="A1410" s="303"/>
      <c r="K1410" s="310"/>
      <c r="L1410" s="310"/>
      <c r="M1410" s="310"/>
      <c r="N1410" s="310"/>
      <c r="O1410" s="310"/>
      <c r="P1410" s="310"/>
      <c r="Q1410" s="310"/>
      <c r="R1410" s="310"/>
      <c r="S1410" s="310"/>
      <c r="T1410" s="310"/>
      <c r="U1410" s="307"/>
      <c r="AC1410" s="310"/>
      <c r="AE1410" s="311"/>
      <c r="AF1410" s="311"/>
      <c r="AG1410" s="311"/>
      <c r="AH1410" s="311"/>
      <c r="AI1410" s="311"/>
      <c r="AJ1410" s="311"/>
      <c r="AK1410" s="311"/>
      <c r="AL1410" s="311"/>
      <c r="AM1410" s="311"/>
      <c r="AN1410" s="311"/>
      <c r="AO1410" s="311"/>
      <c r="AP1410" s="311"/>
      <c r="AQ1410" s="311"/>
      <c r="AR1410" s="311"/>
      <c r="AS1410" s="311"/>
      <c r="AT1410" s="311"/>
    </row>
    <row r="1411" spans="1:46" ht="22.5" customHeight="1">
      <c r="A1411" s="303"/>
      <c r="K1411" s="310"/>
      <c r="L1411" s="310"/>
      <c r="M1411" s="310"/>
      <c r="N1411" s="310"/>
      <c r="O1411" s="310"/>
      <c r="P1411" s="310"/>
      <c r="Q1411" s="310"/>
      <c r="R1411" s="310"/>
      <c r="S1411" s="310"/>
      <c r="T1411" s="310"/>
      <c r="U1411" s="307"/>
      <c r="AC1411" s="310"/>
      <c r="AE1411" s="311"/>
      <c r="AF1411" s="311"/>
      <c r="AG1411" s="311"/>
      <c r="AH1411" s="311"/>
      <c r="AI1411" s="311"/>
      <c r="AJ1411" s="311"/>
      <c r="AK1411" s="311"/>
      <c r="AL1411" s="311"/>
      <c r="AM1411" s="311"/>
      <c r="AN1411" s="311"/>
      <c r="AO1411" s="311"/>
      <c r="AP1411" s="311"/>
      <c r="AQ1411" s="311"/>
      <c r="AR1411" s="311"/>
      <c r="AS1411" s="311"/>
      <c r="AT1411" s="311"/>
    </row>
    <row r="1412" spans="1:46" ht="22.5" customHeight="1">
      <c r="A1412" s="303"/>
      <c r="K1412" s="310"/>
      <c r="L1412" s="310"/>
      <c r="M1412" s="310"/>
      <c r="N1412" s="310"/>
      <c r="O1412" s="310"/>
      <c r="P1412" s="310"/>
      <c r="Q1412" s="310"/>
      <c r="R1412" s="310"/>
      <c r="S1412" s="310"/>
      <c r="T1412" s="310"/>
      <c r="U1412" s="307"/>
      <c r="AC1412" s="310"/>
      <c r="AE1412" s="311"/>
      <c r="AF1412" s="311"/>
      <c r="AG1412" s="311"/>
      <c r="AH1412" s="311"/>
      <c r="AI1412" s="311"/>
      <c r="AJ1412" s="311"/>
      <c r="AK1412" s="311"/>
      <c r="AL1412" s="311"/>
      <c r="AM1412" s="311"/>
      <c r="AN1412" s="311"/>
      <c r="AO1412" s="311"/>
      <c r="AP1412" s="311"/>
      <c r="AQ1412" s="311"/>
      <c r="AR1412" s="311"/>
      <c r="AS1412" s="311"/>
      <c r="AT1412" s="311"/>
    </row>
    <row r="1413" spans="1:46" ht="22.5" customHeight="1">
      <c r="A1413" s="303"/>
      <c r="K1413" s="310"/>
      <c r="L1413" s="310"/>
      <c r="M1413" s="310"/>
      <c r="N1413" s="310"/>
      <c r="O1413" s="310"/>
      <c r="P1413" s="310"/>
      <c r="Q1413" s="310"/>
      <c r="R1413" s="310"/>
      <c r="S1413" s="310"/>
      <c r="T1413" s="310"/>
      <c r="U1413" s="307"/>
      <c r="AC1413" s="310"/>
      <c r="AE1413" s="311"/>
      <c r="AF1413" s="311"/>
      <c r="AG1413" s="311"/>
      <c r="AH1413" s="311"/>
      <c r="AI1413" s="311"/>
      <c r="AJ1413" s="311"/>
      <c r="AK1413" s="311"/>
      <c r="AL1413" s="311"/>
      <c r="AM1413" s="311"/>
      <c r="AN1413" s="311"/>
      <c r="AO1413" s="311"/>
      <c r="AP1413" s="311"/>
      <c r="AQ1413" s="311"/>
      <c r="AR1413" s="311"/>
      <c r="AS1413" s="311"/>
      <c r="AT1413" s="311"/>
    </row>
    <row r="1414" spans="1:46" ht="22.5" customHeight="1">
      <c r="A1414" s="303"/>
      <c r="K1414" s="310"/>
      <c r="L1414" s="310"/>
      <c r="M1414" s="310"/>
      <c r="N1414" s="310"/>
      <c r="O1414" s="310"/>
      <c r="P1414" s="310"/>
      <c r="Q1414" s="310"/>
      <c r="R1414" s="310"/>
      <c r="S1414" s="310"/>
      <c r="T1414" s="310"/>
      <c r="U1414" s="307"/>
      <c r="AC1414" s="310"/>
      <c r="AE1414" s="311"/>
      <c r="AF1414" s="311"/>
      <c r="AG1414" s="311"/>
      <c r="AH1414" s="311"/>
      <c r="AI1414" s="311"/>
      <c r="AJ1414" s="311"/>
      <c r="AK1414" s="311"/>
      <c r="AL1414" s="311"/>
      <c r="AM1414" s="311"/>
      <c r="AN1414" s="311"/>
      <c r="AO1414" s="311"/>
      <c r="AP1414" s="311"/>
      <c r="AQ1414" s="311"/>
      <c r="AR1414" s="311"/>
      <c r="AS1414" s="311"/>
      <c r="AT1414" s="311"/>
    </row>
    <row r="1415" spans="1:46" ht="22.5" customHeight="1">
      <c r="A1415" s="303"/>
      <c r="K1415" s="310"/>
      <c r="L1415" s="310"/>
      <c r="M1415" s="310"/>
      <c r="N1415" s="310"/>
      <c r="O1415" s="310"/>
      <c r="P1415" s="310"/>
      <c r="Q1415" s="310"/>
      <c r="R1415" s="310"/>
      <c r="S1415" s="310"/>
      <c r="T1415" s="310"/>
      <c r="U1415" s="307"/>
      <c r="AC1415" s="310"/>
      <c r="AE1415" s="311"/>
      <c r="AF1415" s="311"/>
      <c r="AG1415" s="311"/>
      <c r="AH1415" s="311"/>
      <c r="AI1415" s="311"/>
      <c r="AJ1415" s="311"/>
      <c r="AK1415" s="311"/>
      <c r="AL1415" s="311"/>
      <c r="AM1415" s="311"/>
      <c r="AN1415" s="311"/>
      <c r="AO1415" s="311"/>
      <c r="AP1415" s="311"/>
      <c r="AQ1415" s="311"/>
      <c r="AR1415" s="311"/>
      <c r="AS1415" s="311"/>
      <c r="AT1415" s="311"/>
    </row>
    <row r="1416" spans="1:46" ht="22.5" customHeight="1">
      <c r="A1416" s="303"/>
      <c r="K1416" s="310"/>
      <c r="L1416" s="310"/>
      <c r="M1416" s="310"/>
      <c r="N1416" s="310"/>
      <c r="O1416" s="310"/>
      <c r="P1416" s="310"/>
      <c r="Q1416" s="310"/>
      <c r="R1416" s="310"/>
      <c r="S1416" s="310"/>
      <c r="T1416" s="310"/>
      <c r="U1416" s="307"/>
      <c r="AC1416" s="310"/>
      <c r="AE1416" s="311"/>
      <c r="AF1416" s="311"/>
      <c r="AG1416" s="311"/>
      <c r="AH1416" s="311"/>
      <c r="AI1416" s="311"/>
      <c r="AJ1416" s="311"/>
      <c r="AK1416" s="311"/>
      <c r="AL1416" s="311"/>
      <c r="AM1416" s="311"/>
      <c r="AN1416" s="311"/>
      <c r="AO1416" s="311"/>
      <c r="AP1416" s="311"/>
      <c r="AQ1416" s="311"/>
      <c r="AR1416" s="311"/>
      <c r="AS1416" s="311"/>
      <c r="AT1416" s="311"/>
    </row>
    <row r="1417" spans="1:46" ht="22.5" customHeight="1">
      <c r="A1417" s="303"/>
      <c r="K1417" s="310"/>
      <c r="L1417" s="310"/>
      <c r="M1417" s="310"/>
      <c r="N1417" s="310"/>
      <c r="O1417" s="310"/>
      <c r="P1417" s="310"/>
      <c r="Q1417" s="310"/>
      <c r="R1417" s="310"/>
      <c r="S1417" s="310"/>
      <c r="T1417" s="310"/>
      <c r="U1417" s="307"/>
      <c r="AC1417" s="310"/>
      <c r="AE1417" s="311"/>
      <c r="AF1417" s="311"/>
      <c r="AG1417" s="311"/>
      <c r="AH1417" s="311"/>
      <c r="AI1417" s="311"/>
      <c r="AJ1417" s="311"/>
      <c r="AK1417" s="311"/>
      <c r="AL1417" s="311"/>
      <c r="AM1417" s="311"/>
      <c r="AN1417" s="311"/>
      <c r="AO1417" s="311"/>
      <c r="AP1417" s="311"/>
      <c r="AQ1417" s="311"/>
      <c r="AR1417" s="311"/>
      <c r="AS1417" s="311"/>
      <c r="AT1417" s="311"/>
    </row>
    <row r="1418" spans="1:46" ht="22.5" customHeight="1">
      <c r="A1418" s="303"/>
      <c r="K1418" s="310"/>
      <c r="L1418" s="310"/>
      <c r="M1418" s="310"/>
      <c r="N1418" s="310"/>
      <c r="O1418" s="310"/>
      <c r="P1418" s="310"/>
      <c r="Q1418" s="310"/>
      <c r="R1418" s="310"/>
      <c r="S1418" s="310"/>
      <c r="T1418" s="310"/>
      <c r="U1418" s="307"/>
      <c r="AC1418" s="310"/>
      <c r="AE1418" s="311"/>
      <c r="AF1418" s="311"/>
      <c r="AG1418" s="311"/>
      <c r="AH1418" s="311"/>
      <c r="AI1418" s="311"/>
      <c r="AJ1418" s="311"/>
      <c r="AK1418" s="311"/>
      <c r="AL1418" s="311"/>
      <c r="AM1418" s="311"/>
      <c r="AN1418" s="311"/>
      <c r="AO1418" s="311"/>
      <c r="AP1418" s="311"/>
      <c r="AQ1418" s="311"/>
      <c r="AR1418" s="311"/>
      <c r="AS1418" s="311"/>
      <c r="AT1418" s="311"/>
    </row>
    <row r="1419" spans="1:46" ht="22.5" customHeight="1">
      <c r="A1419" s="303"/>
      <c r="K1419" s="310"/>
      <c r="L1419" s="310"/>
      <c r="M1419" s="310"/>
      <c r="N1419" s="310"/>
      <c r="O1419" s="310"/>
      <c r="P1419" s="310"/>
      <c r="Q1419" s="310"/>
      <c r="R1419" s="310"/>
      <c r="S1419" s="310"/>
      <c r="T1419" s="310"/>
      <c r="U1419" s="307"/>
      <c r="AC1419" s="310"/>
      <c r="AE1419" s="311"/>
      <c r="AF1419" s="311"/>
      <c r="AG1419" s="311"/>
      <c r="AH1419" s="311"/>
      <c r="AI1419" s="311"/>
      <c r="AJ1419" s="311"/>
      <c r="AK1419" s="311"/>
      <c r="AL1419" s="311"/>
      <c r="AM1419" s="311"/>
      <c r="AN1419" s="311"/>
      <c r="AO1419" s="311"/>
      <c r="AP1419" s="311"/>
      <c r="AQ1419" s="311"/>
      <c r="AR1419" s="311"/>
      <c r="AS1419" s="311"/>
      <c r="AT1419" s="311"/>
    </row>
    <row r="1420" spans="1:46" ht="22.5" customHeight="1">
      <c r="A1420" s="303"/>
      <c r="K1420" s="310"/>
      <c r="L1420" s="310"/>
      <c r="M1420" s="310"/>
      <c r="N1420" s="310"/>
      <c r="O1420" s="310"/>
      <c r="P1420" s="310"/>
      <c r="Q1420" s="310"/>
      <c r="R1420" s="310"/>
      <c r="S1420" s="310"/>
      <c r="T1420" s="310"/>
      <c r="U1420" s="307"/>
      <c r="AC1420" s="310"/>
      <c r="AE1420" s="311"/>
      <c r="AF1420" s="311"/>
      <c r="AG1420" s="311"/>
      <c r="AH1420" s="311"/>
      <c r="AI1420" s="311"/>
      <c r="AJ1420" s="311"/>
      <c r="AK1420" s="311"/>
      <c r="AL1420" s="311"/>
      <c r="AM1420" s="311"/>
      <c r="AN1420" s="311"/>
      <c r="AO1420" s="311"/>
      <c r="AP1420" s="311"/>
      <c r="AQ1420" s="311"/>
      <c r="AR1420" s="311"/>
      <c r="AS1420" s="311"/>
      <c r="AT1420" s="311"/>
    </row>
    <row r="1421" spans="1:46" ht="22.5" customHeight="1">
      <c r="A1421" s="303"/>
      <c r="K1421" s="310"/>
      <c r="L1421" s="310"/>
      <c r="M1421" s="310"/>
      <c r="N1421" s="310"/>
      <c r="O1421" s="310"/>
      <c r="P1421" s="310"/>
      <c r="Q1421" s="310"/>
      <c r="R1421" s="310"/>
      <c r="S1421" s="310"/>
      <c r="T1421" s="310"/>
      <c r="U1421" s="307"/>
      <c r="AC1421" s="310"/>
      <c r="AE1421" s="311"/>
      <c r="AF1421" s="311"/>
      <c r="AG1421" s="311"/>
      <c r="AH1421" s="311"/>
      <c r="AI1421" s="311"/>
      <c r="AJ1421" s="311"/>
      <c r="AK1421" s="311"/>
      <c r="AL1421" s="311"/>
      <c r="AM1421" s="311"/>
      <c r="AN1421" s="311"/>
      <c r="AO1421" s="311"/>
      <c r="AP1421" s="311"/>
      <c r="AQ1421" s="311"/>
      <c r="AR1421" s="311"/>
      <c r="AS1421" s="311"/>
      <c r="AT1421" s="311"/>
    </row>
    <row r="1422" spans="1:46" ht="22.5" customHeight="1">
      <c r="A1422" s="303"/>
      <c r="K1422" s="310"/>
      <c r="L1422" s="310"/>
      <c r="M1422" s="310"/>
      <c r="N1422" s="310"/>
      <c r="O1422" s="310"/>
      <c r="P1422" s="310"/>
      <c r="Q1422" s="310"/>
      <c r="R1422" s="310"/>
      <c r="S1422" s="310"/>
      <c r="T1422" s="310"/>
      <c r="U1422" s="307"/>
      <c r="AC1422" s="310"/>
      <c r="AE1422" s="311"/>
      <c r="AF1422" s="311"/>
      <c r="AG1422" s="311"/>
      <c r="AH1422" s="311"/>
      <c r="AI1422" s="311"/>
      <c r="AJ1422" s="311"/>
      <c r="AK1422" s="311"/>
      <c r="AL1422" s="311"/>
      <c r="AM1422" s="311"/>
      <c r="AN1422" s="311"/>
      <c r="AO1422" s="311"/>
      <c r="AP1422" s="311"/>
      <c r="AQ1422" s="311"/>
      <c r="AR1422" s="311"/>
      <c r="AS1422" s="311"/>
      <c r="AT1422" s="311"/>
    </row>
    <row r="1423" spans="1:46" ht="22.5" customHeight="1">
      <c r="A1423" s="303"/>
      <c r="K1423" s="310"/>
      <c r="L1423" s="310"/>
      <c r="M1423" s="310"/>
      <c r="N1423" s="310"/>
      <c r="O1423" s="310"/>
      <c r="P1423" s="310"/>
      <c r="Q1423" s="310"/>
      <c r="R1423" s="310"/>
      <c r="S1423" s="310"/>
      <c r="T1423" s="310"/>
      <c r="U1423" s="307"/>
      <c r="AC1423" s="310"/>
      <c r="AE1423" s="311"/>
      <c r="AF1423" s="311"/>
      <c r="AG1423" s="311"/>
      <c r="AH1423" s="311"/>
      <c r="AI1423" s="311"/>
      <c r="AJ1423" s="311"/>
      <c r="AK1423" s="311"/>
      <c r="AL1423" s="311"/>
      <c r="AM1423" s="311"/>
      <c r="AN1423" s="311"/>
      <c r="AO1423" s="311"/>
      <c r="AP1423" s="311"/>
      <c r="AQ1423" s="311"/>
      <c r="AR1423" s="311"/>
      <c r="AS1423" s="311"/>
      <c r="AT1423" s="311"/>
    </row>
    <row r="1424" spans="1:46" ht="22.5" customHeight="1">
      <c r="A1424" s="303"/>
      <c r="K1424" s="310"/>
      <c r="L1424" s="310"/>
      <c r="M1424" s="310"/>
      <c r="N1424" s="310"/>
      <c r="O1424" s="310"/>
      <c r="P1424" s="310"/>
      <c r="Q1424" s="310"/>
      <c r="R1424" s="310"/>
      <c r="S1424" s="310"/>
      <c r="T1424" s="310"/>
      <c r="U1424" s="307"/>
      <c r="AC1424" s="310"/>
      <c r="AE1424" s="311"/>
      <c r="AF1424" s="311"/>
      <c r="AG1424" s="311"/>
      <c r="AH1424" s="311"/>
      <c r="AI1424" s="311"/>
      <c r="AJ1424" s="311"/>
      <c r="AK1424" s="311"/>
      <c r="AL1424" s="311"/>
      <c r="AM1424" s="311"/>
      <c r="AN1424" s="311"/>
      <c r="AO1424" s="311"/>
      <c r="AP1424" s="311"/>
      <c r="AQ1424" s="311"/>
      <c r="AR1424" s="311"/>
      <c r="AS1424" s="311"/>
      <c r="AT1424" s="311"/>
    </row>
    <row r="1425" spans="1:46" ht="22.5" customHeight="1">
      <c r="A1425" s="303"/>
      <c r="K1425" s="310"/>
      <c r="L1425" s="310"/>
      <c r="M1425" s="310"/>
      <c r="N1425" s="310"/>
      <c r="O1425" s="310"/>
      <c r="P1425" s="310"/>
      <c r="Q1425" s="310"/>
      <c r="R1425" s="310"/>
      <c r="S1425" s="310"/>
      <c r="T1425" s="310"/>
      <c r="U1425" s="307"/>
      <c r="AC1425" s="310"/>
      <c r="AE1425" s="311"/>
      <c r="AF1425" s="311"/>
      <c r="AG1425" s="311"/>
      <c r="AH1425" s="311"/>
      <c r="AI1425" s="311"/>
      <c r="AJ1425" s="311"/>
      <c r="AK1425" s="311"/>
      <c r="AL1425" s="311"/>
      <c r="AM1425" s="311"/>
      <c r="AN1425" s="311"/>
      <c r="AO1425" s="311"/>
      <c r="AP1425" s="311"/>
      <c r="AQ1425" s="311"/>
      <c r="AR1425" s="311"/>
      <c r="AS1425" s="311"/>
      <c r="AT1425" s="311"/>
    </row>
    <row r="1426" spans="1:46" ht="22.5" customHeight="1">
      <c r="A1426" s="303"/>
      <c r="K1426" s="310"/>
      <c r="L1426" s="310"/>
      <c r="M1426" s="310"/>
      <c r="N1426" s="310"/>
      <c r="O1426" s="310"/>
      <c r="P1426" s="310"/>
      <c r="Q1426" s="310"/>
      <c r="R1426" s="310"/>
      <c r="S1426" s="310"/>
      <c r="T1426" s="310"/>
      <c r="U1426" s="307"/>
      <c r="AC1426" s="310"/>
      <c r="AE1426" s="311"/>
      <c r="AF1426" s="311"/>
      <c r="AG1426" s="311"/>
      <c r="AH1426" s="311"/>
      <c r="AI1426" s="311"/>
      <c r="AJ1426" s="311"/>
      <c r="AK1426" s="311"/>
      <c r="AL1426" s="311"/>
      <c r="AM1426" s="311"/>
      <c r="AN1426" s="311"/>
      <c r="AO1426" s="311"/>
      <c r="AP1426" s="311"/>
      <c r="AQ1426" s="311"/>
      <c r="AR1426" s="311"/>
      <c r="AS1426" s="311"/>
      <c r="AT1426" s="311"/>
    </row>
    <row r="1427" spans="1:46" ht="22.5" customHeight="1">
      <c r="A1427" s="303"/>
      <c r="K1427" s="310"/>
      <c r="L1427" s="310"/>
      <c r="M1427" s="310"/>
      <c r="N1427" s="310"/>
      <c r="O1427" s="310"/>
      <c r="P1427" s="310"/>
      <c r="Q1427" s="310"/>
      <c r="R1427" s="310"/>
      <c r="S1427" s="310"/>
      <c r="T1427" s="310"/>
      <c r="U1427" s="307"/>
      <c r="AC1427" s="310"/>
      <c r="AE1427" s="311"/>
      <c r="AF1427" s="311"/>
      <c r="AG1427" s="311"/>
      <c r="AH1427" s="311"/>
      <c r="AI1427" s="311"/>
      <c r="AJ1427" s="311"/>
      <c r="AK1427" s="311"/>
      <c r="AL1427" s="311"/>
      <c r="AM1427" s="311"/>
      <c r="AN1427" s="311"/>
      <c r="AO1427" s="311"/>
      <c r="AP1427" s="311"/>
      <c r="AQ1427" s="311"/>
      <c r="AR1427" s="311"/>
      <c r="AS1427" s="311"/>
      <c r="AT1427" s="311"/>
    </row>
    <row r="1428" spans="1:46" ht="22.5" customHeight="1">
      <c r="A1428" s="303"/>
      <c r="K1428" s="310"/>
      <c r="L1428" s="310"/>
      <c r="M1428" s="310"/>
      <c r="N1428" s="310"/>
      <c r="O1428" s="310"/>
      <c r="P1428" s="310"/>
      <c r="Q1428" s="310"/>
      <c r="R1428" s="310"/>
      <c r="S1428" s="310"/>
      <c r="T1428" s="310"/>
      <c r="U1428" s="307"/>
      <c r="AC1428" s="310"/>
      <c r="AE1428" s="311"/>
      <c r="AF1428" s="311"/>
      <c r="AG1428" s="311"/>
      <c r="AH1428" s="311"/>
      <c r="AI1428" s="311"/>
      <c r="AJ1428" s="311"/>
      <c r="AK1428" s="311"/>
      <c r="AL1428" s="311"/>
      <c r="AM1428" s="311"/>
      <c r="AN1428" s="311"/>
      <c r="AO1428" s="311"/>
      <c r="AP1428" s="311"/>
      <c r="AQ1428" s="311"/>
      <c r="AR1428" s="311"/>
      <c r="AS1428" s="311"/>
      <c r="AT1428" s="311"/>
    </row>
    <row r="1429" spans="1:46" ht="22.5" customHeight="1">
      <c r="A1429" s="303"/>
      <c r="K1429" s="310"/>
      <c r="L1429" s="310"/>
      <c r="M1429" s="310"/>
      <c r="N1429" s="310"/>
      <c r="O1429" s="310"/>
      <c r="P1429" s="310"/>
      <c r="Q1429" s="310"/>
      <c r="R1429" s="310"/>
      <c r="S1429" s="310"/>
      <c r="T1429" s="310"/>
      <c r="U1429" s="307"/>
      <c r="AC1429" s="310"/>
      <c r="AE1429" s="311"/>
      <c r="AF1429" s="311"/>
      <c r="AG1429" s="311"/>
      <c r="AH1429" s="311"/>
      <c r="AI1429" s="311"/>
      <c r="AJ1429" s="311"/>
      <c r="AK1429" s="311"/>
      <c r="AL1429" s="311"/>
      <c r="AM1429" s="311"/>
      <c r="AN1429" s="311"/>
      <c r="AO1429" s="311"/>
      <c r="AP1429" s="311"/>
      <c r="AQ1429" s="311"/>
      <c r="AR1429" s="311"/>
      <c r="AS1429" s="311"/>
      <c r="AT1429" s="311"/>
    </row>
    <row r="1430" spans="1:46" ht="22.5" customHeight="1">
      <c r="A1430" s="303"/>
      <c r="K1430" s="310"/>
      <c r="L1430" s="310"/>
      <c r="M1430" s="310"/>
      <c r="N1430" s="310"/>
      <c r="O1430" s="310"/>
      <c r="P1430" s="310"/>
      <c r="Q1430" s="310"/>
      <c r="R1430" s="310"/>
      <c r="S1430" s="310"/>
      <c r="T1430" s="310"/>
      <c r="U1430" s="307"/>
      <c r="AC1430" s="310"/>
      <c r="AE1430" s="311"/>
      <c r="AF1430" s="311"/>
      <c r="AG1430" s="311"/>
      <c r="AH1430" s="311"/>
      <c r="AI1430" s="311"/>
      <c r="AJ1430" s="311"/>
      <c r="AK1430" s="311"/>
      <c r="AL1430" s="311"/>
      <c r="AM1430" s="311"/>
      <c r="AN1430" s="311"/>
      <c r="AO1430" s="311"/>
      <c r="AP1430" s="311"/>
      <c r="AQ1430" s="311"/>
      <c r="AR1430" s="311"/>
      <c r="AS1430" s="311"/>
      <c r="AT1430" s="311"/>
    </row>
    <row r="1431" spans="1:46" ht="22.5" customHeight="1">
      <c r="A1431" s="303"/>
      <c r="K1431" s="310"/>
      <c r="L1431" s="310"/>
      <c r="M1431" s="310"/>
      <c r="N1431" s="310"/>
      <c r="O1431" s="310"/>
      <c r="P1431" s="310"/>
      <c r="Q1431" s="310"/>
      <c r="R1431" s="310"/>
      <c r="S1431" s="310"/>
      <c r="T1431" s="310"/>
      <c r="U1431" s="307"/>
      <c r="AC1431" s="310"/>
      <c r="AE1431" s="311"/>
      <c r="AF1431" s="311"/>
      <c r="AG1431" s="311"/>
      <c r="AH1431" s="311"/>
      <c r="AI1431" s="311"/>
      <c r="AJ1431" s="311"/>
      <c r="AK1431" s="311"/>
      <c r="AL1431" s="311"/>
      <c r="AM1431" s="311"/>
      <c r="AN1431" s="311"/>
      <c r="AO1431" s="311"/>
      <c r="AP1431" s="311"/>
      <c r="AQ1431" s="311"/>
      <c r="AR1431" s="311"/>
      <c r="AS1431" s="311"/>
      <c r="AT1431" s="311"/>
    </row>
    <row r="1432" spans="1:46" ht="22.5" customHeight="1">
      <c r="A1432" s="303"/>
      <c r="K1432" s="310"/>
      <c r="L1432" s="310"/>
      <c r="M1432" s="310"/>
      <c r="N1432" s="310"/>
      <c r="O1432" s="310"/>
      <c r="P1432" s="310"/>
      <c r="Q1432" s="310"/>
      <c r="R1432" s="310"/>
      <c r="S1432" s="310"/>
      <c r="T1432" s="310"/>
      <c r="U1432" s="307"/>
      <c r="AC1432" s="310"/>
      <c r="AE1432" s="311"/>
      <c r="AF1432" s="311"/>
      <c r="AG1432" s="311"/>
      <c r="AH1432" s="311"/>
      <c r="AI1432" s="311"/>
      <c r="AJ1432" s="311"/>
      <c r="AK1432" s="311"/>
      <c r="AL1432" s="311"/>
      <c r="AM1432" s="311"/>
      <c r="AN1432" s="311"/>
      <c r="AO1432" s="311"/>
      <c r="AP1432" s="311"/>
      <c r="AQ1432" s="311"/>
      <c r="AR1432" s="311"/>
      <c r="AS1432" s="311"/>
      <c r="AT1432" s="311"/>
    </row>
    <row r="1433" spans="1:46" ht="22.5" customHeight="1">
      <c r="A1433" s="303"/>
      <c r="K1433" s="310"/>
      <c r="L1433" s="310"/>
      <c r="M1433" s="310"/>
      <c r="N1433" s="310"/>
      <c r="O1433" s="310"/>
      <c r="P1433" s="310"/>
      <c r="Q1433" s="310"/>
      <c r="R1433" s="310"/>
      <c r="S1433" s="310"/>
      <c r="T1433" s="310"/>
      <c r="U1433" s="307"/>
      <c r="AC1433" s="310"/>
      <c r="AE1433" s="311"/>
      <c r="AF1433" s="311"/>
      <c r="AG1433" s="311"/>
      <c r="AH1433" s="311"/>
      <c r="AI1433" s="311"/>
      <c r="AJ1433" s="311"/>
      <c r="AK1433" s="311"/>
      <c r="AL1433" s="311"/>
      <c r="AM1433" s="311"/>
      <c r="AN1433" s="311"/>
      <c r="AO1433" s="311"/>
      <c r="AP1433" s="311"/>
      <c r="AQ1433" s="311"/>
      <c r="AR1433" s="311"/>
      <c r="AS1433" s="311"/>
      <c r="AT1433" s="311"/>
    </row>
    <row r="1434" spans="1:46" ht="22.5" customHeight="1">
      <c r="A1434" s="303"/>
      <c r="K1434" s="310"/>
      <c r="L1434" s="310"/>
      <c r="M1434" s="310"/>
      <c r="N1434" s="310"/>
      <c r="O1434" s="310"/>
      <c r="P1434" s="310"/>
      <c r="Q1434" s="310"/>
      <c r="R1434" s="310"/>
      <c r="S1434" s="310"/>
      <c r="T1434" s="310"/>
      <c r="U1434" s="307"/>
      <c r="AC1434" s="310"/>
      <c r="AE1434" s="311"/>
      <c r="AF1434" s="311"/>
      <c r="AG1434" s="311"/>
      <c r="AH1434" s="311"/>
      <c r="AI1434" s="311"/>
      <c r="AJ1434" s="311"/>
      <c r="AK1434" s="311"/>
      <c r="AL1434" s="311"/>
      <c r="AM1434" s="311"/>
      <c r="AN1434" s="311"/>
      <c r="AO1434" s="311"/>
      <c r="AP1434" s="311"/>
      <c r="AQ1434" s="311"/>
      <c r="AR1434" s="311"/>
      <c r="AS1434" s="311"/>
      <c r="AT1434" s="311"/>
    </row>
    <row r="1435" spans="1:46" ht="22.5" customHeight="1">
      <c r="A1435" s="303"/>
      <c r="K1435" s="310"/>
      <c r="L1435" s="310"/>
      <c r="M1435" s="310"/>
      <c r="N1435" s="310"/>
      <c r="O1435" s="310"/>
      <c r="P1435" s="310"/>
      <c r="Q1435" s="310"/>
      <c r="R1435" s="310"/>
      <c r="S1435" s="310"/>
      <c r="T1435" s="310"/>
      <c r="U1435" s="307"/>
      <c r="AC1435" s="310"/>
      <c r="AE1435" s="311"/>
      <c r="AF1435" s="311"/>
      <c r="AG1435" s="311"/>
      <c r="AH1435" s="311"/>
      <c r="AI1435" s="311"/>
      <c r="AJ1435" s="311"/>
      <c r="AK1435" s="311"/>
      <c r="AL1435" s="311"/>
      <c r="AM1435" s="311"/>
      <c r="AN1435" s="311"/>
      <c r="AO1435" s="311"/>
      <c r="AP1435" s="311"/>
      <c r="AQ1435" s="311"/>
      <c r="AR1435" s="311"/>
      <c r="AS1435" s="311"/>
      <c r="AT1435" s="311"/>
    </row>
    <row r="1436" spans="1:46" ht="22.5" customHeight="1">
      <c r="A1436" s="303"/>
      <c r="K1436" s="310"/>
      <c r="L1436" s="310"/>
      <c r="M1436" s="310"/>
      <c r="N1436" s="310"/>
      <c r="O1436" s="310"/>
      <c r="P1436" s="310"/>
      <c r="Q1436" s="310"/>
      <c r="R1436" s="310"/>
      <c r="S1436" s="310"/>
      <c r="T1436" s="310"/>
      <c r="U1436" s="307"/>
      <c r="AC1436" s="310"/>
      <c r="AE1436" s="311"/>
      <c r="AF1436" s="311"/>
      <c r="AG1436" s="311"/>
      <c r="AH1436" s="311"/>
      <c r="AI1436" s="311"/>
      <c r="AJ1436" s="311"/>
      <c r="AK1436" s="311"/>
      <c r="AL1436" s="311"/>
      <c r="AM1436" s="311"/>
      <c r="AN1436" s="311"/>
      <c r="AO1436" s="311"/>
      <c r="AP1436" s="311"/>
      <c r="AQ1436" s="311"/>
      <c r="AR1436" s="311"/>
      <c r="AS1436" s="311"/>
      <c r="AT1436" s="311"/>
    </row>
    <row r="1437" spans="1:46" ht="22.5" customHeight="1">
      <c r="A1437" s="303"/>
      <c r="K1437" s="310"/>
      <c r="L1437" s="310"/>
      <c r="M1437" s="310"/>
      <c r="N1437" s="310"/>
      <c r="O1437" s="310"/>
      <c r="P1437" s="310"/>
      <c r="Q1437" s="310"/>
      <c r="R1437" s="310"/>
      <c r="S1437" s="310"/>
      <c r="T1437" s="310"/>
      <c r="U1437" s="307"/>
      <c r="AC1437" s="310"/>
      <c r="AE1437" s="311"/>
      <c r="AF1437" s="311"/>
      <c r="AG1437" s="311"/>
      <c r="AH1437" s="311"/>
      <c r="AI1437" s="311"/>
      <c r="AJ1437" s="311"/>
      <c r="AK1437" s="311"/>
      <c r="AL1437" s="311"/>
      <c r="AM1437" s="311"/>
      <c r="AN1437" s="311"/>
      <c r="AO1437" s="311"/>
      <c r="AP1437" s="311"/>
      <c r="AQ1437" s="311"/>
      <c r="AR1437" s="311"/>
      <c r="AS1437" s="311"/>
      <c r="AT1437" s="311"/>
    </row>
    <row r="1438" spans="1:46" ht="22.5" customHeight="1">
      <c r="A1438" s="303"/>
      <c r="K1438" s="310"/>
      <c r="L1438" s="310"/>
      <c r="M1438" s="310"/>
      <c r="N1438" s="310"/>
      <c r="O1438" s="310"/>
      <c r="P1438" s="310"/>
      <c r="Q1438" s="310"/>
      <c r="R1438" s="310"/>
      <c r="S1438" s="310"/>
      <c r="T1438" s="310"/>
      <c r="U1438" s="307"/>
      <c r="AC1438" s="310"/>
      <c r="AE1438" s="311"/>
      <c r="AF1438" s="311"/>
      <c r="AG1438" s="311"/>
      <c r="AH1438" s="311"/>
      <c r="AI1438" s="311"/>
      <c r="AJ1438" s="311"/>
      <c r="AK1438" s="311"/>
      <c r="AL1438" s="311"/>
      <c r="AM1438" s="311"/>
      <c r="AN1438" s="311"/>
      <c r="AO1438" s="311"/>
      <c r="AP1438" s="311"/>
      <c r="AQ1438" s="311"/>
      <c r="AR1438" s="311"/>
      <c r="AS1438" s="311"/>
      <c r="AT1438" s="311"/>
    </row>
    <row r="1439" spans="1:46" ht="22.5" customHeight="1">
      <c r="A1439" s="303"/>
      <c r="K1439" s="310"/>
      <c r="L1439" s="310"/>
      <c r="M1439" s="310"/>
      <c r="N1439" s="310"/>
      <c r="O1439" s="310"/>
      <c r="P1439" s="310"/>
      <c r="Q1439" s="310"/>
      <c r="R1439" s="310"/>
      <c r="S1439" s="310"/>
      <c r="T1439" s="310"/>
      <c r="U1439" s="307"/>
      <c r="AC1439" s="310"/>
      <c r="AE1439" s="311"/>
      <c r="AF1439" s="311"/>
      <c r="AG1439" s="311"/>
      <c r="AH1439" s="311"/>
      <c r="AI1439" s="311"/>
      <c r="AJ1439" s="311"/>
      <c r="AK1439" s="311"/>
      <c r="AL1439" s="311"/>
      <c r="AM1439" s="311"/>
      <c r="AN1439" s="311"/>
      <c r="AO1439" s="311"/>
      <c r="AP1439" s="311"/>
      <c r="AQ1439" s="311"/>
      <c r="AR1439" s="311"/>
      <c r="AS1439" s="311"/>
      <c r="AT1439" s="311"/>
    </row>
    <row r="1440" spans="1:46" ht="22.5" customHeight="1">
      <c r="A1440" s="303"/>
      <c r="K1440" s="310"/>
      <c r="L1440" s="310"/>
      <c r="M1440" s="310"/>
      <c r="N1440" s="310"/>
      <c r="O1440" s="310"/>
      <c r="P1440" s="310"/>
      <c r="Q1440" s="310"/>
      <c r="R1440" s="310"/>
      <c r="S1440" s="310"/>
      <c r="T1440" s="310"/>
      <c r="U1440" s="307"/>
      <c r="AC1440" s="310"/>
      <c r="AE1440" s="311"/>
      <c r="AF1440" s="311"/>
      <c r="AG1440" s="311"/>
      <c r="AH1440" s="311"/>
      <c r="AI1440" s="311"/>
      <c r="AJ1440" s="311"/>
      <c r="AK1440" s="311"/>
      <c r="AL1440" s="311"/>
      <c r="AM1440" s="311"/>
      <c r="AN1440" s="311"/>
      <c r="AO1440" s="311"/>
      <c r="AP1440" s="311"/>
      <c r="AQ1440" s="311"/>
      <c r="AR1440" s="311"/>
      <c r="AS1440" s="311"/>
      <c r="AT1440" s="311"/>
    </row>
    <row r="1441" spans="1:46" ht="22.5" customHeight="1">
      <c r="A1441" s="303"/>
      <c r="K1441" s="310"/>
      <c r="L1441" s="310"/>
      <c r="M1441" s="310"/>
      <c r="N1441" s="310"/>
      <c r="O1441" s="310"/>
      <c r="P1441" s="310"/>
      <c r="Q1441" s="310"/>
      <c r="R1441" s="310"/>
      <c r="S1441" s="310"/>
      <c r="T1441" s="310"/>
      <c r="U1441" s="307"/>
      <c r="AC1441" s="310"/>
      <c r="AE1441" s="311"/>
      <c r="AF1441" s="311"/>
      <c r="AG1441" s="311"/>
      <c r="AH1441" s="311"/>
      <c r="AI1441" s="311"/>
      <c r="AJ1441" s="311"/>
      <c r="AK1441" s="311"/>
      <c r="AL1441" s="311"/>
      <c r="AM1441" s="311"/>
      <c r="AN1441" s="311"/>
      <c r="AO1441" s="311"/>
      <c r="AP1441" s="311"/>
      <c r="AQ1441" s="311"/>
      <c r="AR1441" s="311"/>
      <c r="AS1441" s="311"/>
      <c r="AT1441" s="311"/>
    </row>
    <row r="1442" spans="1:46" ht="22.5" customHeight="1">
      <c r="A1442" s="303"/>
      <c r="K1442" s="310"/>
      <c r="L1442" s="310"/>
      <c r="M1442" s="310"/>
      <c r="N1442" s="310"/>
      <c r="O1442" s="310"/>
      <c r="P1442" s="310"/>
      <c r="Q1442" s="310"/>
      <c r="R1442" s="310"/>
      <c r="S1442" s="310"/>
      <c r="T1442" s="310"/>
      <c r="U1442" s="307"/>
      <c r="AC1442" s="310"/>
      <c r="AE1442" s="311"/>
      <c r="AF1442" s="311"/>
      <c r="AG1442" s="311"/>
      <c r="AH1442" s="311"/>
      <c r="AI1442" s="311"/>
      <c r="AJ1442" s="311"/>
      <c r="AK1442" s="311"/>
      <c r="AL1442" s="311"/>
      <c r="AM1442" s="311"/>
      <c r="AN1442" s="311"/>
      <c r="AO1442" s="311"/>
      <c r="AP1442" s="311"/>
      <c r="AQ1442" s="311"/>
      <c r="AR1442" s="311"/>
      <c r="AS1442" s="311"/>
      <c r="AT1442" s="311"/>
    </row>
    <row r="1443" spans="1:46" ht="22.5" customHeight="1">
      <c r="A1443" s="303"/>
      <c r="K1443" s="310"/>
      <c r="L1443" s="310"/>
      <c r="M1443" s="310"/>
      <c r="N1443" s="310"/>
      <c r="O1443" s="310"/>
      <c r="P1443" s="310"/>
      <c r="Q1443" s="310"/>
      <c r="R1443" s="310"/>
      <c r="S1443" s="310"/>
      <c r="T1443" s="310"/>
      <c r="U1443" s="307"/>
      <c r="AC1443" s="310"/>
      <c r="AE1443" s="311"/>
      <c r="AF1443" s="311"/>
      <c r="AG1443" s="311"/>
      <c r="AH1443" s="311"/>
      <c r="AI1443" s="311"/>
      <c r="AJ1443" s="311"/>
      <c r="AK1443" s="311"/>
      <c r="AL1443" s="311"/>
      <c r="AM1443" s="311"/>
      <c r="AN1443" s="311"/>
      <c r="AO1443" s="311"/>
      <c r="AP1443" s="311"/>
      <c r="AQ1443" s="311"/>
      <c r="AR1443" s="311"/>
      <c r="AS1443" s="311"/>
      <c r="AT1443" s="311"/>
    </row>
    <row r="1444" spans="1:46" ht="22.5" customHeight="1">
      <c r="A1444" s="303"/>
      <c r="K1444" s="310"/>
      <c r="L1444" s="310"/>
      <c r="M1444" s="310"/>
      <c r="N1444" s="310"/>
      <c r="O1444" s="310"/>
      <c r="P1444" s="310"/>
      <c r="Q1444" s="310"/>
      <c r="R1444" s="310"/>
      <c r="S1444" s="310"/>
      <c r="T1444" s="310"/>
      <c r="U1444" s="307"/>
      <c r="AC1444" s="310"/>
      <c r="AE1444" s="311"/>
      <c r="AF1444" s="311"/>
      <c r="AG1444" s="311"/>
      <c r="AH1444" s="311"/>
      <c r="AI1444" s="311"/>
      <c r="AJ1444" s="311"/>
      <c r="AK1444" s="311"/>
      <c r="AL1444" s="311"/>
      <c r="AM1444" s="311"/>
      <c r="AN1444" s="311"/>
      <c r="AO1444" s="311"/>
      <c r="AP1444" s="311"/>
      <c r="AQ1444" s="311"/>
      <c r="AR1444" s="311"/>
      <c r="AS1444" s="311"/>
      <c r="AT1444" s="311"/>
    </row>
    <row r="1445" spans="1:46" ht="22.5" customHeight="1">
      <c r="A1445" s="303"/>
      <c r="K1445" s="310"/>
      <c r="L1445" s="310"/>
      <c r="M1445" s="310"/>
      <c r="N1445" s="310"/>
      <c r="O1445" s="310"/>
      <c r="P1445" s="310"/>
      <c r="Q1445" s="310"/>
      <c r="R1445" s="310"/>
      <c r="S1445" s="310"/>
      <c r="T1445" s="310"/>
      <c r="U1445" s="307"/>
      <c r="AC1445" s="310"/>
      <c r="AE1445" s="311"/>
      <c r="AF1445" s="311"/>
      <c r="AG1445" s="311"/>
      <c r="AH1445" s="311"/>
      <c r="AI1445" s="311"/>
      <c r="AJ1445" s="311"/>
      <c r="AK1445" s="311"/>
      <c r="AL1445" s="311"/>
      <c r="AM1445" s="311"/>
      <c r="AN1445" s="311"/>
      <c r="AO1445" s="311"/>
      <c r="AP1445" s="311"/>
      <c r="AQ1445" s="311"/>
      <c r="AR1445" s="311"/>
      <c r="AS1445" s="311"/>
      <c r="AT1445" s="311"/>
    </row>
    <row r="1446" spans="1:46" ht="22.5" customHeight="1">
      <c r="A1446" s="303"/>
      <c r="K1446" s="310"/>
      <c r="L1446" s="310"/>
      <c r="M1446" s="310"/>
      <c r="N1446" s="310"/>
      <c r="O1446" s="310"/>
      <c r="P1446" s="310"/>
      <c r="Q1446" s="310"/>
      <c r="R1446" s="310"/>
      <c r="S1446" s="310"/>
      <c r="T1446" s="310"/>
      <c r="U1446" s="307"/>
      <c r="AC1446" s="310"/>
      <c r="AE1446" s="311"/>
      <c r="AF1446" s="311"/>
      <c r="AG1446" s="311"/>
      <c r="AH1446" s="311"/>
      <c r="AI1446" s="311"/>
      <c r="AJ1446" s="311"/>
      <c r="AK1446" s="311"/>
      <c r="AL1446" s="311"/>
      <c r="AM1446" s="311"/>
      <c r="AN1446" s="311"/>
      <c r="AO1446" s="311"/>
      <c r="AP1446" s="311"/>
      <c r="AQ1446" s="311"/>
      <c r="AR1446" s="311"/>
      <c r="AS1446" s="311"/>
      <c r="AT1446" s="311"/>
    </row>
    <row r="1447" spans="1:46" ht="22.5" customHeight="1">
      <c r="A1447" s="303"/>
      <c r="K1447" s="310"/>
      <c r="L1447" s="310"/>
      <c r="M1447" s="310"/>
      <c r="N1447" s="310"/>
      <c r="O1447" s="310"/>
      <c r="P1447" s="310"/>
      <c r="Q1447" s="310"/>
      <c r="R1447" s="310"/>
      <c r="S1447" s="310"/>
      <c r="T1447" s="310"/>
      <c r="U1447" s="307"/>
      <c r="AC1447" s="310"/>
      <c r="AE1447" s="311"/>
      <c r="AF1447" s="311"/>
      <c r="AG1447" s="311"/>
      <c r="AH1447" s="311"/>
      <c r="AI1447" s="311"/>
      <c r="AJ1447" s="311"/>
      <c r="AK1447" s="311"/>
      <c r="AL1447" s="311"/>
      <c r="AM1447" s="311"/>
      <c r="AN1447" s="311"/>
      <c r="AO1447" s="311"/>
      <c r="AP1447" s="311"/>
      <c r="AQ1447" s="311"/>
      <c r="AR1447" s="311"/>
      <c r="AS1447" s="311"/>
      <c r="AT1447" s="311"/>
    </row>
    <row r="1448" spans="1:46" ht="22.5" customHeight="1">
      <c r="A1448" s="303"/>
      <c r="K1448" s="310"/>
      <c r="L1448" s="310"/>
      <c r="M1448" s="310"/>
      <c r="N1448" s="310"/>
      <c r="O1448" s="310"/>
      <c r="P1448" s="310"/>
      <c r="Q1448" s="310"/>
      <c r="R1448" s="310"/>
      <c r="S1448" s="310"/>
      <c r="T1448" s="310"/>
      <c r="U1448" s="307"/>
      <c r="AC1448" s="310"/>
      <c r="AE1448" s="311"/>
      <c r="AF1448" s="311"/>
      <c r="AG1448" s="311"/>
      <c r="AH1448" s="311"/>
      <c r="AI1448" s="311"/>
      <c r="AJ1448" s="311"/>
      <c r="AK1448" s="311"/>
      <c r="AL1448" s="311"/>
      <c r="AM1448" s="311"/>
      <c r="AN1448" s="311"/>
      <c r="AO1448" s="311"/>
      <c r="AP1448" s="311"/>
      <c r="AQ1448" s="311"/>
      <c r="AR1448" s="311"/>
      <c r="AS1448" s="311"/>
      <c r="AT1448" s="311"/>
    </row>
    <row r="1449" spans="1:46" ht="22.5" customHeight="1">
      <c r="A1449" s="303"/>
      <c r="K1449" s="310"/>
      <c r="L1449" s="310"/>
      <c r="M1449" s="310"/>
      <c r="N1449" s="310"/>
      <c r="O1449" s="310"/>
      <c r="P1449" s="310"/>
      <c r="Q1449" s="310"/>
      <c r="R1449" s="310"/>
      <c r="S1449" s="310"/>
      <c r="T1449" s="310"/>
      <c r="U1449" s="307"/>
      <c r="AC1449" s="310"/>
      <c r="AE1449" s="311"/>
      <c r="AF1449" s="311"/>
      <c r="AG1449" s="311"/>
      <c r="AH1449" s="311"/>
      <c r="AI1449" s="311"/>
      <c r="AJ1449" s="311"/>
      <c r="AK1449" s="311"/>
      <c r="AL1449" s="311"/>
      <c r="AM1449" s="311"/>
      <c r="AN1449" s="311"/>
      <c r="AO1449" s="311"/>
      <c r="AP1449" s="311"/>
      <c r="AQ1449" s="311"/>
      <c r="AR1449" s="311"/>
      <c r="AS1449" s="311"/>
      <c r="AT1449" s="311"/>
    </row>
    <row r="1450" spans="1:46" ht="22.5" customHeight="1">
      <c r="A1450" s="303"/>
      <c r="K1450" s="310"/>
      <c r="L1450" s="310"/>
      <c r="M1450" s="310"/>
      <c r="N1450" s="310"/>
      <c r="O1450" s="310"/>
      <c r="P1450" s="310"/>
      <c r="Q1450" s="310"/>
      <c r="R1450" s="310"/>
      <c r="S1450" s="310"/>
      <c r="T1450" s="310"/>
      <c r="U1450" s="307"/>
      <c r="AC1450" s="310"/>
      <c r="AE1450" s="311"/>
      <c r="AF1450" s="311"/>
      <c r="AG1450" s="311"/>
      <c r="AH1450" s="311"/>
      <c r="AI1450" s="311"/>
      <c r="AJ1450" s="311"/>
      <c r="AK1450" s="311"/>
      <c r="AL1450" s="311"/>
      <c r="AM1450" s="311"/>
      <c r="AN1450" s="311"/>
      <c r="AO1450" s="311"/>
      <c r="AP1450" s="311"/>
      <c r="AQ1450" s="311"/>
      <c r="AR1450" s="311"/>
      <c r="AS1450" s="311"/>
      <c r="AT1450" s="311"/>
    </row>
    <row r="1451" spans="1:46" ht="22.5" customHeight="1">
      <c r="A1451" s="303"/>
      <c r="K1451" s="310"/>
      <c r="L1451" s="310"/>
      <c r="M1451" s="310"/>
      <c r="N1451" s="310"/>
      <c r="O1451" s="310"/>
      <c r="P1451" s="310"/>
      <c r="Q1451" s="310"/>
      <c r="R1451" s="310"/>
      <c r="S1451" s="310"/>
      <c r="T1451" s="310"/>
      <c r="U1451" s="307"/>
      <c r="AC1451" s="310"/>
      <c r="AE1451" s="311"/>
      <c r="AF1451" s="311"/>
      <c r="AG1451" s="311"/>
      <c r="AH1451" s="311"/>
      <c r="AI1451" s="311"/>
      <c r="AJ1451" s="311"/>
      <c r="AK1451" s="311"/>
      <c r="AL1451" s="311"/>
      <c r="AM1451" s="311"/>
      <c r="AN1451" s="311"/>
      <c r="AO1451" s="311"/>
      <c r="AP1451" s="311"/>
      <c r="AQ1451" s="311"/>
      <c r="AR1451" s="311"/>
      <c r="AS1451" s="311"/>
      <c r="AT1451" s="311"/>
    </row>
    <row r="1452" spans="1:46" ht="22.5" customHeight="1">
      <c r="A1452" s="303"/>
      <c r="K1452" s="310"/>
      <c r="L1452" s="310"/>
      <c r="M1452" s="310"/>
      <c r="N1452" s="310"/>
      <c r="O1452" s="310"/>
      <c r="P1452" s="310"/>
      <c r="Q1452" s="310"/>
      <c r="R1452" s="310"/>
      <c r="S1452" s="310"/>
      <c r="T1452" s="310"/>
      <c r="U1452" s="307"/>
      <c r="AC1452" s="310"/>
      <c r="AE1452" s="311"/>
      <c r="AF1452" s="311"/>
      <c r="AG1452" s="311"/>
      <c r="AH1452" s="311"/>
      <c r="AI1452" s="311"/>
      <c r="AJ1452" s="311"/>
      <c r="AK1452" s="311"/>
      <c r="AL1452" s="311"/>
      <c r="AM1452" s="311"/>
      <c r="AN1452" s="311"/>
      <c r="AO1452" s="311"/>
      <c r="AP1452" s="311"/>
      <c r="AQ1452" s="311"/>
      <c r="AR1452" s="311"/>
      <c r="AS1452" s="311"/>
      <c r="AT1452" s="311"/>
    </row>
    <row r="1453" spans="1:46" ht="22.5" customHeight="1">
      <c r="A1453" s="303"/>
      <c r="K1453" s="310"/>
      <c r="L1453" s="310"/>
      <c r="M1453" s="310"/>
      <c r="N1453" s="310"/>
      <c r="O1453" s="310"/>
      <c r="P1453" s="310"/>
      <c r="Q1453" s="310"/>
      <c r="R1453" s="310"/>
      <c r="S1453" s="310"/>
      <c r="T1453" s="310"/>
      <c r="U1453" s="307"/>
      <c r="AC1453" s="310"/>
      <c r="AE1453" s="311"/>
      <c r="AF1453" s="311"/>
      <c r="AG1453" s="311"/>
      <c r="AH1453" s="311"/>
      <c r="AI1453" s="311"/>
      <c r="AJ1453" s="311"/>
      <c r="AK1453" s="311"/>
      <c r="AL1453" s="311"/>
      <c r="AM1453" s="311"/>
      <c r="AN1453" s="311"/>
      <c r="AO1453" s="311"/>
      <c r="AP1453" s="311"/>
      <c r="AQ1453" s="311"/>
      <c r="AR1453" s="311"/>
      <c r="AS1453" s="311"/>
      <c r="AT1453" s="311"/>
    </row>
    <row r="1454" spans="1:46" ht="22.5" customHeight="1">
      <c r="A1454" s="303"/>
      <c r="K1454" s="310"/>
      <c r="L1454" s="310"/>
      <c r="M1454" s="310"/>
      <c r="N1454" s="310"/>
      <c r="O1454" s="310"/>
      <c r="P1454" s="310"/>
      <c r="Q1454" s="310"/>
      <c r="R1454" s="310"/>
      <c r="S1454" s="310"/>
      <c r="T1454" s="310"/>
      <c r="U1454" s="307"/>
      <c r="AC1454" s="310"/>
      <c r="AE1454" s="311"/>
      <c r="AF1454" s="311"/>
      <c r="AG1454" s="311"/>
      <c r="AH1454" s="311"/>
      <c r="AI1454" s="311"/>
      <c r="AJ1454" s="311"/>
      <c r="AK1454" s="311"/>
      <c r="AL1454" s="311"/>
      <c r="AM1454" s="311"/>
      <c r="AN1454" s="311"/>
      <c r="AO1454" s="311"/>
      <c r="AP1454" s="311"/>
      <c r="AQ1454" s="311"/>
      <c r="AR1454" s="311"/>
      <c r="AS1454" s="311"/>
      <c r="AT1454" s="311"/>
    </row>
    <row r="1455" spans="1:46" ht="22.5" customHeight="1">
      <c r="A1455" s="303"/>
      <c r="K1455" s="310"/>
      <c r="L1455" s="310"/>
      <c r="M1455" s="310"/>
      <c r="N1455" s="310"/>
      <c r="O1455" s="310"/>
      <c r="P1455" s="310"/>
      <c r="Q1455" s="310"/>
      <c r="R1455" s="310"/>
      <c r="S1455" s="310"/>
      <c r="T1455" s="310"/>
      <c r="U1455" s="307"/>
      <c r="AC1455" s="310"/>
      <c r="AE1455" s="311"/>
      <c r="AF1455" s="311"/>
      <c r="AG1455" s="311"/>
      <c r="AH1455" s="311"/>
      <c r="AI1455" s="311"/>
      <c r="AJ1455" s="311"/>
      <c r="AK1455" s="311"/>
      <c r="AL1455" s="311"/>
      <c r="AM1455" s="311"/>
      <c r="AN1455" s="311"/>
      <c r="AO1455" s="311"/>
      <c r="AP1455" s="311"/>
      <c r="AQ1455" s="311"/>
      <c r="AR1455" s="311"/>
      <c r="AS1455" s="311"/>
      <c r="AT1455" s="311"/>
    </row>
    <row r="1456" spans="1:46" ht="22.5" customHeight="1">
      <c r="A1456" s="303"/>
      <c r="K1456" s="310"/>
      <c r="L1456" s="310"/>
      <c r="M1456" s="310"/>
      <c r="N1456" s="310"/>
      <c r="O1456" s="310"/>
      <c r="P1456" s="310"/>
      <c r="Q1456" s="310"/>
      <c r="R1456" s="310"/>
      <c r="S1456" s="310"/>
      <c r="T1456" s="310"/>
      <c r="U1456" s="307"/>
      <c r="AC1456" s="310"/>
      <c r="AE1456" s="311"/>
      <c r="AF1456" s="311"/>
      <c r="AG1456" s="311"/>
      <c r="AH1456" s="311"/>
      <c r="AI1456" s="311"/>
      <c r="AJ1456" s="311"/>
      <c r="AK1456" s="311"/>
      <c r="AL1456" s="311"/>
      <c r="AM1456" s="311"/>
      <c r="AN1456" s="311"/>
      <c r="AO1456" s="311"/>
      <c r="AP1456" s="311"/>
      <c r="AQ1456" s="311"/>
      <c r="AR1456" s="311"/>
      <c r="AS1456" s="311"/>
      <c r="AT1456" s="311"/>
    </row>
    <row r="1457" spans="1:46" ht="22.5" customHeight="1">
      <c r="A1457" s="303"/>
      <c r="K1457" s="310"/>
      <c r="L1457" s="310"/>
      <c r="M1457" s="310"/>
      <c r="N1457" s="310"/>
      <c r="O1457" s="310"/>
      <c r="P1457" s="310"/>
      <c r="Q1457" s="310"/>
      <c r="R1457" s="310"/>
      <c r="S1457" s="310"/>
      <c r="T1457" s="310"/>
      <c r="U1457" s="307"/>
      <c r="AC1457" s="310"/>
      <c r="AE1457" s="311"/>
      <c r="AF1457" s="311"/>
      <c r="AG1457" s="311"/>
      <c r="AH1457" s="311"/>
      <c r="AI1457" s="311"/>
      <c r="AJ1457" s="311"/>
      <c r="AK1457" s="311"/>
      <c r="AL1457" s="311"/>
      <c r="AM1457" s="311"/>
      <c r="AN1457" s="311"/>
      <c r="AO1457" s="311"/>
      <c r="AP1457" s="311"/>
      <c r="AQ1457" s="311"/>
      <c r="AR1457" s="311"/>
      <c r="AS1457" s="311"/>
      <c r="AT1457" s="311"/>
    </row>
    <row r="1458" spans="1:46" ht="22.5" customHeight="1">
      <c r="A1458" s="303"/>
      <c r="K1458" s="310"/>
      <c r="L1458" s="310"/>
      <c r="M1458" s="310"/>
      <c r="N1458" s="310"/>
      <c r="O1458" s="310"/>
      <c r="P1458" s="310"/>
      <c r="Q1458" s="310"/>
      <c r="R1458" s="310"/>
      <c r="S1458" s="310"/>
      <c r="T1458" s="310"/>
      <c r="U1458" s="307"/>
      <c r="AC1458" s="310"/>
      <c r="AE1458" s="311"/>
      <c r="AF1458" s="311"/>
      <c r="AG1458" s="311"/>
      <c r="AH1458" s="311"/>
      <c r="AI1458" s="311"/>
      <c r="AJ1458" s="311"/>
      <c r="AK1458" s="311"/>
      <c r="AL1458" s="311"/>
      <c r="AM1458" s="311"/>
      <c r="AN1458" s="311"/>
      <c r="AO1458" s="311"/>
      <c r="AP1458" s="311"/>
      <c r="AQ1458" s="311"/>
      <c r="AR1458" s="311"/>
      <c r="AS1458" s="311"/>
      <c r="AT1458" s="311"/>
    </row>
    <row r="1459" spans="1:46" ht="22.5" customHeight="1">
      <c r="A1459" s="303"/>
      <c r="K1459" s="310"/>
      <c r="L1459" s="310"/>
      <c r="M1459" s="310"/>
      <c r="N1459" s="310"/>
      <c r="O1459" s="310"/>
      <c r="P1459" s="310"/>
      <c r="Q1459" s="310"/>
      <c r="R1459" s="310"/>
      <c r="S1459" s="310"/>
      <c r="T1459" s="310"/>
      <c r="U1459" s="307"/>
      <c r="AC1459" s="310"/>
      <c r="AE1459" s="311"/>
      <c r="AF1459" s="311"/>
      <c r="AG1459" s="311"/>
      <c r="AH1459" s="311"/>
      <c r="AI1459" s="311"/>
      <c r="AJ1459" s="311"/>
      <c r="AK1459" s="311"/>
      <c r="AL1459" s="311"/>
      <c r="AM1459" s="311"/>
      <c r="AN1459" s="311"/>
      <c r="AO1459" s="311"/>
      <c r="AP1459" s="311"/>
      <c r="AQ1459" s="311"/>
      <c r="AR1459" s="311"/>
      <c r="AS1459" s="311"/>
      <c r="AT1459" s="311"/>
    </row>
    <row r="1460" spans="1:46" ht="22.5" customHeight="1">
      <c r="A1460" s="303"/>
      <c r="K1460" s="310"/>
      <c r="L1460" s="310"/>
      <c r="M1460" s="310"/>
      <c r="N1460" s="310"/>
      <c r="O1460" s="310"/>
      <c r="P1460" s="310"/>
      <c r="Q1460" s="310"/>
      <c r="R1460" s="310"/>
      <c r="S1460" s="310"/>
      <c r="T1460" s="310"/>
      <c r="U1460" s="307"/>
      <c r="AC1460" s="310"/>
      <c r="AE1460" s="311"/>
      <c r="AF1460" s="311"/>
      <c r="AG1460" s="311"/>
      <c r="AH1460" s="311"/>
      <c r="AI1460" s="311"/>
      <c r="AJ1460" s="311"/>
      <c r="AK1460" s="311"/>
      <c r="AL1460" s="311"/>
      <c r="AM1460" s="311"/>
      <c r="AN1460" s="311"/>
      <c r="AO1460" s="311"/>
      <c r="AP1460" s="311"/>
      <c r="AQ1460" s="311"/>
      <c r="AR1460" s="311"/>
      <c r="AS1460" s="311"/>
      <c r="AT1460" s="311"/>
    </row>
    <row r="1461" spans="1:46" ht="22.5" customHeight="1">
      <c r="A1461" s="303"/>
      <c r="K1461" s="310"/>
      <c r="L1461" s="310"/>
      <c r="M1461" s="310"/>
      <c r="N1461" s="310"/>
      <c r="O1461" s="310"/>
      <c r="P1461" s="310"/>
      <c r="Q1461" s="310"/>
      <c r="R1461" s="310"/>
      <c r="S1461" s="310"/>
      <c r="T1461" s="310"/>
      <c r="U1461" s="307"/>
      <c r="AC1461" s="310"/>
      <c r="AE1461" s="311"/>
      <c r="AF1461" s="311"/>
      <c r="AG1461" s="311"/>
      <c r="AH1461" s="311"/>
      <c r="AI1461" s="311"/>
      <c r="AJ1461" s="311"/>
      <c r="AK1461" s="311"/>
      <c r="AL1461" s="311"/>
      <c r="AM1461" s="311"/>
      <c r="AN1461" s="311"/>
      <c r="AO1461" s="311"/>
      <c r="AP1461" s="311"/>
      <c r="AQ1461" s="311"/>
      <c r="AR1461" s="311"/>
      <c r="AS1461" s="311"/>
      <c r="AT1461" s="311"/>
    </row>
    <row r="1462" spans="1:46" ht="22.5" customHeight="1">
      <c r="A1462" s="303"/>
      <c r="K1462" s="310"/>
      <c r="L1462" s="310"/>
      <c r="M1462" s="310"/>
      <c r="N1462" s="310"/>
      <c r="O1462" s="310"/>
      <c r="P1462" s="310"/>
      <c r="Q1462" s="310"/>
      <c r="R1462" s="310"/>
      <c r="S1462" s="310"/>
      <c r="T1462" s="310"/>
      <c r="U1462" s="307"/>
      <c r="AC1462" s="310"/>
      <c r="AE1462" s="311"/>
      <c r="AF1462" s="311"/>
      <c r="AG1462" s="311"/>
      <c r="AH1462" s="311"/>
      <c r="AI1462" s="311"/>
      <c r="AJ1462" s="311"/>
      <c r="AK1462" s="311"/>
      <c r="AL1462" s="311"/>
      <c r="AM1462" s="311"/>
      <c r="AN1462" s="311"/>
      <c r="AO1462" s="311"/>
      <c r="AP1462" s="311"/>
      <c r="AQ1462" s="311"/>
      <c r="AR1462" s="311"/>
      <c r="AS1462" s="311"/>
      <c r="AT1462" s="311"/>
    </row>
    <row r="1463" spans="1:46" ht="22.5" customHeight="1">
      <c r="A1463" s="303"/>
      <c r="K1463" s="310"/>
      <c r="L1463" s="310"/>
      <c r="M1463" s="310"/>
      <c r="N1463" s="310"/>
      <c r="O1463" s="310"/>
      <c r="P1463" s="310"/>
      <c r="Q1463" s="310"/>
      <c r="R1463" s="310"/>
      <c r="S1463" s="310"/>
      <c r="T1463" s="310"/>
      <c r="U1463" s="307"/>
      <c r="AC1463" s="310"/>
      <c r="AE1463" s="311"/>
      <c r="AF1463" s="311"/>
      <c r="AG1463" s="311"/>
      <c r="AH1463" s="311"/>
      <c r="AI1463" s="311"/>
      <c r="AJ1463" s="311"/>
      <c r="AK1463" s="311"/>
      <c r="AL1463" s="311"/>
      <c r="AM1463" s="311"/>
      <c r="AN1463" s="311"/>
      <c r="AO1463" s="311"/>
      <c r="AP1463" s="311"/>
      <c r="AQ1463" s="311"/>
      <c r="AR1463" s="311"/>
      <c r="AS1463" s="311"/>
      <c r="AT1463" s="311"/>
    </row>
    <row r="1464" spans="1:46" ht="22.5" customHeight="1">
      <c r="A1464" s="303"/>
      <c r="K1464" s="310"/>
      <c r="L1464" s="310"/>
      <c r="M1464" s="310"/>
      <c r="N1464" s="310"/>
      <c r="O1464" s="310"/>
      <c r="P1464" s="310"/>
      <c r="Q1464" s="310"/>
      <c r="R1464" s="310"/>
      <c r="S1464" s="310"/>
      <c r="T1464" s="310"/>
      <c r="U1464" s="307"/>
      <c r="AC1464" s="310"/>
      <c r="AE1464" s="311"/>
      <c r="AF1464" s="311"/>
      <c r="AG1464" s="311"/>
      <c r="AH1464" s="311"/>
      <c r="AI1464" s="311"/>
      <c r="AJ1464" s="311"/>
      <c r="AK1464" s="311"/>
      <c r="AL1464" s="311"/>
      <c r="AM1464" s="311"/>
      <c r="AN1464" s="311"/>
      <c r="AO1464" s="311"/>
      <c r="AP1464" s="311"/>
      <c r="AQ1464" s="311"/>
      <c r="AR1464" s="311"/>
      <c r="AS1464" s="311"/>
      <c r="AT1464" s="311"/>
    </row>
    <row r="1465" spans="1:46" ht="22.5" customHeight="1">
      <c r="A1465" s="303"/>
      <c r="K1465" s="310"/>
      <c r="L1465" s="310"/>
      <c r="M1465" s="310"/>
      <c r="N1465" s="310"/>
      <c r="O1465" s="310"/>
      <c r="P1465" s="310"/>
      <c r="Q1465" s="310"/>
      <c r="R1465" s="310"/>
      <c r="S1465" s="310"/>
      <c r="T1465" s="310"/>
      <c r="U1465" s="307"/>
      <c r="AC1465" s="310"/>
      <c r="AE1465" s="311"/>
      <c r="AF1465" s="311"/>
      <c r="AG1465" s="311"/>
      <c r="AH1465" s="311"/>
      <c r="AI1465" s="311"/>
      <c r="AJ1465" s="311"/>
      <c r="AK1465" s="311"/>
      <c r="AL1465" s="311"/>
      <c r="AM1465" s="311"/>
      <c r="AN1465" s="311"/>
      <c r="AO1465" s="311"/>
      <c r="AP1465" s="311"/>
      <c r="AQ1465" s="311"/>
      <c r="AR1465" s="311"/>
      <c r="AS1465" s="311"/>
      <c r="AT1465" s="311"/>
    </row>
    <row r="1466" spans="1:46" ht="22.5" customHeight="1">
      <c r="A1466" s="303"/>
      <c r="K1466" s="310"/>
      <c r="L1466" s="310"/>
      <c r="M1466" s="310"/>
      <c r="N1466" s="310"/>
      <c r="O1466" s="310"/>
      <c r="P1466" s="310"/>
      <c r="Q1466" s="310"/>
      <c r="R1466" s="310"/>
      <c r="S1466" s="310"/>
      <c r="T1466" s="310"/>
      <c r="U1466" s="307"/>
      <c r="AC1466" s="310"/>
      <c r="AE1466" s="311"/>
      <c r="AF1466" s="311"/>
      <c r="AG1466" s="311"/>
      <c r="AH1466" s="311"/>
      <c r="AI1466" s="311"/>
      <c r="AJ1466" s="311"/>
      <c r="AK1466" s="311"/>
      <c r="AL1466" s="311"/>
      <c r="AM1466" s="311"/>
      <c r="AN1466" s="311"/>
      <c r="AO1466" s="311"/>
      <c r="AP1466" s="311"/>
      <c r="AQ1466" s="311"/>
      <c r="AR1466" s="311"/>
      <c r="AS1466" s="311"/>
      <c r="AT1466" s="311"/>
    </row>
    <row r="1467" spans="1:46" ht="22.5" customHeight="1">
      <c r="A1467" s="303"/>
      <c r="K1467" s="310"/>
      <c r="L1467" s="310"/>
      <c r="M1467" s="310"/>
      <c r="N1467" s="310"/>
      <c r="O1467" s="310"/>
      <c r="P1467" s="310"/>
      <c r="Q1467" s="310"/>
      <c r="R1467" s="310"/>
      <c r="S1467" s="310"/>
      <c r="T1467" s="310"/>
      <c r="U1467" s="307"/>
      <c r="AC1467" s="310"/>
      <c r="AE1467" s="311"/>
      <c r="AF1467" s="311"/>
      <c r="AG1467" s="311"/>
      <c r="AH1467" s="311"/>
      <c r="AI1467" s="311"/>
      <c r="AJ1467" s="311"/>
      <c r="AK1467" s="311"/>
      <c r="AL1467" s="311"/>
      <c r="AM1467" s="311"/>
      <c r="AN1467" s="311"/>
      <c r="AO1467" s="311"/>
      <c r="AP1467" s="311"/>
      <c r="AQ1467" s="311"/>
      <c r="AR1467" s="311"/>
      <c r="AS1467" s="311"/>
      <c r="AT1467" s="311"/>
    </row>
    <row r="1468" spans="1:46" ht="22.5" customHeight="1">
      <c r="A1468" s="303"/>
      <c r="K1468" s="310"/>
      <c r="L1468" s="310"/>
      <c r="M1468" s="310"/>
      <c r="N1468" s="310"/>
      <c r="O1468" s="310"/>
      <c r="P1468" s="310"/>
      <c r="Q1468" s="310"/>
      <c r="R1468" s="310"/>
      <c r="S1468" s="310"/>
      <c r="T1468" s="310"/>
      <c r="U1468" s="307"/>
      <c r="AC1468" s="310"/>
      <c r="AE1468" s="311"/>
      <c r="AF1468" s="311"/>
      <c r="AG1468" s="311"/>
      <c r="AH1468" s="311"/>
      <c r="AI1468" s="311"/>
      <c r="AJ1468" s="311"/>
      <c r="AK1468" s="311"/>
      <c r="AL1468" s="311"/>
      <c r="AM1468" s="311"/>
      <c r="AN1468" s="311"/>
      <c r="AO1468" s="311"/>
      <c r="AP1468" s="311"/>
      <c r="AQ1468" s="311"/>
      <c r="AR1468" s="311"/>
      <c r="AS1468" s="311"/>
      <c r="AT1468" s="311"/>
    </row>
    <row r="1469" spans="1:46" ht="22.5" customHeight="1">
      <c r="A1469" s="303"/>
      <c r="K1469" s="310"/>
      <c r="L1469" s="310"/>
      <c r="M1469" s="310"/>
      <c r="N1469" s="310"/>
      <c r="O1469" s="310"/>
      <c r="P1469" s="310"/>
      <c r="Q1469" s="310"/>
      <c r="R1469" s="310"/>
      <c r="S1469" s="310"/>
      <c r="T1469" s="310"/>
      <c r="U1469" s="307"/>
      <c r="AC1469" s="310"/>
      <c r="AE1469" s="311"/>
      <c r="AF1469" s="311"/>
      <c r="AG1469" s="311"/>
      <c r="AH1469" s="311"/>
      <c r="AI1469" s="311"/>
      <c r="AJ1469" s="311"/>
      <c r="AK1469" s="311"/>
      <c r="AL1469" s="311"/>
      <c r="AM1469" s="311"/>
      <c r="AN1469" s="311"/>
      <c r="AO1469" s="311"/>
      <c r="AP1469" s="311"/>
      <c r="AQ1469" s="311"/>
      <c r="AR1469" s="311"/>
      <c r="AS1469" s="311"/>
      <c r="AT1469" s="311"/>
    </row>
    <row r="1470" spans="1:46" ht="22.5" customHeight="1">
      <c r="A1470" s="303"/>
      <c r="K1470" s="310"/>
      <c r="L1470" s="310"/>
      <c r="M1470" s="310"/>
      <c r="N1470" s="310"/>
      <c r="O1470" s="310"/>
      <c r="P1470" s="310"/>
      <c r="Q1470" s="310"/>
      <c r="R1470" s="310"/>
      <c r="S1470" s="310"/>
      <c r="T1470" s="310"/>
      <c r="U1470" s="307"/>
      <c r="AC1470" s="310"/>
      <c r="AE1470" s="311"/>
      <c r="AF1470" s="311"/>
      <c r="AG1470" s="311"/>
      <c r="AH1470" s="311"/>
      <c r="AI1470" s="311"/>
      <c r="AJ1470" s="311"/>
      <c r="AK1470" s="311"/>
      <c r="AL1470" s="311"/>
      <c r="AM1470" s="311"/>
      <c r="AN1470" s="311"/>
      <c r="AO1470" s="311"/>
      <c r="AP1470" s="311"/>
      <c r="AQ1470" s="311"/>
      <c r="AR1470" s="311"/>
      <c r="AS1470" s="311"/>
      <c r="AT1470" s="311"/>
    </row>
    <row r="1471" spans="1:46" ht="22.5" customHeight="1">
      <c r="A1471" s="303"/>
      <c r="K1471" s="310"/>
      <c r="L1471" s="310"/>
      <c r="M1471" s="310"/>
      <c r="N1471" s="310"/>
      <c r="O1471" s="310"/>
      <c r="P1471" s="310"/>
      <c r="Q1471" s="310"/>
      <c r="R1471" s="310"/>
      <c r="S1471" s="310"/>
      <c r="T1471" s="310"/>
      <c r="U1471" s="307"/>
      <c r="AC1471" s="310"/>
      <c r="AE1471" s="311"/>
      <c r="AF1471" s="311"/>
      <c r="AG1471" s="311"/>
      <c r="AH1471" s="311"/>
      <c r="AI1471" s="311"/>
      <c r="AJ1471" s="311"/>
      <c r="AK1471" s="311"/>
      <c r="AL1471" s="311"/>
      <c r="AM1471" s="311"/>
      <c r="AN1471" s="311"/>
      <c r="AO1471" s="311"/>
      <c r="AP1471" s="311"/>
      <c r="AQ1471" s="311"/>
      <c r="AR1471" s="311"/>
      <c r="AS1471" s="311"/>
      <c r="AT1471" s="311"/>
    </row>
    <row r="1472" spans="1:46" ht="22.5" customHeight="1">
      <c r="A1472" s="303"/>
      <c r="K1472" s="310"/>
      <c r="L1472" s="310"/>
      <c r="M1472" s="310"/>
      <c r="N1472" s="310"/>
      <c r="O1472" s="310"/>
      <c r="P1472" s="310"/>
      <c r="Q1472" s="310"/>
      <c r="R1472" s="310"/>
      <c r="S1472" s="310"/>
      <c r="T1472" s="310"/>
      <c r="U1472" s="307"/>
      <c r="AC1472" s="310"/>
      <c r="AE1472" s="311"/>
      <c r="AF1472" s="311"/>
      <c r="AG1472" s="311"/>
      <c r="AH1472" s="311"/>
      <c r="AI1472" s="311"/>
      <c r="AJ1472" s="311"/>
      <c r="AK1472" s="311"/>
      <c r="AL1472" s="311"/>
      <c r="AM1472" s="311"/>
      <c r="AN1472" s="311"/>
      <c r="AO1472" s="311"/>
      <c r="AP1472" s="311"/>
      <c r="AQ1472" s="311"/>
      <c r="AR1472" s="311"/>
      <c r="AS1472" s="311"/>
      <c r="AT1472" s="311"/>
    </row>
    <row r="1473" spans="1:46" ht="22.5" customHeight="1">
      <c r="A1473" s="303"/>
      <c r="K1473" s="310"/>
      <c r="L1473" s="310"/>
      <c r="M1473" s="310"/>
      <c r="N1473" s="310"/>
      <c r="O1473" s="310"/>
      <c r="P1473" s="310"/>
      <c r="Q1473" s="310"/>
      <c r="R1473" s="310"/>
      <c r="S1473" s="310"/>
      <c r="T1473" s="310"/>
      <c r="U1473" s="307"/>
      <c r="AC1473" s="310"/>
      <c r="AE1473" s="311"/>
      <c r="AF1473" s="311"/>
      <c r="AG1473" s="311"/>
      <c r="AH1473" s="311"/>
      <c r="AI1473" s="311"/>
      <c r="AJ1473" s="311"/>
      <c r="AK1473" s="311"/>
      <c r="AL1473" s="311"/>
      <c r="AM1473" s="311"/>
      <c r="AN1473" s="311"/>
      <c r="AO1473" s="311"/>
      <c r="AP1473" s="311"/>
      <c r="AQ1473" s="311"/>
      <c r="AR1473" s="311"/>
      <c r="AS1473" s="311"/>
      <c r="AT1473" s="311"/>
    </row>
    <row r="1474" spans="1:46" ht="22.5" customHeight="1">
      <c r="A1474" s="303"/>
      <c r="K1474" s="310"/>
      <c r="L1474" s="310"/>
      <c r="M1474" s="310"/>
      <c r="N1474" s="310"/>
      <c r="O1474" s="310"/>
      <c r="P1474" s="310"/>
      <c r="Q1474" s="310"/>
      <c r="R1474" s="310"/>
      <c r="S1474" s="310"/>
      <c r="T1474" s="310"/>
      <c r="U1474" s="307"/>
      <c r="AC1474" s="310"/>
      <c r="AE1474" s="311"/>
      <c r="AF1474" s="311"/>
      <c r="AG1474" s="311"/>
      <c r="AH1474" s="311"/>
      <c r="AI1474" s="311"/>
      <c r="AJ1474" s="311"/>
      <c r="AK1474" s="311"/>
      <c r="AL1474" s="311"/>
      <c r="AM1474" s="311"/>
      <c r="AN1474" s="311"/>
      <c r="AO1474" s="311"/>
      <c r="AP1474" s="311"/>
      <c r="AQ1474" s="311"/>
      <c r="AR1474" s="311"/>
      <c r="AS1474" s="311"/>
      <c r="AT1474" s="311"/>
    </row>
    <row r="1475" spans="1:46" ht="22.5" customHeight="1">
      <c r="A1475" s="303"/>
      <c r="K1475" s="310"/>
      <c r="L1475" s="310"/>
      <c r="M1475" s="310"/>
      <c r="N1475" s="310"/>
      <c r="O1475" s="310"/>
      <c r="P1475" s="310"/>
      <c r="Q1475" s="310"/>
      <c r="R1475" s="310"/>
      <c r="S1475" s="310"/>
      <c r="T1475" s="310"/>
      <c r="U1475" s="307"/>
      <c r="AC1475" s="310"/>
      <c r="AE1475" s="311"/>
      <c r="AF1475" s="311"/>
      <c r="AG1475" s="311"/>
      <c r="AH1475" s="311"/>
      <c r="AI1475" s="311"/>
      <c r="AJ1475" s="311"/>
      <c r="AK1475" s="311"/>
      <c r="AL1475" s="311"/>
      <c r="AM1475" s="311"/>
      <c r="AN1475" s="311"/>
      <c r="AO1475" s="311"/>
      <c r="AP1475" s="311"/>
      <c r="AQ1475" s="311"/>
      <c r="AR1475" s="311"/>
      <c r="AS1475" s="311"/>
      <c r="AT1475" s="311"/>
    </row>
    <row r="1476" spans="1:46" ht="22.5" customHeight="1">
      <c r="A1476" s="303"/>
      <c r="K1476" s="310"/>
      <c r="L1476" s="310"/>
      <c r="M1476" s="310"/>
      <c r="N1476" s="310"/>
      <c r="O1476" s="310"/>
      <c r="P1476" s="310"/>
      <c r="Q1476" s="310"/>
      <c r="R1476" s="310"/>
      <c r="S1476" s="310"/>
      <c r="T1476" s="310"/>
      <c r="U1476" s="307"/>
      <c r="AC1476" s="310"/>
      <c r="AE1476" s="311"/>
      <c r="AF1476" s="311"/>
      <c r="AG1476" s="311"/>
      <c r="AH1476" s="311"/>
      <c r="AI1476" s="311"/>
      <c r="AJ1476" s="311"/>
      <c r="AK1476" s="311"/>
      <c r="AL1476" s="311"/>
      <c r="AM1476" s="311"/>
      <c r="AN1476" s="311"/>
      <c r="AO1476" s="311"/>
      <c r="AP1476" s="311"/>
      <c r="AQ1476" s="311"/>
      <c r="AR1476" s="311"/>
      <c r="AS1476" s="311"/>
      <c r="AT1476" s="311"/>
    </row>
    <row r="1477" spans="1:46" ht="22.5" customHeight="1">
      <c r="A1477" s="303"/>
      <c r="K1477" s="310"/>
      <c r="L1477" s="310"/>
      <c r="M1477" s="310"/>
      <c r="N1477" s="310"/>
      <c r="O1477" s="310"/>
      <c r="P1477" s="310"/>
      <c r="Q1477" s="310"/>
      <c r="R1477" s="310"/>
      <c r="S1477" s="310"/>
      <c r="T1477" s="310"/>
      <c r="U1477" s="307"/>
      <c r="AC1477" s="310"/>
      <c r="AE1477" s="311"/>
      <c r="AF1477" s="311"/>
      <c r="AG1477" s="311"/>
      <c r="AH1477" s="311"/>
      <c r="AI1477" s="311"/>
      <c r="AJ1477" s="311"/>
      <c r="AK1477" s="311"/>
      <c r="AL1477" s="311"/>
      <c r="AM1477" s="311"/>
      <c r="AN1477" s="311"/>
      <c r="AO1477" s="311"/>
      <c r="AP1477" s="311"/>
      <c r="AQ1477" s="311"/>
      <c r="AR1477" s="311"/>
      <c r="AS1477" s="311"/>
      <c r="AT1477" s="311"/>
    </row>
    <row r="1478" spans="1:46" ht="22.5" customHeight="1">
      <c r="A1478" s="303"/>
      <c r="K1478" s="310"/>
      <c r="L1478" s="310"/>
      <c r="M1478" s="310"/>
      <c r="N1478" s="310"/>
      <c r="O1478" s="310"/>
      <c r="P1478" s="310"/>
      <c r="Q1478" s="310"/>
      <c r="R1478" s="310"/>
      <c r="S1478" s="310"/>
      <c r="T1478" s="310"/>
      <c r="U1478" s="307"/>
      <c r="AC1478" s="310"/>
      <c r="AE1478" s="311"/>
      <c r="AF1478" s="311"/>
      <c r="AG1478" s="311"/>
      <c r="AH1478" s="311"/>
      <c r="AI1478" s="311"/>
      <c r="AJ1478" s="311"/>
      <c r="AK1478" s="311"/>
      <c r="AL1478" s="311"/>
      <c r="AM1478" s="311"/>
      <c r="AN1478" s="311"/>
      <c r="AO1478" s="311"/>
      <c r="AP1478" s="311"/>
      <c r="AQ1478" s="311"/>
      <c r="AR1478" s="311"/>
      <c r="AS1478" s="311"/>
      <c r="AT1478" s="311"/>
    </row>
    <row r="1479" spans="1:46" ht="22.5" customHeight="1">
      <c r="A1479" s="303"/>
      <c r="K1479" s="310"/>
      <c r="L1479" s="310"/>
      <c r="M1479" s="310"/>
      <c r="N1479" s="310"/>
      <c r="O1479" s="310"/>
      <c r="P1479" s="310"/>
      <c r="Q1479" s="310"/>
      <c r="R1479" s="310"/>
      <c r="S1479" s="310"/>
      <c r="T1479" s="310"/>
      <c r="U1479" s="307"/>
      <c r="AC1479" s="310"/>
      <c r="AE1479" s="311"/>
      <c r="AF1479" s="311"/>
      <c r="AG1479" s="311"/>
      <c r="AH1479" s="311"/>
      <c r="AI1479" s="311"/>
      <c r="AJ1479" s="311"/>
      <c r="AK1479" s="311"/>
      <c r="AL1479" s="311"/>
      <c r="AM1479" s="311"/>
      <c r="AN1479" s="311"/>
      <c r="AO1479" s="311"/>
      <c r="AP1479" s="311"/>
      <c r="AQ1479" s="311"/>
      <c r="AR1479" s="311"/>
      <c r="AS1479" s="311"/>
      <c r="AT1479" s="311"/>
    </row>
    <row r="1480" spans="1:46" ht="22.5" customHeight="1">
      <c r="A1480" s="303"/>
      <c r="K1480" s="310"/>
      <c r="L1480" s="310"/>
      <c r="M1480" s="310"/>
      <c r="N1480" s="310"/>
      <c r="O1480" s="310"/>
      <c r="P1480" s="310"/>
      <c r="Q1480" s="310"/>
      <c r="R1480" s="310"/>
      <c r="S1480" s="310"/>
      <c r="T1480" s="310"/>
      <c r="U1480" s="307"/>
      <c r="AC1480" s="310"/>
      <c r="AE1480" s="311"/>
      <c r="AF1480" s="311"/>
      <c r="AG1480" s="311"/>
      <c r="AH1480" s="311"/>
      <c r="AI1480" s="311"/>
      <c r="AJ1480" s="311"/>
      <c r="AK1480" s="311"/>
      <c r="AL1480" s="311"/>
      <c r="AM1480" s="311"/>
      <c r="AN1480" s="311"/>
      <c r="AO1480" s="311"/>
      <c r="AP1480" s="311"/>
      <c r="AQ1480" s="311"/>
      <c r="AR1480" s="311"/>
      <c r="AS1480" s="311"/>
      <c r="AT1480" s="311"/>
    </row>
    <row r="1481" spans="1:46" ht="22.5" customHeight="1">
      <c r="A1481" s="303"/>
      <c r="K1481" s="310"/>
      <c r="L1481" s="310"/>
      <c r="M1481" s="310"/>
      <c r="N1481" s="310"/>
      <c r="O1481" s="310"/>
      <c r="P1481" s="310"/>
      <c r="Q1481" s="310"/>
      <c r="R1481" s="310"/>
      <c r="S1481" s="310"/>
      <c r="T1481" s="310"/>
      <c r="U1481" s="307"/>
      <c r="AC1481" s="310"/>
      <c r="AE1481" s="311"/>
      <c r="AF1481" s="311"/>
      <c r="AG1481" s="311"/>
      <c r="AH1481" s="311"/>
      <c r="AI1481" s="311"/>
      <c r="AJ1481" s="311"/>
      <c r="AK1481" s="311"/>
      <c r="AL1481" s="311"/>
      <c r="AM1481" s="311"/>
      <c r="AN1481" s="311"/>
      <c r="AO1481" s="311"/>
      <c r="AP1481" s="311"/>
      <c r="AQ1481" s="311"/>
      <c r="AR1481" s="311"/>
      <c r="AS1481" s="311"/>
      <c r="AT1481" s="311"/>
    </row>
    <row r="1482" spans="1:46" ht="22.5" customHeight="1">
      <c r="A1482" s="303"/>
      <c r="K1482" s="310"/>
      <c r="L1482" s="310"/>
      <c r="M1482" s="310"/>
      <c r="N1482" s="310"/>
      <c r="O1482" s="310"/>
      <c r="P1482" s="310"/>
      <c r="Q1482" s="310"/>
      <c r="R1482" s="310"/>
      <c r="S1482" s="310"/>
      <c r="T1482" s="310"/>
      <c r="U1482" s="307"/>
      <c r="AC1482" s="310"/>
      <c r="AE1482" s="311"/>
      <c r="AF1482" s="311"/>
      <c r="AG1482" s="311"/>
      <c r="AH1482" s="311"/>
      <c r="AI1482" s="311"/>
      <c r="AJ1482" s="311"/>
      <c r="AK1482" s="311"/>
      <c r="AL1482" s="311"/>
      <c r="AM1482" s="311"/>
      <c r="AN1482" s="311"/>
      <c r="AO1482" s="311"/>
      <c r="AP1482" s="311"/>
      <c r="AQ1482" s="311"/>
      <c r="AR1482" s="311"/>
      <c r="AS1482" s="311"/>
      <c r="AT1482" s="311"/>
    </row>
    <row r="1483" spans="1:46" ht="22.5" customHeight="1">
      <c r="A1483" s="303"/>
      <c r="K1483" s="310"/>
      <c r="L1483" s="310"/>
      <c r="M1483" s="310"/>
      <c r="N1483" s="310"/>
      <c r="O1483" s="310"/>
      <c r="P1483" s="310"/>
      <c r="Q1483" s="310"/>
      <c r="R1483" s="310"/>
      <c r="S1483" s="310"/>
      <c r="T1483" s="310"/>
      <c r="U1483" s="307"/>
      <c r="AC1483" s="310"/>
      <c r="AE1483" s="311"/>
      <c r="AF1483" s="311"/>
      <c r="AG1483" s="311"/>
      <c r="AH1483" s="311"/>
      <c r="AI1483" s="311"/>
      <c r="AJ1483" s="311"/>
      <c r="AK1483" s="311"/>
      <c r="AL1483" s="311"/>
      <c r="AM1483" s="311"/>
      <c r="AN1483" s="311"/>
      <c r="AO1483" s="311"/>
      <c r="AP1483" s="311"/>
      <c r="AQ1483" s="311"/>
      <c r="AR1483" s="311"/>
      <c r="AS1483" s="311"/>
      <c r="AT1483" s="311"/>
    </row>
    <row r="1484" spans="1:46" ht="22.5" customHeight="1">
      <c r="A1484" s="303"/>
      <c r="K1484" s="310"/>
      <c r="L1484" s="310"/>
      <c r="M1484" s="310"/>
      <c r="N1484" s="310"/>
      <c r="O1484" s="310"/>
      <c r="P1484" s="310"/>
      <c r="Q1484" s="310"/>
      <c r="R1484" s="310"/>
      <c r="S1484" s="310"/>
      <c r="T1484" s="310"/>
      <c r="U1484" s="307"/>
      <c r="AC1484" s="310"/>
      <c r="AE1484" s="311"/>
      <c r="AF1484" s="311"/>
      <c r="AG1484" s="311"/>
      <c r="AH1484" s="311"/>
      <c r="AI1484" s="311"/>
      <c r="AJ1484" s="311"/>
      <c r="AK1484" s="311"/>
      <c r="AL1484" s="311"/>
      <c r="AM1484" s="311"/>
      <c r="AN1484" s="311"/>
      <c r="AO1484" s="311"/>
      <c r="AP1484" s="311"/>
      <c r="AQ1484" s="311"/>
      <c r="AR1484" s="311"/>
      <c r="AS1484" s="311"/>
      <c r="AT1484" s="311"/>
    </row>
    <row r="1485" spans="1:46" ht="22.5" customHeight="1">
      <c r="A1485" s="303"/>
      <c r="K1485" s="310"/>
      <c r="L1485" s="310"/>
      <c r="M1485" s="310"/>
      <c r="N1485" s="310"/>
      <c r="O1485" s="310"/>
      <c r="P1485" s="310"/>
      <c r="Q1485" s="310"/>
      <c r="R1485" s="310"/>
      <c r="S1485" s="310"/>
      <c r="T1485" s="310"/>
      <c r="U1485" s="307"/>
      <c r="AC1485" s="310"/>
      <c r="AE1485" s="311"/>
      <c r="AF1485" s="311"/>
      <c r="AG1485" s="311"/>
      <c r="AH1485" s="311"/>
      <c r="AI1485" s="311"/>
      <c r="AJ1485" s="311"/>
      <c r="AK1485" s="311"/>
      <c r="AL1485" s="311"/>
      <c r="AM1485" s="311"/>
      <c r="AN1485" s="311"/>
      <c r="AO1485" s="311"/>
      <c r="AP1485" s="311"/>
      <c r="AQ1485" s="311"/>
      <c r="AR1485" s="311"/>
      <c r="AS1485" s="311"/>
      <c r="AT1485" s="311"/>
    </row>
    <row r="1486" spans="1:46" ht="22.5" customHeight="1">
      <c r="A1486" s="303"/>
      <c r="K1486" s="310"/>
      <c r="L1486" s="310"/>
      <c r="M1486" s="310"/>
      <c r="N1486" s="310"/>
      <c r="O1486" s="310"/>
      <c r="P1486" s="310"/>
      <c r="Q1486" s="310"/>
      <c r="R1486" s="310"/>
      <c r="S1486" s="310"/>
      <c r="T1486" s="310"/>
      <c r="U1486" s="307"/>
      <c r="AC1486" s="310"/>
      <c r="AE1486" s="311"/>
      <c r="AF1486" s="311"/>
      <c r="AG1486" s="311"/>
      <c r="AH1486" s="311"/>
      <c r="AI1486" s="311"/>
      <c r="AJ1486" s="311"/>
      <c r="AK1486" s="311"/>
      <c r="AL1486" s="311"/>
      <c r="AM1486" s="311"/>
      <c r="AN1486" s="311"/>
      <c r="AO1486" s="311"/>
      <c r="AP1486" s="311"/>
      <c r="AQ1486" s="311"/>
      <c r="AR1486" s="311"/>
      <c r="AS1486" s="311"/>
      <c r="AT1486" s="311"/>
    </row>
    <row r="1487" spans="1:46" ht="22.5" customHeight="1">
      <c r="A1487" s="303"/>
      <c r="K1487" s="310"/>
      <c r="L1487" s="310"/>
      <c r="M1487" s="310"/>
      <c r="N1487" s="310"/>
      <c r="O1487" s="310"/>
      <c r="P1487" s="310"/>
      <c r="Q1487" s="310"/>
      <c r="R1487" s="310"/>
      <c r="S1487" s="310"/>
      <c r="T1487" s="310"/>
      <c r="U1487" s="307"/>
      <c r="AC1487" s="310"/>
      <c r="AE1487" s="311"/>
      <c r="AF1487" s="311"/>
      <c r="AG1487" s="311"/>
      <c r="AH1487" s="311"/>
      <c r="AI1487" s="311"/>
      <c r="AJ1487" s="311"/>
      <c r="AK1487" s="311"/>
      <c r="AL1487" s="311"/>
      <c r="AM1487" s="311"/>
      <c r="AN1487" s="311"/>
      <c r="AO1487" s="311"/>
      <c r="AP1487" s="311"/>
      <c r="AQ1487" s="311"/>
      <c r="AR1487" s="311"/>
      <c r="AS1487" s="311"/>
      <c r="AT1487" s="311"/>
    </row>
    <row r="1488" spans="1:46" ht="22.5" customHeight="1">
      <c r="A1488" s="303"/>
      <c r="K1488" s="310"/>
      <c r="L1488" s="310"/>
      <c r="M1488" s="310"/>
      <c r="N1488" s="310"/>
      <c r="O1488" s="310"/>
      <c r="P1488" s="310"/>
      <c r="Q1488" s="310"/>
      <c r="R1488" s="310"/>
      <c r="S1488" s="310"/>
      <c r="T1488" s="310"/>
      <c r="U1488" s="307"/>
      <c r="AC1488" s="310"/>
      <c r="AE1488" s="311"/>
      <c r="AF1488" s="311"/>
      <c r="AG1488" s="311"/>
      <c r="AH1488" s="311"/>
      <c r="AI1488" s="311"/>
      <c r="AJ1488" s="311"/>
      <c r="AK1488" s="311"/>
      <c r="AL1488" s="311"/>
      <c r="AM1488" s="311"/>
      <c r="AN1488" s="311"/>
      <c r="AO1488" s="311"/>
      <c r="AP1488" s="311"/>
      <c r="AQ1488" s="311"/>
      <c r="AR1488" s="311"/>
      <c r="AS1488" s="311"/>
      <c r="AT1488" s="311"/>
    </row>
    <row r="1489" spans="1:46" ht="22.5" customHeight="1">
      <c r="A1489" s="303"/>
      <c r="K1489" s="310"/>
      <c r="L1489" s="310"/>
      <c r="M1489" s="310"/>
      <c r="N1489" s="310"/>
      <c r="O1489" s="310"/>
      <c r="P1489" s="310"/>
      <c r="Q1489" s="310"/>
      <c r="R1489" s="310"/>
      <c r="S1489" s="310"/>
      <c r="T1489" s="310"/>
      <c r="U1489" s="307"/>
      <c r="AC1489" s="310"/>
      <c r="AE1489" s="311"/>
      <c r="AF1489" s="311"/>
      <c r="AG1489" s="311"/>
      <c r="AH1489" s="311"/>
      <c r="AI1489" s="311"/>
      <c r="AJ1489" s="311"/>
      <c r="AK1489" s="311"/>
      <c r="AL1489" s="311"/>
      <c r="AM1489" s="311"/>
      <c r="AN1489" s="311"/>
      <c r="AO1489" s="311"/>
      <c r="AP1489" s="311"/>
      <c r="AQ1489" s="311"/>
      <c r="AR1489" s="311"/>
      <c r="AS1489" s="311"/>
      <c r="AT1489" s="311"/>
    </row>
    <row r="1490" spans="1:46" ht="22.5" customHeight="1">
      <c r="A1490" s="303"/>
      <c r="K1490" s="310"/>
      <c r="L1490" s="310"/>
      <c r="M1490" s="310"/>
      <c r="N1490" s="310"/>
      <c r="O1490" s="310"/>
      <c r="P1490" s="310"/>
      <c r="Q1490" s="310"/>
      <c r="R1490" s="310"/>
      <c r="S1490" s="310"/>
      <c r="T1490" s="310"/>
      <c r="U1490" s="307"/>
      <c r="AC1490" s="310"/>
      <c r="AE1490" s="311"/>
      <c r="AF1490" s="311"/>
      <c r="AG1490" s="311"/>
      <c r="AH1490" s="311"/>
      <c r="AI1490" s="311"/>
      <c r="AJ1490" s="311"/>
      <c r="AK1490" s="311"/>
      <c r="AL1490" s="311"/>
      <c r="AM1490" s="311"/>
      <c r="AN1490" s="311"/>
      <c r="AO1490" s="311"/>
      <c r="AP1490" s="311"/>
      <c r="AQ1490" s="311"/>
      <c r="AR1490" s="311"/>
      <c r="AS1490" s="311"/>
      <c r="AT1490" s="311"/>
    </row>
    <row r="1491" spans="1:46" ht="22.5" customHeight="1">
      <c r="A1491" s="303"/>
      <c r="K1491" s="310"/>
      <c r="L1491" s="310"/>
      <c r="M1491" s="310"/>
      <c r="N1491" s="310"/>
      <c r="O1491" s="310"/>
      <c r="P1491" s="310"/>
      <c r="Q1491" s="310"/>
      <c r="R1491" s="310"/>
      <c r="S1491" s="310"/>
      <c r="T1491" s="310"/>
      <c r="U1491" s="307"/>
      <c r="AC1491" s="310"/>
      <c r="AE1491" s="311"/>
      <c r="AF1491" s="311"/>
      <c r="AG1491" s="311"/>
      <c r="AH1491" s="311"/>
      <c r="AI1491" s="311"/>
      <c r="AJ1491" s="311"/>
      <c r="AK1491" s="311"/>
      <c r="AL1491" s="311"/>
      <c r="AM1491" s="311"/>
      <c r="AN1491" s="311"/>
      <c r="AO1491" s="311"/>
      <c r="AP1491" s="311"/>
      <c r="AQ1491" s="311"/>
      <c r="AR1491" s="311"/>
      <c r="AS1491" s="311"/>
      <c r="AT1491" s="311"/>
    </row>
    <row r="1492" spans="1:46" ht="22.5" customHeight="1">
      <c r="A1492" s="303"/>
      <c r="K1492" s="310"/>
      <c r="L1492" s="310"/>
      <c r="M1492" s="310"/>
      <c r="N1492" s="310"/>
      <c r="O1492" s="310"/>
      <c r="P1492" s="310"/>
      <c r="Q1492" s="310"/>
      <c r="R1492" s="310"/>
      <c r="S1492" s="310"/>
      <c r="T1492" s="310"/>
      <c r="U1492" s="307"/>
      <c r="AC1492" s="310"/>
      <c r="AE1492" s="311"/>
      <c r="AF1492" s="311"/>
      <c r="AG1492" s="311"/>
      <c r="AH1492" s="311"/>
      <c r="AI1492" s="311"/>
      <c r="AJ1492" s="311"/>
      <c r="AK1492" s="311"/>
      <c r="AL1492" s="311"/>
      <c r="AM1492" s="311"/>
      <c r="AN1492" s="311"/>
      <c r="AO1492" s="311"/>
      <c r="AP1492" s="311"/>
      <c r="AQ1492" s="311"/>
      <c r="AR1492" s="311"/>
      <c r="AS1492" s="311"/>
      <c r="AT1492" s="311"/>
    </row>
    <row r="1493" spans="1:46" ht="22.5" customHeight="1">
      <c r="A1493" s="303"/>
      <c r="K1493" s="310"/>
      <c r="L1493" s="310"/>
      <c r="M1493" s="310"/>
      <c r="N1493" s="310"/>
      <c r="O1493" s="310"/>
      <c r="P1493" s="310"/>
      <c r="Q1493" s="310"/>
      <c r="R1493" s="310"/>
      <c r="S1493" s="310"/>
      <c r="T1493" s="310"/>
      <c r="U1493" s="307"/>
      <c r="AC1493" s="310"/>
      <c r="AE1493" s="311"/>
      <c r="AF1493" s="311"/>
      <c r="AG1493" s="311"/>
      <c r="AH1493" s="311"/>
      <c r="AI1493" s="311"/>
      <c r="AJ1493" s="311"/>
      <c r="AK1493" s="311"/>
      <c r="AL1493" s="311"/>
      <c r="AM1493" s="311"/>
      <c r="AN1493" s="311"/>
      <c r="AO1493" s="311"/>
      <c r="AP1493" s="311"/>
      <c r="AQ1493" s="311"/>
      <c r="AR1493" s="311"/>
      <c r="AS1493" s="311"/>
      <c r="AT1493" s="311"/>
    </row>
    <row r="1494" spans="1:46" ht="22.5" customHeight="1">
      <c r="A1494" s="303"/>
      <c r="K1494" s="310"/>
      <c r="L1494" s="310"/>
      <c r="M1494" s="310"/>
      <c r="N1494" s="310"/>
      <c r="O1494" s="310"/>
      <c r="P1494" s="310"/>
      <c r="Q1494" s="310"/>
      <c r="R1494" s="310"/>
      <c r="S1494" s="310"/>
      <c r="T1494" s="310"/>
      <c r="U1494" s="307"/>
      <c r="AC1494" s="310"/>
      <c r="AE1494" s="311"/>
      <c r="AF1494" s="311"/>
      <c r="AG1494" s="311"/>
      <c r="AH1494" s="311"/>
      <c r="AI1494" s="311"/>
      <c r="AJ1494" s="311"/>
      <c r="AK1494" s="311"/>
      <c r="AL1494" s="311"/>
      <c r="AM1494" s="311"/>
      <c r="AN1494" s="311"/>
      <c r="AO1494" s="311"/>
      <c r="AP1494" s="311"/>
      <c r="AQ1494" s="311"/>
      <c r="AR1494" s="311"/>
      <c r="AS1494" s="311"/>
      <c r="AT1494" s="311"/>
    </row>
    <row r="1495" spans="1:46" ht="22.5" customHeight="1">
      <c r="A1495" s="303"/>
      <c r="K1495" s="310"/>
      <c r="L1495" s="310"/>
      <c r="M1495" s="310"/>
      <c r="N1495" s="310"/>
      <c r="O1495" s="310"/>
      <c r="P1495" s="310"/>
      <c r="Q1495" s="310"/>
      <c r="R1495" s="310"/>
      <c r="S1495" s="310"/>
      <c r="T1495" s="310"/>
      <c r="U1495" s="307"/>
      <c r="AC1495" s="310"/>
      <c r="AE1495" s="311"/>
      <c r="AF1495" s="311"/>
      <c r="AG1495" s="311"/>
      <c r="AH1495" s="311"/>
      <c r="AI1495" s="311"/>
      <c r="AJ1495" s="311"/>
      <c r="AK1495" s="311"/>
      <c r="AL1495" s="311"/>
      <c r="AM1495" s="311"/>
      <c r="AN1495" s="311"/>
      <c r="AO1495" s="311"/>
      <c r="AP1495" s="311"/>
      <c r="AQ1495" s="311"/>
      <c r="AR1495" s="311"/>
      <c r="AS1495" s="311"/>
      <c r="AT1495" s="311"/>
    </row>
    <row r="1496" spans="1:46" ht="22.5" customHeight="1">
      <c r="A1496" s="303"/>
      <c r="K1496" s="310"/>
      <c r="L1496" s="310"/>
      <c r="M1496" s="310"/>
      <c r="N1496" s="310"/>
      <c r="O1496" s="310"/>
      <c r="P1496" s="310"/>
      <c r="Q1496" s="310"/>
      <c r="R1496" s="310"/>
      <c r="S1496" s="310"/>
      <c r="T1496" s="310"/>
      <c r="U1496" s="307"/>
      <c r="AC1496" s="310"/>
      <c r="AE1496" s="311"/>
      <c r="AF1496" s="311"/>
      <c r="AG1496" s="311"/>
      <c r="AH1496" s="311"/>
      <c r="AI1496" s="311"/>
      <c r="AJ1496" s="311"/>
      <c r="AK1496" s="311"/>
      <c r="AL1496" s="311"/>
      <c r="AM1496" s="311"/>
      <c r="AN1496" s="311"/>
      <c r="AO1496" s="311"/>
      <c r="AP1496" s="311"/>
      <c r="AQ1496" s="311"/>
      <c r="AR1496" s="311"/>
      <c r="AS1496" s="311"/>
      <c r="AT1496" s="311"/>
    </row>
    <row r="1497" spans="1:46" ht="22.5" customHeight="1">
      <c r="A1497" s="303"/>
      <c r="K1497" s="310"/>
      <c r="L1497" s="310"/>
      <c r="M1497" s="310"/>
      <c r="N1497" s="310"/>
      <c r="O1497" s="310"/>
      <c r="P1497" s="310"/>
      <c r="Q1497" s="310"/>
      <c r="R1497" s="310"/>
      <c r="S1497" s="310"/>
      <c r="T1497" s="310"/>
      <c r="U1497" s="307"/>
      <c r="AC1497" s="310"/>
      <c r="AE1497" s="311"/>
      <c r="AF1497" s="311"/>
      <c r="AG1497" s="311"/>
      <c r="AH1497" s="311"/>
      <c r="AI1497" s="311"/>
      <c r="AJ1497" s="311"/>
      <c r="AK1497" s="311"/>
      <c r="AL1497" s="311"/>
      <c r="AM1497" s="311"/>
      <c r="AN1497" s="311"/>
      <c r="AO1497" s="311"/>
      <c r="AP1497" s="311"/>
      <c r="AQ1497" s="311"/>
      <c r="AR1497" s="311"/>
      <c r="AS1497" s="311"/>
      <c r="AT1497" s="311"/>
    </row>
    <row r="1498" spans="1:46" ht="22.5" customHeight="1">
      <c r="A1498" s="303"/>
      <c r="K1498" s="310"/>
      <c r="L1498" s="310"/>
      <c r="M1498" s="310"/>
      <c r="N1498" s="310"/>
      <c r="O1498" s="310"/>
      <c r="P1498" s="310"/>
      <c r="Q1498" s="310"/>
      <c r="R1498" s="310"/>
      <c r="S1498" s="310"/>
      <c r="T1498" s="310"/>
      <c r="U1498" s="307"/>
      <c r="AC1498" s="310"/>
      <c r="AE1498" s="311"/>
      <c r="AF1498" s="311"/>
      <c r="AG1498" s="311"/>
      <c r="AH1498" s="311"/>
      <c r="AI1498" s="311"/>
      <c r="AJ1498" s="311"/>
      <c r="AK1498" s="311"/>
      <c r="AL1498" s="311"/>
      <c r="AM1498" s="311"/>
      <c r="AN1498" s="311"/>
      <c r="AO1498" s="311"/>
      <c r="AP1498" s="311"/>
      <c r="AQ1498" s="311"/>
      <c r="AR1498" s="311"/>
      <c r="AS1498" s="311"/>
      <c r="AT1498" s="311"/>
    </row>
    <row r="1499" spans="1:46" ht="22.5" customHeight="1">
      <c r="A1499" s="303"/>
      <c r="K1499" s="310"/>
      <c r="L1499" s="310"/>
      <c r="M1499" s="310"/>
      <c r="N1499" s="310"/>
      <c r="O1499" s="310"/>
      <c r="P1499" s="310"/>
      <c r="Q1499" s="310"/>
      <c r="R1499" s="310"/>
      <c r="S1499" s="310"/>
      <c r="T1499" s="310"/>
      <c r="U1499" s="307"/>
      <c r="AC1499" s="310"/>
      <c r="AE1499" s="311"/>
      <c r="AF1499" s="311"/>
      <c r="AG1499" s="311"/>
      <c r="AH1499" s="311"/>
      <c r="AI1499" s="311"/>
      <c r="AJ1499" s="311"/>
      <c r="AK1499" s="311"/>
      <c r="AL1499" s="311"/>
      <c r="AM1499" s="311"/>
      <c r="AN1499" s="311"/>
      <c r="AO1499" s="311"/>
      <c r="AP1499" s="311"/>
      <c r="AQ1499" s="311"/>
      <c r="AR1499" s="311"/>
      <c r="AS1499" s="311"/>
      <c r="AT1499" s="311"/>
    </row>
    <row r="1500" spans="1:46" ht="22.5" customHeight="1">
      <c r="A1500" s="303"/>
      <c r="K1500" s="310"/>
      <c r="L1500" s="310"/>
      <c r="M1500" s="310"/>
      <c r="N1500" s="310"/>
      <c r="O1500" s="310"/>
      <c r="P1500" s="310"/>
      <c r="Q1500" s="310"/>
      <c r="R1500" s="310"/>
      <c r="S1500" s="310"/>
      <c r="T1500" s="310"/>
      <c r="U1500" s="307"/>
      <c r="AC1500" s="310"/>
      <c r="AE1500" s="311"/>
      <c r="AF1500" s="311"/>
      <c r="AG1500" s="311"/>
      <c r="AH1500" s="311"/>
      <c r="AI1500" s="311"/>
      <c r="AJ1500" s="311"/>
      <c r="AK1500" s="311"/>
      <c r="AL1500" s="311"/>
      <c r="AM1500" s="311"/>
      <c r="AN1500" s="311"/>
      <c r="AO1500" s="311"/>
      <c r="AP1500" s="311"/>
      <c r="AQ1500" s="311"/>
      <c r="AR1500" s="311"/>
      <c r="AS1500" s="311"/>
      <c r="AT1500" s="311"/>
    </row>
    <row r="1501" spans="1:46" ht="22.5" customHeight="1">
      <c r="A1501" s="303"/>
      <c r="K1501" s="310"/>
      <c r="L1501" s="310"/>
      <c r="M1501" s="310"/>
      <c r="N1501" s="310"/>
      <c r="O1501" s="310"/>
      <c r="P1501" s="310"/>
      <c r="Q1501" s="310"/>
      <c r="R1501" s="310"/>
      <c r="S1501" s="310"/>
      <c r="T1501" s="310"/>
      <c r="U1501" s="307"/>
      <c r="AC1501" s="310"/>
      <c r="AE1501" s="311"/>
      <c r="AF1501" s="311"/>
      <c r="AG1501" s="311"/>
      <c r="AH1501" s="311"/>
      <c r="AI1501" s="311"/>
      <c r="AJ1501" s="311"/>
      <c r="AK1501" s="311"/>
      <c r="AL1501" s="311"/>
      <c r="AM1501" s="311"/>
      <c r="AN1501" s="311"/>
      <c r="AO1501" s="311"/>
      <c r="AP1501" s="311"/>
      <c r="AQ1501" s="311"/>
      <c r="AR1501" s="311"/>
      <c r="AS1501" s="311"/>
      <c r="AT1501" s="311"/>
    </row>
    <row r="1502" spans="1:46" ht="22.5" customHeight="1">
      <c r="A1502" s="303"/>
      <c r="K1502" s="310"/>
      <c r="L1502" s="310"/>
      <c r="M1502" s="310"/>
      <c r="N1502" s="310"/>
      <c r="O1502" s="310"/>
      <c r="P1502" s="310"/>
      <c r="Q1502" s="310"/>
      <c r="R1502" s="310"/>
      <c r="S1502" s="310"/>
      <c r="T1502" s="310"/>
      <c r="U1502" s="307"/>
      <c r="AC1502" s="310"/>
      <c r="AE1502" s="311"/>
      <c r="AF1502" s="311"/>
      <c r="AG1502" s="311"/>
      <c r="AH1502" s="311"/>
      <c r="AI1502" s="311"/>
      <c r="AJ1502" s="311"/>
      <c r="AK1502" s="311"/>
      <c r="AL1502" s="311"/>
      <c r="AM1502" s="311"/>
      <c r="AN1502" s="311"/>
      <c r="AO1502" s="311"/>
      <c r="AP1502" s="311"/>
      <c r="AQ1502" s="311"/>
      <c r="AR1502" s="311"/>
      <c r="AS1502" s="311"/>
      <c r="AT1502" s="311"/>
    </row>
    <row r="1503" spans="1:46" ht="22.5" customHeight="1">
      <c r="A1503" s="303"/>
      <c r="K1503" s="310"/>
      <c r="L1503" s="310"/>
      <c r="M1503" s="310"/>
      <c r="N1503" s="310"/>
      <c r="O1503" s="310"/>
      <c r="P1503" s="310"/>
      <c r="Q1503" s="310"/>
      <c r="R1503" s="310"/>
      <c r="S1503" s="310"/>
      <c r="T1503" s="310"/>
      <c r="U1503" s="307"/>
      <c r="AC1503" s="310"/>
      <c r="AE1503" s="311"/>
      <c r="AF1503" s="311"/>
      <c r="AG1503" s="311"/>
      <c r="AH1503" s="311"/>
      <c r="AI1503" s="311"/>
      <c r="AJ1503" s="311"/>
      <c r="AK1503" s="311"/>
      <c r="AL1503" s="311"/>
      <c r="AM1503" s="311"/>
      <c r="AN1503" s="311"/>
      <c r="AO1503" s="311"/>
      <c r="AP1503" s="311"/>
      <c r="AQ1503" s="311"/>
      <c r="AR1503" s="311"/>
      <c r="AS1503" s="311"/>
      <c r="AT1503" s="311"/>
    </row>
    <row r="1504" spans="1:46" ht="22.5" customHeight="1">
      <c r="A1504" s="303"/>
      <c r="K1504" s="310"/>
      <c r="L1504" s="310"/>
      <c r="M1504" s="310"/>
      <c r="N1504" s="310"/>
      <c r="O1504" s="310"/>
      <c r="P1504" s="310"/>
      <c r="Q1504" s="310"/>
      <c r="R1504" s="310"/>
      <c r="S1504" s="310"/>
      <c r="T1504" s="310"/>
      <c r="U1504" s="307"/>
      <c r="AC1504" s="310"/>
      <c r="AE1504" s="311"/>
      <c r="AF1504" s="311"/>
      <c r="AG1504" s="311"/>
      <c r="AH1504" s="311"/>
      <c r="AI1504" s="311"/>
      <c r="AJ1504" s="311"/>
      <c r="AK1504" s="311"/>
      <c r="AL1504" s="311"/>
      <c r="AM1504" s="311"/>
      <c r="AN1504" s="311"/>
      <c r="AO1504" s="311"/>
      <c r="AP1504" s="311"/>
      <c r="AQ1504" s="311"/>
      <c r="AR1504" s="311"/>
      <c r="AS1504" s="311"/>
      <c r="AT1504" s="311"/>
    </row>
    <row r="1505" spans="1:46" ht="22.5" customHeight="1">
      <c r="A1505" s="303"/>
      <c r="K1505" s="310"/>
      <c r="L1505" s="310"/>
      <c r="M1505" s="310"/>
      <c r="N1505" s="310"/>
      <c r="O1505" s="310"/>
      <c r="P1505" s="310"/>
      <c r="Q1505" s="310"/>
      <c r="R1505" s="310"/>
      <c r="S1505" s="310"/>
      <c r="T1505" s="310"/>
      <c r="U1505" s="307"/>
      <c r="AC1505" s="310"/>
      <c r="AE1505" s="311"/>
      <c r="AF1505" s="311"/>
      <c r="AG1505" s="311"/>
      <c r="AH1505" s="311"/>
      <c r="AI1505" s="311"/>
      <c r="AJ1505" s="311"/>
      <c r="AK1505" s="311"/>
      <c r="AL1505" s="311"/>
      <c r="AM1505" s="311"/>
      <c r="AN1505" s="311"/>
      <c r="AO1505" s="311"/>
      <c r="AP1505" s="311"/>
      <c r="AQ1505" s="311"/>
      <c r="AR1505" s="311"/>
      <c r="AS1505" s="311"/>
      <c r="AT1505" s="311"/>
    </row>
    <row r="1506" spans="1:46" ht="22.5" customHeight="1">
      <c r="A1506" s="303"/>
      <c r="K1506" s="310"/>
      <c r="L1506" s="310"/>
      <c r="M1506" s="310"/>
      <c r="N1506" s="310"/>
      <c r="O1506" s="310"/>
      <c r="P1506" s="310"/>
      <c r="Q1506" s="310"/>
      <c r="R1506" s="310"/>
      <c r="S1506" s="310"/>
      <c r="T1506" s="310"/>
      <c r="U1506" s="307"/>
      <c r="AC1506" s="310"/>
      <c r="AE1506" s="311"/>
      <c r="AF1506" s="311"/>
      <c r="AG1506" s="311"/>
      <c r="AH1506" s="311"/>
      <c r="AI1506" s="311"/>
      <c r="AJ1506" s="311"/>
      <c r="AK1506" s="311"/>
      <c r="AL1506" s="311"/>
      <c r="AM1506" s="311"/>
      <c r="AN1506" s="311"/>
      <c r="AO1506" s="311"/>
      <c r="AP1506" s="311"/>
      <c r="AQ1506" s="311"/>
      <c r="AR1506" s="311"/>
      <c r="AS1506" s="311"/>
      <c r="AT1506" s="311"/>
    </row>
    <row r="1507" spans="1:46" ht="22.5" customHeight="1">
      <c r="A1507" s="303"/>
      <c r="K1507" s="310"/>
      <c r="L1507" s="310"/>
      <c r="M1507" s="310"/>
      <c r="N1507" s="310"/>
      <c r="O1507" s="310"/>
      <c r="P1507" s="310"/>
      <c r="Q1507" s="310"/>
      <c r="R1507" s="310"/>
      <c r="S1507" s="310"/>
      <c r="T1507" s="310"/>
      <c r="U1507" s="307"/>
      <c r="AC1507" s="310"/>
      <c r="AE1507" s="311"/>
      <c r="AF1507" s="311"/>
      <c r="AG1507" s="311"/>
      <c r="AH1507" s="311"/>
      <c r="AI1507" s="311"/>
      <c r="AJ1507" s="311"/>
      <c r="AK1507" s="311"/>
      <c r="AL1507" s="311"/>
      <c r="AM1507" s="311"/>
      <c r="AN1507" s="311"/>
      <c r="AO1507" s="311"/>
      <c r="AP1507" s="311"/>
      <c r="AQ1507" s="311"/>
      <c r="AR1507" s="311"/>
      <c r="AS1507" s="311"/>
      <c r="AT1507" s="311"/>
    </row>
    <row r="1508" spans="1:46" ht="22.5" customHeight="1">
      <c r="A1508" s="303"/>
      <c r="K1508" s="310"/>
      <c r="L1508" s="310"/>
      <c r="M1508" s="310"/>
      <c r="N1508" s="310"/>
      <c r="O1508" s="310"/>
      <c r="P1508" s="310"/>
      <c r="Q1508" s="310"/>
      <c r="R1508" s="310"/>
      <c r="S1508" s="310"/>
      <c r="T1508" s="310"/>
      <c r="U1508" s="307"/>
      <c r="AC1508" s="310"/>
      <c r="AE1508" s="311"/>
      <c r="AF1508" s="311"/>
      <c r="AG1508" s="311"/>
      <c r="AH1508" s="311"/>
      <c r="AI1508" s="311"/>
      <c r="AJ1508" s="311"/>
      <c r="AK1508" s="311"/>
      <c r="AL1508" s="311"/>
      <c r="AM1508" s="311"/>
      <c r="AN1508" s="311"/>
      <c r="AO1508" s="311"/>
      <c r="AP1508" s="311"/>
      <c r="AQ1508" s="311"/>
      <c r="AR1508" s="311"/>
      <c r="AS1508" s="311"/>
      <c r="AT1508" s="311"/>
    </row>
    <row r="1509" spans="1:46" ht="22.5" customHeight="1">
      <c r="A1509" s="303"/>
      <c r="K1509" s="310"/>
      <c r="L1509" s="310"/>
      <c r="M1509" s="310"/>
      <c r="N1509" s="310"/>
      <c r="O1509" s="310"/>
      <c r="P1509" s="310"/>
      <c r="Q1509" s="310"/>
      <c r="R1509" s="310"/>
      <c r="S1509" s="310"/>
      <c r="T1509" s="310"/>
      <c r="U1509" s="307"/>
      <c r="AC1509" s="310"/>
      <c r="AE1509" s="311"/>
      <c r="AF1509" s="311"/>
      <c r="AG1509" s="311"/>
      <c r="AH1509" s="311"/>
      <c r="AI1509" s="311"/>
      <c r="AJ1509" s="311"/>
      <c r="AK1509" s="311"/>
      <c r="AL1509" s="311"/>
      <c r="AM1509" s="311"/>
      <c r="AN1509" s="311"/>
      <c r="AO1509" s="311"/>
      <c r="AP1509" s="311"/>
      <c r="AQ1509" s="311"/>
      <c r="AR1509" s="311"/>
      <c r="AS1509" s="311"/>
      <c r="AT1509" s="311"/>
    </row>
    <row r="1510" spans="1:46" ht="22.5" customHeight="1">
      <c r="A1510" s="303"/>
      <c r="K1510" s="310"/>
      <c r="L1510" s="310"/>
      <c r="M1510" s="310"/>
      <c r="N1510" s="310"/>
      <c r="O1510" s="310"/>
      <c r="P1510" s="310"/>
      <c r="Q1510" s="310"/>
      <c r="R1510" s="310"/>
      <c r="S1510" s="310"/>
      <c r="T1510" s="310"/>
      <c r="U1510" s="307"/>
      <c r="AC1510" s="310"/>
      <c r="AE1510" s="311"/>
      <c r="AF1510" s="311"/>
      <c r="AG1510" s="311"/>
      <c r="AH1510" s="311"/>
      <c r="AI1510" s="311"/>
      <c r="AJ1510" s="311"/>
      <c r="AK1510" s="311"/>
      <c r="AL1510" s="311"/>
      <c r="AM1510" s="311"/>
      <c r="AN1510" s="311"/>
      <c r="AO1510" s="311"/>
      <c r="AP1510" s="311"/>
      <c r="AQ1510" s="311"/>
      <c r="AR1510" s="311"/>
      <c r="AS1510" s="311"/>
      <c r="AT1510" s="311"/>
    </row>
    <row r="1511" spans="1:46" ht="22.5" customHeight="1">
      <c r="A1511" s="303"/>
      <c r="K1511" s="310"/>
      <c r="L1511" s="310"/>
      <c r="M1511" s="310"/>
      <c r="N1511" s="310"/>
      <c r="O1511" s="310"/>
      <c r="P1511" s="310"/>
      <c r="Q1511" s="310"/>
      <c r="R1511" s="310"/>
      <c r="S1511" s="310"/>
      <c r="T1511" s="310"/>
      <c r="U1511" s="307"/>
      <c r="AC1511" s="310"/>
      <c r="AE1511" s="311"/>
      <c r="AF1511" s="311"/>
      <c r="AG1511" s="311"/>
      <c r="AH1511" s="311"/>
      <c r="AI1511" s="311"/>
      <c r="AJ1511" s="311"/>
      <c r="AK1511" s="311"/>
      <c r="AL1511" s="311"/>
      <c r="AM1511" s="311"/>
      <c r="AN1511" s="311"/>
      <c r="AO1511" s="311"/>
      <c r="AP1511" s="311"/>
      <c r="AQ1511" s="311"/>
      <c r="AR1511" s="311"/>
      <c r="AS1511" s="311"/>
      <c r="AT1511" s="311"/>
    </row>
    <row r="1512" spans="1:46" ht="22.5" customHeight="1">
      <c r="A1512" s="303"/>
      <c r="K1512" s="310"/>
      <c r="L1512" s="310"/>
      <c r="M1512" s="310"/>
      <c r="N1512" s="310"/>
      <c r="O1512" s="310"/>
      <c r="P1512" s="310"/>
      <c r="Q1512" s="310"/>
      <c r="R1512" s="310"/>
      <c r="S1512" s="310"/>
      <c r="T1512" s="310"/>
      <c r="U1512" s="307"/>
      <c r="AC1512" s="310"/>
      <c r="AE1512" s="311"/>
      <c r="AF1512" s="311"/>
      <c r="AG1512" s="311"/>
      <c r="AH1512" s="311"/>
      <c r="AI1512" s="311"/>
      <c r="AJ1512" s="311"/>
      <c r="AK1512" s="311"/>
      <c r="AL1512" s="311"/>
      <c r="AM1512" s="311"/>
      <c r="AN1512" s="311"/>
      <c r="AO1512" s="311"/>
      <c r="AP1512" s="311"/>
      <c r="AQ1512" s="311"/>
      <c r="AR1512" s="311"/>
      <c r="AS1512" s="311"/>
      <c r="AT1512" s="311"/>
    </row>
    <row r="1513" spans="1:46" ht="22.5" customHeight="1">
      <c r="A1513" s="303"/>
      <c r="K1513" s="310"/>
      <c r="L1513" s="310"/>
      <c r="M1513" s="310"/>
      <c r="N1513" s="310"/>
      <c r="O1513" s="310"/>
      <c r="P1513" s="310"/>
      <c r="Q1513" s="310"/>
      <c r="R1513" s="310"/>
      <c r="S1513" s="310"/>
      <c r="T1513" s="310"/>
      <c r="U1513" s="307"/>
      <c r="AC1513" s="310"/>
      <c r="AE1513" s="311"/>
      <c r="AF1513" s="311"/>
      <c r="AG1513" s="311"/>
      <c r="AH1513" s="311"/>
      <c r="AI1513" s="311"/>
      <c r="AJ1513" s="311"/>
      <c r="AK1513" s="311"/>
      <c r="AL1513" s="311"/>
      <c r="AM1513" s="311"/>
      <c r="AN1513" s="311"/>
      <c r="AO1513" s="311"/>
      <c r="AP1513" s="311"/>
      <c r="AQ1513" s="311"/>
      <c r="AR1513" s="311"/>
      <c r="AS1513" s="311"/>
      <c r="AT1513" s="311"/>
    </row>
    <row r="1514" spans="1:46" ht="22.5" customHeight="1">
      <c r="A1514" s="303"/>
      <c r="K1514" s="310"/>
      <c r="L1514" s="310"/>
      <c r="M1514" s="310"/>
      <c r="N1514" s="310"/>
      <c r="O1514" s="310"/>
      <c r="P1514" s="310"/>
      <c r="Q1514" s="310"/>
      <c r="R1514" s="310"/>
      <c r="S1514" s="310"/>
      <c r="T1514" s="310"/>
      <c r="U1514" s="307"/>
      <c r="AC1514" s="310"/>
      <c r="AE1514" s="311"/>
      <c r="AF1514" s="311"/>
      <c r="AG1514" s="311"/>
      <c r="AH1514" s="311"/>
      <c r="AI1514" s="311"/>
      <c r="AJ1514" s="311"/>
      <c r="AK1514" s="311"/>
      <c r="AL1514" s="311"/>
      <c r="AM1514" s="311"/>
      <c r="AN1514" s="311"/>
      <c r="AO1514" s="311"/>
      <c r="AP1514" s="311"/>
      <c r="AQ1514" s="311"/>
      <c r="AR1514" s="311"/>
      <c r="AS1514" s="311"/>
      <c r="AT1514" s="311"/>
    </row>
    <row r="1515" spans="1:46" ht="22.5" customHeight="1">
      <c r="A1515" s="303"/>
      <c r="K1515" s="310"/>
      <c r="L1515" s="310"/>
      <c r="M1515" s="310"/>
      <c r="N1515" s="310"/>
      <c r="O1515" s="310"/>
      <c r="P1515" s="310"/>
      <c r="Q1515" s="310"/>
      <c r="R1515" s="310"/>
      <c r="S1515" s="310"/>
      <c r="T1515" s="310"/>
      <c r="U1515" s="307"/>
      <c r="AC1515" s="310"/>
      <c r="AE1515" s="311"/>
      <c r="AF1515" s="311"/>
      <c r="AG1515" s="311"/>
      <c r="AH1515" s="311"/>
      <c r="AI1515" s="311"/>
      <c r="AJ1515" s="311"/>
      <c r="AK1515" s="311"/>
      <c r="AL1515" s="311"/>
      <c r="AM1515" s="311"/>
      <c r="AN1515" s="311"/>
      <c r="AO1515" s="311"/>
      <c r="AP1515" s="311"/>
      <c r="AQ1515" s="311"/>
      <c r="AR1515" s="311"/>
      <c r="AS1515" s="311"/>
      <c r="AT1515" s="311"/>
    </row>
    <row r="1516" spans="1:46" ht="22.5" customHeight="1">
      <c r="A1516" s="303"/>
      <c r="K1516" s="310"/>
      <c r="L1516" s="310"/>
      <c r="M1516" s="310"/>
      <c r="N1516" s="310"/>
      <c r="O1516" s="310"/>
      <c r="P1516" s="310"/>
      <c r="Q1516" s="310"/>
      <c r="R1516" s="310"/>
      <c r="S1516" s="310"/>
      <c r="T1516" s="310"/>
      <c r="U1516" s="307"/>
      <c r="AC1516" s="310"/>
      <c r="AE1516" s="311"/>
      <c r="AF1516" s="311"/>
      <c r="AG1516" s="311"/>
      <c r="AH1516" s="311"/>
      <c r="AI1516" s="311"/>
      <c r="AJ1516" s="311"/>
      <c r="AK1516" s="311"/>
      <c r="AL1516" s="311"/>
      <c r="AM1516" s="311"/>
      <c r="AN1516" s="311"/>
      <c r="AO1516" s="311"/>
      <c r="AP1516" s="311"/>
      <c r="AQ1516" s="311"/>
      <c r="AR1516" s="311"/>
      <c r="AS1516" s="311"/>
      <c r="AT1516" s="311"/>
    </row>
    <row r="1517" spans="1:46" ht="22.5" customHeight="1">
      <c r="A1517" s="303"/>
      <c r="K1517" s="310"/>
      <c r="L1517" s="310"/>
      <c r="M1517" s="310"/>
      <c r="N1517" s="310"/>
      <c r="O1517" s="310"/>
      <c r="P1517" s="310"/>
      <c r="Q1517" s="310"/>
      <c r="R1517" s="310"/>
      <c r="S1517" s="310"/>
      <c r="T1517" s="310"/>
      <c r="U1517" s="307"/>
      <c r="AC1517" s="310"/>
      <c r="AE1517" s="311"/>
      <c r="AF1517" s="311"/>
      <c r="AG1517" s="311"/>
      <c r="AH1517" s="311"/>
      <c r="AI1517" s="311"/>
      <c r="AJ1517" s="311"/>
      <c r="AK1517" s="311"/>
      <c r="AL1517" s="311"/>
      <c r="AM1517" s="311"/>
      <c r="AN1517" s="311"/>
      <c r="AO1517" s="311"/>
      <c r="AP1517" s="311"/>
      <c r="AQ1517" s="311"/>
      <c r="AR1517" s="311"/>
      <c r="AS1517" s="311"/>
      <c r="AT1517" s="311"/>
    </row>
    <row r="1518" spans="1:46" ht="22.5" customHeight="1">
      <c r="A1518" s="303"/>
      <c r="K1518" s="310"/>
      <c r="L1518" s="310"/>
      <c r="M1518" s="310"/>
      <c r="N1518" s="310"/>
      <c r="O1518" s="310"/>
      <c r="P1518" s="310"/>
      <c r="Q1518" s="310"/>
      <c r="R1518" s="310"/>
      <c r="S1518" s="310"/>
      <c r="T1518" s="310"/>
      <c r="U1518" s="307"/>
      <c r="AC1518" s="310"/>
      <c r="AE1518" s="311"/>
      <c r="AF1518" s="311"/>
      <c r="AG1518" s="311"/>
      <c r="AH1518" s="311"/>
      <c r="AI1518" s="311"/>
      <c r="AJ1518" s="311"/>
      <c r="AK1518" s="311"/>
      <c r="AL1518" s="311"/>
      <c r="AM1518" s="311"/>
      <c r="AN1518" s="311"/>
      <c r="AO1518" s="311"/>
      <c r="AP1518" s="311"/>
      <c r="AQ1518" s="311"/>
      <c r="AR1518" s="311"/>
      <c r="AS1518" s="311"/>
      <c r="AT1518" s="311"/>
    </row>
    <row r="1519" spans="1:46" ht="22.5" customHeight="1">
      <c r="A1519" s="303"/>
      <c r="K1519" s="310"/>
      <c r="L1519" s="310"/>
      <c r="M1519" s="310"/>
      <c r="N1519" s="310"/>
      <c r="O1519" s="310"/>
      <c r="P1519" s="310"/>
      <c r="Q1519" s="310"/>
      <c r="R1519" s="310"/>
      <c r="S1519" s="310"/>
      <c r="T1519" s="310"/>
      <c r="U1519" s="307"/>
      <c r="AC1519" s="310"/>
      <c r="AE1519" s="311"/>
      <c r="AF1519" s="311"/>
      <c r="AG1519" s="311"/>
      <c r="AH1519" s="311"/>
      <c r="AI1519" s="311"/>
      <c r="AJ1519" s="311"/>
      <c r="AK1519" s="311"/>
      <c r="AL1519" s="311"/>
      <c r="AM1519" s="311"/>
      <c r="AN1519" s="311"/>
      <c r="AO1519" s="311"/>
      <c r="AP1519" s="311"/>
      <c r="AQ1519" s="311"/>
      <c r="AR1519" s="311"/>
      <c r="AS1519" s="311"/>
      <c r="AT1519" s="311"/>
    </row>
    <row r="1520" spans="1:46" ht="22.5" customHeight="1">
      <c r="A1520" s="303"/>
      <c r="K1520" s="310"/>
      <c r="L1520" s="310"/>
      <c r="M1520" s="310"/>
      <c r="N1520" s="310"/>
      <c r="O1520" s="310"/>
      <c r="P1520" s="310"/>
      <c r="Q1520" s="310"/>
      <c r="R1520" s="310"/>
      <c r="S1520" s="310"/>
      <c r="T1520" s="310"/>
      <c r="U1520" s="307"/>
      <c r="AC1520" s="310"/>
      <c r="AE1520" s="311"/>
      <c r="AF1520" s="311"/>
      <c r="AG1520" s="311"/>
      <c r="AH1520" s="311"/>
      <c r="AI1520" s="311"/>
      <c r="AJ1520" s="311"/>
      <c r="AK1520" s="311"/>
      <c r="AL1520" s="311"/>
      <c r="AM1520" s="311"/>
      <c r="AN1520" s="311"/>
      <c r="AO1520" s="311"/>
      <c r="AP1520" s="311"/>
      <c r="AQ1520" s="311"/>
      <c r="AR1520" s="311"/>
      <c r="AS1520" s="311"/>
      <c r="AT1520" s="311"/>
    </row>
    <row r="1521" spans="1:46" ht="22.5" customHeight="1">
      <c r="A1521" s="303"/>
      <c r="K1521" s="310"/>
      <c r="L1521" s="310"/>
      <c r="M1521" s="310"/>
      <c r="N1521" s="310"/>
      <c r="O1521" s="310"/>
      <c r="P1521" s="310"/>
      <c r="Q1521" s="310"/>
      <c r="R1521" s="310"/>
      <c r="S1521" s="310"/>
      <c r="T1521" s="310"/>
      <c r="U1521" s="307"/>
      <c r="AC1521" s="310"/>
      <c r="AE1521" s="311"/>
      <c r="AF1521" s="311"/>
      <c r="AG1521" s="311"/>
      <c r="AH1521" s="311"/>
      <c r="AI1521" s="311"/>
      <c r="AJ1521" s="311"/>
      <c r="AK1521" s="311"/>
      <c r="AL1521" s="311"/>
      <c r="AM1521" s="311"/>
      <c r="AN1521" s="311"/>
      <c r="AO1521" s="311"/>
      <c r="AP1521" s="311"/>
      <c r="AQ1521" s="311"/>
      <c r="AR1521" s="311"/>
      <c r="AS1521" s="311"/>
      <c r="AT1521" s="311"/>
    </row>
    <row r="1522" spans="1:46" ht="22.5" customHeight="1">
      <c r="A1522" s="303"/>
      <c r="K1522" s="310"/>
      <c r="L1522" s="310"/>
      <c r="M1522" s="310"/>
      <c r="N1522" s="310"/>
      <c r="O1522" s="310"/>
      <c r="P1522" s="310"/>
      <c r="Q1522" s="310"/>
      <c r="R1522" s="310"/>
      <c r="S1522" s="310"/>
      <c r="T1522" s="310"/>
      <c r="U1522" s="307"/>
      <c r="AC1522" s="310"/>
      <c r="AE1522" s="311"/>
      <c r="AF1522" s="311"/>
      <c r="AG1522" s="311"/>
      <c r="AH1522" s="311"/>
      <c r="AI1522" s="311"/>
      <c r="AJ1522" s="311"/>
      <c r="AK1522" s="311"/>
      <c r="AL1522" s="311"/>
      <c r="AM1522" s="311"/>
      <c r="AN1522" s="311"/>
      <c r="AO1522" s="311"/>
      <c r="AP1522" s="311"/>
      <c r="AQ1522" s="311"/>
      <c r="AR1522" s="311"/>
      <c r="AS1522" s="311"/>
      <c r="AT1522" s="311"/>
    </row>
    <row r="1523" spans="1:46" ht="22.5" customHeight="1">
      <c r="A1523" s="303"/>
      <c r="K1523" s="310"/>
      <c r="L1523" s="310"/>
      <c r="M1523" s="310"/>
      <c r="N1523" s="310"/>
      <c r="O1523" s="310"/>
      <c r="P1523" s="310"/>
      <c r="Q1523" s="310"/>
      <c r="R1523" s="310"/>
      <c r="S1523" s="310"/>
      <c r="T1523" s="310"/>
      <c r="U1523" s="307"/>
      <c r="AC1523" s="310"/>
      <c r="AE1523" s="311"/>
      <c r="AF1523" s="311"/>
      <c r="AG1523" s="311"/>
      <c r="AH1523" s="311"/>
      <c r="AI1523" s="311"/>
      <c r="AJ1523" s="311"/>
      <c r="AK1523" s="311"/>
      <c r="AL1523" s="311"/>
      <c r="AM1523" s="311"/>
      <c r="AN1523" s="311"/>
      <c r="AO1523" s="311"/>
      <c r="AP1523" s="311"/>
      <c r="AQ1523" s="311"/>
      <c r="AR1523" s="311"/>
      <c r="AS1523" s="311"/>
      <c r="AT1523" s="311"/>
    </row>
    <row r="1524" spans="1:46" ht="22.5" customHeight="1">
      <c r="A1524" s="303"/>
      <c r="K1524" s="310"/>
      <c r="L1524" s="310"/>
      <c r="M1524" s="310"/>
      <c r="N1524" s="310"/>
      <c r="O1524" s="310"/>
      <c r="P1524" s="310"/>
      <c r="Q1524" s="310"/>
      <c r="R1524" s="310"/>
      <c r="S1524" s="310"/>
      <c r="T1524" s="310"/>
      <c r="U1524" s="307"/>
      <c r="AC1524" s="310"/>
      <c r="AE1524" s="311"/>
      <c r="AF1524" s="311"/>
      <c r="AG1524" s="311"/>
      <c r="AH1524" s="311"/>
      <c r="AI1524" s="311"/>
      <c r="AJ1524" s="311"/>
      <c r="AK1524" s="311"/>
      <c r="AL1524" s="311"/>
      <c r="AM1524" s="311"/>
      <c r="AN1524" s="311"/>
      <c r="AO1524" s="311"/>
      <c r="AP1524" s="311"/>
      <c r="AQ1524" s="311"/>
      <c r="AR1524" s="311"/>
      <c r="AS1524" s="311"/>
      <c r="AT1524" s="311"/>
    </row>
    <row r="1525" spans="1:46" ht="22.5" customHeight="1">
      <c r="A1525" s="303"/>
      <c r="K1525" s="310"/>
      <c r="L1525" s="310"/>
      <c r="M1525" s="310"/>
      <c r="N1525" s="310"/>
      <c r="O1525" s="310"/>
      <c r="P1525" s="310"/>
      <c r="Q1525" s="310"/>
      <c r="R1525" s="310"/>
      <c r="S1525" s="310"/>
      <c r="T1525" s="310"/>
      <c r="U1525" s="307"/>
      <c r="AC1525" s="310"/>
      <c r="AE1525" s="311"/>
      <c r="AF1525" s="311"/>
      <c r="AG1525" s="311"/>
      <c r="AH1525" s="311"/>
      <c r="AI1525" s="311"/>
      <c r="AJ1525" s="311"/>
      <c r="AK1525" s="311"/>
      <c r="AL1525" s="311"/>
      <c r="AM1525" s="311"/>
      <c r="AN1525" s="311"/>
      <c r="AO1525" s="311"/>
      <c r="AP1525" s="311"/>
      <c r="AQ1525" s="311"/>
      <c r="AR1525" s="311"/>
      <c r="AS1525" s="311"/>
      <c r="AT1525" s="311"/>
    </row>
    <row r="1526" spans="1:46" ht="22.5" customHeight="1">
      <c r="A1526" s="303"/>
      <c r="K1526" s="310"/>
      <c r="L1526" s="310"/>
      <c r="M1526" s="310"/>
      <c r="N1526" s="310"/>
      <c r="O1526" s="310"/>
      <c r="P1526" s="310"/>
      <c r="Q1526" s="310"/>
      <c r="R1526" s="310"/>
      <c r="S1526" s="310"/>
      <c r="T1526" s="310"/>
      <c r="U1526" s="307"/>
      <c r="AC1526" s="310"/>
      <c r="AE1526" s="311"/>
      <c r="AF1526" s="311"/>
      <c r="AG1526" s="311"/>
      <c r="AH1526" s="311"/>
      <c r="AI1526" s="311"/>
      <c r="AJ1526" s="311"/>
      <c r="AK1526" s="311"/>
      <c r="AL1526" s="311"/>
      <c r="AM1526" s="311"/>
      <c r="AN1526" s="311"/>
      <c r="AO1526" s="311"/>
      <c r="AP1526" s="311"/>
      <c r="AQ1526" s="311"/>
      <c r="AR1526" s="311"/>
      <c r="AS1526" s="311"/>
      <c r="AT1526" s="311"/>
    </row>
    <row r="1527" spans="1:46" ht="22.5" customHeight="1">
      <c r="A1527" s="303"/>
      <c r="K1527" s="310"/>
      <c r="L1527" s="310"/>
      <c r="M1527" s="310"/>
      <c r="N1527" s="310"/>
      <c r="O1527" s="310"/>
      <c r="P1527" s="310"/>
      <c r="Q1527" s="310"/>
      <c r="R1527" s="310"/>
      <c r="S1527" s="310"/>
      <c r="T1527" s="310"/>
      <c r="U1527" s="307"/>
      <c r="AC1527" s="310"/>
      <c r="AE1527" s="311"/>
      <c r="AF1527" s="311"/>
      <c r="AG1527" s="311"/>
      <c r="AH1527" s="311"/>
      <c r="AI1527" s="311"/>
      <c r="AJ1527" s="311"/>
      <c r="AK1527" s="311"/>
      <c r="AL1527" s="311"/>
      <c r="AM1527" s="311"/>
      <c r="AN1527" s="311"/>
      <c r="AO1527" s="311"/>
      <c r="AP1527" s="311"/>
      <c r="AQ1527" s="311"/>
      <c r="AR1527" s="311"/>
      <c r="AS1527" s="311"/>
      <c r="AT1527" s="311"/>
    </row>
    <row r="1528" spans="1:46" ht="22.5" customHeight="1">
      <c r="A1528" s="303"/>
      <c r="K1528" s="310"/>
      <c r="L1528" s="310"/>
      <c r="M1528" s="310"/>
      <c r="N1528" s="310"/>
      <c r="O1528" s="310"/>
      <c r="P1528" s="310"/>
      <c r="Q1528" s="310"/>
      <c r="R1528" s="310"/>
      <c r="S1528" s="310"/>
      <c r="T1528" s="310"/>
      <c r="U1528" s="307"/>
      <c r="AC1528" s="310"/>
      <c r="AE1528" s="311"/>
      <c r="AF1528" s="311"/>
      <c r="AG1528" s="311"/>
      <c r="AH1528" s="311"/>
      <c r="AI1528" s="311"/>
      <c r="AJ1528" s="311"/>
      <c r="AK1528" s="311"/>
      <c r="AL1528" s="311"/>
      <c r="AM1528" s="311"/>
      <c r="AN1528" s="311"/>
      <c r="AO1528" s="311"/>
      <c r="AP1528" s="311"/>
      <c r="AQ1528" s="311"/>
      <c r="AR1528" s="311"/>
      <c r="AS1528" s="311"/>
      <c r="AT1528" s="311"/>
    </row>
    <row r="1529" spans="1:46" ht="22.5" customHeight="1">
      <c r="A1529" s="303"/>
      <c r="K1529" s="310"/>
      <c r="L1529" s="310"/>
      <c r="M1529" s="310"/>
      <c r="N1529" s="310"/>
      <c r="O1529" s="310"/>
      <c r="P1529" s="310"/>
      <c r="Q1529" s="310"/>
      <c r="R1529" s="310"/>
      <c r="S1529" s="310"/>
      <c r="T1529" s="310"/>
      <c r="U1529" s="307"/>
      <c r="AC1529" s="310"/>
      <c r="AE1529" s="311"/>
      <c r="AF1529" s="311"/>
      <c r="AG1529" s="311"/>
      <c r="AH1529" s="311"/>
      <c r="AI1529" s="311"/>
      <c r="AJ1529" s="311"/>
      <c r="AK1529" s="311"/>
      <c r="AL1529" s="311"/>
      <c r="AM1529" s="311"/>
      <c r="AN1529" s="311"/>
      <c r="AO1529" s="311"/>
      <c r="AP1529" s="311"/>
      <c r="AQ1529" s="311"/>
      <c r="AR1529" s="311"/>
      <c r="AS1529" s="311"/>
      <c r="AT1529" s="311"/>
    </row>
    <row r="1530" spans="1:46" ht="22.5" customHeight="1">
      <c r="A1530" s="303"/>
      <c r="K1530" s="310"/>
      <c r="L1530" s="310"/>
      <c r="M1530" s="310"/>
      <c r="N1530" s="310"/>
      <c r="O1530" s="310"/>
      <c r="P1530" s="310"/>
      <c r="Q1530" s="310"/>
      <c r="R1530" s="310"/>
      <c r="S1530" s="310"/>
      <c r="T1530" s="310"/>
      <c r="U1530" s="307"/>
      <c r="AC1530" s="310"/>
      <c r="AE1530" s="311"/>
      <c r="AF1530" s="311"/>
      <c r="AG1530" s="311"/>
      <c r="AH1530" s="311"/>
      <c r="AI1530" s="311"/>
      <c r="AJ1530" s="311"/>
      <c r="AK1530" s="311"/>
      <c r="AL1530" s="311"/>
      <c r="AM1530" s="311"/>
      <c r="AN1530" s="311"/>
      <c r="AO1530" s="311"/>
      <c r="AP1530" s="311"/>
      <c r="AQ1530" s="311"/>
      <c r="AR1530" s="311"/>
      <c r="AS1530" s="311"/>
      <c r="AT1530" s="311"/>
    </row>
    <row r="1531" spans="1:46" ht="22.5" customHeight="1">
      <c r="A1531" s="303"/>
      <c r="K1531" s="310"/>
      <c r="L1531" s="310"/>
      <c r="M1531" s="310"/>
      <c r="N1531" s="310"/>
      <c r="O1531" s="310"/>
      <c r="P1531" s="310"/>
      <c r="Q1531" s="310"/>
      <c r="R1531" s="310"/>
      <c r="S1531" s="310"/>
      <c r="T1531" s="310"/>
      <c r="U1531" s="307"/>
      <c r="AC1531" s="310"/>
      <c r="AE1531" s="311"/>
      <c r="AF1531" s="311"/>
      <c r="AG1531" s="311"/>
      <c r="AH1531" s="311"/>
      <c r="AI1531" s="311"/>
      <c r="AJ1531" s="311"/>
      <c r="AK1531" s="311"/>
      <c r="AL1531" s="311"/>
      <c r="AM1531" s="311"/>
      <c r="AN1531" s="311"/>
      <c r="AO1531" s="311"/>
      <c r="AP1531" s="311"/>
      <c r="AQ1531" s="311"/>
      <c r="AR1531" s="311"/>
      <c r="AS1531" s="311"/>
      <c r="AT1531" s="311"/>
    </row>
    <row r="1532" spans="1:46" ht="22.5" customHeight="1">
      <c r="A1532" s="303"/>
      <c r="K1532" s="310"/>
      <c r="L1532" s="310"/>
      <c r="M1532" s="310"/>
      <c r="N1532" s="310"/>
      <c r="O1532" s="310"/>
      <c r="P1532" s="310"/>
      <c r="Q1532" s="310"/>
      <c r="R1532" s="310"/>
      <c r="S1532" s="310"/>
      <c r="T1532" s="310"/>
      <c r="U1532" s="307"/>
      <c r="AC1532" s="310"/>
      <c r="AE1532" s="311"/>
      <c r="AF1532" s="311"/>
      <c r="AG1532" s="311"/>
      <c r="AH1532" s="311"/>
      <c r="AI1532" s="311"/>
      <c r="AJ1532" s="311"/>
      <c r="AK1532" s="311"/>
      <c r="AL1532" s="311"/>
      <c r="AM1532" s="311"/>
      <c r="AN1532" s="311"/>
      <c r="AO1532" s="311"/>
      <c r="AP1532" s="311"/>
      <c r="AQ1532" s="311"/>
      <c r="AR1532" s="311"/>
      <c r="AS1532" s="311"/>
      <c r="AT1532" s="311"/>
    </row>
    <row r="1533" spans="1:46" ht="22.5" customHeight="1">
      <c r="A1533" s="303"/>
      <c r="K1533" s="310"/>
      <c r="L1533" s="310"/>
      <c r="M1533" s="310"/>
      <c r="N1533" s="310"/>
      <c r="O1533" s="310"/>
      <c r="P1533" s="310"/>
      <c r="Q1533" s="310"/>
      <c r="R1533" s="310"/>
      <c r="S1533" s="310"/>
      <c r="T1533" s="310"/>
      <c r="U1533" s="307"/>
      <c r="AC1533" s="310"/>
      <c r="AE1533" s="311"/>
      <c r="AF1533" s="311"/>
      <c r="AG1533" s="311"/>
      <c r="AH1533" s="311"/>
      <c r="AI1533" s="311"/>
      <c r="AJ1533" s="311"/>
      <c r="AK1533" s="311"/>
      <c r="AL1533" s="311"/>
      <c r="AM1533" s="311"/>
      <c r="AN1533" s="311"/>
      <c r="AO1533" s="311"/>
      <c r="AP1533" s="311"/>
      <c r="AQ1533" s="311"/>
      <c r="AR1533" s="311"/>
      <c r="AS1533" s="311"/>
      <c r="AT1533" s="311"/>
    </row>
    <row r="1534" spans="1:46" ht="22.5" customHeight="1">
      <c r="A1534" s="303"/>
      <c r="K1534" s="310"/>
      <c r="L1534" s="310"/>
      <c r="M1534" s="310"/>
      <c r="N1534" s="310"/>
      <c r="O1534" s="310"/>
      <c r="P1534" s="310"/>
      <c r="Q1534" s="310"/>
      <c r="R1534" s="310"/>
      <c r="S1534" s="310"/>
      <c r="T1534" s="310"/>
      <c r="U1534" s="307"/>
      <c r="AC1534" s="310"/>
      <c r="AE1534" s="311"/>
      <c r="AF1534" s="311"/>
      <c r="AG1534" s="311"/>
      <c r="AH1534" s="311"/>
      <c r="AI1534" s="311"/>
      <c r="AJ1534" s="311"/>
      <c r="AK1534" s="311"/>
      <c r="AL1534" s="311"/>
      <c r="AM1534" s="311"/>
      <c r="AN1534" s="311"/>
      <c r="AO1534" s="311"/>
      <c r="AP1534" s="311"/>
      <c r="AQ1534" s="311"/>
      <c r="AR1534" s="311"/>
      <c r="AS1534" s="311"/>
      <c r="AT1534" s="311"/>
    </row>
    <row r="1535" spans="1:46" ht="22.5" customHeight="1">
      <c r="A1535" s="303"/>
      <c r="K1535" s="310"/>
      <c r="L1535" s="310"/>
      <c r="M1535" s="310"/>
      <c r="N1535" s="310"/>
      <c r="O1535" s="310"/>
      <c r="P1535" s="310"/>
      <c r="Q1535" s="310"/>
      <c r="R1535" s="310"/>
      <c r="S1535" s="310"/>
      <c r="T1535" s="310"/>
      <c r="U1535" s="307"/>
      <c r="AC1535" s="310"/>
      <c r="AE1535" s="311"/>
      <c r="AF1535" s="311"/>
      <c r="AG1535" s="311"/>
      <c r="AH1535" s="311"/>
      <c r="AI1535" s="311"/>
      <c r="AJ1535" s="311"/>
      <c r="AK1535" s="311"/>
      <c r="AL1535" s="311"/>
      <c r="AM1535" s="311"/>
      <c r="AN1535" s="311"/>
      <c r="AO1535" s="311"/>
      <c r="AP1535" s="311"/>
      <c r="AQ1535" s="311"/>
      <c r="AR1535" s="311"/>
      <c r="AS1535" s="311"/>
      <c r="AT1535" s="311"/>
    </row>
    <row r="1536" spans="1:46" ht="22.5" customHeight="1">
      <c r="A1536" s="303"/>
      <c r="K1536" s="310"/>
      <c r="L1536" s="310"/>
      <c r="M1536" s="310"/>
      <c r="N1536" s="310"/>
      <c r="O1536" s="310"/>
      <c r="P1536" s="310"/>
      <c r="Q1536" s="310"/>
      <c r="R1536" s="310"/>
      <c r="S1536" s="310"/>
      <c r="T1536" s="310"/>
      <c r="U1536" s="307"/>
      <c r="AC1536" s="310"/>
      <c r="AE1536" s="311"/>
      <c r="AF1536" s="311"/>
      <c r="AG1536" s="311"/>
      <c r="AH1536" s="311"/>
      <c r="AI1536" s="311"/>
      <c r="AJ1536" s="311"/>
      <c r="AK1536" s="311"/>
      <c r="AL1536" s="311"/>
      <c r="AM1536" s="311"/>
      <c r="AN1536" s="311"/>
      <c r="AO1536" s="311"/>
      <c r="AP1536" s="311"/>
      <c r="AQ1536" s="311"/>
      <c r="AR1536" s="311"/>
      <c r="AS1536" s="311"/>
      <c r="AT1536" s="311"/>
    </row>
    <row r="1537" spans="1:46" ht="22.5" customHeight="1">
      <c r="A1537" s="303"/>
      <c r="K1537" s="310"/>
      <c r="L1537" s="310"/>
      <c r="M1537" s="310"/>
      <c r="N1537" s="310"/>
      <c r="O1537" s="310"/>
      <c r="P1537" s="310"/>
      <c r="Q1537" s="310"/>
      <c r="R1537" s="310"/>
      <c r="S1537" s="310"/>
      <c r="T1537" s="310"/>
      <c r="U1537" s="307"/>
      <c r="AC1537" s="310"/>
      <c r="AE1537" s="311"/>
      <c r="AF1537" s="311"/>
      <c r="AG1537" s="311"/>
      <c r="AH1537" s="311"/>
      <c r="AI1537" s="311"/>
      <c r="AJ1537" s="311"/>
      <c r="AK1537" s="311"/>
      <c r="AL1537" s="311"/>
      <c r="AM1537" s="311"/>
      <c r="AN1537" s="311"/>
      <c r="AO1537" s="311"/>
      <c r="AP1537" s="311"/>
      <c r="AQ1537" s="311"/>
      <c r="AR1537" s="311"/>
      <c r="AS1537" s="311"/>
      <c r="AT1537" s="311"/>
    </row>
    <row r="1538" spans="1:46" ht="22.5" customHeight="1">
      <c r="A1538" s="303"/>
      <c r="K1538" s="310"/>
      <c r="L1538" s="310"/>
      <c r="M1538" s="310"/>
      <c r="N1538" s="310"/>
      <c r="O1538" s="310"/>
      <c r="P1538" s="310"/>
      <c r="Q1538" s="310"/>
      <c r="R1538" s="310"/>
      <c r="S1538" s="310"/>
      <c r="T1538" s="310"/>
      <c r="U1538" s="307"/>
      <c r="AC1538" s="310"/>
      <c r="AE1538" s="311"/>
      <c r="AF1538" s="311"/>
      <c r="AG1538" s="311"/>
      <c r="AH1538" s="311"/>
      <c r="AI1538" s="311"/>
      <c r="AJ1538" s="311"/>
      <c r="AK1538" s="311"/>
      <c r="AL1538" s="311"/>
      <c r="AM1538" s="311"/>
      <c r="AN1538" s="311"/>
      <c r="AO1538" s="311"/>
      <c r="AP1538" s="311"/>
      <c r="AQ1538" s="311"/>
      <c r="AR1538" s="311"/>
      <c r="AS1538" s="311"/>
      <c r="AT1538" s="311"/>
    </row>
    <row r="1539" spans="1:46" ht="22.5" customHeight="1">
      <c r="A1539" s="303"/>
      <c r="K1539" s="310"/>
      <c r="L1539" s="310"/>
      <c r="M1539" s="310"/>
      <c r="N1539" s="310"/>
      <c r="O1539" s="310"/>
      <c r="P1539" s="310"/>
      <c r="Q1539" s="310"/>
      <c r="R1539" s="310"/>
      <c r="S1539" s="310"/>
      <c r="T1539" s="310"/>
      <c r="U1539" s="307"/>
      <c r="AC1539" s="310"/>
      <c r="AE1539" s="311"/>
      <c r="AF1539" s="311"/>
      <c r="AG1539" s="311"/>
      <c r="AH1539" s="311"/>
      <c r="AI1539" s="311"/>
      <c r="AJ1539" s="311"/>
      <c r="AK1539" s="311"/>
      <c r="AL1539" s="311"/>
      <c r="AM1539" s="311"/>
      <c r="AN1539" s="311"/>
      <c r="AO1539" s="311"/>
      <c r="AP1539" s="311"/>
      <c r="AQ1539" s="311"/>
      <c r="AR1539" s="311"/>
      <c r="AS1539" s="311"/>
      <c r="AT1539" s="311"/>
    </row>
    <row r="1540" spans="1:46" ht="22.5" customHeight="1">
      <c r="A1540" s="303"/>
      <c r="K1540" s="310"/>
      <c r="L1540" s="310"/>
      <c r="M1540" s="310"/>
      <c r="N1540" s="310"/>
      <c r="O1540" s="310"/>
      <c r="P1540" s="310"/>
      <c r="Q1540" s="310"/>
      <c r="R1540" s="310"/>
      <c r="S1540" s="310"/>
      <c r="T1540" s="310"/>
      <c r="U1540" s="307"/>
      <c r="AC1540" s="310"/>
      <c r="AE1540" s="311"/>
      <c r="AF1540" s="311"/>
      <c r="AG1540" s="311"/>
      <c r="AH1540" s="311"/>
      <c r="AI1540" s="311"/>
      <c r="AJ1540" s="311"/>
      <c r="AK1540" s="311"/>
      <c r="AL1540" s="311"/>
      <c r="AM1540" s="311"/>
      <c r="AN1540" s="311"/>
      <c r="AO1540" s="311"/>
      <c r="AP1540" s="311"/>
      <c r="AQ1540" s="311"/>
      <c r="AR1540" s="311"/>
      <c r="AS1540" s="311"/>
      <c r="AT1540" s="311"/>
    </row>
    <row r="1541" spans="1:46" ht="22.5" customHeight="1">
      <c r="A1541" s="303"/>
      <c r="K1541" s="310"/>
      <c r="L1541" s="310"/>
      <c r="M1541" s="310"/>
      <c r="N1541" s="310"/>
      <c r="O1541" s="310"/>
      <c r="P1541" s="310"/>
      <c r="Q1541" s="310"/>
      <c r="R1541" s="310"/>
      <c r="S1541" s="310"/>
      <c r="T1541" s="310"/>
      <c r="U1541" s="307"/>
      <c r="AC1541" s="310"/>
      <c r="AE1541" s="311"/>
      <c r="AF1541" s="311"/>
      <c r="AG1541" s="311"/>
      <c r="AH1541" s="311"/>
      <c r="AI1541" s="311"/>
      <c r="AJ1541" s="311"/>
      <c r="AK1541" s="311"/>
      <c r="AL1541" s="311"/>
      <c r="AM1541" s="311"/>
      <c r="AN1541" s="311"/>
      <c r="AO1541" s="311"/>
      <c r="AP1541" s="311"/>
      <c r="AQ1541" s="311"/>
      <c r="AR1541" s="311"/>
      <c r="AS1541" s="311"/>
      <c r="AT1541" s="311"/>
    </row>
    <row r="1542" spans="1:46" ht="22.5" customHeight="1">
      <c r="A1542" s="303"/>
      <c r="K1542" s="310"/>
      <c r="L1542" s="310"/>
      <c r="M1542" s="310"/>
      <c r="N1542" s="310"/>
      <c r="O1542" s="310"/>
      <c r="P1542" s="310"/>
      <c r="Q1542" s="310"/>
      <c r="R1542" s="310"/>
      <c r="S1542" s="310"/>
      <c r="T1542" s="310"/>
      <c r="U1542" s="307"/>
      <c r="AC1542" s="310"/>
      <c r="AE1542" s="311"/>
      <c r="AF1542" s="311"/>
      <c r="AG1542" s="311"/>
      <c r="AH1542" s="311"/>
      <c r="AI1542" s="311"/>
      <c r="AJ1542" s="311"/>
      <c r="AK1542" s="311"/>
      <c r="AL1542" s="311"/>
      <c r="AM1542" s="311"/>
      <c r="AN1542" s="311"/>
      <c r="AO1542" s="311"/>
      <c r="AP1542" s="311"/>
      <c r="AQ1542" s="311"/>
      <c r="AR1542" s="311"/>
      <c r="AS1542" s="311"/>
      <c r="AT1542" s="311"/>
    </row>
    <row r="1543" spans="1:46" ht="22.5" customHeight="1">
      <c r="A1543" s="303"/>
      <c r="K1543" s="310"/>
      <c r="L1543" s="310"/>
      <c r="M1543" s="310"/>
      <c r="N1543" s="310"/>
      <c r="O1543" s="310"/>
      <c r="P1543" s="310"/>
      <c r="Q1543" s="310"/>
      <c r="R1543" s="310"/>
      <c r="S1543" s="310"/>
      <c r="T1543" s="310"/>
      <c r="U1543" s="307"/>
      <c r="AC1543" s="310"/>
      <c r="AE1543" s="311"/>
      <c r="AF1543" s="311"/>
      <c r="AG1543" s="311"/>
      <c r="AH1543" s="311"/>
      <c r="AI1543" s="311"/>
      <c r="AJ1543" s="311"/>
      <c r="AK1543" s="311"/>
      <c r="AL1543" s="311"/>
      <c r="AM1543" s="311"/>
      <c r="AN1543" s="311"/>
      <c r="AO1543" s="311"/>
      <c r="AP1543" s="311"/>
      <c r="AQ1543" s="311"/>
      <c r="AR1543" s="311"/>
      <c r="AS1543" s="311"/>
      <c r="AT1543" s="311"/>
    </row>
    <row r="1544" spans="1:46" ht="22.5" customHeight="1">
      <c r="A1544" s="303"/>
      <c r="K1544" s="310"/>
      <c r="L1544" s="310"/>
      <c r="M1544" s="310"/>
      <c r="N1544" s="310"/>
      <c r="O1544" s="310"/>
      <c r="P1544" s="310"/>
      <c r="Q1544" s="310"/>
      <c r="R1544" s="310"/>
      <c r="S1544" s="310"/>
      <c r="T1544" s="310"/>
      <c r="U1544" s="307"/>
      <c r="AC1544" s="310"/>
      <c r="AE1544" s="311"/>
      <c r="AF1544" s="311"/>
      <c r="AG1544" s="311"/>
      <c r="AH1544" s="311"/>
      <c r="AI1544" s="311"/>
      <c r="AJ1544" s="311"/>
      <c r="AK1544" s="311"/>
      <c r="AL1544" s="311"/>
      <c r="AM1544" s="311"/>
      <c r="AN1544" s="311"/>
      <c r="AO1544" s="311"/>
      <c r="AP1544" s="311"/>
      <c r="AQ1544" s="311"/>
      <c r="AR1544" s="311"/>
      <c r="AS1544" s="311"/>
      <c r="AT1544" s="311"/>
    </row>
    <row r="1545" spans="1:46" ht="22.5" customHeight="1">
      <c r="A1545" s="303"/>
      <c r="K1545" s="310"/>
      <c r="L1545" s="310"/>
      <c r="M1545" s="310"/>
      <c r="N1545" s="310"/>
      <c r="O1545" s="310"/>
      <c r="P1545" s="310"/>
      <c r="Q1545" s="310"/>
      <c r="R1545" s="310"/>
      <c r="S1545" s="310"/>
      <c r="T1545" s="310"/>
      <c r="U1545" s="307"/>
      <c r="AC1545" s="310"/>
      <c r="AE1545" s="311"/>
      <c r="AF1545" s="311"/>
      <c r="AG1545" s="311"/>
      <c r="AH1545" s="311"/>
      <c r="AI1545" s="311"/>
      <c r="AJ1545" s="311"/>
      <c r="AK1545" s="311"/>
      <c r="AL1545" s="311"/>
      <c r="AM1545" s="311"/>
      <c r="AN1545" s="311"/>
      <c r="AO1545" s="311"/>
      <c r="AP1545" s="311"/>
      <c r="AQ1545" s="311"/>
      <c r="AR1545" s="311"/>
      <c r="AS1545" s="311"/>
      <c r="AT1545" s="311"/>
    </row>
    <row r="1546" spans="1:46" ht="22.5" customHeight="1">
      <c r="A1546" s="303"/>
      <c r="K1546" s="310"/>
      <c r="L1546" s="310"/>
      <c r="M1546" s="310"/>
      <c r="N1546" s="310"/>
      <c r="O1546" s="310"/>
      <c r="P1546" s="310"/>
      <c r="Q1546" s="310"/>
      <c r="R1546" s="310"/>
      <c r="S1546" s="310"/>
      <c r="T1546" s="310"/>
      <c r="U1546" s="307"/>
      <c r="AC1546" s="310"/>
      <c r="AE1546" s="311"/>
      <c r="AF1546" s="311"/>
      <c r="AG1546" s="311"/>
      <c r="AH1546" s="311"/>
      <c r="AI1546" s="311"/>
      <c r="AJ1546" s="311"/>
      <c r="AK1546" s="311"/>
      <c r="AL1546" s="311"/>
      <c r="AM1546" s="311"/>
      <c r="AN1546" s="311"/>
      <c r="AO1546" s="311"/>
      <c r="AP1546" s="311"/>
      <c r="AQ1546" s="311"/>
      <c r="AR1546" s="311"/>
      <c r="AS1546" s="311"/>
      <c r="AT1546" s="311"/>
    </row>
    <row r="1547" spans="1:46" ht="22.5" customHeight="1">
      <c r="A1547" s="303"/>
      <c r="K1547" s="310"/>
      <c r="L1547" s="310"/>
      <c r="M1547" s="310"/>
      <c r="N1547" s="310"/>
      <c r="O1547" s="310"/>
      <c r="P1547" s="310"/>
      <c r="Q1547" s="310"/>
      <c r="R1547" s="310"/>
      <c r="S1547" s="310"/>
      <c r="T1547" s="310"/>
      <c r="U1547" s="307"/>
      <c r="AC1547" s="310"/>
      <c r="AE1547" s="311"/>
      <c r="AF1547" s="311"/>
      <c r="AG1547" s="311"/>
      <c r="AH1547" s="311"/>
      <c r="AI1547" s="311"/>
      <c r="AJ1547" s="311"/>
      <c r="AK1547" s="311"/>
      <c r="AL1547" s="311"/>
      <c r="AM1547" s="311"/>
      <c r="AN1547" s="311"/>
      <c r="AO1547" s="311"/>
      <c r="AP1547" s="311"/>
      <c r="AQ1547" s="311"/>
      <c r="AR1547" s="311"/>
      <c r="AS1547" s="311"/>
      <c r="AT1547" s="311"/>
    </row>
    <row r="1548" spans="1:46" ht="22.5" customHeight="1">
      <c r="A1548" s="303"/>
      <c r="K1548" s="310"/>
      <c r="L1548" s="310"/>
      <c r="M1548" s="310"/>
      <c r="N1548" s="310"/>
      <c r="O1548" s="310"/>
      <c r="P1548" s="310"/>
      <c r="Q1548" s="310"/>
      <c r="R1548" s="310"/>
      <c r="S1548" s="310"/>
      <c r="T1548" s="310"/>
      <c r="U1548" s="307"/>
      <c r="AC1548" s="310"/>
      <c r="AE1548" s="311"/>
      <c r="AF1548" s="311"/>
      <c r="AG1548" s="311"/>
      <c r="AH1548" s="311"/>
      <c r="AI1548" s="311"/>
      <c r="AJ1548" s="311"/>
      <c r="AK1548" s="311"/>
      <c r="AL1548" s="311"/>
      <c r="AM1548" s="311"/>
      <c r="AN1548" s="311"/>
      <c r="AO1548" s="311"/>
      <c r="AP1548" s="311"/>
      <c r="AQ1548" s="311"/>
      <c r="AR1548" s="311"/>
      <c r="AS1548" s="311"/>
      <c r="AT1548" s="311"/>
    </row>
    <row r="1549" spans="1:46" ht="22.5" customHeight="1">
      <c r="A1549" s="303"/>
      <c r="K1549" s="310"/>
      <c r="L1549" s="310"/>
      <c r="M1549" s="310"/>
      <c r="N1549" s="310"/>
      <c r="O1549" s="310"/>
      <c r="P1549" s="310"/>
      <c r="Q1549" s="310"/>
      <c r="R1549" s="310"/>
      <c r="S1549" s="310"/>
      <c r="T1549" s="310"/>
      <c r="U1549" s="307"/>
      <c r="AC1549" s="310"/>
      <c r="AE1549" s="311"/>
      <c r="AF1549" s="311"/>
      <c r="AG1549" s="311"/>
      <c r="AH1549" s="311"/>
      <c r="AI1549" s="311"/>
      <c r="AJ1549" s="311"/>
      <c r="AK1549" s="311"/>
      <c r="AL1549" s="311"/>
      <c r="AM1549" s="311"/>
      <c r="AN1549" s="311"/>
      <c r="AO1549" s="311"/>
      <c r="AP1549" s="311"/>
      <c r="AQ1549" s="311"/>
      <c r="AR1549" s="311"/>
      <c r="AS1549" s="311"/>
      <c r="AT1549" s="311"/>
    </row>
    <row r="1550" spans="1:46" ht="22.5" customHeight="1">
      <c r="A1550" s="303"/>
      <c r="K1550" s="310"/>
      <c r="L1550" s="310"/>
      <c r="M1550" s="310"/>
      <c r="N1550" s="310"/>
      <c r="O1550" s="310"/>
      <c r="P1550" s="310"/>
      <c r="Q1550" s="310"/>
      <c r="R1550" s="310"/>
      <c r="S1550" s="310"/>
      <c r="T1550" s="310"/>
      <c r="U1550" s="307"/>
      <c r="AC1550" s="310"/>
      <c r="AE1550" s="311"/>
      <c r="AF1550" s="311"/>
      <c r="AG1550" s="311"/>
      <c r="AH1550" s="311"/>
      <c r="AI1550" s="311"/>
      <c r="AJ1550" s="311"/>
      <c r="AK1550" s="311"/>
      <c r="AL1550" s="311"/>
      <c r="AM1550" s="311"/>
      <c r="AN1550" s="311"/>
      <c r="AO1550" s="311"/>
      <c r="AP1550" s="311"/>
      <c r="AQ1550" s="311"/>
      <c r="AR1550" s="311"/>
      <c r="AS1550" s="311"/>
      <c r="AT1550" s="311"/>
    </row>
    <row r="1551" spans="1:46" ht="22.5" customHeight="1">
      <c r="A1551" s="303"/>
      <c r="K1551" s="310"/>
      <c r="L1551" s="310"/>
      <c r="M1551" s="310"/>
      <c r="N1551" s="310"/>
      <c r="O1551" s="310"/>
      <c r="P1551" s="310"/>
      <c r="Q1551" s="310"/>
      <c r="R1551" s="310"/>
      <c r="S1551" s="310"/>
      <c r="T1551" s="310"/>
      <c r="U1551" s="307"/>
      <c r="AC1551" s="310"/>
      <c r="AE1551" s="311"/>
      <c r="AF1551" s="311"/>
      <c r="AG1551" s="311"/>
      <c r="AH1551" s="311"/>
      <c r="AI1551" s="311"/>
      <c r="AJ1551" s="311"/>
      <c r="AK1551" s="311"/>
      <c r="AL1551" s="311"/>
      <c r="AM1551" s="311"/>
      <c r="AN1551" s="311"/>
      <c r="AO1551" s="311"/>
      <c r="AP1551" s="311"/>
      <c r="AQ1551" s="311"/>
      <c r="AR1551" s="311"/>
      <c r="AS1551" s="311"/>
      <c r="AT1551" s="311"/>
    </row>
    <row r="1552" spans="1:46" ht="22.5" customHeight="1">
      <c r="A1552" s="303"/>
      <c r="K1552" s="310"/>
      <c r="L1552" s="310"/>
      <c r="M1552" s="310"/>
      <c r="N1552" s="310"/>
      <c r="O1552" s="310"/>
      <c r="P1552" s="310"/>
      <c r="Q1552" s="310"/>
      <c r="R1552" s="310"/>
      <c r="S1552" s="310"/>
      <c r="T1552" s="310"/>
      <c r="U1552" s="307"/>
      <c r="AC1552" s="310"/>
      <c r="AE1552" s="311"/>
      <c r="AF1552" s="311"/>
      <c r="AG1552" s="311"/>
      <c r="AH1552" s="311"/>
      <c r="AI1552" s="311"/>
      <c r="AJ1552" s="311"/>
      <c r="AK1552" s="311"/>
      <c r="AL1552" s="311"/>
      <c r="AM1552" s="311"/>
      <c r="AN1552" s="311"/>
      <c r="AO1552" s="311"/>
      <c r="AP1552" s="311"/>
      <c r="AQ1552" s="311"/>
      <c r="AR1552" s="311"/>
      <c r="AS1552" s="311"/>
      <c r="AT1552" s="311"/>
    </row>
    <row r="1553" spans="1:46" ht="22.5" customHeight="1">
      <c r="A1553" s="303"/>
      <c r="K1553" s="310"/>
      <c r="L1553" s="310"/>
      <c r="M1553" s="310"/>
      <c r="N1553" s="310"/>
      <c r="O1553" s="310"/>
      <c r="P1553" s="310"/>
      <c r="Q1553" s="310"/>
      <c r="R1553" s="310"/>
      <c r="S1553" s="310"/>
      <c r="T1553" s="310"/>
      <c r="U1553" s="307"/>
      <c r="AC1553" s="310"/>
      <c r="AE1553" s="311"/>
      <c r="AF1553" s="311"/>
      <c r="AG1553" s="311"/>
      <c r="AH1553" s="311"/>
      <c r="AI1553" s="311"/>
      <c r="AJ1553" s="311"/>
      <c r="AK1553" s="311"/>
      <c r="AL1553" s="311"/>
      <c r="AM1553" s="311"/>
      <c r="AN1553" s="311"/>
      <c r="AO1553" s="311"/>
      <c r="AP1553" s="311"/>
      <c r="AQ1553" s="311"/>
      <c r="AR1553" s="311"/>
      <c r="AS1553" s="311"/>
      <c r="AT1553" s="311"/>
    </row>
    <row r="1554" spans="1:46" ht="22.5" customHeight="1">
      <c r="A1554" s="303"/>
      <c r="K1554" s="310"/>
      <c r="L1554" s="310"/>
      <c r="M1554" s="310"/>
      <c r="N1554" s="310"/>
      <c r="O1554" s="310"/>
      <c r="P1554" s="310"/>
      <c r="Q1554" s="310"/>
      <c r="R1554" s="310"/>
      <c r="S1554" s="310"/>
      <c r="T1554" s="310"/>
      <c r="U1554" s="307"/>
      <c r="AC1554" s="310"/>
      <c r="AE1554" s="311"/>
      <c r="AF1554" s="311"/>
      <c r="AG1554" s="311"/>
      <c r="AH1554" s="311"/>
      <c r="AI1554" s="311"/>
      <c r="AJ1554" s="311"/>
      <c r="AK1554" s="311"/>
      <c r="AL1554" s="311"/>
      <c r="AM1554" s="311"/>
      <c r="AN1554" s="311"/>
      <c r="AO1554" s="311"/>
      <c r="AP1554" s="311"/>
      <c r="AQ1554" s="311"/>
      <c r="AR1554" s="311"/>
      <c r="AS1554" s="311"/>
      <c r="AT1554" s="311"/>
    </row>
    <row r="1555" spans="1:46" ht="22.5" customHeight="1">
      <c r="A1555" s="303"/>
      <c r="K1555" s="310"/>
      <c r="L1555" s="310"/>
      <c r="M1555" s="310"/>
      <c r="N1555" s="310"/>
      <c r="O1555" s="310"/>
      <c r="P1555" s="310"/>
      <c r="Q1555" s="310"/>
      <c r="R1555" s="310"/>
      <c r="S1555" s="310"/>
      <c r="T1555" s="310"/>
      <c r="U1555" s="307"/>
      <c r="AC1555" s="310"/>
      <c r="AE1555" s="311"/>
      <c r="AF1555" s="311"/>
      <c r="AG1555" s="311"/>
      <c r="AH1555" s="311"/>
      <c r="AI1555" s="311"/>
      <c r="AJ1555" s="311"/>
      <c r="AK1555" s="311"/>
      <c r="AL1555" s="311"/>
      <c r="AM1555" s="311"/>
      <c r="AN1555" s="311"/>
      <c r="AO1555" s="311"/>
      <c r="AP1555" s="311"/>
      <c r="AQ1555" s="311"/>
      <c r="AR1555" s="311"/>
      <c r="AS1555" s="311"/>
      <c r="AT1555" s="311"/>
    </row>
    <row r="1556" spans="1:46" ht="22.5" customHeight="1">
      <c r="A1556" s="303"/>
      <c r="K1556" s="310"/>
      <c r="L1556" s="310"/>
      <c r="M1556" s="310"/>
      <c r="N1556" s="310"/>
      <c r="O1556" s="310"/>
      <c r="P1556" s="310"/>
      <c r="Q1556" s="310"/>
      <c r="R1556" s="310"/>
      <c r="S1556" s="310"/>
      <c r="T1556" s="310"/>
      <c r="U1556" s="307"/>
      <c r="AC1556" s="310"/>
      <c r="AE1556" s="311"/>
      <c r="AF1556" s="311"/>
      <c r="AG1556" s="311"/>
      <c r="AH1556" s="311"/>
      <c r="AI1556" s="311"/>
      <c r="AJ1556" s="311"/>
      <c r="AK1556" s="311"/>
      <c r="AL1556" s="311"/>
      <c r="AM1556" s="311"/>
      <c r="AN1556" s="311"/>
      <c r="AO1556" s="311"/>
      <c r="AP1556" s="311"/>
      <c r="AQ1556" s="311"/>
      <c r="AR1556" s="311"/>
      <c r="AS1556" s="311"/>
      <c r="AT1556" s="311"/>
    </row>
    <row r="1557" spans="1:46" ht="22.5" customHeight="1">
      <c r="A1557" s="303"/>
      <c r="K1557" s="310"/>
      <c r="L1557" s="310"/>
      <c r="M1557" s="310"/>
      <c r="N1557" s="310"/>
      <c r="O1557" s="310"/>
      <c r="P1557" s="310"/>
      <c r="Q1557" s="310"/>
      <c r="R1557" s="310"/>
      <c r="S1557" s="310"/>
      <c r="T1557" s="310"/>
      <c r="U1557" s="307"/>
      <c r="AC1557" s="310"/>
      <c r="AE1557" s="311"/>
      <c r="AF1557" s="311"/>
      <c r="AG1557" s="311"/>
      <c r="AH1557" s="311"/>
      <c r="AI1557" s="311"/>
      <c r="AJ1557" s="311"/>
      <c r="AK1557" s="311"/>
      <c r="AL1557" s="311"/>
      <c r="AM1557" s="311"/>
      <c r="AN1557" s="311"/>
      <c r="AO1557" s="311"/>
      <c r="AP1557" s="311"/>
      <c r="AQ1557" s="311"/>
      <c r="AR1557" s="311"/>
      <c r="AS1557" s="311"/>
      <c r="AT1557" s="311"/>
    </row>
    <row r="1558" spans="1:46" ht="22.5" customHeight="1">
      <c r="A1558" s="303"/>
      <c r="K1558" s="310"/>
      <c r="L1558" s="310"/>
      <c r="M1558" s="310"/>
      <c r="N1558" s="310"/>
      <c r="O1558" s="310"/>
      <c r="P1558" s="310"/>
      <c r="Q1558" s="310"/>
      <c r="R1558" s="310"/>
      <c r="S1558" s="310"/>
      <c r="T1558" s="310"/>
      <c r="U1558" s="307"/>
      <c r="AC1558" s="310"/>
      <c r="AE1558" s="311"/>
      <c r="AF1558" s="311"/>
      <c r="AG1558" s="311"/>
      <c r="AH1558" s="311"/>
      <c r="AI1558" s="311"/>
      <c r="AJ1558" s="311"/>
      <c r="AK1558" s="311"/>
      <c r="AL1558" s="311"/>
      <c r="AM1558" s="311"/>
      <c r="AN1558" s="311"/>
      <c r="AO1558" s="311"/>
      <c r="AP1558" s="311"/>
      <c r="AQ1558" s="311"/>
      <c r="AR1558" s="311"/>
      <c r="AS1558" s="311"/>
      <c r="AT1558" s="311"/>
    </row>
    <row r="1559" spans="1:46" ht="22.5" customHeight="1">
      <c r="A1559" s="303"/>
      <c r="K1559" s="310"/>
      <c r="L1559" s="310"/>
      <c r="M1559" s="310"/>
      <c r="N1559" s="310"/>
      <c r="O1559" s="310"/>
      <c r="P1559" s="310"/>
      <c r="Q1559" s="310"/>
      <c r="R1559" s="310"/>
      <c r="S1559" s="310"/>
      <c r="T1559" s="310"/>
      <c r="U1559" s="307"/>
      <c r="AC1559" s="310"/>
      <c r="AE1559" s="311"/>
      <c r="AF1559" s="311"/>
      <c r="AG1559" s="311"/>
      <c r="AH1559" s="311"/>
      <c r="AI1559" s="311"/>
      <c r="AJ1559" s="311"/>
      <c r="AK1559" s="311"/>
      <c r="AL1559" s="311"/>
      <c r="AM1559" s="311"/>
      <c r="AN1559" s="311"/>
      <c r="AO1559" s="311"/>
      <c r="AP1559" s="311"/>
      <c r="AQ1559" s="311"/>
      <c r="AR1559" s="311"/>
      <c r="AS1559" s="311"/>
      <c r="AT1559" s="311"/>
    </row>
    <row r="1560" spans="1:46" ht="22.5" customHeight="1">
      <c r="A1560" s="303"/>
      <c r="K1560" s="310"/>
      <c r="L1560" s="310"/>
      <c r="M1560" s="310"/>
      <c r="N1560" s="310"/>
      <c r="O1560" s="310"/>
      <c r="P1560" s="310"/>
      <c r="Q1560" s="310"/>
      <c r="R1560" s="310"/>
      <c r="S1560" s="310"/>
      <c r="T1560" s="310"/>
      <c r="U1560" s="307"/>
      <c r="AC1560" s="310"/>
      <c r="AE1560" s="311"/>
      <c r="AF1560" s="311"/>
      <c r="AG1560" s="311"/>
      <c r="AH1560" s="311"/>
      <c r="AI1560" s="311"/>
      <c r="AJ1560" s="311"/>
      <c r="AK1560" s="311"/>
      <c r="AL1560" s="311"/>
      <c r="AM1560" s="311"/>
      <c r="AN1560" s="311"/>
      <c r="AO1560" s="311"/>
      <c r="AP1560" s="311"/>
      <c r="AQ1560" s="311"/>
      <c r="AR1560" s="311"/>
      <c r="AS1560" s="311"/>
      <c r="AT1560" s="311"/>
    </row>
    <row r="1561" spans="1:46" ht="22.5" customHeight="1">
      <c r="A1561" s="303"/>
      <c r="K1561" s="310"/>
      <c r="L1561" s="310"/>
      <c r="M1561" s="310"/>
      <c r="N1561" s="310"/>
      <c r="O1561" s="310"/>
      <c r="P1561" s="310"/>
      <c r="Q1561" s="310"/>
      <c r="R1561" s="310"/>
      <c r="S1561" s="310"/>
      <c r="T1561" s="310"/>
      <c r="U1561" s="307"/>
      <c r="AC1561" s="310"/>
      <c r="AE1561" s="311"/>
      <c r="AF1561" s="311"/>
      <c r="AG1561" s="311"/>
      <c r="AH1561" s="311"/>
      <c r="AI1561" s="311"/>
      <c r="AJ1561" s="311"/>
      <c r="AK1561" s="311"/>
      <c r="AL1561" s="311"/>
      <c r="AM1561" s="311"/>
      <c r="AN1561" s="311"/>
      <c r="AO1561" s="311"/>
      <c r="AP1561" s="311"/>
      <c r="AQ1561" s="311"/>
      <c r="AR1561" s="311"/>
      <c r="AS1561" s="311"/>
      <c r="AT1561" s="311"/>
    </row>
    <row r="1562" spans="1:46" ht="22.5" customHeight="1">
      <c r="A1562" s="303"/>
      <c r="K1562" s="310"/>
      <c r="L1562" s="310"/>
      <c r="M1562" s="310"/>
      <c r="N1562" s="310"/>
      <c r="O1562" s="310"/>
      <c r="P1562" s="310"/>
      <c r="Q1562" s="310"/>
      <c r="R1562" s="310"/>
      <c r="S1562" s="310"/>
      <c r="T1562" s="310"/>
      <c r="U1562" s="307"/>
      <c r="AC1562" s="310"/>
      <c r="AE1562" s="311"/>
      <c r="AF1562" s="311"/>
      <c r="AG1562" s="311"/>
      <c r="AH1562" s="311"/>
      <c r="AI1562" s="311"/>
      <c r="AJ1562" s="311"/>
      <c r="AK1562" s="311"/>
      <c r="AL1562" s="311"/>
      <c r="AM1562" s="311"/>
      <c r="AN1562" s="311"/>
      <c r="AO1562" s="311"/>
      <c r="AP1562" s="311"/>
      <c r="AQ1562" s="311"/>
      <c r="AR1562" s="311"/>
      <c r="AS1562" s="311"/>
      <c r="AT1562" s="311"/>
    </row>
    <row r="1563" spans="1:46" ht="22.5" customHeight="1">
      <c r="A1563" s="303"/>
      <c r="K1563" s="310"/>
      <c r="L1563" s="310"/>
      <c r="M1563" s="310"/>
      <c r="N1563" s="310"/>
      <c r="O1563" s="310"/>
      <c r="P1563" s="310"/>
      <c r="Q1563" s="310"/>
      <c r="R1563" s="310"/>
      <c r="S1563" s="310"/>
      <c r="T1563" s="310"/>
      <c r="U1563" s="307"/>
      <c r="AC1563" s="310"/>
      <c r="AE1563" s="311"/>
      <c r="AF1563" s="311"/>
      <c r="AG1563" s="311"/>
      <c r="AH1563" s="311"/>
      <c r="AI1563" s="311"/>
      <c r="AJ1563" s="311"/>
      <c r="AK1563" s="311"/>
      <c r="AL1563" s="311"/>
      <c r="AM1563" s="311"/>
      <c r="AN1563" s="311"/>
      <c r="AO1563" s="311"/>
      <c r="AP1563" s="311"/>
      <c r="AQ1563" s="311"/>
      <c r="AR1563" s="311"/>
      <c r="AS1563" s="311"/>
      <c r="AT1563" s="311"/>
    </row>
    <row r="1564" spans="1:46" ht="22.5" customHeight="1">
      <c r="A1564" s="303"/>
      <c r="K1564" s="310"/>
      <c r="L1564" s="310"/>
      <c r="M1564" s="310"/>
      <c r="N1564" s="310"/>
      <c r="O1564" s="310"/>
      <c r="P1564" s="310"/>
      <c r="Q1564" s="310"/>
      <c r="R1564" s="310"/>
      <c r="S1564" s="310"/>
      <c r="T1564" s="310"/>
      <c r="U1564" s="307"/>
      <c r="AC1564" s="310"/>
      <c r="AE1564" s="311"/>
      <c r="AF1564" s="311"/>
      <c r="AG1564" s="311"/>
      <c r="AH1564" s="311"/>
      <c r="AI1564" s="311"/>
      <c r="AJ1564" s="311"/>
      <c r="AK1564" s="311"/>
      <c r="AL1564" s="311"/>
      <c r="AM1564" s="311"/>
      <c r="AN1564" s="311"/>
      <c r="AO1564" s="311"/>
      <c r="AP1564" s="311"/>
      <c r="AQ1564" s="311"/>
      <c r="AR1564" s="311"/>
      <c r="AS1564" s="311"/>
      <c r="AT1564" s="311"/>
    </row>
    <row r="1565" spans="1:46" ht="22.5" customHeight="1">
      <c r="A1565" s="303"/>
      <c r="K1565" s="310"/>
      <c r="L1565" s="310"/>
      <c r="M1565" s="310"/>
      <c r="N1565" s="310"/>
      <c r="O1565" s="310"/>
      <c r="P1565" s="310"/>
      <c r="Q1565" s="310"/>
      <c r="R1565" s="310"/>
      <c r="S1565" s="310"/>
      <c r="T1565" s="310"/>
      <c r="U1565" s="307"/>
      <c r="AC1565" s="310"/>
      <c r="AE1565" s="311"/>
      <c r="AF1565" s="311"/>
      <c r="AG1565" s="311"/>
      <c r="AH1565" s="311"/>
      <c r="AI1565" s="311"/>
      <c r="AJ1565" s="311"/>
      <c r="AK1565" s="311"/>
      <c r="AL1565" s="311"/>
      <c r="AM1565" s="311"/>
      <c r="AN1565" s="311"/>
      <c r="AO1565" s="311"/>
      <c r="AP1565" s="311"/>
      <c r="AQ1565" s="311"/>
      <c r="AR1565" s="311"/>
      <c r="AS1565" s="311"/>
      <c r="AT1565" s="311"/>
    </row>
    <row r="1566" spans="1:46" ht="22.5" customHeight="1">
      <c r="A1566" s="303"/>
      <c r="K1566" s="310"/>
      <c r="L1566" s="310"/>
      <c r="M1566" s="310"/>
      <c r="N1566" s="310"/>
      <c r="O1566" s="310"/>
      <c r="P1566" s="310"/>
      <c r="Q1566" s="310"/>
      <c r="R1566" s="310"/>
      <c r="S1566" s="310"/>
      <c r="T1566" s="310"/>
      <c r="U1566" s="307"/>
      <c r="AC1566" s="310"/>
      <c r="AE1566" s="311"/>
      <c r="AF1566" s="311"/>
      <c r="AG1566" s="311"/>
      <c r="AH1566" s="311"/>
      <c r="AI1566" s="311"/>
      <c r="AJ1566" s="311"/>
      <c r="AK1566" s="311"/>
      <c r="AL1566" s="311"/>
      <c r="AM1566" s="311"/>
      <c r="AN1566" s="311"/>
      <c r="AO1566" s="311"/>
      <c r="AP1566" s="311"/>
      <c r="AQ1566" s="311"/>
      <c r="AR1566" s="311"/>
      <c r="AS1566" s="311"/>
      <c r="AT1566" s="311"/>
    </row>
    <row r="1567" spans="1:46" ht="22.5" customHeight="1">
      <c r="A1567" s="303"/>
      <c r="K1567" s="310"/>
      <c r="L1567" s="310"/>
      <c r="M1567" s="310"/>
      <c r="N1567" s="310"/>
      <c r="O1567" s="310"/>
      <c r="P1567" s="310"/>
      <c r="Q1567" s="310"/>
      <c r="R1567" s="310"/>
      <c r="S1567" s="310"/>
      <c r="T1567" s="310"/>
      <c r="U1567" s="307"/>
      <c r="AC1567" s="310"/>
      <c r="AE1567" s="311"/>
      <c r="AF1567" s="311"/>
      <c r="AG1567" s="311"/>
      <c r="AH1567" s="311"/>
      <c r="AI1567" s="311"/>
      <c r="AJ1567" s="311"/>
      <c r="AK1567" s="311"/>
      <c r="AL1567" s="311"/>
      <c r="AM1567" s="311"/>
      <c r="AN1567" s="311"/>
      <c r="AO1567" s="311"/>
      <c r="AP1567" s="311"/>
      <c r="AQ1567" s="311"/>
      <c r="AR1567" s="311"/>
      <c r="AS1567" s="311"/>
      <c r="AT1567" s="311"/>
    </row>
    <row r="1568" spans="1:46" ht="22.5" customHeight="1">
      <c r="A1568" s="303"/>
      <c r="K1568" s="310"/>
      <c r="L1568" s="310"/>
      <c r="M1568" s="310"/>
      <c r="N1568" s="310"/>
      <c r="O1568" s="310"/>
      <c r="P1568" s="310"/>
      <c r="Q1568" s="310"/>
      <c r="R1568" s="310"/>
      <c r="S1568" s="310"/>
      <c r="T1568" s="310"/>
      <c r="U1568" s="307"/>
      <c r="AC1568" s="310"/>
      <c r="AE1568" s="311"/>
      <c r="AF1568" s="311"/>
      <c r="AG1568" s="311"/>
      <c r="AH1568" s="311"/>
      <c r="AI1568" s="311"/>
      <c r="AJ1568" s="311"/>
      <c r="AK1568" s="311"/>
      <c r="AL1568" s="311"/>
      <c r="AM1568" s="311"/>
      <c r="AN1568" s="311"/>
      <c r="AO1568" s="311"/>
      <c r="AP1568" s="311"/>
      <c r="AQ1568" s="311"/>
      <c r="AR1568" s="311"/>
      <c r="AS1568" s="311"/>
      <c r="AT1568" s="311"/>
    </row>
    <row r="1569" spans="1:46" ht="22.5" customHeight="1">
      <c r="A1569" s="303"/>
      <c r="K1569" s="310"/>
      <c r="L1569" s="310"/>
      <c r="M1569" s="310"/>
      <c r="N1569" s="310"/>
      <c r="O1569" s="310"/>
      <c r="P1569" s="310"/>
      <c r="Q1569" s="310"/>
      <c r="R1569" s="310"/>
      <c r="S1569" s="310"/>
      <c r="T1569" s="310"/>
      <c r="U1569" s="307"/>
      <c r="AC1569" s="310"/>
      <c r="AE1569" s="311"/>
      <c r="AF1569" s="311"/>
      <c r="AG1569" s="311"/>
      <c r="AH1569" s="311"/>
      <c r="AI1569" s="311"/>
      <c r="AJ1569" s="311"/>
      <c r="AK1569" s="311"/>
      <c r="AL1569" s="311"/>
      <c r="AM1569" s="311"/>
      <c r="AN1569" s="311"/>
      <c r="AO1569" s="311"/>
      <c r="AP1569" s="311"/>
      <c r="AQ1569" s="311"/>
      <c r="AR1569" s="311"/>
      <c r="AS1569" s="311"/>
      <c r="AT1569" s="311"/>
    </row>
    <row r="1570" spans="1:46" ht="22.5" customHeight="1">
      <c r="A1570" s="303"/>
      <c r="K1570" s="310"/>
      <c r="L1570" s="310"/>
      <c r="M1570" s="310"/>
      <c r="N1570" s="310"/>
      <c r="O1570" s="310"/>
      <c r="P1570" s="310"/>
      <c r="Q1570" s="310"/>
      <c r="R1570" s="310"/>
      <c r="S1570" s="310"/>
      <c r="T1570" s="310"/>
      <c r="U1570" s="307"/>
      <c r="AC1570" s="310"/>
      <c r="AE1570" s="311"/>
      <c r="AF1570" s="311"/>
      <c r="AG1570" s="311"/>
      <c r="AH1570" s="311"/>
      <c r="AI1570" s="311"/>
      <c r="AJ1570" s="311"/>
      <c r="AK1570" s="311"/>
      <c r="AL1570" s="311"/>
      <c r="AM1570" s="311"/>
      <c r="AN1570" s="311"/>
      <c r="AO1570" s="311"/>
      <c r="AP1570" s="311"/>
      <c r="AQ1570" s="311"/>
      <c r="AR1570" s="311"/>
      <c r="AS1570" s="311"/>
      <c r="AT1570" s="311"/>
    </row>
    <row r="1571" spans="1:46" ht="22.5" customHeight="1">
      <c r="A1571" s="303"/>
      <c r="K1571" s="310"/>
      <c r="L1571" s="310"/>
      <c r="M1571" s="310"/>
      <c r="N1571" s="310"/>
      <c r="O1571" s="310"/>
      <c r="P1571" s="310"/>
      <c r="Q1571" s="310"/>
      <c r="R1571" s="310"/>
      <c r="S1571" s="310"/>
      <c r="T1571" s="310"/>
      <c r="U1571" s="307"/>
      <c r="AC1571" s="310"/>
      <c r="AE1571" s="311"/>
      <c r="AF1571" s="311"/>
      <c r="AG1571" s="311"/>
      <c r="AH1571" s="311"/>
      <c r="AI1571" s="311"/>
      <c r="AJ1571" s="311"/>
      <c r="AK1571" s="311"/>
      <c r="AL1571" s="311"/>
      <c r="AM1571" s="311"/>
      <c r="AN1571" s="311"/>
      <c r="AO1571" s="311"/>
      <c r="AP1571" s="311"/>
      <c r="AQ1571" s="311"/>
      <c r="AR1571" s="311"/>
      <c r="AS1571" s="311"/>
      <c r="AT1571" s="311"/>
    </row>
    <row r="1572" spans="1:46" ht="22.5" customHeight="1">
      <c r="A1572" s="303"/>
      <c r="K1572" s="310"/>
      <c r="L1572" s="310"/>
      <c r="M1572" s="310"/>
      <c r="N1572" s="310"/>
      <c r="O1572" s="310"/>
      <c r="P1572" s="310"/>
      <c r="Q1572" s="310"/>
      <c r="R1572" s="310"/>
      <c r="S1572" s="310"/>
      <c r="T1572" s="310"/>
      <c r="U1572" s="307"/>
      <c r="AC1572" s="310"/>
      <c r="AE1572" s="311"/>
      <c r="AF1572" s="311"/>
      <c r="AG1572" s="311"/>
      <c r="AH1572" s="311"/>
      <c r="AI1572" s="311"/>
      <c r="AJ1572" s="311"/>
      <c r="AK1572" s="311"/>
      <c r="AL1572" s="311"/>
      <c r="AM1572" s="311"/>
      <c r="AN1572" s="311"/>
      <c r="AO1572" s="311"/>
      <c r="AP1572" s="311"/>
      <c r="AQ1572" s="311"/>
      <c r="AR1572" s="311"/>
      <c r="AS1572" s="311"/>
      <c r="AT1572" s="311"/>
    </row>
    <row r="1573" spans="1:46" ht="22.5" customHeight="1">
      <c r="A1573" s="303"/>
      <c r="K1573" s="310"/>
      <c r="L1573" s="310"/>
      <c r="M1573" s="310"/>
      <c r="N1573" s="310"/>
      <c r="O1573" s="310"/>
      <c r="P1573" s="310"/>
      <c r="Q1573" s="310"/>
      <c r="R1573" s="310"/>
      <c r="S1573" s="310"/>
      <c r="T1573" s="310"/>
      <c r="U1573" s="307"/>
      <c r="AC1573" s="310"/>
      <c r="AE1573" s="311"/>
      <c r="AF1573" s="311"/>
      <c r="AG1573" s="311"/>
      <c r="AH1573" s="311"/>
      <c r="AI1573" s="311"/>
      <c r="AJ1573" s="311"/>
      <c r="AK1573" s="311"/>
      <c r="AL1573" s="311"/>
      <c r="AM1573" s="311"/>
      <c r="AN1573" s="311"/>
      <c r="AO1573" s="311"/>
      <c r="AP1573" s="311"/>
      <c r="AQ1573" s="311"/>
      <c r="AR1573" s="311"/>
      <c r="AS1573" s="311"/>
      <c r="AT1573" s="311"/>
    </row>
    <row r="1574" spans="1:46" ht="22.5" customHeight="1">
      <c r="A1574" s="303"/>
      <c r="K1574" s="310"/>
      <c r="L1574" s="310"/>
      <c r="M1574" s="310"/>
      <c r="N1574" s="310"/>
      <c r="O1574" s="310"/>
      <c r="P1574" s="310"/>
      <c r="Q1574" s="310"/>
      <c r="R1574" s="310"/>
      <c r="S1574" s="310"/>
      <c r="T1574" s="310"/>
      <c r="U1574" s="307"/>
      <c r="AC1574" s="310"/>
      <c r="AE1574" s="311"/>
      <c r="AF1574" s="311"/>
      <c r="AG1574" s="311"/>
      <c r="AH1574" s="311"/>
      <c r="AI1574" s="311"/>
      <c r="AJ1574" s="311"/>
      <c r="AK1574" s="311"/>
      <c r="AL1574" s="311"/>
      <c r="AM1574" s="311"/>
      <c r="AN1574" s="311"/>
      <c r="AO1574" s="311"/>
      <c r="AP1574" s="311"/>
      <c r="AQ1574" s="311"/>
      <c r="AR1574" s="311"/>
      <c r="AS1574" s="311"/>
      <c r="AT1574" s="311"/>
    </row>
    <row r="1575" spans="1:46" ht="22.5" customHeight="1">
      <c r="A1575" s="303"/>
      <c r="K1575" s="310"/>
      <c r="L1575" s="310"/>
      <c r="M1575" s="310"/>
      <c r="N1575" s="310"/>
      <c r="O1575" s="310"/>
      <c r="P1575" s="310"/>
      <c r="Q1575" s="310"/>
      <c r="R1575" s="310"/>
      <c r="S1575" s="310"/>
      <c r="T1575" s="310"/>
      <c r="U1575" s="307"/>
      <c r="AC1575" s="310"/>
      <c r="AE1575" s="311"/>
      <c r="AF1575" s="311"/>
      <c r="AG1575" s="311"/>
      <c r="AH1575" s="311"/>
      <c r="AI1575" s="311"/>
      <c r="AJ1575" s="311"/>
      <c r="AK1575" s="311"/>
      <c r="AL1575" s="311"/>
      <c r="AM1575" s="311"/>
      <c r="AN1575" s="311"/>
      <c r="AO1575" s="311"/>
      <c r="AP1575" s="311"/>
      <c r="AQ1575" s="311"/>
      <c r="AR1575" s="311"/>
      <c r="AS1575" s="311"/>
      <c r="AT1575" s="311"/>
    </row>
    <row r="1576" spans="1:46" ht="22.5" customHeight="1">
      <c r="A1576" s="303"/>
      <c r="K1576" s="310"/>
      <c r="L1576" s="310"/>
      <c r="M1576" s="310"/>
      <c r="N1576" s="310"/>
      <c r="O1576" s="310"/>
      <c r="P1576" s="310"/>
      <c r="Q1576" s="310"/>
      <c r="R1576" s="310"/>
      <c r="S1576" s="310"/>
      <c r="T1576" s="310"/>
      <c r="U1576" s="307"/>
      <c r="AC1576" s="310"/>
      <c r="AE1576" s="311"/>
      <c r="AF1576" s="311"/>
      <c r="AG1576" s="311"/>
      <c r="AH1576" s="311"/>
      <c r="AI1576" s="311"/>
      <c r="AJ1576" s="311"/>
      <c r="AK1576" s="311"/>
      <c r="AL1576" s="311"/>
      <c r="AM1576" s="311"/>
      <c r="AN1576" s="311"/>
      <c r="AO1576" s="311"/>
      <c r="AP1576" s="311"/>
      <c r="AQ1576" s="311"/>
      <c r="AR1576" s="311"/>
      <c r="AS1576" s="311"/>
      <c r="AT1576" s="311"/>
    </row>
    <row r="1577" spans="1:46" ht="22.5" customHeight="1">
      <c r="A1577" s="303"/>
      <c r="K1577" s="310"/>
      <c r="L1577" s="310"/>
      <c r="M1577" s="310"/>
      <c r="N1577" s="310"/>
      <c r="O1577" s="310"/>
      <c r="P1577" s="310"/>
      <c r="Q1577" s="310"/>
      <c r="R1577" s="310"/>
      <c r="S1577" s="310"/>
      <c r="T1577" s="310"/>
      <c r="U1577" s="307"/>
      <c r="AC1577" s="310"/>
      <c r="AE1577" s="311"/>
      <c r="AF1577" s="311"/>
      <c r="AG1577" s="311"/>
      <c r="AH1577" s="311"/>
      <c r="AI1577" s="311"/>
      <c r="AJ1577" s="311"/>
      <c r="AK1577" s="311"/>
      <c r="AL1577" s="311"/>
      <c r="AM1577" s="311"/>
      <c r="AN1577" s="311"/>
      <c r="AO1577" s="311"/>
      <c r="AP1577" s="311"/>
      <c r="AQ1577" s="311"/>
      <c r="AR1577" s="311"/>
      <c r="AS1577" s="311"/>
      <c r="AT1577" s="311"/>
    </row>
    <row r="1578" spans="1:46" ht="22.5" customHeight="1">
      <c r="A1578" s="303"/>
      <c r="K1578" s="310"/>
      <c r="L1578" s="310"/>
      <c r="M1578" s="310"/>
      <c r="N1578" s="310"/>
      <c r="O1578" s="310"/>
      <c r="P1578" s="310"/>
      <c r="Q1578" s="310"/>
      <c r="R1578" s="310"/>
      <c r="S1578" s="310"/>
      <c r="T1578" s="310"/>
      <c r="U1578" s="307"/>
      <c r="AC1578" s="310"/>
      <c r="AE1578" s="311"/>
      <c r="AF1578" s="311"/>
      <c r="AG1578" s="311"/>
      <c r="AH1578" s="311"/>
      <c r="AI1578" s="311"/>
      <c r="AJ1578" s="311"/>
      <c r="AK1578" s="311"/>
      <c r="AL1578" s="311"/>
      <c r="AM1578" s="311"/>
      <c r="AN1578" s="311"/>
      <c r="AO1578" s="311"/>
      <c r="AP1578" s="311"/>
      <c r="AQ1578" s="311"/>
      <c r="AR1578" s="311"/>
      <c r="AS1578" s="311"/>
      <c r="AT1578" s="311"/>
    </row>
    <row r="1579" spans="1:46" ht="22.5" customHeight="1">
      <c r="A1579" s="303"/>
      <c r="K1579" s="310"/>
      <c r="L1579" s="310"/>
      <c r="M1579" s="310"/>
      <c r="N1579" s="310"/>
      <c r="O1579" s="310"/>
      <c r="P1579" s="310"/>
      <c r="Q1579" s="310"/>
      <c r="R1579" s="310"/>
      <c r="S1579" s="310"/>
      <c r="T1579" s="310"/>
      <c r="U1579" s="307"/>
      <c r="AC1579" s="310"/>
      <c r="AE1579" s="311"/>
      <c r="AF1579" s="311"/>
      <c r="AG1579" s="311"/>
      <c r="AH1579" s="311"/>
      <c r="AI1579" s="311"/>
      <c r="AJ1579" s="311"/>
      <c r="AK1579" s="311"/>
      <c r="AL1579" s="311"/>
      <c r="AM1579" s="311"/>
      <c r="AN1579" s="311"/>
      <c r="AO1579" s="311"/>
      <c r="AP1579" s="311"/>
      <c r="AQ1579" s="311"/>
      <c r="AR1579" s="311"/>
      <c r="AS1579" s="311"/>
      <c r="AT1579" s="311"/>
    </row>
    <row r="1580" spans="1:46" ht="22.5" customHeight="1">
      <c r="A1580" s="303"/>
      <c r="K1580" s="310"/>
      <c r="L1580" s="310"/>
      <c r="M1580" s="310"/>
      <c r="N1580" s="310"/>
      <c r="O1580" s="310"/>
      <c r="P1580" s="310"/>
      <c r="Q1580" s="310"/>
      <c r="R1580" s="310"/>
      <c r="S1580" s="310"/>
      <c r="T1580" s="310"/>
      <c r="U1580" s="307"/>
      <c r="AC1580" s="310"/>
      <c r="AE1580" s="311"/>
      <c r="AF1580" s="311"/>
      <c r="AG1580" s="311"/>
      <c r="AH1580" s="311"/>
      <c r="AI1580" s="311"/>
      <c r="AJ1580" s="311"/>
      <c r="AK1580" s="311"/>
      <c r="AL1580" s="311"/>
      <c r="AM1580" s="311"/>
      <c r="AN1580" s="311"/>
      <c r="AO1580" s="311"/>
      <c r="AP1580" s="311"/>
      <c r="AQ1580" s="311"/>
      <c r="AR1580" s="311"/>
      <c r="AS1580" s="311"/>
      <c r="AT1580" s="311"/>
    </row>
    <row r="1581" spans="1:46" ht="22.5" customHeight="1">
      <c r="A1581" s="303"/>
      <c r="K1581" s="310"/>
      <c r="L1581" s="310"/>
      <c r="M1581" s="310"/>
      <c r="N1581" s="310"/>
      <c r="O1581" s="310"/>
      <c r="P1581" s="310"/>
      <c r="Q1581" s="310"/>
      <c r="R1581" s="310"/>
      <c r="S1581" s="310"/>
      <c r="T1581" s="310"/>
      <c r="U1581" s="307"/>
      <c r="AC1581" s="310"/>
      <c r="AE1581" s="311"/>
      <c r="AF1581" s="311"/>
      <c r="AG1581" s="311"/>
      <c r="AH1581" s="311"/>
      <c r="AI1581" s="311"/>
      <c r="AJ1581" s="311"/>
      <c r="AK1581" s="311"/>
      <c r="AL1581" s="311"/>
      <c r="AM1581" s="311"/>
      <c r="AN1581" s="311"/>
      <c r="AO1581" s="311"/>
      <c r="AP1581" s="311"/>
      <c r="AQ1581" s="311"/>
      <c r="AR1581" s="311"/>
      <c r="AS1581" s="311"/>
      <c r="AT1581" s="311"/>
    </row>
    <row r="1582" spans="1:46" ht="22.5" customHeight="1">
      <c r="A1582" s="303"/>
      <c r="K1582" s="310"/>
      <c r="L1582" s="310"/>
      <c r="M1582" s="310"/>
      <c r="N1582" s="310"/>
      <c r="O1582" s="310"/>
      <c r="P1582" s="310"/>
      <c r="Q1582" s="310"/>
      <c r="R1582" s="310"/>
      <c r="S1582" s="310"/>
      <c r="T1582" s="310"/>
      <c r="U1582" s="307"/>
      <c r="AC1582" s="310"/>
      <c r="AE1582" s="311"/>
      <c r="AF1582" s="311"/>
      <c r="AG1582" s="311"/>
      <c r="AH1582" s="311"/>
      <c r="AI1582" s="311"/>
      <c r="AJ1582" s="311"/>
      <c r="AK1582" s="311"/>
      <c r="AL1582" s="311"/>
      <c r="AM1582" s="311"/>
      <c r="AN1582" s="311"/>
      <c r="AO1582" s="311"/>
      <c r="AP1582" s="311"/>
      <c r="AQ1582" s="311"/>
      <c r="AR1582" s="311"/>
      <c r="AS1582" s="311"/>
      <c r="AT1582" s="311"/>
    </row>
    <row r="1583" spans="1:46" ht="22.5" customHeight="1">
      <c r="A1583" s="303"/>
      <c r="K1583" s="310"/>
      <c r="L1583" s="310"/>
      <c r="M1583" s="310"/>
      <c r="N1583" s="310"/>
      <c r="O1583" s="310"/>
      <c r="P1583" s="310"/>
      <c r="Q1583" s="310"/>
      <c r="R1583" s="310"/>
      <c r="S1583" s="310"/>
      <c r="T1583" s="310"/>
      <c r="U1583" s="307"/>
      <c r="AC1583" s="310"/>
      <c r="AE1583" s="311"/>
      <c r="AF1583" s="311"/>
      <c r="AG1583" s="311"/>
      <c r="AH1583" s="311"/>
      <c r="AI1583" s="311"/>
      <c r="AJ1583" s="311"/>
      <c r="AK1583" s="311"/>
      <c r="AL1583" s="311"/>
      <c r="AM1583" s="311"/>
      <c r="AN1583" s="311"/>
      <c r="AO1583" s="311"/>
      <c r="AP1583" s="311"/>
      <c r="AQ1583" s="311"/>
      <c r="AR1583" s="311"/>
      <c r="AS1583" s="311"/>
      <c r="AT1583" s="311"/>
    </row>
    <row r="1584" spans="1:46" ht="22.5" customHeight="1">
      <c r="A1584" s="303"/>
      <c r="K1584" s="310"/>
      <c r="L1584" s="310"/>
      <c r="M1584" s="310"/>
      <c r="N1584" s="310"/>
      <c r="O1584" s="310"/>
      <c r="P1584" s="310"/>
      <c r="Q1584" s="310"/>
      <c r="R1584" s="310"/>
      <c r="S1584" s="310"/>
      <c r="T1584" s="310"/>
      <c r="U1584" s="307"/>
      <c r="AC1584" s="310"/>
      <c r="AE1584" s="311"/>
      <c r="AF1584" s="311"/>
      <c r="AG1584" s="311"/>
      <c r="AH1584" s="311"/>
      <c r="AI1584" s="311"/>
      <c r="AJ1584" s="311"/>
      <c r="AK1584" s="311"/>
      <c r="AL1584" s="311"/>
      <c r="AM1584" s="311"/>
      <c r="AN1584" s="311"/>
      <c r="AO1584" s="311"/>
      <c r="AP1584" s="311"/>
      <c r="AQ1584" s="311"/>
      <c r="AR1584" s="311"/>
      <c r="AS1584" s="311"/>
      <c r="AT1584" s="311"/>
    </row>
    <row r="1585" spans="1:46" ht="22.5" customHeight="1">
      <c r="A1585" s="303"/>
      <c r="K1585" s="310"/>
      <c r="L1585" s="310"/>
      <c r="M1585" s="310"/>
      <c r="N1585" s="310"/>
      <c r="O1585" s="310"/>
      <c r="P1585" s="310"/>
      <c r="Q1585" s="310"/>
      <c r="R1585" s="310"/>
      <c r="S1585" s="310"/>
      <c r="T1585" s="310"/>
      <c r="U1585" s="307"/>
      <c r="AC1585" s="310"/>
      <c r="AE1585" s="311"/>
      <c r="AF1585" s="311"/>
      <c r="AG1585" s="311"/>
      <c r="AH1585" s="311"/>
      <c r="AI1585" s="311"/>
      <c r="AJ1585" s="311"/>
      <c r="AK1585" s="311"/>
      <c r="AL1585" s="311"/>
      <c r="AM1585" s="311"/>
      <c r="AN1585" s="311"/>
      <c r="AO1585" s="311"/>
      <c r="AP1585" s="311"/>
      <c r="AQ1585" s="311"/>
      <c r="AR1585" s="311"/>
      <c r="AS1585" s="311"/>
      <c r="AT1585" s="311"/>
    </row>
    <row r="1586" spans="1:46" ht="22.5" customHeight="1">
      <c r="A1586" s="303"/>
      <c r="K1586" s="310"/>
      <c r="L1586" s="310"/>
      <c r="M1586" s="310"/>
      <c r="N1586" s="310"/>
      <c r="O1586" s="310"/>
      <c r="P1586" s="310"/>
      <c r="Q1586" s="310"/>
      <c r="R1586" s="310"/>
      <c r="S1586" s="310"/>
      <c r="T1586" s="310"/>
      <c r="U1586" s="307"/>
      <c r="AC1586" s="310"/>
      <c r="AE1586" s="311"/>
      <c r="AF1586" s="311"/>
      <c r="AG1586" s="311"/>
      <c r="AH1586" s="311"/>
      <c r="AI1586" s="311"/>
      <c r="AJ1586" s="311"/>
      <c r="AK1586" s="311"/>
      <c r="AL1586" s="311"/>
      <c r="AM1586" s="311"/>
      <c r="AN1586" s="311"/>
      <c r="AO1586" s="311"/>
      <c r="AP1586" s="311"/>
      <c r="AQ1586" s="311"/>
      <c r="AR1586" s="311"/>
      <c r="AS1586" s="311"/>
      <c r="AT1586" s="311"/>
    </row>
    <row r="1587" spans="1:46" ht="22.5" customHeight="1">
      <c r="A1587" s="303"/>
      <c r="K1587" s="310"/>
      <c r="L1587" s="310"/>
      <c r="M1587" s="310"/>
      <c r="N1587" s="310"/>
      <c r="O1587" s="310"/>
      <c r="P1587" s="310"/>
      <c r="Q1587" s="310"/>
      <c r="R1587" s="310"/>
      <c r="S1587" s="310"/>
      <c r="T1587" s="310"/>
      <c r="U1587" s="307"/>
      <c r="AC1587" s="310"/>
      <c r="AE1587" s="311"/>
      <c r="AF1587" s="311"/>
      <c r="AG1587" s="311"/>
      <c r="AH1587" s="311"/>
      <c r="AI1587" s="311"/>
      <c r="AJ1587" s="311"/>
      <c r="AK1587" s="311"/>
      <c r="AL1587" s="311"/>
      <c r="AM1587" s="311"/>
      <c r="AN1587" s="311"/>
      <c r="AO1587" s="311"/>
      <c r="AP1587" s="311"/>
      <c r="AQ1587" s="311"/>
      <c r="AR1587" s="311"/>
      <c r="AS1587" s="311"/>
      <c r="AT1587" s="311"/>
    </row>
    <row r="1588" spans="1:46" ht="22.5" customHeight="1">
      <c r="A1588" s="303"/>
      <c r="K1588" s="310"/>
      <c r="L1588" s="310"/>
      <c r="M1588" s="310"/>
      <c r="N1588" s="310"/>
      <c r="O1588" s="310"/>
      <c r="P1588" s="310"/>
      <c r="Q1588" s="310"/>
      <c r="R1588" s="310"/>
      <c r="S1588" s="310"/>
      <c r="T1588" s="310"/>
      <c r="U1588" s="307"/>
      <c r="AC1588" s="310"/>
      <c r="AE1588" s="311"/>
      <c r="AF1588" s="311"/>
      <c r="AG1588" s="311"/>
      <c r="AH1588" s="311"/>
      <c r="AI1588" s="311"/>
      <c r="AJ1588" s="311"/>
      <c r="AK1588" s="311"/>
      <c r="AL1588" s="311"/>
      <c r="AM1588" s="311"/>
      <c r="AN1588" s="311"/>
      <c r="AO1588" s="311"/>
      <c r="AP1588" s="311"/>
      <c r="AQ1588" s="311"/>
      <c r="AR1588" s="311"/>
      <c r="AS1588" s="311"/>
      <c r="AT1588" s="311"/>
    </row>
    <row r="1589" spans="1:46" ht="22.5" customHeight="1">
      <c r="A1589" s="303"/>
      <c r="K1589" s="310"/>
      <c r="L1589" s="310"/>
      <c r="M1589" s="310"/>
      <c r="N1589" s="310"/>
      <c r="O1589" s="310"/>
      <c r="P1589" s="310"/>
      <c r="Q1589" s="310"/>
      <c r="R1589" s="310"/>
      <c r="S1589" s="310"/>
      <c r="T1589" s="310"/>
      <c r="U1589" s="307"/>
      <c r="AC1589" s="310"/>
      <c r="AE1589" s="311"/>
      <c r="AF1589" s="311"/>
      <c r="AG1589" s="311"/>
      <c r="AH1589" s="311"/>
      <c r="AI1589" s="311"/>
      <c r="AJ1589" s="311"/>
      <c r="AK1589" s="311"/>
      <c r="AL1589" s="311"/>
      <c r="AM1589" s="311"/>
      <c r="AN1589" s="311"/>
      <c r="AO1589" s="311"/>
      <c r="AP1589" s="311"/>
      <c r="AQ1589" s="311"/>
      <c r="AR1589" s="311"/>
      <c r="AS1589" s="311"/>
      <c r="AT1589" s="311"/>
    </row>
    <row r="1590" spans="1:46" ht="22.5" customHeight="1">
      <c r="A1590" s="303"/>
      <c r="K1590" s="310"/>
      <c r="L1590" s="310"/>
      <c r="M1590" s="310"/>
      <c r="N1590" s="310"/>
      <c r="O1590" s="310"/>
      <c r="P1590" s="310"/>
      <c r="Q1590" s="310"/>
      <c r="R1590" s="310"/>
      <c r="S1590" s="310"/>
      <c r="T1590" s="310"/>
      <c r="U1590" s="307"/>
      <c r="AC1590" s="310"/>
      <c r="AE1590" s="311"/>
      <c r="AF1590" s="311"/>
      <c r="AG1590" s="311"/>
      <c r="AH1590" s="311"/>
      <c r="AI1590" s="311"/>
      <c r="AJ1590" s="311"/>
      <c r="AK1590" s="311"/>
      <c r="AL1590" s="311"/>
      <c r="AM1590" s="311"/>
      <c r="AN1590" s="311"/>
      <c r="AO1590" s="311"/>
      <c r="AP1590" s="311"/>
      <c r="AQ1590" s="311"/>
      <c r="AR1590" s="311"/>
      <c r="AS1590" s="311"/>
      <c r="AT1590" s="311"/>
    </row>
    <row r="1591" spans="1:46" ht="22.5" customHeight="1">
      <c r="A1591" s="303"/>
      <c r="K1591" s="310"/>
      <c r="L1591" s="310"/>
      <c r="M1591" s="310"/>
      <c r="N1591" s="310"/>
      <c r="O1591" s="310"/>
      <c r="P1591" s="310"/>
      <c r="Q1591" s="310"/>
      <c r="R1591" s="310"/>
      <c r="S1591" s="310"/>
      <c r="T1591" s="310"/>
      <c r="U1591" s="307"/>
      <c r="AC1591" s="310"/>
      <c r="AE1591" s="311"/>
      <c r="AF1591" s="311"/>
      <c r="AG1591" s="311"/>
      <c r="AH1591" s="311"/>
      <c r="AI1591" s="311"/>
      <c r="AJ1591" s="311"/>
      <c r="AK1591" s="311"/>
      <c r="AL1591" s="311"/>
      <c r="AM1591" s="311"/>
      <c r="AN1591" s="311"/>
      <c r="AO1591" s="311"/>
      <c r="AP1591" s="311"/>
      <c r="AQ1591" s="311"/>
      <c r="AR1591" s="311"/>
      <c r="AS1591" s="311"/>
      <c r="AT1591" s="311"/>
    </row>
    <row r="1592" spans="1:46" ht="22.5" customHeight="1">
      <c r="A1592" s="303"/>
      <c r="K1592" s="310"/>
      <c r="L1592" s="310"/>
      <c r="M1592" s="310"/>
      <c r="N1592" s="310"/>
      <c r="O1592" s="310"/>
      <c r="P1592" s="310"/>
      <c r="Q1592" s="310"/>
      <c r="R1592" s="310"/>
      <c r="S1592" s="310"/>
      <c r="T1592" s="310"/>
      <c r="U1592" s="307"/>
      <c r="AC1592" s="310"/>
      <c r="AE1592" s="311"/>
      <c r="AF1592" s="311"/>
      <c r="AG1592" s="311"/>
      <c r="AH1592" s="311"/>
      <c r="AI1592" s="311"/>
      <c r="AJ1592" s="311"/>
      <c r="AK1592" s="311"/>
      <c r="AL1592" s="311"/>
      <c r="AM1592" s="311"/>
      <c r="AN1592" s="311"/>
      <c r="AO1592" s="311"/>
      <c r="AP1592" s="311"/>
      <c r="AQ1592" s="311"/>
      <c r="AR1592" s="311"/>
      <c r="AS1592" s="311"/>
      <c r="AT1592" s="311"/>
    </row>
    <row r="1593" spans="1:46" ht="22.5" customHeight="1">
      <c r="A1593" s="303"/>
      <c r="K1593" s="310"/>
      <c r="L1593" s="310"/>
      <c r="M1593" s="310"/>
      <c r="N1593" s="310"/>
      <c r="O1593" s="310"/>
      <c r="P1593" s="310"/>
      <c r="Q1593" s="310"/>
      <c r="R1593" s="310"/>
      <c r="S1593" s="310"/>
      <c r="T1593" s="310"/>
      <c r="U1593" s="307"/>
      <c r="AC1593" s="310"/>
      <c r="AE1593" s="311"/>
      <c r="AF1593" s="311"/>
      <c r="AG1593" s="311"/>
      <c r="AH1593" s="311"/>
      <c r="AI1593" s="311"/>
      <c r="AJ1593" s="311"/>
      <c r="AK1593" s="311"/>
      <c r="AL1593" s="311"/>
      <c r="AM1593" s="311"/>
      <c r="AN1593" s="311"/>
      <c r="AO1593" s="311"/>
      <c r="AP1593" s="311"/>
      <c r="AQ1593" s="311"/>
      <c r="AR1593" s="311"/>
      <c r="AS1593" s="311"/>
      <c r="AT1593" s="311"/>
    </row>
    <row r="1594" spans="1:46" ht="22.5" customHeight="1">
      <c r="A1594" s="303"/>
      <c r="K1594" s="310"/>
      <c r="L1594" s="310"/>
      <c r="M1594" s="310"/>
      <c r="N1594" s="310"/>
      <c r="O1594" s="310"/>
      <c r="P1594" s="310"/>
      <c r="Q1594" s="310"/>
      <c r="R1594" s="310"/>
      <c r="S1594" s="310"/>
      <c r="T1594" s="310"/>
      <c r="U1594" s="307"/>
      <c r="AC1594" s="310"/>
      <c r="AE1594" s="311"/>
      <c r="AF1594" s="311"/>
      <c r="AG1594" s="311"/>
      <c r="AH1594" s="311"/>
      <c r="AI1594" s="311"/>
      <c r="AJ1594" s="311"/>
      <c r="AK1594" s="311"/>
      <c r="AL1594" s="311"/>
      <c r="AM1594" s="311"/>
      <c r="AN1594" s="311"/>
      <c r="AO1594" s="311"/>
      <c r="AP1594" s="311"/>
      <c r="AQ1594" s="311"/>
      <c r="AR1594" s="311"/>
      <c r="AS1594" s="311"/>
      <c r="AT1594" s="311"/>
    </row>
    <row r="1595" spans="1:46" ht="22.5" customHeight="1">
      <c r="A1595" s="303"/>
      <c r="K1595" s="310"/>
      <c r="L1595" s="310"/>
      <c r="M1595" s="310"/>
      <c r="N1595" s="310"/>
      <c r="O1595" s="310"/>
      <c r="P1595" s="310"/>
      <c r="Q1595" s="310"/>
      <c r="R1595" s="310"/>
      <c r="S1595" s="310"/>
      <c r="T1595" s="310"/>
      <c r="U1595" s="307"/>
      <c r="AC1595" s="310"/>
      <c r="AE1595" s="311"/>
      <c r="AF1595" s="311"/>
      <c r="AG1595" s="311"/>
      <c r="AH1595" s="311"/>
      <c r="AI1595" s="311"/>
      <c r="AJ1595" s="311"/>
      <c r="AK1595" s="311"/>
      <c r="AL1595" s="311"/>
      <c r="AM1595" s="311"/>
      <c r="AN1595" s="311"/>
      <c r="AO1595" s="311"/>
      <c r="AP1595" s="311"/>
      <c r="AQ1595" s="311"/>
      <c r="AR1595" s="311"/>
      <c r="AS1595" s="311"/>
      <c r="AT1595" s="311"/>
    </row>
    <row r="1596" spans="1:46" ht="22.5" customHeight="1">
      <c r="A1596" s="303"/>
      <c r="K1596" s="310"/>
      <c r="L1596" s="310"/>
      <c r="M1596" s="310"/>
      <c r="N1596" s="310"/>
      <c r="O1596" s="310"/>
      <c r="P1596" s="310"/>
      <c r="Q1596" s="310"/>
      <c r="R1596" s="310"/>
      <c r="S1596" s="310"/>
      <c r="T1596" s="310"/>
      <c r="U1596" s="307"/>
      <c r="AC1596" s="310"/>
      <c r="AE1596" s="311"/>
      <c r="AF1596" s="311"/>
      <c r="AG1596" s="311"/>
      <c r="AH1596" s="311"/>
      <c r="AI1596" s="311"/>
      <c r="AJ1596" s="311"/>
      <c r="AK1596" s="311"/>
      <c r="AL1596" s="311"/>
      <c r="AM1596" s="311"/>
      <c r="AN1596" s="311"/>
      <c r="AO1596" s="311"/>
      <c r="AP1596" s="311"/>
      <c r="AQ1596" s="311"/>
      <c r="AR1596" s="311"/>
      <c r="AS1596" s="311"/>
      <c r="AT1596" s="311"/>
    </row>
    <row r="1597" spans="1:46" ht="22.5" customHeight="1">
      <c r="A1597" s="303"/>
      <c r="K1597" s="310"/>
      <c r="L1597" s="310"/>
      <c r="M1597" s="310"/>
      <c r="N1597" s="310"/>
      <c r="O1597" s="310"/>
      <c r="P1597" s="310"/>
      <c r="Q1597" s="310"/>
      <c r="R1597" s="310"/>
      <c r="S1597" s="310"/>
      <c r="T1597" s="310"/>
      <c r="U1597" s="307"/>
      <c r="AC1597" s="310"/>
      <c r="AE1597" s="311"/>
      <c r="AF1597" s="311"/>
      <c r="AG1597" s="311"/>
      <c r="AH1597" s="311"/>
      <c r="AI1597" s="311"/>
      <c r="AJ1597" s="311"/>
      <c r="AK1597" s="311"/>
      <c r="AL1597" s="311"/>
      <c r="AM1597" s="311"/>
      <c r="AN1597" s="311"/>
      <c r="AO1597" s="311"/>
      <c r="AP1597" s="311"/>
      <c r="AQ1597" s="311"/>
      <c r="AR1597" s="311"/>
      <c r="AS1597" s="311"/>
      <c r="AT1597" s="311"/>
    </row>
    <row r="1598" spans="1:46" ht="22.5" customHeight="1">
      <c r="A1598" s="303"/>
      <c r="K1598" s="310"/>
      <c r="L1598" s="310"/>
      <c r="M1598" s="310"/>
      <c r="N1598" s="310"/>
      <c r="O1598" s="310"/>
      <c r="P1598" s="310"/>
      <c r="Q1598" s="310"/>
      <c r="R1598" s="310"/>
      <c r="S1598" s="310"/>
      <c r="T1598" s="310"/>
      <c r="U1598" s="307"/>
      <c r="AC1598" s="310"/>
      <c r="AE1598" s="311"/>
      <c r="AF1598" s="311"/>
      <c r="AG1598" s="311"/>
      <c r="AH1598" s="311"/>
      <c r="AI1598" s="311"/>
      <c r="AJ1598" s="311"/>
      <c r="AK1598" s="311"/>
      <c r="AL1598" s="311"/>
      <c r="AM1598" s="311"/>
      <c r="AN1598" s="311"/>
      <c r="AO1598" s="311"/>
      <c r="AP1598" s="311"/>
      <c r="AQ1598" s="311"/>
      <c r="AR1598" s="311"/>
      <c r="AS1598" s="311"/>
      <c r="AT1598" s="311"/>
    </row>
    <row r="1599" spans="1:46" ht="22.5" customHeight="1">
      <c r="A1599" s="303"/>
      <c r="K1599" s="310"/>
      <c r="L1599" s="310"/>
      <c r="M1599" s="310"/>
      <c r="N1599" s="310"/>
      <c r="O1599" s="310"/>
      <c r="P1599" s="310"/>
      <c r="Q1599" s="310"/>
      <c r="R1599" s="310"/>
      <c r="S1599" s="310"/>
      <c r="T1599" s="310"/>
      <c r="U1599" s="307"/>
      <c r="AC1599" s="310"/>
      <c r="AE1599" s="311"/>
      <c r="AF1599" s="311"/>
      <c r="AG1599" s="311"/>
      <c r="AH1599" s="311"/>
      <c r="AI1599" s="311"/>
      <c r="AJ1599" s="311"/>
      <c r="AK1599" s="311"/>
      <c r="AL1599" s="311"/>
      <c r="AM1599" s="311"/>
      <c r="AN1599" s="311"/>
      <c r="AO1599" s="311"/>
      <c r="AP1599" s="311"/>
      <c r="AQ1599" s="311"/>
      <c r="AR1599" s="311"/>
      <c r="AS1599" s="311"/>
      <c r="AT1599" s="311"/>
    </row>
    <row r="1600" spans="1:46" ht="22.5" customHeight="1">
      <c r="A1600" s="303"/>
      <c r="K1600" s="310"/>
      <c r="L1600" s="310"/>
      <c r="M1600" s="310"/>
      <c r="N1600" s="310"/>
      <c r="O1600" s="310"/>
      <c r="P1600" s="310"/>
      <c r="Q1600" s="310"/>
      <c r="R1600" s="310"/>
      <c r="S1600" s="310"/>
      <c r="T1600" s="310"/>
      <c r="U1600" s="307"/>
      <c r="AC1600" s="310"/>
      <c r="AE1600" s="311"/>
      <c r="AF1600" s="311"/>
      <c r="AG1600" s="311"/>
      <c r="AH1600" s="311"/>
      <c r="AI1600" s="311"/>
      <c r="AJ1600" s="311"/>
      <c r="AK1600" s="311"/>
      <c r="AL1600" s="311"/>
      <c r="AM1600" s="311"/>
      <c r="AN1600" s="311"/>
      <c r="AO1600" s="311"/>
      <c r="AP1600" s="311"/>
      <c r="AQ1600" s="311"/>
      <c r="AR1600" s="311"/>
      <c r="AS1600" s="311"/>
      <c r="AT1600" s="311"/>
    </row>
    <row r="1601" spans="1:46" ht="22.5" customHeight="1">
      <c r="A1601" s="303"/>
      <c r="K1601" s="310"/>
      <c r="L1601" s="310"/>
      <c r="M1601" s="310"/>
      <c r="N1601" s="310"/>
      <c r="O1601" s="310"/>
      <c r="P1601" s="310"/>
      <c r="Q1601" s="310"/>
      <c r="R1601" s="310"/>
      <c r="S1601" s="310"/>
      <c r="T1601" s="310"/>
      <c r="U1601" s="307"/>
      <c r="AC1601" s="310"/>
      <c r="AE1601" s="311"/>
      <c r="AF1601" s="311"/>
      <c r="AG1601" s="311"/>
      <c r="AH1601" s="311"/>
      <c r="AI1601" s="311"/>
      <c r="AJ1601" s="311"/>
      <c r="AK1601" s="311"/>
      <c r="AL1601" s="311"/>
      <c r="AM1601" s="311"/>
      <c r="AN1601" s="311"/>
      <c r="AO1601" s="311"/>
      <c r="AP1601" s="311"/>
      <c r="AQ1601" s="311"/>
      <c r="AR1601" s="311"/>
      <c r="AS1601" s="311"/>
      <c r="AT1601" s="311"/>
    </row>
    <row r="1602" spans="1:46" ht="22.5" customHeight="1">
      <c r="A1602" s="303"/>
      <c r="K1602" s="310"/>
      <c r="L1602" s="310"/>
      <c r="M1602" s="310"/>
      <c r="N1602" s="310"/>
      <c r="O1602" s="310"/>
      <c r="P1602" s="310"/>
      <c r="Q1602" s="310"/>
      <c r="R1602" s="310"/>
      <c r="S1602" s="310"/>
      <c r="T1602" s="310"/>
      <c r="U1602" s="307"/>
      <c r="AC1602" s="310"/>
      <c r="AE1602" s="311"/>
      <c r="AF1602" s="311"/>
      <c r="AG1602" s="311"/>
      <c r="AH1602" s="311"/>
      <c r="AI1602" s="311"/>
      <c r="AJ1602" s="311"/>
      <c r="AK1602" s="311"/>
      <c r="AL1602" s="311"/>
      <c r="AM1602" s="311"/>
      <c r="AN1602" s="311"/>
      <c r="AO1602" s="311"/>
      <c r="AP1602" s="311"/>
      <c r="AQ1602" s="311"/>
      <c r="AR1602" s="311"/>
      <c r="AS1602" s="311"/>
      <c r="AT1602" s="311"/>
    </row>
    <row r="1603" spans="1:46" ht="22.5" customHeight="1">
      <c r="A1603" s="303"/>
      <c r="K1603" s="310"/>
      <c r="L1603" s="310"/>
      <c r="M1603" s="310"/>
      <c r="N1603" s="310"/>
      <c r="O1603" s="310"/>
      <c r="P1603" s="310"/>
      <c r="Q1603" s="310"/>
      <c r="R1603" s="310"/>
      <c r="S1603" s="310"/>
      <c r="T1603" s="310"/>
      <c r="U1603" s="307"/>
      <c r="AC1603" s="310"/>
      <c r="AE1603" s="311"/>
      <c r="AF1603" s="311"/>
      <c r="AG1603" s="311"/>
      <c r="AH1603" s="311"/>
      <c r="AI1603" s="311"/>
      <c r="AJ1603" s="311"/>
      <c r="AK1603" s="311"/>
      <c r="AL1603" s="311"/>
      <c r="AM1603" s="311"/>
      <c r="AN1603" s="311"/>
      <c r="AO1603" s="311"/>
      <c r="AP1603" s="311"/>
      <c r="AQ1603" s="311"/>
      <c r="AR1603" s="311"/>
      <c r="AS1603" s="311"/>
      <c r="AT1603" s="311"/>
    </row>
    <row r="1604" spans="1:46" ht="22.5" customHeight="1">
      <c r="A1604" s="303"/>
      <c r="K1604" s="310"/>
      <c r="L1604" s="310"/>
      <c r="M1604" s="310"/>
      <c r="N1604" s="310"/>
      <c r="O1604" s="310"/>
      <c r="P1604" s="310"/>
      <c r="Q1604" s="310"/>
      <c r="R1604" s="310"/>
      <c r="S1604" s="310"/>
      <c r="T1604" s="310"/>
      <c r="U1604" s="307"/>
      <c r="AC1604" s="310"/>
      <c r="AE1604" s="311"/>
      <c r="AF1604" s="311"/>
      <c r="AG1604" s="311"/>
      <c r="AH1604" s="311"/>
      <c r="AI1604" s="311"/>
      <c r="AJ1604" s="311"/>
      <c r="AK1604" s="311"/>
      <c r="AL1604" s="311"/>
      <c r="AM1604" s="311"/>
      <c r="AN1604" s="311"/>
      <c r="AO1604" s="311"/>
      <c r="AP1604" s="311"/>
      <c r="AQ1604" s="311"/>
      <c r="AR1604" s="311"/>
      <c r="AS1604" s="311"/>
      <c r="AT1604" s="311"/>
    </row>
    <row r="1605" spans="1:46" ht="22.5" customHeight="1">
      <c r="A1605" s="303"/>
      <c r="K1605" s="310"/>
      <c r="L1605" s="310"/>
      <c r="M1605" s="310"/>
      <c r="N1605" s="310"/>
      <c r="O1605" s="310"/>
      <c r="P1605" s="310"/>
      <c r="Q1605" s="310"/>
      <c r="R1605" s="310"/>
      <c r="S1605" s="310"/>
      <c r="T1605" s="310"/>
      <c r="U1605" s="307"/>
      <c r="AC1605" s="310"/>
      <c r="AE1605" s="311"/>
      <c r="AF1605" s="311"/>
      <c r="AG1605" s="311"/>
      <c r="AH1605" s="311"/>
      <c r="AI1605" s="311"/>
      <c r="AJ1605" s="311"/>
      <c r="AK1605" s="311"/>
      <c r="AL1605" s="311"/>
      <c r="AM1605" s="311"/>
      <c r="AN1605" s="311"/>
      <c r="AO1605" s="311"/>
      <c r="AP1605" s="311"/>
      <c r="AQ1605" s="311"/>
      <c r="AR1605" s="311"/>
      <c r="AS1605" s="311"/>
      <c r="AT1605" s="311"/>
    </row>
    <row r="1606" spans="1:46" ht="22.5" customHeight="1">
      <c r="A1606" s="303"/>
      <c r="K1606" s="310"/>
      <c r="L1606" s="310"/>
      <c r="M1606" s="310"/>
      <c r="N1606" s="310"/>
      <c r="O1606" s="310"/>
      <c r="P1606" s="310"/>
      <c r="Q1606" s="310"/>
      <c r="R1606" s="310"/>
      <c r="S1606" s="310"/>
      <c r="T1606" s="310"/>
      <c r="U1606" s="307"/>
      <c r="AC1606" s="310"/>
      <c r="AE1606" s="311"/>
      <c r="AF1606" s="311"/>
      <c r="AG1606" s="311"/>
      <c r="AH1606" s="311"/>
      <c r="AI1606" s="311"/>
      <c r="AJ1606" s="311"/>
      <c r="AK1606" s="311"/>
      <c r="AL1606" s="311"/>
      <c r="AM1606" s="311"/>
      <c r="AN1606" s="311"/>
      <c r="AO1606" s="311"/>
      <c r="AP1606" s="311"/>
      <c r="AQ1606" s="311"/>
      <c r="AR1606" s="311"/>
      <c r="AS1606" s="311"/>
      <c r="AT1606" s="311"/>
    </row>
    <row r="1607" spans="1:46" ht="22.5" customHeight="1">
      <c r="A1607" s="303"/>
      <c r="K1607" s="310"/>
      <c r="L1607" s="310"/>
      <c r="M1607" s="310"/>
      <c r="N1607" s="310"/>
      <c r="O1607" s="310"/>
      <c r="P1607" s="310"/>
      <c r="Q1607" s="310"/>
      <c r="R1607" s="310"/>
      <c r="S1607" s="310"/>
      <c r="T1607" s="310"/>
      <c r="U1607" s="307"/>
      <c r="AC1607" s="310"/>
      <c r="AE1607" s="311"/>
      <c r="AF1607" s="311"/>
      <c r="AG1607" s="311"/>
      <c r="AH1607" s="311"/>
      <c r="AI1607" s="311"/>
      <c r="AJ1607" s="311"/>
      <c r="AK1607" s="311"/>
      <c r="AL1607" s="311"/>
      <c r="AM1607" s="311"/>
      <c r="AN1607" s="311"/>
      <c r="AO1607" s="311"/>
      <c r="AP1607" s="311"/>
      <c r="AQ1607" s="311"/>
      <c r="AR1607" s="311"/>
      <c r="AS1607" s="311"/>
      <c r="AT1607" s="311"/>
    </row>
    <row r="1608" spans="1:46" ht="22.5" customHeight="1">
      <c r="A1608" s="303"/>
      <c r="K1608" s="310"/>
      <c r="L1608" s="310"/>
      <c r="M1608" s="310"/>
      <c r="N1608" s="310"/>
      <c r="O1608" s="310"/>
      <c r="P1608" s="310"/>
      <c r="Q1608" s="310"/>
      <c r="R1608" s="310"/>
      <c r="S1608" s="310"/>
      <c r="T1608" s="310"/>
      <c r="U1608" s="307"/>
      <c r="AC1608" s="310"/>
      <c r="AE1608" s="311"/>
      <c r="AF1608" s="311"/>
      <c r="AG1608" s="311"/>
      <c r="AH1608" s="311"/>
      <c r="AI1608" s="311"/>
      <c r="AJ1608" s="311"/>
      <c r="AK1608" s="311"/>
      <c r="AL1608" s="311"/>
      <c r="AM1608" s="311"/>
      <c r="AN1608" s="311"/>
      <c r="AO1608" s="311"/>
      <c r="AP1608" s="311"/>
      <c r="AQ1608" s="311"/>
      <c r="AR1608" s="311"/>
      <c r="AS1608" s="311"/>
      <c r="AT1608" s="311"/>
    </row>
    <row r="1609" spans="1:46" ht="22.5" customHeight="1">
      <c r="A1609" s="303"/>
      <c r="K1609" s="310"/>
      <c r="L1609" s="310"/>
      <c r="M1609" s="310"/>
      <c r="N1609" s="310"/>
      <c r="O1609" s="310"/>
      <c r="P1609" s="310"/>
      <c r="Q1609" s="310"/>
      <c r="R1609" s="310"/>
      <c r="S1609" s="310"/>
      <c r="T1609" s="310"/>
      <c r="U1609" s="307"/>
      <c r="AC1609" s="310"/>
      <c r="AE1609" s="311"/>
      <c r="AF1609" s="311"/>
      <c r="AG1609" s="311"/>
      <c r="AH1609" s="311"/>
      <c r="AI1609" s="311"/>
      <c r="AJ1609" s="311"/>
      <c r="AK1609" s="311"/>
      <c r="AL1609" s="311"/>
      <c r="AM1609" s="311"/>
      <c r="AN1609" s="311"/>
      <c r="AO1609" s="311"/>
      <c r="AP1609" s="311"/>
      <c r="AQ1609" s="311"/>
      <c r="AR1609" s="311"/>
      <c r="AS1609" s="311"/>
      <c r="AT1609" s="311"/>
    </row>
    <row r="1610" spans="1:46" ht="22.5" customHeight="1">
      <c r="A1610" s="303"/>
      <c r="K1610" s="310"/>
      <c r="L1610" s="310"/>
      <c r="M1610" s="310"/>
      <c r="N1610" s="310"/>
      <c r="O1610" s="310"/>
      <c r="P1610" s="310"/>
      <c r="Q1610" s="310"/>
      <c r="R1610" s="310"/>
      <c r="S1610" s="310"/>
      <c r="T1610" s="310"/>
      <c r="U1610" s="307"/>
      <c r="AC1610" s="310"/>
      <c r="AE1610" s="311"/>
      <c r="AF1610" s="311"/>
      <c r="AG1610" s="311"/>
      <c r="AH1610" s="311"/>
      <c r="AI1610" s="311"/>
      <c r="AJ1610" s="311"/>
      <c r="AK1610" s="311"/>
      <c r="AL1610" s="311"/>
      <c r="AM1610" s="311"/>
      <c r="AN1610" s="311"/>
      <c r="AO1610" s="311"/>
      <c r="AP1610" s="311"/>
      <c r="AQ1610" s="311"/>
      <c r="AR1610" s="311"/>
      <c r="AS1610" s="311"/>
      <c r="AT1610" s="311"/>
    </row>
    <row r="1611" spans="1:46" ht="22.5" customHeight="1">
      <c r="A1611" s="303"/>
      <c r="K1611" s="310"/>
      <c r="L1611" s="310"/>
      <c r="M1611" s="310"/>
      <c r="N1611" s="310"/>
      <c r="O1611" s="310"/>
      <c r="P1611" s="310"/>
      <c r="Q1611" s="310"/>
      <c r="R1611" s="310"/>
      <c r="S1611" s="310"/>
      <c r="T1611" s="310"/>
      <c r="U1611" s="307"/>
      <c r="AC1611" s="310"/>
      <c r="AE1611" s="311"/>
      <c r="AF1611" s="311"/>
      <c r="AG1611" s="311"/>
      <c r="AH1611" s="311"/>
      <c r="AI1611" s="311"/>
      <c r="AJ1611" s="311"/>
      <c r="AK1611" s="311"/>
      <c r="AL1611" s="311"/>
      <c r="AM1611" s="311"/>
      <c r="AN1611" s="311"/>
      <c r="AO1611" s="311"/>
      <c r="AP1611" s="311"/>
      <c r="AQ1611" s="311"/>
      <c r="AR1611" s="311"/>
      <c r="AS1611" s="311"/>
      <c r="AT1611" s="311"/>
    </row>
    <row r="1612" spans="1:46" ht="22.5" customHeight="1">
      <c r="A1612" s="303"/>
      <c r="K1612" s="310"/>
      <c r="L1612" s="310"/>
      <c r="M1612" s="310"/>
      <c r="N1612" s="310"/>
      <c r="O1612" s="310"/>
      <c r="P1612" s="310"/>
      <c r="Q1612" s="310"/>
      <c r="R1612" s="310"/>
      <c r="S1612" s="310"/>
      <c r="T1612" s="310"/>
      <c r="U1612" s="307"/>
      <c r="AC1612" s="310"/>
      <c r="AE1612" s="311"/>
      <c r="AF1612" s="311"/>
      <c r="AG1612" s="311"/>
      <c r="AH1612" s="311"/>
      <c r="AI1612" s="311"/>
      <c r="AJ1612" s="311"/>
      <c r="AK1612" s="311"/>
      <c r="AL1612" s="311"/>
      <c r="AM1612" s="311"/>
      <c r="AN1612" s="311"/>
      <c r="AO1612" s="311"/>
      <c r="AP1612" s="311"/>
      <c r="AQ1612" s="311"/>
      <c r="AR1612" s="311"/>
      <c r="AS1612" s="311"/>
      <c r="AT1612" s="311"/>
    </row>
    <row r="1613" spans="1:46" ht="22.5" customHeight="1">
      <c r="A1613" s="303"/>
      <c r="K1613" s="310"/>
      <c r="L1613" s="310"/>
      <c r="M1613" s="310"/>
      <c r="N1613" s="310"/>
      <c r="O1613" s="310"/>
      <c r="P1613" s="310"/>
      <c r="Q1613" s="310"/>
      <c r="R1613" s="310"/>
      <c r="S1613" s="310"/>
      <c r="T1613" s="310"/>
      <c r="U1613" s="307"/>
      <c r="AC1613" s="310"/>
      <c r="AE1613" s="311"/>
      <c r="AF1613" s="311"/>
      <c r="AG1613" s="311"/>
      <c r="AH1613" s="311"/>
      <c r="AI1613" s="311"/>
      <c r="AJ1613" s="311"/>
      <c r="AK1613" s="311"/>
      <c r="AL1613" s="311"/>
      <c r="AM1613" s="311"/>
      <c r="AN1613" s="311"/>
      <c r="AO1613" s="311"/>
      <c r="AP1613" s="311"/>
      <c r="AQ1613" s="311"/>
      <c r="AR1613" s="311"/>
      <c r="AS1613" s="311"/>
      <c r="AT1613" s="311"/>
    </row>
    <row r="1614" spans="1:46" ht="22.5" customHeight="1">
      <c r="A1614" s="303"/>
      <c r="K1614" s="310"/>
      <c r="L1614" s="310"/>
      <c r="M1614" s="310"/>
      <c r="N1614" s="310"/>
      <c r="O1614" s="310"/>
      <c r="P1614" s="310"/>
      <c r="Q1614" s="310"/>
      <c r="R1614" s="310"/>
      <c r="S1614" s="310"/>
      <c r="T1614" s="310"/>
      <c r="U1614" s="307"/>
      <c r="AC1614" s="310"/>
      <c r="AE1614" s="311"/>
      <c r="AF1614" s="311"/>
      <c r="AG1614" s="311"/>
      <c r="AH1614" s="311"/>
      <c r="AI1614" s="311"/>
      <c r="AJ1614" s="311"/>
      <c r="AK1614" s="311"/>
      <c r="AL1614" s="311"/>
      <c r="AM1614" s="311"/>
      <c r="AN1614" s="311"/>
      <c r="AO1614" s="311"/>
      <c r="AP1614" s="311"/>
      <c r="AQ1614" s="311"/>
      <c r="AR1614" s="311"/>
      <c r="AS1614" s="311"/>
      <c r="AT1614" s="311"/>
    </row>
    <row r="1615" spans="1:46" ht="22.5" customHeight="1">
      <c r="A1615" s="303"/>
      <c r="K1615" s="310"/>
      <c r="L1615" s="310"/>
      <c r="M1615" s="310"/>
      <c r="N1615" s="310"/>
      <c r="O1615" s="310"/>
      <c r="P1615" s="310"/>
      <c r="Q1615" s="310"/>
      <c r="R1615" s="310"/>
      <c r="S1615" s="310"/>
      <c r="T1615" s="310"/>
      <c r="U1615" s="307"/>
      <c r="AC1615" s="310"/>
      <c r="AE1615" s="311"/>
      <c r="AF1615" s="311"/>
      <c r="AG1615" s="311"/>
      <c r="AH1615" s="311"/>
      <c r="AI1615" s="311"/>
      <c r="AJ1615" s="311"/>
      <c r="AK1615" s="311"/>
      <c r="AL1615" s="311"/>
      <c r="AM1615" s="311"/>
      <c r="AN1615" s="311"/>
      <c r="AO1615" s="311"/>
      <c r="AP1615" s="311"/>
      <c r="AQ1615" s="311"/>
      <c r="AR1615" s="311"/>
      <c r="AS1615" s="311"/>
      <c r="AT1615" s="311"/>
    </row>
    <row r="1616" spans="1:46" ht="22.5" customHeight="1">
      <c r="A1616" s="303"/>
      <c r="K1616" s="310"/>
      <c r="L1616" s="310"/>
      <c r="M1616" s="310"/>
      <c r="N1616" s="310"/>
      <c r="O1616" s="310"/>
      <c r="P1616" s="310"/>
      <c r="Q1616" s="310"/>
      <c r="R1616" s="310"/>
      <c r="S1616" s="310"/>
      <c r="T1616" s="310"/>
      <c r="U1616" s="307"/>
      <c r="AC1616" s="310"/>
      <c r="AE1616" s="311"/>
      <c r="AF1616" s="311"/>
      <c r="AG1616" s="311"/>
      <c r="AH1616" s="311"/>
      <c r="AI1616" s="311"/>
      <c r="AJ1616" s="311"/>
      <c r="AK1616" s="311"/>
      <c r="AL1616" s="311"/>
      <c r="AM1616" s="311"/>
      <c r="AN1616" s="311"/>
      <c r="AO1616" s="311"/>
      <c r="AP1616" s="311"/>
      <c r="AQ1616" s="311"/>
      <c r="AR1616" s="311"/>
      <c r="AS1616" s="311"/>
      <c r="AT1616" s="311"/>
    </row>
    <row r="1617" spans="1:46" ht="22.5" customHeight="1">
      <c r="A1617" s="303"/>
      <c r="K1617" s="310"/>
      <c r="L1617" s="310"/>
      <c r="M1617" s="310"/>
      <c r="N1617" s="310"/>
      <c r="O1617" s="310"/>
      <c r="P1617" s="310"/>
      <c r="Q1617" s="310"/>
      <c r="R1617" s="310"/>
      <c r="S1617" s="310"/>
      <c r="T1617" s="310"/>
      <c r="U1617" s="307"/>
      <c r="AC1617" s="310"/>
      <c r="AE1617" s="311"/>
      <c r="AF1617" s="311"/>
      <c r="AG1617" s="311"/>
      <c r="AH1617" s="311"/>
      <c r="AI1617" s="311"/>
      <c r="AJ1617" s="311"/>
      <c r="AK1617" s="311"/>
      <c r="AL1617" s="311"/>
      <c r="AM1617" s="311"/>
      <c r="AN1617" s="311"/>
      <c r="AO1617" s="311"/>
      <c r="AP1617" s="311"/>
      <c r="AQ1617" s="311"/>
      <c r="AR1617" s="311"/>
      <c r="AS1617" s="311"/>
      <c r="AT1617" s="311"/>
    </row>
    <row r="1618" spans="1:46" ht="22.5" customHeight="1">
      <c r="A1618" s="303"/>
      <c r="K1618" s="310"/>
      <c r="L1618" s="310"/>
      <c r="M1618" s="310"/>
      <c r="N1618" s="310"/>
      <c r="O1618" s="310"/>
      <c r="P1618" s="310"/>
      <c r="Q1618" s="310"/>
      <c r="R1618" s="310"/>
      <c r="S1618" s="310"/>
      <c r="T1618" s="310"/>
      <c r="U1618" s="307"/>
      <c r="AC1618" s="310"/>
      <c r="AE1618" s="311"/>
      <c r="AF1618" s="311"/>
      <c r="AG1618" s="311"/>
      <c r="AH1618" s="311"/>
      <c r="AI1618" s="311"/>
      <c r="AJ1618" s="311"/>
      <c r="AK1618" s="311"/>
      <c r="AL1618" s="311"/>
      <c r="AM1618" s="311"/>
      <c r="AN1618" s="311"/>
      <c r="AO1618" s="311"/>
      <c r="AP1618" s="311"/>
      <c r="AQ1618" s="311"/>
      <c r="AR1618" s="311"/>
      <c r="AS1618" s="311"/>
      <c r="AT1618" s="311"/>
    </row>
    <row r="1619" spans="1:46" ht="22.5" customHeight="1">
      <c r="A1619" s="303"/>
      <c r="K1619" s="310"/>
      <c r="L1619" s="310"/>
      <c r="M1619" s="310"/>
      <c r="N1619" s="310"/>
      <c r="O1619" s="310"/>
      <c r="P1619" s="310"/>
      <c r="Q1619" s="310"/>
      <c r="R1619" s="310"/>
      <c r="S1619" s="310"/>
      <c r="T1619" s="310"/>
      <c r="U1619" s="307"/>
      <c r="AC1619" s="310"/>
      <c r="AE1619" s="311"/>
      <c r="AF1619" s="311"/>
      <c r="AG1619" s="311"/>
      <c r="AH1619" s="311"/>
      <c r="AI1619" s="311"/>
      <c r="AJ1619" s="311"/>
      <c r="AK1619" s="311"/>
      <c r="AL1619" s="311"/>
      <c r="AM1619" s="311"/>
      <c r="AN1619" s="311"/>
      <c r="AO1619" s="311"/>
      <c r="AP1619" s="311"/>
      <c r="AQ1619" s="311"/>
      <c r="AR1619" s="311"/>
      <c r="AS1619" s="311"/>
      <c r="AT1619" s="311"/>
    </row>
    <row r="1620" spans="1:46" ht="22.5" customHeight="1">
      <c r="A1620" s="303"/>
      <c r="K1620" s="310"/>
      <c r="L1620" s="310"/>
      <c r="M1620" s="310"/>
      <c r="N1620" s="310"/>
      <c r="O1620" s="310"/>
      <c r="P1620" s="310"/>
      <c r="Q1620" s="310"/>
      <c r="R1620" s="310"/>
      <c r="S1620" s="310"/>
      <c r="T1620" s="310"/>
      <c r="U1620" s="307"/>
      <c r="AC1620" s="310"/>
      <c r="AE1620" s="311"/>
      <c r="AF1620" s="311"/>
      <c r="AG1620" s="311"/>
      <c r="AH1620" s="311"/>
      <c r="AI1620" s="311"/>
      <c r="AJ1620" s="311"/>
      <c r="AK1620" s="311"/>
      <c r="AL1620" s="311"/>
      <c r="AM1620" s="311"/>
      <c r="AN1620" s="311"/>
      <c r="AO1620" s="311"/>
      <c r="AP1620" s="311"/>
      <c r="AQ1620" s="311"/>
      <c r="AR1620" s="311"/>
      <c r="AS1620" s="311"/>
      <c r="AT1620" s="311"/>
    </row>
    <row r="1621" spans="1:46" ht="22.5" customHeight="1">
      <c r="A1621" s="303"/>
      <c r="K1621" s="310"/>
      <c r="L1621" s="310"/>
      <c r="M1621" s="310"/>
      <c r="N1621" s="310"/>
      <c r="O1621" s="310"/>
      <c r="P1621" s="310"/>
      <c r="Q1621" s="310"/>
      <c r="R1621" s="310"/>
      <c r="S1621" s="310"/>
      <c r="T1621" s="310"/>
      <c r="U1621" s="307"/>
      <c r="AC1621" s="310"/>
      <c r="AE1621" s="311"/>
      <c r="AF1621" s="311"/>
      <c r="AG1621" s="311"/>
      <c r="AH1621" s="311"/>
      <c r="AI1621" s="311"/>
      <c r="AJ1621" s="311"/>
      <c r="AK1621" s="311"/>
      <c r="AL1621" s="311"/>
      <c r="AM1621" s="311"/>
      <c r="AN1621" s="311"/>
      <c r="AO1621" s="311"/>
      <c r="AP1621" s="311"/>
      <c r="AQ1621" s="311"/>
      <c r="AR1621" s="311"/>
      <c r="AS1621" s="311"/>
      <c r="AT1621" s="311"/>
    </row>
    <row r="1622" spans="1:46" ht="22.5" customHeight="1">
      <c r="A1622" s="303"/>
      <c r="K1622" s="310"/>
      <c r="L1622" s="310"/>
      <c r="M1622" s="310"/>
      <c r="N1622" s="310"/>
      <c r="O1622" s="310"/>
      <c r="P1622" s="310"/>
      <c r="Q1622" s="310"/>
      <c r="R1622" s="310"/>
      <c r="S1622" s="310"/>
      <c r="T1622" s="310"/>
      <c r="U1622" s="307"/>
      <c r="AC1622" s="310"/>
      <c r="AE1622" s="311"/>
      <c r="AF1622" s="311"/>
      <c r="AG1622" s="311"/>
      <c r="AH1622" s="311"/>
      <c r="AI1622" s="311"/>
      <c r="AJ1622" s="311"/>
      <c r="AK1622" s="311"/>
      <c r="AL1622" s="311"/>
      <c r="AM1622" s="311"/>
      <c r="AN1622" s="311"/>
      <c r="AO1622" s="311"/>
      <c r="AP1622" s="311"/>
      <c r="AQ1622" s="311"/>
      <c r="AR1622" s="311"/>
      <c r="AS1622" s="311"/>
      <c r="AT1622" s="311"/>
    </row>
    <row r="1623" spans="1:46" ht="22.5" customHeight="1">
      <c r="A1623" s="303"/>
      <c r="K1623" s="310"/>
      <c r="L1623" s="310"/>
      <c r="M1623" s="310"/>
      <c r="N1623" s="310"/>
      <c r="O1623" s="310"/>
      <c r="P1623" s="310"/>
      <c r="Q1623" s="310"/>
      <c r="R1623" s="310"/>
      <c r="S1623" s="310"/>
      <c r="T1623" s="310"/>
      <c r="U1623" s="307"/>
      <c r="AC1623" s="310"/>
      <c r="AE1623" s="311"/>
      <c r="AF1623" s="311"/>
      <c r="AG1623" s="311"/>
      <c r="AH1623" s="311"/>
      <c r="AI1623" s="311"/>
      <c r="AJ1623" s="311"/>
      <c r="AK1623" s="311"/>
      <c r="AL1623" s="311"/>
      <c r="AM1623" s="311"/>
      <c r="AN1623" s="311"/>
      <c r="AO1623" s="311"/>
      <c r="AP1623" s="311"/>
      <c r="AQ1623" s="311"/>
      <c r="AR1623" s="311"/>
      <c r="AS1623" s="311"/>
      <c r="AT1623" s="311"/>
    </row>
    <row r="1624" spans="1:46" ht="22.5" customHeight="1">
      <c r="A1624" s="303"/>
      <c r="K1624" s="310"/>
      <c r="L1624" s="310"/>
      <c r="M1624" s="310"/>
      <c r="N1624" s="310"/>
      <c r="O1624" s="310"/>
      <c r="P1624" s="310"/>
      <c r="Q1624" s="310"/>
      <c r="R1624" s="310"/>
      <c r="S1624" s="310"/>
      <c r="T1624" s="310"/>
      <c r="U1624" s="307"/>
      <c r="AC1624" s="310"/>
      <c r="AE1624" s="311"/>
      <c r="AF1624" s="311"/>
      <c r="AG1624" s="311"/>
      <c r="AH1624" s="311"/>
      <c r="AI1624" s="311"/>
      <c r="AJ1624" s="311"/>
      <c r="AK1624" s="311"/>
      <c r="AL1624" s="311"/>
      <c r="AM1624" s="311"/>
      <c r="AN1624" s="311"/>
      <c r="AO1624" s="311"/>
      <c r="AP1624" s="311"/>
      <c r="AQ1624" s="311"/>
      <c r="AR1624" s="311"/>
      <c r="AS1624" s="311"/>
      <c r="AT1624" s="311"/>
    </row>
    <row r="1625" spans="1:46" ht="22.5" customHeight="1">
      <c r="A1625" s="303"/>
      <c r="K1625" s="310"/>
      <c r="L1625" s="310"/>
      <c r="M1625" s="310"/>
      <c r="N1625" s="310"/>
      <c r="O1625" s="310"/>
      <c r="P1625" s="310"/>
      <c r="Q1625" s="310"/>
      <c r="R1625" s="310"/>
      <c r="S1625" s="310"/>
      <c r="T1625" s="310"/>
      <c r="U1625" s="307"/>
      <c r="AC1625" s="310"/>
      <c r="AE1625" s="311"/>
      <c r="AF1625" s="311"/>
      <c r="AG1625" s="311"/>
      <c r="AH1625" s="311"/>
      <c r="AI1625" s="311"/>
      <c r="AJ1625" s="311"/>
      <c r="AK1625" s="311"/>
      <c r="AL1625" s="311"/>
      <c r="AM1625" s="311"/>
      <c r="AN1625" s="311"/>
      <c r="AO1625" s="311"/>
      <c r="AP1625" s="311"/>
      <c r="AQ1625" s="311"/>
      <c r="AR1625" s="311"/>
      <c r="AS1625" s="311"/>
      <c r="AT1625" s="311"/>
    </row>
    <row r="1626" spans="1:46" ht="22.5" customHeight="1">
      <c r="A1626" s="303"/>
      <c r="K1626" s="310"/>
      <c r="L1626" s="310"/>
      <c r="M1626" s="310"/>
      <c r="N1626" s="310"/>
      <c r="O1626" s="310"/>
      <c r="P1626" s="310"/>
      <c r="Q1626" s="310"/>
      <c r="R1626" s="310"/>
      <c r="S1626" s="310"/>
      <c r="T1626" s="310"/>
      <c r="U1626" s="307"/>
      <c r="AC1626" s="310"/>
      <c r="AE1626" s="311"/>
      <c r="AF1626" s="311"/>
      <c r="AG1626" s="311"/>
      <c r="AH1626" s="311"/>
      <c r="AI1626" s="311"/>
      <c r="AJ1626" s="311"/>
      <c r="AK1626" s="311"/>
      <c r="AL1626" s="311"/>
      <c r="AM1626" s="311"/>
      <c r="AN1626" s="311"/>
      <c r="AO1626" s="311"/>
      <c r="AP1626" s="311"/>
      <c r="AQ1626" s="311"/>
      <c r="AR1626" s="311"/>
      <c r="AS1626" s="311"/>
      <c r="AT1626" s="311"/>
    </row>
    <row r="1627" spans="1:46" ht="22.5" customHeight="1">
      <c r="A1627" s="303"/>
      <c r="K1627" s="310"/>
      <c r="L1627" s="310"/>
      <c r="M1627" s="310"/>
      <c r="N1627" s="310"/>
      <c r="O1627" s="310"/>
      <c r="P1627" s="310"/>
      <c r="Q1627" s="310"/>
      <c r="R1627" s="310"/>
      <c r="S1627" s="310"/>
      <c r="T1627" s="310"/>
      <c r="U1627" s="307"/>
      <c r="AC1627" s="310"/>
      <c r="AE1627" s="311"/>
      <c r="AF1627" s="311"/>
      <c r="AG1627" s="311"/>
      <c r="AH1627" s="311"/>
      <c r="AI1627" s="311"/>
      <c r="AJ1627" s="311"/>
      <c r="AK1627" s="311"/>
      <c r="AL1627" s="311"/>
      <c r="AM1627" s="311"/>
      <c r="AN1627" s="311"/>
      <c r="AO1627" s="311"/>
      <c r="AP1627" s="311"/>
      <c r="AQ1627" s="311"/>
      <c r="AR1627" s="311"/>
      <c r="AS1627" s="311"/>
      <c r="AT1627" s="311"/>
    </row>
    <row r="1628" spans="1:46" ht="22.5" customHeight="1">
      <c r="A1628" s="303"/>
      <c r="K1628" s="310"/>
      <c r="L1628" s="310"/>
      <c r="M1628" s="310"/>
      <c r="N1628" s="310"/>
      <c r="O1628" s="310"/>
      <c r="P1628" s="310"/>
      <c r="Q1628" s="310"/>
      <c r="R1628" s="310"/>
      <c r="S1628" s="310"/>
      <c r="T1628" s="310"/>
      <c r="U1628" s="307"/>
      <c r="AC1628" s="310"/>
      <c r="AE1628" s="311"/>
      <c r="AF1628" s="311"/>
      <c r="AG1628" s="311"/>
      <c r="AH1628" s="311"/>
      <c r="AI1628" s="311"/>
      <c r="AJ1628" s="311"/>
      <c r="AK1628" s="311"/>
      <c r="AL1628" s="311"/>
      <c r="AM1628" s="311"/>
      <c r="AN1628" s="311"/>
      <c r="AO1628" s="311"/>
      <c r="AP1628" s="311"/>
      <c r="AQ1628" s="311"/>
      <c r="AR1628" s="311"/>
      <c r="AS1628" s="311"/>
      <c r="AT1628" s="311"/>
    </row>
    <row r="1629" spans="1:46" ht="22.5" customHeight="1">
      <c r="A1629" s="303"/>
      <c r="K1629" s="310"/>
      <c r="L1629" s="310"/>
      <c r="M1629" s="310"/>
      <c r="N1629" s="310"/>
      <c r="O1629" s="310"/>
      <c r="P1629" s="310"/>
      <c r="Q1629" s="310"/>
      <c r="R1629" s="310"/>
      <c r="S1629" s="310"/>
      <c r="T1629" s="310"/>
      <c r="U1629" s="307"/>
      <c r="AC1629" s="310"/>
      <c r="AE1629" s="311"/>
      <c r="AF1629" s="311"/>
      <c r="AG1629" s="311"/>
      <c r="AH1629" s="311"/>
      <c r="AI1629" s="311"/>
      <c r="AJ1629" s="311"/>
      <c r="AK1629" s="311"/>
      <c r="AL1629" s="311"/>
      <c r="AM1629" s="311"/>
      <c r="AN1629" s="311"/>
      <c r="AO1629" s="311"/>
      <c r="AP1629" s="311"/>
      <c r="AQ1629" s="311"/>
      <c r="AR1629" s="311"/>
      <c r="AS1629" s="311"/>
      <c r="AT1629" s="311"/>
    </row>
    <row r="1630" spans="1:46" ht="22.5" customHeight="1">
      <c r="A1630" s="303"/>
      <c r="K1630" s="310"/>
      <c r="L1630" s="310"/>
      <c r="M1630" s="310"/>
      <c r="N1630" s="310"/>
      <c r="O1630" s="310"/>
      <c r="P1630" s="310"/>
      <c r="Q1630" s="310"/>
      <c r="R1630" s="310"/>
      <c r="S1630" s="310"/>
      <c r="T1630" s="310"/>
      <c r="U1630" s="307"/>
      <c r="AC1630" s="310"/>
      <c r="AE1630" s="311"/>
      <c r="AF1630" s="311"/>
      <c r="AG1630" s="311"/>
      <c r="AH1630" s="311"/>
      <c r="AI1630" s="311"/>
      <c r="AJ1630" s="311"/>
      <c r="AK1630" s="311"/>
      <c r="AL1630" s="311"/>
      <c r="AM1630" s="311"/>
      <c r="AN1630" s="311"/>
      <c r="AO1630" s="311"/>
      <c r="AP1630" s="311"/>
      <c r="AQ1630" s="311"/>
      <c r="AR1630" s="311"/>
      <c r="AS1630" s="311"/>
      <c r="AT1630" s="311"/>
    </row>
    <row r="1631" spans="1:46" ht="22.5" customHeight="1">
      <c r="A1631" s="303"/>
      <c r="K1631" s="310"/>
      <c r="L1631" s="310"/>
      <c r="M1631" s="310"/>
      <c r="N1631" s="310"/>
      <c r="O1631" s="310"/>
      <c r="P1631" s="310"/>
      <c r="Q1631" s="310"/>
      <c r="R1631" s="310"/>
      <c r="S1631" s="310"/>
      <c r="T1631" s="310"/>
      <c r="U1631" s="307"/>
      <c r="AC1631" s="310"/>
      <c r="AE1631" s="311"/>
      <c r="AF1631" s="311"/>
      <c r="AG1631" s="311"/>
      <c r="AH1631" s="311"/>
      <c r="AI1631" s="311"/>
      <c r="AJ1631" s="311"/>
      <c r="AK1631" s="311"/>
      <c r="AL1631" s="311"/>
      <c r="AM1631" s="311"/>
      <c r="AN1631" s="311"/>
      <c r="AO1631" s="311"/>
      <c r="AP1631" s="311"/>
      <c r="AQ1631" s="311"/>
      <c r="AR1631" s="311"/>
      <c r="AS1631" s="311"/>
      <c r="AT1631" s="311"/>
    </row>
    <row r="1632" spans="1:46" ht="22.5" customHeight="1">
      <c r="A1632" s="303"/>
      <c r="K1632" s="310"/>
      <c r="L1632" s="310"/>
      <c r="M1632" s="310"/>
      <c r="N1632" s="310"/>
      <c r="O1632" s="310"/>
      <c r="P1632" s="310"/>
      <c r="Q1632" s="310"/>
      <c r="R1632" s="310"/>
      <c r="S1632" s="310"/>
      <c r="T1632" s="310"/>
      <c r="U1632" s="307"/>
      <c r="AC1632" s="310"/>
      <c r="AE1632" s="311"/>
      <c r="AF1632" s="311"/>
      <c r="AG1632" s="311"/>
      <c r="AH1632" s="311"/>
      <c r="AI1632" s="311"/>
      <c r="AJ1632" s="311"/>
      <c r="AK1632" s="311"/>
      <c r="AL1632" s="311"/>
      <c r="AM1632" s="311"/>
      <c r="AN1632" s="311"/>
      <c r="AO1632" s="311"/>
      <c r="AP1632" s="311"/>
      <c r="AQ1632" s="311"/>
      <c r="AR1632" s="311"/>
      <c r="AS1632" s="311"/>
      <c r="AT1632" s="311"/>
    </row>
    <row r="1633" spans="1:46" ht="22.5" customHeight="1">
      <c r="A1633" s="303"/>
      <c r="K1633" s="310"/>
      <c r="L1633" s="310"/>
      <c r="M1633" s="310"/>
      <c r="N1633" s="310"/>
      <c r="O1633" s="310"/>
      <c r="P1633" s="310"/>
      <c r="Q1633" s="310"/>
      <c r="R1633" s="310"/>
      <c r="S1633" s="310"/>
      <c r="T1633" s="310"/>
      <c r="U1633" s="307"/>
      <c r="AC1633" s="310"/>
      <c r="AE1633" s="311"/>
      <c r="AF1633" s="311"/>
      <c r="AG1633" s="311"/>
      <c r="AH1633" s="311"/>
      <c r="AI1633" s="311"/>
      <c r="AJ1633" s="311"/>
      <c r="AK1633" s="311"/>
      <c r="AL1633" s="311"/>
      <c r="AM1633" s="311"/>
      <c r="AN1633" s="311"/>
      <c r="AO1633" s="311"/>
      <c r="AP1633" s="311"/>
      <c r="AQ1633" s="311"/>
      <c r="AR1633" s="311"/>
      <c r="AS1633" s="311"/>
      <c r="AT1633" s="311"/>
    </row>
    <row r="1634" spans="1:46" ht="22.5" customHeight="1">
      <c r="A1634" s="303"/>
      <c r="K1634" s="310"/>
      <c r="L1634" s="310"/>
      <c r="M1634" s="310"/>
      <c r="N1634" s="310"/>
      <c r="O1634" s="310"/>
      <c r="P1634" s="310"/>
      <c r="Q1634" s="310"/>
      <c r="R1634" s="310"/>
      <c r="S1634" s="310"/>
      <c r="T1634" s="310"/>
      <c r="U1634" s="307"/>
      <c r="AC1634" s="310"/>
      <c r="AE1634" s="311"/>
      <c r="AF1634" s="311"/>
      <c r="AG1634" s="311"/>
      <c r="AH1634" s="311"/>
      <c r="AI1634" s="311"/>
      <c r="AJ1634" s="311"/>
      <c r="AK1634" s="311"/>
      <c r="AL1634" s="311"/>
      <c r="AM1634" s="311"/>
      <c r="AN1634" s="311"/>
      <c r="AO1634" s="311"/>
      <c r="AP1634" s="311"/>
      <c r="AQ1634" s="311"/>
      <c r="AR1634" s="311"/>
      <c r="AS1634" s="311"/>
      <c r="AT1634" s="311"/>
    </row>
    <row r="1635" spans="1:46" ht="22.5" customHeight="1">
      <c r="A1635" s="303"/>
      <c r="K1635" s="310"/>
      <c r="L1635" s="310"/>
      <c r="M1635" s="310"/>
      <c r="N1635" s="310"/>
      <c r="O1635" s="310"/>
      <c r="P1635" s="310"/>
      <c r="Q1635" s="310"/>
      <c r="R1635" s="310"/>
      <c r="S1635" s="310"/>
      <c r="T1635" s="310"/>
      <c r="U1635" s="307"/>
      <c r="AC1635" s="310"/>
      <c r="AE1635" s="311"/>
      <c r="AF1635" s="311"/>
      <c r="AG1635" s="311"/>
      <c r="AH1635" s="311"/>
      <c r="AI1635" s="311"/>
      <c r="AJ1635" s="311"/>
      <c r="AK1635" s="311"/>
      <c r="AL1635" s="311"/>
      <c r="AM1635" s="311"/>
      <c r="AN1635" s="311"/>
      <c r="AO1635" s="311"/>
      <c r="AP1635" s="311"/>
      <c r="AQ1635" s="311"/>
      <c r="AR1635" s="311"/>
      <c r="AS1635" s="311"/>
      <c r="AT1635" s="311"/>
    </row>
    <row r="1636" spans="1:46" ht="22.5" customHeight="1">
      <c r="A1636" s="303"/>
      <c r="K1636" s="310"/>
      <c r="L1636" s="310"/>
      <c r="M1636" s="310"/>
      <c r="N1636" s="310"/>
      <c r="O1636" s="310"/>
      <c r="P1636" s="310"/>
      <c r="Q1636" s="310"/>
      <c r="R1636" s="310"/>
      <c r="S1636" s="310"/>
      <c r="T1636" s="310"/>
      <c r="U1636" s="307"/>
      <c r="AC1636" s="310"/>
      <c r="AE1636" s="311"/>
      <c r="AF1636" s="311"/>
      <c r="AG1636" s="311"/>
      <c r="AH1636" s="311"/>
      <c r="AI1636" s="311"/>
      <c r="AJ1636" s="311"/>
      <c r="AK1636" s="311"/>
      <c r="AL1636" s="311"/>
      <c r="AM1636" s="311"/>
      <c r="AN1636" s="311"/>
      <c r="AO1636" s="311"/>
      <c r="AP1636" s="311"/>
      <c r="AQ1636" s="311"/>
      <c r="AR1636" s="311"/>
      <c r="AS1636" s="311"/>
      <c r="AT1636" s="311"/>
    </row>
    <row r="1637" spans="1:46" ht="22.5" customHeight="1">
      <c r="A1637" s="303"/>
      <c r="K1637" s="310"/>
      <c r="L1637" s="310"/>
      <c r="M1637" s="310"/>
      <c r="N1637" s="310"/>
      <c r="O1637" s="310"/>
      <c r="P1637" s="310"/>
      <c r="Q1637" s="310"/>
      <c r="R1637" s="310"/>
      <c r="S1637" s="310"/>
      <c r="T1637" s="310"/>
      <c r="U1637" s="307"/>
      <c r="AC1637" s="310"/>
      <c r="AE1637" s="311"/>
      <c r="AF1637" s="311"/>
      <c r="AG1637" s="311"/>
      <c r="AH1637" s="311"/>
      <c r="AI1637" s="311"/>
      <c r="AJ1637" s="311"/>
      <c r="AK1637" s="311"/>
      <c r="AL1637" s="311"/>
      <c r="AM1637" s="311"/>
      <c r="AN1637" s="311"/>
      <c r="AO1637" s="311"/>
      <c r="AP1637" s="311"/>
      <c r="AQ1637" s="311"/>
      <c r="AR1637" s="311"/>
      <c r="AS1637" s="311"/>
      <c r="AT1637" s="311"/>
    </row>
    <row r="1638" spans="1:46" ht="22.5" customHeight="1">
      <c r="A1638" s="303"/>
      <c r="K1638" s="310"/>
      <c r="L1638" s="310"/>
      <c r="M1638" s="310"/>
      <c r="N1638" s="310"/>
      <c r="O1638" s="310"/>
      <c r="P1638" s="310"/>
      <c r="Q1638" s="310"/>
      <c r="R1638" s="310"/>
      <c r="S1638" s="310"/>
      <c r="T1638" s="310"/>
      <c r="U1638" s="307"/>
      <c r="AC1638" s="310"/>
      <c r="AE1638" s="311"/>
      <c r="AF1638" s="311"/>
      <c r="AG1638" s="311"/>
      <c r="AH1638" s="311"/>
      <c r="AI1638" s="311"/>
      <c r="AJ1638" s="311"/>
      <c r="AK1638" s="311"/>
      <c r="AL1638" s="311"/>
      <c r="AM1638" s="311"/>
      <c r="AN1638" s="311"/>
      <c r="AO1638" s="311"/>
      <c r="AP1638" s="311"/>
      <c r="AQ1638" s="311"/>
      <c r="AR1638" s="311"/>
      <c r="AS1638" s="311"/>
      <c r="AT1638" s="311"/>
    </row>
    <row r="1639" spans="1:46" ht="22.5" customHeight="1">
      <c r="A1639" s="303"/>
      <c r="K1639" s="310"/>
      <c r="L1639" s="310"/>
      <c r="M1639" s="310"/>
      <c r="N1639" s="310"/>
      <c r="O1639" s="310"/>
      <c r="P1639" s="310"/>
      <c r="Q1639" s="310"/>
      <c r="R1639" s="310"/>
      <c r="S1639" s="310"/>
      <c r="T1639" s="310"/>
      <c r="U1639" s="307"/>
      <c r="AC1639" s="310"/>
      <c r="AE1639" s="311"/>
      <c r="AF1639" s="311"/>
      <c r="AG1639" s="311"/>
      <c r="AH1639" s="311"/>
      <c r="AI1639" s="311"/>
      <c r="AJ1639" s="311"/>
      <c r="AK1639" s="311"/>
      <c r="AL1639" s="311"/>
      <c r="AM1639" s="311"/>
      <c r="AN1639" s="311"/>
      <c r="AO1639" s="311"/>
      <c r="AP1639" s="311"/>
      <c r="AQ1639" s="311"/>
      <c r="AR1639" s="311"/>
      <c r="AS1639" s="311"/>
      <c r="AT1639" s="311"/>
    </row>
    <row r="1640" spans="1:46" ht="22.5" customHeight="1">
      <c r="A1640" s="303"/>
      <c r="K1640" s="310"/>
      <c r="L1640" s="310"/>
      <c r="M1640" s="310"/>
      <c r="N1640" s="310"/>
      <c r="O1640" s="310"/>
      <c r="P1640" s="310"/>
      <c r="Q1640" s="310"/>
      <c r="R1640" s="310"/>
      <c r="S1640" s="310"/>
      <c r="T1640" s="310"/>
      <c r="U1640" s="307"/>
      <c r="AC1640" s="310"/>
      <c r="AE1640" s="311"/>
      <c r="AF1640" s="311"/>
      <c r="AG1640" s="311"/>
      <c r="AH1640" s="311"/>
      <c r="AI1640" s="311"/>
      <c r="AJ1640" s="311"/>
      <c r="AK1640" s="311"/>
      <c r="AL1640" s="311"/>
      <c r="AM1640" s="311"/>
      <c r="AN1640" s="311"/>
      <c r="AO1640" s="311"/>
      <c r="AP1640" s="311"/>
      <c r="AQ1640" s="311"/>
      <c r="AR1640" s="311"/>
      <c r="AS1640" s="311"/>
      <c r="AT1640" s="311"/>
    </row>
    <row r="1641" spans="1:46" ht="22.5" customHeight="1">
      <c r="A1641" s="303"/>
      <c r="K1641" s="310"/>
      <c r="L1641" s="310"/>
      <c r="M1641" s="310"/>
      <c r="N1641" s="310"/>
      <c r="O1641" s="310"/>
      <c r="P1641" s="310"/>
      <c r="Q1641" s="310"/>
      <c r="R1641" s="310"/>
      <c r="S1641" s="310"/>
      <c r="T1641" s="310"/>
      <c r="U1641" s="307"/>
      <c r="AC1641" s="310"/>
      <c r="AE1641" s="311"/>
      <c r="AF1641" s="311"/>
      <c r="AG1641" s="311"/>
      <c r="AH1641" s="311"/>
      <c r="AI1641" s="311"/>
      <c r="AJ1641" s="311"/>
      <c r="AK1641" s="311"/>
      <c r="AL1641" s="311"/>
      <c r="AM1641" s="311"/>
      <c r="AN1641" s="311"/>
      <c r="AO1641" s="311"/>
      <c r="AP1641" s="311"/>
      <c r="AQ1641" s="311"/>
      <c r="AR1641" s="311"/>
      <c r="AS1641" s="311"/>
      <c r="AT1641" s="311"/>
    </row>
    <row r="1642" spans="1:46" ht="22.5" customHeight="1">
      <c r="A1642" s="303"/>
      <c r="K1642" s="310"/>
      <c r="L1642" s="310"/>
      <c r="M1642" s="310"/>
      <c r="N1642" s="310"/>
      <c r="O1642" s="310"/>
      <c r="P1642" s="310"/>
      <c r="Q1642" s="310"/>
      <c r="R1642" s="310"/>
      <c r="S1642" s="310"/>
      <c r="T1642" s="310"/>
      <c r="U1642" s="307"/>
      <c r="AC1642" s="310"/>
      <c r="AE1642" s="311"/>
      <c r="AF1642" s="311"/>
      <c r="AG1642" s="311"/>
      <c r="AH1642" s="311"/>
      <c r="AI1642" s="311"/>
      <c r="AJ1642" s="311"/>
      <c r="AK1642" s="311"/>
      <c r="AL1642" s="311"/>
      <c r="AM1642" s="311"/>
      <c r="AN1642" s="311"/>
      <c r="AO1642" s="311"/>
      <c r="AP1642" s="311"/>
      <c r="AQ1642" s="311"/>
      <c r="AR1642" s="311"/>
      <c r="AS1642" s="311"/>
      <c r="AT1642" s="311"/>
    </row>
    <row r="1643" spans="1:46" ht="22.5" customHeight="1">
      <c r="A1643" s="303"/>
      <c r="K1643" s="310"/>
      <c r="L1643" s="310"/>
      <c r="M1643" s="310"/>
      <c r="N1643" s="310"/>
      <c r="O1643" s="310"/>
      <c r="P1643" s="310"/>
      <c r="Q1643" s="310"/>
      <c r="R1643" s="310"/>
      <c r="S1643" s="310"/>
      <c r="T1643" s="310"/>
      <c r="U1643" s="307"/>
      <c r="AC1643" s="310"/>
      <c r="AE1643" s="311"/>
      <c r="AF1643" s="311"/>
      <c r="AG1643" s="311"/>
      <c r="AH1643" s="311"/>
      <c r="AI1643" s="311"/>
      <c r="AJ1643" s="311"/>
      <c r="AK1643" s="311"/>
      <c r="AL1643" s="311"/>
      <c r="AM1643" s="311"/>
      <c r="AN1643" s="311"/>
      <c r="AO1643" s="311"/>
      <c r="AP1643" s="311"/>
      <c r="AQ1643" s="311"/>
      <c r="AR1643" s="311"/>
      <c r="AS1643" s="311"/>
      <c r="AT1643" s="311"/>
    </row>
    <row r="1644" spans="1:46" ht="22.5" customHeight="1">
      <c r="A1644" s="303"/>
      <c r="K1644" s="310"/>
      <c r="L1644" s="310"/>
      <c r="M1644" s="310"/>
      <c r="N1644" s="310"/>
      <c r="O1644" s="310"/>
      <c r="P1644" s="310"/>
      <c r="Q1644" s="310"/>
      <c r="R1644" s="310"/>
      <c r="S1644" s="310"/>
      <c r="T1644" s="310"/>
      <c r="U1644" s="307"/>
      <c r="AC1644" s="310"/>
      <c r="AE1644" s="311"/>
      <c r="AF1644" s="311"/>
      <c r="AG1644" s="311"/>
      <c r="AH1644" s="311"/>
      <c r="AI1644" s="311"/>
      <c r="AJ1644" s="311"/>
      <c r="AK1644" s="311"/>
      <c r="AL1644" s="311"/>
      <c r="AM1644" s="311"/>
      <c r="AN1644" s="311"/>
      <c r="AO1644" s="311"/>
      <c r="AP1644" s="311"/>
      <c r="AQ1644" s="311"/>
      <c r="AR1644" s="311"/>
      <c r="AS1644" s="311"/>
      <c r="AT1644" s="311"/>
    </row>
    <row r="1645" spans="1:46" ht="22.5" customHeight="1">
      <c r="A1645" s="303"/>
      <c r="K1645" s="310"/>
      <c r="L1645" s="310"/>
      <c r="M1645" s="310"/>
      <c r="N1645" s="310"/>
      <c r="O1645" s="310"/>
      <c r="P1645" s="310"/>
      <c r="Q1645" s="310"/>
      <c r="R1645" s="310"/>
      <c r="S1645" s="310"/>
      <c r="T1645" s="310"/>
      <c r="U1645" s="307"/>
      <c r="AC1645" s="310"/>
      <c r="AE1645" s="311"/>
      <c r="AF1645" s="311"/>
      <c r="AG1645" s="311"/>
      <c r="AH1645" s="311"/>
      <c r="AI1645" s="311"/>
      <c r="AJ1645" s="311"/>
      <c r="AK1645" s="311"/>
      <c r="AL1645" s="311"/>
      <c r="AM1645" s="311"/>
      <c r="AN1645" s="311"/>
      <c r="AO1645" s="311"/>
      <c r="AP1645" s="311"/>
      <c r="AQ1645" s="311"/>
      <c r="AR1645" s="311"/>
      <c r="AS1645" s="311"/>
      <c r="AT1645" s="311"/>
    </row>
    <row r="1646" spans="1:46" ht="22.5" customHeight="1">
      <c r="A1646" s="303"/>
      <c r="K1646" s="310"/>
      <c r="L1646" s="310"/>
      <c r="M1646" s="310"/>
      <c r="N1646" s="310"/>
      <c r="O1646" s="310"/>
      <c r="P1646" s="310"/>
      <c r="Q1646" s="310"/>
      <c r="R1646" s="310"/>
      <c r="S1646" s="310"/>
      <c r="T1646" s="310"/>
      <c r="U1646" s="307"/>
      <c r="AC1646" s="310"/>
      <c r="AE1646" s="311"/>
      <c r="AF1646" s="311"/>
      <c r="AG1646" s="311"/>
      <c r="AH1646" s="311"/>
      <c r="AI1646" s="311"/>
      <c r="AJ1646" s="311"/>
      <c r="AK1646" s="311"/>
      <c r="AL1646" s="311"/>
      <c r="AM1646" s="311"/>
      <c r="AN1646" s="311"/>
      <c r="AO1646" s="311"/>
      <c r="AP1646" s="311"/>
      <c r="AQ1646" s="311"/>
      <c r="AR1646" s="311"/>
      <c r="AS1646" s="311"/>
      <c r="AT1646" s="311"/>
    </row>
    <row r="1647" spans="1:46" ht="22.5" customHeight="1">
      <c r="A1647" s="303"/>
      <c r="K1647" s="310"/>
      <c r="L1647" s="310"/>
      <c r="M1647" s="310"/>
      <c r="N1647" s="310"/>
      <c r="O1647" s="310"/>
      <c r="P1647" s="310"/>
      <c r="Q1647" s="310"/>
      <c r="R1647" s="310"/>
      <c r="S1647" s="310"/>
      <c r="T1647" s="310"/>
      <c r="U1647" s="307"/>
      <c r="AC1647" s="310"/>
      <c r="AE1647" s="311"/>
      <c r="AF1647" s="311"/>
      <c r="AG1647" s="311"/>
      <c r="AH1647" s="311"/>
      <c r="AI1647" s="311"/>
      <c r="AJ1647" s="311"/>
      <c r="AK1647" s="311"/>
      <c r="AL1647" s="311"/>
      <c r="AM1647" s="311"/>
      <c r="AN1647" s="311"/>
      <c r="AO1647" s="311"/>
      <c r="AP1647" s="311"/>
      <c r="AQ1647" s="311"/>
      <c r="AR1647" s="311"/>
      <c r="AS1647" s="311"/>
      <c r="AT1647" s="311"/>
    </row>
    <row r="1648" spans="1:46" ht="22.5" customHeight="1">
      <c r="A1648" s="303"/>
      <c r="K1648" s="310"/>
      <c r="L1648" s="310"/>
      <c r="M1648" s="310"/>
      <c r="N1648" s="310"/>
      <c r="O1648" s="310"/>
      <c r="P1648" s="310"/>
      <c r="Q1648" s="310"/>
      <c r="R1648" s="310"/>
      <c r="S1648" s="310"/>
      <c r="T1648" s="310"/>
      <c r="U1648" s="307"/>
      <c r="AC1648" s="310"/>
      <c r="AE1648" s="311"/>
      <c r="AF1648" s="311"/>
      <c r="AG1648" s="311"/>
      <c r="AH1648" s="311"/>
      <c r="AI1648" s="311"/>
      <c r="AJ1648" s="311"/>
      <c r="AK1648" s="311"/>
      <c r="AL1648" s="311"/>
      <c r="AM1648" s="311"/>
      <c r="AN1648" s="311"/>
      <c r="AO1648" s="311"/>
      <c r="AP1648" s="311"/>
      <c r="AQ1648" s="311"/>
      <c r="AR1648" s="311"/>
      <c r="AS1648" s="311"/>
      <c r="AT1648" s="311"/>
    </row>
    <row r="1649" spans="1:46" ht="22.5" customHeight="1">
      <c r="A1649" s="303"/>
      <c r="K1649" s="310"/>
      <c r="L1649" s="310"/>
      <c r="M1649" s="310"/>
      <c r="N1649" s="310"/>
      <c r="O1649" s="310"/>
      <c r="P1649" s="310"/>
      <c r="Q1649" s="310"/>
      <c r="R1649" s="310"/>
      <c r="S1649" s="310"/>
      <c r="T1649" s="310"/>
      <c r="U1649" s="307"/>
      <c r="AC1649" s="310"/>
      <c r="AE1649" s="311"/>
      <c r="AF1649" s="311"/>
      <c r="AG1649" s="311"/>
      <c r="AH1649" s="311"/>
      <c r="AI1649" s="311"/>
      <c r="AJ1649" s="311"/>
      <c r="AK1649" s="311"/>
      <c r="AL1649" s="311"/>
      <c r="AM1649" s="311"/>
      <c r="AN1649" s="311"/>
      <c r="AO1649" s="311"/>
      <c r="AP1649" s="311"/>
      <c r="AQ1649" s="311"/>
      <c r="AR1649" s="311"/>
      <c r="AS1649" s="311"/>
      <c r="AT1649" s="311"/>
    </row>
    <row r="1650" spans="1:46" ht="22.5" customHeight="1">
      <c r="A1650" s="303"/>
      <c r="K1650" s="310"/>
      <c r="L1650" s="310"/>
      <c r="M1650" s="310"/>
      <c r="N1650" s="310"/>
      <c r="O1650" s="310"/>
      <c r="P1650" s="310"/>
      <c r="Q1650" s="310"/>
      <c r="R1650" s="310"/>
      <c r="S1650" s="310"/>
      <c r="T1650" s="310"/>
      <c r="U1650" s="307"/>
      <c r="AC1650" s="310"/>
      <c r="AE1650" s="311"/>
      <c r="AF1650" s="311"/>
      <c r="AG1650" s="311"/>
      <c r="AH1650" s="311"/>
      <c r="AI1650" s="311"/>
      <c r="AJ1650" s="311"/>
      <c r="AK1650" s="311"/>
      <c r="AL1650" s="311"/>
      <c r="AM1650" s="311"/>
      <c r="AN1650" s="311"/>
      <c r="AO1650" s="311"/>
      <c r="AP1650" s="311"/>
      <c r="AQ1650" s="311"/>
      <c r="AR1650" s="311"/>
      <c r="AS1650" s="311"/>
      <c r="AT1650" s="311"/>
    </row>
    <row r="1651" spans="1:46" ht="22.5" customHeight="1">
      <c r="A1651" s="303"/>
      <c r="K1651" s="310"/>
      <c r="L1651" s="310"/>
      <c r="M1651" s="310"/>
      <c r="N1651" s="310"/>
      <c r="O1651" s="310"/>
      <c r="P1651" s="310"/>
      <c r="Q1651" s="310"/>
      <c r="R1651" s="310"/>
      <c r="S1651" s="310"/>
      <c r="T1651" s="310"/>
      <c r="U1651" s="307"/>
      <c r="AC1651" s="310"/>
      <c r="AE1651" s="311"/>
      <c r="AF1651" s="311"/>
      <c r="AG1651" s="311"/>
      <c r="AH1651" s="311"/>
      <c r="AI1651" s="311"/>
      <c r="AJ1651" s="311"/>
      <c r="AK1651" s="311"/>
      <c r="AL1651" s="311"/>
      <c r="AM1651" s="311"/>
      <c r="AN1651" s="311"/>
      <c r="AO1651" s="311"/>
      <c r="AP1651" s="311"/>
      <c r="AQ1651" s="311"/>
      <c r="AR1651" s="311"/>
      <c r="AS1651" s="311"/>
      <c r="AT1651" s="311"/>
    </row>
    <row r="1652" spans="1:46" ht="22.5" customHeight="1">
      <c r="A1652" s="303"/>
      <c r="K1652" s="310"/>
      <c r="L1652" s="310"/>
      <c r="M1652" s="310"/>
      <c r="N1652" s="310"/>
      <c r="O1652" s="310"/>
      <c r="P1652" s="310"/>
      <c r="Q1652" s="310"/>
      <c r="R1652" s="310"/>
      <c r="S1652" s="310"/>
      <c r="T1652" s="310"/>
      <c r="U1652" s="307"/>
      <c r="AC1652" s="310"/>
      <c r="AE1652" s="311"/>
      <c r="AF1652" s="311"/>
      <c r="AG1652" s="311"/>
      <c r="AH1652" s="311"/>
      <c r="AI1652" s="311"/>
      <c r="AJ1652" s="311"/>
      <c r="AK1652" s="311"/>
      <c r="AL1652" s="311"/>
      <c r="AM1652" s="311"/>
      <c r="AN1652" s="311"/>
      <c r="AO1652" s="311"/>
      <c r="AP1652" s="311"/>
      <c r="AQ1652" s="311"/>
      <c r="AR1652" s="311"/>
      <c r="AS1652" s="311"/>
      <c r="AT1652" s="311"/>
    </row>
    <row r="1653" spans="1:46" ht="22.5" customHeight="1">
      <c r="A1653" s="303"/>
      <c r="K1653" s="310"/>
      <c r="L1653" s="310"/>
      <c r="M1653" s="310"/>
      <c r="N1653" s="310"/>
      <c r="O1653" s="310"/>
      <c r="P1653" s="310"/>
      <c r="Q1653" s="310"/>
      <c r="R1653" s="310"/>
      <c r="S1653" s="310"/>
      <c r="T1653" s="310"/>
      <c r="U1653" s="307"/>
      <c r="AC1653" s="310"/>
      <c r="AE1653" s="311"/>
      <c r="AF1653" s="311"/>
      <c r="AG1653" s="311"/>
      <c r="AH1653" s="311"/>
      <c r="AI1653" s="311"/>
      <c r="AJ1653" s="311"/>
      <c r="AK1653" s="311"/>
      <c r="AL1653" s="311"/>
      <c r="AM1653" s="311"/>
      <c r="AN1653" s="311"/>
      <c r="AO1653" s="311"/>
      <c r="AP1653" s="311"/>
      <c r="AQ1653" s="311"/>
      <c r="AR1653" s="311"/>
      <c r="AS1653" s="311"/>
      <c r="AT1653" s="311"/>
    </row>
    <row r="1654" spans="1:46" ht="22.5" customHeight="1">
      <c r="A1654" s="303"/>
      <c r="K1654" s="310"/>
      <c r="L1654" s="310"/>
      <c r="M1654" s="310"/>
      <c r="N1654" s="310"/>
      <c r="O1654" s="310"/>
      <c r="P1654" s="310"/>
      <c r="Q1654" s="310"/>
      <c r="R1654" s="310"/>
      <c r="S1654" s="310"/>
      <c r="T1654" s="310"/>
      <c r="U1654" s="307"/>
      <c r="AC1654" s="310"/>
      <c r="AE1654" s="311"/>
      <c r="AF1654" s="311"/>
      <c r="AG1654" s="311"/>
      <c r="AH1654" s="311"/>
      <c r="AI1654" s="311"/>
      <c r="AJ1654" s="311"/>
      <c r="AK1654" s="311"/>
      <c r="AL1654" s="311"/>
      <c r="AM1654" s="311"/>
      <c r="AN1654" s="311"/>
      <c r="AO1654" s="311"/>
      <c r="AP1654" s="311"/>
      <c r="AQ1654" s="311"/>
      <c r="AR1654" s="311"/>
      <c r="AS1654" s="311"/>
      <c r="AT1654" s="311"/>
    </row>
    <row r="1655" spans="1:46" ht="22.5" customHeight="1">
      <c r="A1655" s="303"/>
      <c r="K1655" s="310"/>
      <c r="L1655" s="310"/>
      <c r="M1655" s="310"/>
      <c r="N1655" s="310"/>
      <c r="O1655" s="310"/>
      <c r="P1655" s="310"/>
      <c r="Q1655" s="310"/>
      <c r="R1655" s="310"/>
      <c r="S1655" s="310"/>
      <c r="T1655" s="310"/>
      <c r="U1655" s="307"/>
      <c r="AC1655" s="310"/>
      <c r="AE1655" s="311"/>
      <c r="AF1655" s="311"/>
      <c r="AG1655" s="311"/>
      <c r="AH1655" s="311"/>
      <c r="AI1655" s="311"/>
      <c r="AJ1655" s="311"/>
      <c r="AK1655" s="311"/>
      <c r="AL1655" s="311"/>
      <c r="AM1655" s="311"/>
      <c r="AN1655" s="311"/>
      <c r="AO1655" s="311"/>
      <c r="AP1655" s="311"/>
      <c r="AQ1655" s="311"/>
      <c r="AR1655" s="311"/>
      <c r="AS1655" s="311"/>
      <c r="AT1655" s="311"/>
    </row>
    <row r="1656" spans="1:46" ht="22.5" customHeight="1">
      <c r="A1656" s="303"/>
      <c r="K1656" s="310"/>
      <c r="L1656" s="310"/>
      <c r="M1656" s="310"/>
      <c r="N1656" s="310"/>
      <c r="O1656" s="310"/>
      <c r="P1656" s="310"/>
      <c r="Q1656" s="310"/>
      <c r="R1656" s="310"/>
      <c r="S1656" s="310"/>
      <c r="T1656" s="310"/>
      <c r="U1656" s="307"/>
      <c r="AC1656" s="310"/>
      <c r="AE1656" s="311"/>
      <c r="AF1656" s="311"/>
      <c r="AG1656" s="311"/>
      <c r="AH1656" s="311"/>
      <c r="AI1656" s="311"/>
      <c r="AJ1656" s="311"/>
      <c r="AK1656" s="311"/>
      <c r="AL1656" s="311"/>
      <c r="AM1656" s="311"/>
      <c r="AN1656" s="311"/>
      <c r="AO1656" s="311"/>
      <c r="AP1656" s="311"/>
      <c r="AQ1656" s="311"/>
      <c r="AR1656" s="311"/>
      <c r="AS1656" s="311"/>
      <c r="AT1656" s="311"/>
    </row>
    <row r="1657" spans="1:46" ht="22.5" customHeight="1">
      <c r="A1657" s="303"/>
      <c r="K1657" s="310"/>
      <c r="L1657" s="310"/>
      <c r="M1657" s="310"/>
      <c r="N1657" s="310"/>
      <c r="O1657" s="310"/>
      <c r="P1657" s="310"/>
      <c r="Q1657" s="310"/>
      <c r="R1657" s="310"/>
      <c r="S1657" s="310"/>
      <c r="T1657" s="310"/>
      <c r="U1657" s="307"/>
      <c r="AC1657" s="310"/>
      <c r="AE1657" s="311"/>
      <c r="AF1657" s="311"/>
      <c r="AG1657" s="311"/>
      <c r="AH1657" s="311"/>
      <c r="AI1657" s="311"/>
      <c r="AJ1657" s="311"/>
      <c r="AK1657" s="311"/>
      <c r="AL1657" s="311"/>
      <c r="AM1657" s="311"/>
      <c r="AN1657" s="311"/>
      <c r="AO1657" s="311"/>
      <c r="AP1657" s="311"/>
      <c r="AQ1657" s="311"/>
      <c r="AR1657" s="311"/>
      <c r="AS1657" s="311"/>
      <c r="AT1657" s="311"/>
    </row>
    <row r="1658" spans="1:46" ht="22.5" customHeight="1">
      <c r="A1658" s="303"/>
      <c r="K1658" s="310"/>
      <c r="L1658" s="310"/>
      <c r="M1658" s="310"/>
      <c r="N1658" s="310"/>
      <c r="O1658" s="310"/>
      <c r="P1658" s="310"/>
      <c r="Q1658" s="310"/>
      <c r="R1658" s="310"/>
      <c r="S1658" s="310"/>
      <c r="T1658" s="310"/>
      <c r="U1658" s="307"/>
      <c r="AC1658" s="310"/>
      <c r="AE1658" s="311"/>
      <c r="AF1658" s="311"/>
      <c r="AG1658" s="311"/>
      <c r="AH1658" s="311"/>
      <c r="AI1658" s="311"/>
      <c r="AJ1658" s="311"/>
      <c r="AK1658" s="311"/>
      <c r="AL1658" s="311"/>
      <c r="AM1658" s="311"/>
      <c r="AN1658" s="311"/>
      <c r="AO1658" s="311"/>
      <c r="AP1658" s="311"/>
      <c r="AQ1658" s="311"/>
      <c r="AR1658" s="311"/>
      <c r="AS1658" s="311"/>
      <c r="AT1658" s="311"/>
    </row>
    <row r="1659" spans="1:46" ht="22.5" customHeight="1">
      <c r="A1659" s="303"/>
      <c r="K1659" s="310"/>
      <c r="L1659" s="310"/>
      <c r="M1659" s="310"/>
      <c r="N1659" s="310"/>
      <c r="O1659" s="310"/>
      <c r="P1659" s="310"/>
      <c r="Q1659" s="310"/>
      <c r="R1659" s="310"/>
      <c r="S1659" s="310"/>
      <c r="T1659" s="310"/>
      <c r="U1659" s="307"/>
      <c r="AC1659" s="310"/>
      <c r="AE1659" s="311"/>
      <c r="AF1659" s="311"/>
      <c r="AG1659" s="311"/>
      <c r="AH1659" s="311"/>
      <c r="AI1659" s="311"/>
      <c r="AJ1659" s="311"/>
      <c r="AK1659" s="311"/>
      <c r="AL1659" s="311"/>
      <c r="AM1659" s="311"/>
      <c r="AN1659" s="311"/>
      <c r="AO1659" s="311"/>
      <c r="AP1659" s="311"/>
      <c r="AQ1659" s="311"/>
      <c r="AR1659" s="311"/>
      <c r="AS1659" s="311"/>
      <c r="AT1659" s="311"/>
    </row>
    <row r="1660" spans="1:46" ht="22.5" customHeight="1">
      <c r="A1660" s="303"/>
      <c r="K1660" s="310"/>
      <c r="L1660" s="310"/>
      <c r="M1660" s="310"/>
      <c r="N1660" s="310"/>
      <c r="O1660" s="310"/>
      <c r="P1660" s="310"/>
      <c r="Q1660" s="310"/>
      <c r="R1660" s="310"/>
      <c r="S1660" s="310"/>
      <c r="T1660" s="310"/>
      <c r="U1660" s="307"/>
      <c r="AC1660" s="310"/>
      <c r="AE1660" s="311"/>
      <c r="AF1660" s="311"/>
      <c r="AG1660" s="311"/>
      <c r="AH1660" s="311"/>
      <c r="AI1660" s="311"/>
      <c r="AJ1660" s="311"/>
      <c r="AK1660" s="311"/>
      <c r="AL1660" s="311"/>
      <c r="AM1660" s="311"/>
      <c r="AN1660" s="311"/>
      <c r="AO1660" s="311"/>
      <c r="AP1660" s="311"/>
      <c r="AQ1660" s="311"/>
      <c r="AR1660" s="311"/>
      <c r="AS1660" s="311"/>
      <c r="AT1660" s="311"/>
    </row>
    <row r="1661" spans="1:46" ht="22.5" customHeight="1">
      <c r="A1661" s="303"/>
      <c r="K1661" s="310"/>
      <c r="L1661" s="310"/>
      <c r="M1661" s="310"/>
      <c r="N1661" s="310"/>
      <c r="O1661" s="310"/>
      <c r="P1661" s="310"/>
      <c r="Q1661" s="310"/>
      <c r="R1661" s="310"/>
      <c r="S1661" s="310"/>
      <c r="T1661" s="310"/>
      <c r="U1661" s="307"/>
      <c r="AC1661" s="310"/>
      <c r="AE1661" s="311"/>
      <c r="AF1661" s="311"/>
      <c r="AG1661" s="311"/>
      <c r="AH1661" s="311"/>
      <c r="AI1661" s="311"/>
      <c r="AJ1661" s="311"/>
      <c r="AK1661" s="311"/>
      <c r="AL1661" s="311"/>
      <c r="AM1661" s="311"/>
      <c r="AN1661" s="311"/>
      <c r="AO1661" s="311"/>
      <c r="AP1661" s="311"/>
      <c r="AQ1661" s="311"/>
      <c r="AR1661" s="311"/>
      <c r="AS1661" s="311"/>
      <c r="AT1661" s="311"/>
    </row>
    <row r="1662" spans="1:46" ht="22.5" customHeight="1">
      <c r="A1662" s="303"/>
      <c r="K1662" s="310"/>
      <c r="L1662" s="310"/>
      <c r="M1662" s="310"/>
      <c r="N1662" s="310"/>
      <c r="O1662" s="310"/>
      <c r="P1662" s="310"/>
      <c r="Q1662" s="310"/>
      <c r="R1662" s="310"/>
      <c r="S1662" s="310"/>
      <c r="T1662" s="310"/>
      <c r="U1662" s="307"/>
      <c r="AC1662" s="310"/>
      <c r="AE1662" s="311"/>
      <c r="AF1662" s="311"/>
      <c r="AG1662" s="311"/>
      <c r="AH1662" s="311"/>
      <c r="AI1662" s="311"/>
      <c r="AJ1662" s="311"/>
      <c r="AK1662" s="311"/>
      <c r="AL1662" s="311"/>
      <c r="AM1662" s="311"/>
      <c r="AN1662" s="311"/>
      <c r="AO1662" s="311"/>
      <c r="AP1662" s="311"/>
      <c r="AQ1662" s="311"/>
      <c r="AR1662" s="311"/>
      <c r="AS1662" s="311"/>
      <c r="AT1662" s="311"/>
    </row>
    <row r="1663" spans="1:46" ht="22.5" customHeight="1">
      <c r="A1663" s="303"/>
      <c r="K1663" s="310"/>
      <c r="L1663" s="310"/>
      <c r="M1663" s="310"/>
      <c r="N1663" s="310"/>
      <c r="O1663" s="310"/>
      <c r="P1663" s="310"/>
      <c r="Q1663" s="310"/>
      <c r="R1663" s="310"/>
      <c r="S1663" s="310"/>
      <c r="T1663" s="310"/>
      <c r="U1663" s="307"/>
      <c r="AC1663" s="310"/>
      <c r="AE1663" s="311"/>
      <c r="AF1663" s="311"/>
      <c r="AG1663" s="311"/>
      <c r="AH1663" s="311"/>
      <c r="AI1663" s="311"/>
      <c r="AJ1663" s="311"/>
      <c r="AK1663" s="311"/>
      <c r="AL1663" s="311"/>
      <c r="AM1663" s="311"/>
      <c r="AN1663" s="311"/>
      <c r="AO1663" s="311"/>
      <c r="AP1663" s="311"/>
      <c r="AQ1663" s="311"/>
      <c r="AR1663" s="311"/>
      <c r="AS1663" s="311"/>
      <c r="AT1663" s="311"/>
    </row>
    <row r="1664" spans="1:46" ht="22.5" customHeight="1">
      <c r="A1664" s="303"/>
      <c r="K1664" s="310"/>
      <c r="L1664" s="310"/>
      <c r="M1664" s="310"/>
      <c r="N1664" s="310"/>
      <c r="O1664" s="310"/>
      <c r="P1664" s="310"/>
      <c r="Q1664" s="310"/>
      <c r="R1664" s="310"/>
      <c r="S1664" s="310"/>
      <c r="T1664" s="310"/>
      <c r="U1664" s="307"/>
      <c r="AC1664" s="310"/>
      <c r="AE1664" s="311"/>
      <c r="AF1664" s="311"/>
      <c r="AG1664" s="311"/>
      <c r="AH1664" s="311"/>
      <c r="AI1664" s="311"/>
      <c r="AJ1664" s="311"/>
      <c r="AK1664" s="311"/>
      <c r="AL1664" s="311"/>
      <c r="AM1664" s="311"/>
      <c r="AN1664" s="311"/>
      <c r="AO1664" s="311"/>
      <c r="AP1664" s="311"/>
      <c r="AQ1664" s="311"/>
      <c r="AR1664" s="311"/>
      <c r="AS1664" s="311"/>
      <c r="AT1664" s="311"/>
    </row>
    <row r="1665" spans="1:46" ht="22.5" customHeight="1">
      <c r="A1665" s="303"/>
      <c r="K1665" s="310"/>
      <c r="L1665" s="310"/>
      <c r="M1665" s="310"/>
      <c r="N1665" s="310"/>
      <c r="O1665" s="310"/>
      <c r="P1665" s="310"/>
      <c r="Q1665" s="310"/>
      <c r="R1665" s="310"/>
      <c r="S1665" s="310"/>
      <c r="T1665" s="310"/>
      <c r="U1665" s="307"/>
      <c r="AC1665" s="310"/>
      <c r="AE1665" s="311"/>
      <c r="AF1665" s="311"/>
      <c r="AG1665" s="311"/>
      <c r="AH1665" s="311"/>
      <c r="AI1665" s="311"/>
      <c r="AJ1665" s="311"/>
      <c r="AK1665" s="311"/>
      <c r="AL1665" s="311"/>
      <c r="AM1665" s="311"/>
      <c r="AN1665" s="311"/>
      <c r="AO1665" s="311"/>
      <c r="AP1665" s="311"/>
      <c r="AQ1665" s="311"/>
      <c r="AR1665" s="311"/>
      <c r="AS1665" s="311"/>
      <c r="AT1665" s="311"/>
    </row>
    <row r="1666" spans="1:46" ht="22.5" customHeight="1">
      <c r="A1666" s="303"/>
      <c r="K1666" s="310"/>
      <c r="L1666" s="310"/>
      <c r="M1666" s="310"/>
      <c r="N1666" s="310"/>
      <c r="O1666" s="310"/>
      <c r="P1666" s="310"/>
      <c r="Q1666" s="310"/>
      <c r="R1666" s="310"/>
      <c r="S1666" s="310"/>
      <c r="T1666" s="310"/>
      <c r="U1666" s="307"/>
      <c r="AC1666" s="310"/>
      <c r="AE1666" s="311"/>
      <c r="AF1666" s="311"/>
      <c r="AG1666" s="311"/>
      <c r="AH1666" s="311"/>
      <c r="AI1666" s="311"/>
      <c r="AJ1666" s="311"/>
      <c r="AK1666" s="311"/>
      <c r="AL1666" s="311"/>
      <c r="AM1666" s="311"/>
      <c r="AN1666" s="311"/>
      <c r="AO1666" s="311"/>
      <c r="AP1666" s="311"/>
      <c r="AQ1666" s="311"/>
      <c r="AR1666" s="311"/>
      <c r="AS1666" s="311"/>
      <c r="AT1666" s="311"/>
    </row>
    <row r="1667" spans="1:46" ht="22.5" customHeight="1">
      <c r="A1667" s="303"/>
      <c r="K1667" s="310"/>
      <c r="L1667" s="310"/>
      <c r="M1667" s="310"/>
      <c r="N1667" s="310"/>
      <c r="O1667" s="310"/>
      <c r="P1667" s="310"/>
      <c r="Q1667" s="310"/>
      <c r="R1667" s="310"/>
      <c r="S1667" s="310"/>
      <c r="T1667" s="310"/>
      <c r="U1667" s="307"/>
      <c r="AC1667" s="310"/>
      <c r="AE1667" s="311"/>
      <c r="AF1667" s="311"/>
      <c r="AG1667" s="311"/>
      <c r="AH1667" s="311"/>
      <c r="AI1667" s="311"/>
      <c r="AJ1667" s="311"/>
      <c r="AK1667" s="311"/>
      <c r="AL1667" s="311"/>
      <c r="AM1667" s="311"/>
      <c r="AN1667" s="311"/>
      <c r="AO1667" s="311"/>
      <c r="AP1667" s="311"/>
      <c r="AQ1667" s="311"/>
      <c r="AR1667" s="311"/>
      <c r="AS1667" s="311"/>
      <c r="AT1667" s="311"/>
    </row>
    <row r="1668" spans="1:46" ht="22.5" customHeight="1">
      <c r="A1668" s="303"/>
      <c r="K1668" s="310"/>
      <c r="L1668" s="310"/>
      <c r="M1668" s="310"/>
      <c r="N1668" s="310"/>
      <c r="O1668" s="310"/>
      <c r="P1668" s="310"/>
      <c r="Q1668" s="310"/>
      <c r="R1668" s="310"/>
      <c r="S1668" s="310"/>
      <c r="T1668" s="310"/>
      <c r="U1668" s="307"/>
      <c r="AC1668" s="310"/>
      <c r="AE1668" s="311"/>
      <c r="AF1668" s="311"/>
      <c r="AG1668" s="311"/>
      <c r="AH1668" s="311"/>
      <c r="AI1668" s="311"/>
      <c r="AJ1668" s="311"/>
      <c r="AK1668" s="311"/>
      <c r="AL1668" s="311"/>
      <c r="AM1668" s="311"/>
      <c r="AN1668" s="311"/>
      <c r="AO1668" s="311"/>
      <c r="AP1668" s="311"/>
      <c r="AQ1668" s="311"/>
      <c r="AR1668" s="311"/>
      <c r="AS1668" s="311"/>
      <c r="AT1668" s="311"/>
    </row>
    <row r="1669" spans="1:46" ht="22.5" customHeight="1">
      <c r="A1669" s="303"/>
      <c r="K1669" s="310"/>
      <c r="L1669" s="310"/>
      <c r="M1669" s="310"/>
      <c r="N1669" s="310"/>
      <c r="O1669" s="310"/>
      <c r="P1669" s="310"/>
      <c r="Q1669" s="310"/>
      <c r="R1669" s="310"/>
      <c r="S1669" s="310"/>
      <c r="T1669" s="310"/>
      <c r="U1669" s="307"/>
      <c r="AC1669" s="310"/>
      <c r="AE1669" s="311"/>
      <c r="AF1669" s="311"/>
      <c r="AG1669" s="311"/>
      <c r="AH1669" s="311"/>
      <c r="AI1669" s="311"/>
      <c r="AJ1669" s="311"/>
      <c r="AK1669" s="311"/>
      <c r="AL1669" s="311"/>
      <c r="AM1669" s="311"/>
      <c r="AN1669" s="311"/>
      <c r="AO1669" s="311"/>
      <c r="AP1669" s="311"/>
      <c r="AQ1669" s="311"/>
      <c r="AR1669" s="311"/>
      <c r="AS1669" s="311"/>
      <c r="AT1669" s="311"/>
    </row>
    <row r="1670" spans="1:46" ht="22.5" customHeight="1">
      <c r="A1670" s="303"/>
      <c r="K1670" s="310"/>
      <c r="L1670" s="310"/>
      <c r="M1670" s="310"/>
      <c r="N1670" s="310"/>
      <c r="O1670" s="310"/>
      <c r="P1670" s="310"/>
      <c r="Q1670" s="310"/>
      <c r="R1670" s="310"/>
      <c r="S1670" s="310"/>
      <c r="T1670" s="310"/>
      <c r="U1670" s="307"/>
      <c r="AC1670" s="310"/>
      <c r="AE1670" s="311"/>
      <c r="AF1670" s="311"/>
      <c r="AG1670" s="311"/>
      <c r="AH1670" s="311"/>
      <c r="AI1670" s="311"/>
      <c r="AJ1670" s="311"/>
      <c r="AK1670" s="311"/>
      <c r="AL1670" s="311"/>
      <c r="AM1670" s="311"/>
      <c r="AN1670" s="311"/>
      <c r="AO1670" s="311"/>
      <c r="AP1670" s="311"/>
      <c r="AQ1670" s="311"/>
      <c r="AR1670" s="311"/>
      <c r="AS1670" s="311"/>
      <c r="AT1670" s="311"/>
    </row>
    <row r="1671" spans="1:46" ht="22.5" customHeight="1">
      <c r="A1671" s="303"/>
      <c r="K1671" s="310"/>
      <c r="L1671" s="310"/>
      <c r="M1671" s="310"/>
      <c r="N1671" s="310"/>
      <c r="O1671" s="310"/>
      <c r="P1671" s="310"/>
      <c r="Q1671" s="310"/>
      <c r="R1671" s="310"/>
      <c r="S1671" s="310"/>
      <c r="T1671" s="310"/>
      <c r="U1671" s="307"/>
      <c r="AC1671" s="310"/>
      <c r="AE1671" s="311"/>
      <c r="AF1671" s="311"/>
      <c r="AG1671" s="311"/>
      <c r="AH1671" s="311"/>
      <c r="AI1671" s="311"/>
      <c r="AJ1671" s="311"/>
      <c r="AK1671" s="311"/>
      <c r="AL1671" s="311"/>
      <c r="AM1671" s="311"/>
      <c r="AN1671" s="311"/>
      <c r="AO1671" s="311"/>
      <c r="AP1671" s="311"/>
      <c r="AQ1671" s="311"/>
      <c r="AR1671" s="311"/>
      <c r="AS1671" s="311"/>
      <c r="AT1671" s="311"/>
    </row>
    <row r="1672" spans="1:46" ht="22.5" customHeight="1">
      <c r="A1672" s="303"/>
      <c r="K1672" s="310"/>
      <c r="L1672" s="310"/>
      <c r="M1672" s="310"/>
      <c r="N1672" s="310"/>
      <c r="O1672" s="310"/>
      <c r="P1672" s="310"/>
      <c r="Q1672" s="310"/>
      <c r="R1672" s="310"/>
      <c r="S1672" s="310"/>
      <c r="T1672" s="310"/>
      <c r="U1672" s="307"/>
      <c r="AC1672" s="310"/>
      <c r="AE1672" s="311"/>
      <c r="AF1672" s="311"/>
      <c r="AG1672" s="311"/>
      <c r="AH1672" s="311"/>
      <c r="AI1672" s="311"/>
      <c r="AJ1672" s="311"/>
      <c r="AK1672" s="311"/>
      <c r="AL1672" s="311"/>
      <c r="AM1672" s="311"/>
      <c r="AN1672" s="311"/>
      <c r="AO1672" s="311"/>
      <c r="AP1672" s="311"/>
      <c r="AQ1672" s="311"/>
      <c r="AR1672" s="311"/>
      <c r="AS1672" s="311"/>
      <c r="AT1672" s="311"/>
    </row>
    <row r="1673" spans="1:46" ht="22.5" customHeight="1">
      <c r="A1673" s="303"/>
      <c r="K1673" s="310"/>
      <c r="L1673" s="310"/>
      <c r="M1673" s="310"/>
      <c r="N1673" s="310"/>
      <c r="O1673" s="310"/>
      <c r="P1673" s="310"/>
      <c r="Q1673" s="310"/>
      <c r="R1673" s="310"/>
      <c r="S1673" s="310"/>
      <c r="T1673" s="310"/>
      <c r="U1673" s="307"/>
      <c r="AC1673" s="310"/>
      <c r="AE1673" s="311"/>
      <c r="AF1673" s="311"/>
      <c r="AG1673" s="311"/>
      <c r="AH1673" s="311"/>
      <c r="AI1673" s="311"/>
      <c r="AJ1673" s="311"/>
      <c r="AK1673" s="311"/>
      <c r="AL1673" s="311"/>
      <c r="AM1673" s="311"/>
      <c r="AN1673" s="311"/>
      <c r="AO1673" s="311"/>
      <c r="AP1673" s="311"/>
      <c r="AQ1673" s="311"/>
      <c r="AR1673" s="311"/>
      <c r="AS1673" s="311"/>
      <c r="AT1673" s="311"/>
    </row>
    <row r="1674" spans="1:46" ht="22.5" customHeight="1">
      <c r="A1674" s="303"/>
      <c r="K1674" s="310"/>
      <c r="L1674" s="310"/>
      <c r="M1674" s="310"/>
      <c r="N1674" s="310"/>
      <c r="O1674" s="310"/>
      <c r="P1674" s="310"/>
      <c r="Q1674" s="310"/>
      <c r="R1674" s="310"/>
      <c r="S1674" s="310"/>
      <c r="T1674" s="310"/>
      <c r="U1674" s="307"/>
      <c r="AC1674" s="310"/>
      <c r="AE1674" s="311"/>
      <c r="AF1674" s="311"/>
      <c r="AG1674" s="311"/>
      <c r="AH1674" s="311"/>
      <c r="AI1674" s="311"/>
      <c r="AJ1674" s="311"/>
      <c r="AK1674" s="311"/>
      <c r="AL1674" s="311"/>
      <c r="AM1674" s="311"/>
      <c r="AN1674" s="311"/>
      <c r="AO1674" s="311"/>
      <c r="AP1674" s="311"/>
      <c r="AQ1674" s="311"/>
      <c r="AR1674" s="311"/>
      <c r="AS1674" s="311"/>
      <c r="AT1674" s="311"/>
    </row>
    <row r="1675" spans="1:46" ht="22.5" customHeight="1">
      <c r="A1675" s="303"/>
      <c r="K1675" s="310"/>
      <c r="L1675" s="310"/>
      <c r="M1675" s="310"/>
      <c r="N1675" s="310"/>
      <c r="O1675" s="310"/>
      <c r="P1675" s="310"/>
      <c r="Q1675" s="310"/>
      <c r="R1675" s="310"/>
      <c r="S1675" s="310"/>
      <c r="T1675" s="310"/>
      <c r="U1675" s="307"/>
      <c r="AC1675" s="310"/>
      <c r="AE1675" s="311"/>
      <c r="AF1675" s="311"/>
      <c r="AG1675" s="311"/>
      <c r="AH1675" s="311"/>
      <c r="AI1675" s="311"/>
      <c r="AJ1675" s="311"/>
      <c r="AK1675" s="311"/>
      <c r="AL1675" s="311"/>
      <c r="AM1675" s="311"/>
      <c r="AN1675" s="311"/>
      <c r="AO1675" s="311"/>
      <c r="AP1675" s="311"/>
      <c r="AQ1675" s="311"/>
      <c r="AR1675" s="311"/>
      <c r="AS1675" s="311"/>
      <c r="AT1675" s="311"/>
    </row>
    <row r="1676" spans="1:46" ht="22.5" customHeight="1">
      <c r="A1676" s="303"/>
      <c r="K1676" s="310"/>
      <c r="L1676" s="310"/>
      <c r="M1676" s="310"/>
      <c r="N1676" s="310"/>
      <c r="O1676" s="310"/>
      <c r="P1676" s="310"/>
      <c r="Q1676" s="310"/>
      <c r="R1676" s="310"/>
      <c r="S1676" s="310"/>
      <c r="T1676" s="310"/>
      <c r="U1676" s="307"/>
      <c r="AC1676" s="310"/>
      <c r="AE1676" s="311"/>
      <c r="AF1676" s="311"/>
      <c r="AG1676" s="311"/>
      <c r="AH1676" s="311"/>
      <c r="AI1676" s="311"/>
      <c r="AJ1676" s="311"/>
      <c r="AK1676" s="311"/>
      <c r="AL1676" s="311"/>
      <c r="AM1676" s="311"/>
      <c r="AN1676" s="311"/>
      <c r="AO1676" s="311"/>
      <c r="AP1676" s="311"/>
      <c r="AQ1676" s="311"/>
      <c r="AR1676" s="311"/>
      <c r="AS1676" s="311"/>
      <c r="AT1676" s="311"/>
    </row>
    <row r="1677" spans="1:46" ht="22.5" customHeight="1">
      <c r="A1677" s="303"/>
      <c r="K1677" s="310"/>
      <c r="L1677" s="310"/>
      <c r="M1677" s="310"/>
      <c r="N1677" s="310"/>
      <c r="O1677" s="310"/>
      <c r="P1677" s="310"/>
      <c r="Q1677" s="310"/>
      <c r="R1677" s="310"/>
      <c r="S1677" s="310"/>
      <c r="T1677" s="310"/>
      <c r="U1677" s="307"/>
      <c r="AC1677" s="310"/>
      <c r="AE1677" s="311"/>
      <c r="AF1677" s="311"/>
      <c r="AG1677" s="311"/>
      <c r="AH1677" s="311"/>
      <c r="AI1677" s="311"/>
      <c r="AJ1677" s="311"/>
      <c r="AK1677" s="311"/>
      <c r="AL1677" s="311"/>
      <c r="AM1677" s="311"/>
      <c r="AN1677" s="311"/>
      <c r="AO1677" s="311"/>
      <c r="AP1677" s="311"/>
      <c r="AQ1677" s="311"/>
      <c r="AR1677" s="311"/>
      <c r="AS1677" s="311"/>
      <c r="AT1677" s="311"/>
    </row>
    <row r="1678" spans="1:46" ht="22.5" customHeight="1">
      <c r="A1678" s="303"/>
      <c r="K1678" s="310"/>
      <c r="L1678" s="310"/>
      <c r="M1678" s="310"/>
      <c r="N1678" s="310"/>
      <c r="O1678" s="310"/>
      <c r="P1678" s="310"/>
      <c r="Q1678" s="310"/>
      <c r="R1678" s="310"/>
      <c r="S1678" s="310"/>
      <c r="T1678" s="310"/>
      <c r="U1678" s="307"/>
      <c r="AC1678" s="310"/>
      <c r="AE1678" s="311"/>
      <c r="AF1678" s="311"/>
      <c r="AG1678" s="311"/>
      <c r="AH1678" s="311"/>
      <c r="AI1678" s="311"/>
      <c r="AJ1678" s="311"/>
      <c r="AK1678" s="311"/>
      <c r="AL1678" s="311"/>
      <c r="AM1678" s="311"/>
      <c r="AN1678" s="311"/>
      <c r="AO1678" s="311"/>
      <c r="AP1678" s="311"/>
      <c r="AQ1678" s="311"/>
      <c r="AR1678" s="311"/>
      <c r="AS1678" s="311"/>
      <c r="AT1678" s="311"/>
    </row>
    <row r="1679" spans="1:46" ht="22.5" customHeight="1">
      <c r="A1679" s="303"/>
      <c r="K1679" s="310"/>
      <c r="L1679" s="310"/>
      <c r="M1679" s="310"/>
      <c r="N1679" s="310"/>
      <c r="O1679" s="310"/>
      <c r="P1679" s="310"/>
      <c r="Q1679" s="310"/>
      <c r="R1679" s="310"/>
      <c r="S1679" s="310"/>
      <c r="T1679" s="310"/>
      <c r="U1679" s="307"/>
      <c r="AC1679" s="310"/>
      <c r="AE1679" s="311"/>
      <c r="AF1679" s="311"/>
      <c r="AG1679" s="311"/>
      <c r="AH1679" s="311"/>
      <c r="AI1679" s="311"/>
      <c r="AJ1679" s="311"/>
      <c r="AK1679" s="311"/>
      <c r="AL1679" s="311"/>
      <c r="AM1679" s="311"/>
      <c r="AN1679" s="311"/>
      <c r="AO1679" s="311"/>
      <c r="AP1679" s="311"/>
      <c r="AQ1679" s="311"/>
      <c r="AR1679" s="311"/>
      <c r="AS1679" s="311"/>
      <c r="AT1679" s="311"/>
    </row>
    <row r="1680" spans="1:46" ht="22.5" customHeight="1">
      <c r="A1680" s="303"/>
      <c r="K1680" s="310"/>
      <c r="L1680" s="310"/>
      <c r="M1680" s="310"/>
      <c r="N1680" s="310"/>
      <c r="O1680" s="310"/>
      <c r="P1680" s="310"/>
      <c r="Q1680" s="310"/>
      <c r="R1680" s="310"/>
      <c r="S1680" s="310"/>
      <c r="T1680" s="310"/>
      <c r="U1680" s="307"/>
      <c r="AC1680" s="310"/>
      <c r="AE1680" s="311"/>
      <c r="AF1680" s="311"/>
      <c r="AG1680" s="311"/>
      <c r="AH1680" s="311"/>
      <c r="AI1680" s="311"/>
      <c r="AJ1680" s="311"/>
      <c r="AK1680" s="311"/>
      <c r="AL1680" s="311"/>
      <c r="AM1680" s="311"/>
      <c r="AN1680" s="311"/>
      <c r="AO1680" s="311"/>
      <c r="AP1680" s="311"/>
      <c r="AQ1680" s="311"/>
      <c r="AR1680" s="311"/>
      <c r="AS1680" s="311"/>
      <c r="AT1680" s="311"/>
    </row>
    <row r="1681" spans="1:46" ht="22.5" customHeight="1">
      <c r="A1681" s="303"/>
      <c r="K1681" s="310"/>
      <c r="L1681" s="310"/>
      <c r="M1681" s="310"/>
      <c r="N1681" s="310"/>
      <c r="O1681" s="310"/>
      <c r="P1681" s="310"/>
      <c r="Q1681" s="310"/>
      <c r="R1681" s="310"/>
      <c r="S1681" s="310"/>
      <c r="T1681" s="310"/>
      <c r="U1681" s="307"/>
      <c r="AC1681" s="310"/>
      <c r="AE1681" s="311"/>
      <c r="AF1681" s="311"/>
      <c r="AG1681" s="311"/>
      <c r="AH1681" s="311"/>
      <c r="AI1681" s="311"/>
      <c r="AJ1681" s="311"/>
      <c r="AK1681" s="311"/>
      <c r="AL1681" s="311"/>
      <c r="AM1681" s="311"/>
      <c r="AN1681" s="311"/>
      <c r="AO1681" s="311"/>
      <c r="AP1681" s="311"/>
      <c r="AQ1681" s="311"/>
      <c r="AR1681" s="311"/>
      <c r="AS1681" s="311"/>
      <c r="AT1681" s="311"/>
    </row>
    <row r="1682" spans="1:46" ht="22.5" customHeight="1">
      <c r="A1682" s="303"/>
      <c r="K1682" s="310"/>
      <c r="L1682" s="310"/>
      <c r="M1682" s="310"/>
      <c r="N1682" s="310"/>
      <c r="O1682" s="310"/>
      <c r="P1682" s="310"/>
      <c r="Q1682" s="310"/>
      <c r="R1682" s="310"/>
      <c r="S1682" s="310"/>
      <c r="T1682" s="310"/>
      <c r="U1682" s="307"/>
      <c r="AC1682" s="310"/>
      <c r="AE1682" s="311"/>
      <c r="AF1682" s="311"/>
      <c r="AG1682" s="311"/>
      <c r="AH1682" s="311"/>
      <c r="AI1682" s="311"/>
      <c r="AJ1682" s="311"/>
      <c r="AK1682" s="311"/>
      <c r="AL1682" s="311"/>
      <c r="AM1682" s="311"/>
      <c r="AN1682" s="311"/>
      <c r="AO1682" s="311"/>
      <c r="AP1682" s="311"/>
      <c r="AQ1682" s="311"/>
      <c r="AR1682" s="311"/>
      <c r="AS1682" s="311"/>
      <c r="AT1682" s="311"/>
    </row>
    <row r="1683" spans="1:46" ht="22.5" customHeight="1">
      <c r="A1683" s="303"/>
      <c r="K1683" s="310"/>
      <c r="L1683" s="310"/>
      <c r="M1683" s="310"/>
      <c r="N1683" s="310"/>
      <c r="O1683" s="310"/>
      <c r="P1683" s="310"/>
      <c r="Q1683" s="310"/>
      <c r="R1683" s="310"/>
      <c r="S1683" s="310"/>
      <c r="T1683" s="310"/>
      <c r="U1683" s="307"/>
      <c r="AC1683" s="310"/>
      <c r="AE1683" s="311"/>
      <c r="AF1683" s="311"/>
      <c r="AG1683" s="311"/>
      <c r="AH1683" s="311"/>
      <c r="AI1683" s="311"/>
      <c r="AJ1683" s="311"/>
      <c r="AK1683" s="311"/>
      <c r="AL1683" s="311"/>
      <c r="AM1683" s="311"/>
      <c r="AN1683" s="311"/>
      <c r="AO1683" s="311"/>
      <c r="AP1683" s="311"/>
      <c r="AQ1683" s="311"/>
      <c r="AR1683" s="311"/>
      <c r="AS1683" s="311"/>
      <c r="AT1683" s="311"/>
    </row>
    <row r="1684" spans="1:46" ht="22.5" customHeight="1">
      <c r="A1684" s="303"/>
      <c r="K1684" s="310"/>
      <c r="L1684" s="310"/>
      <c r="M1684" s="310"/>
      <c r="N1684" s="310"/>
      <c r="O1684" s="310"/>
      <c r="P1684" s="310"/>
      <c r="Q1684" s="310"/>
      <c r="R1684" s="310"/>
      <c r="S1684" s="310"/>
      <c r="T1684" s="310"/>
      <c r="U1684" s="307"/>
      <c r="AC1684" s="310"/>
      <c r="AE1684" s="311"/>
      <c r="AF1684" s="311"/>
      <c r="AG1684" s="311"/>
      <c r="AH1684" s="311"/>
      <c r="AI1684" s="311"/>
      <c r="AJ1684" s="311"/>
      <c r="AK1684" s="311"/>
      <c r="AL1684" s="311"/>
      <c r="AM1684" s="311"/>
      <c r="AN1684" s="311"/>
      <c r="AO1684" s="311"/>
      <c r="AP1684" s="311"/>
      <c r="AQ1684" s="311"/>
      <c r="AR1684" s="311"/>
      <c r="AS1684" s="311"/>
      <c r="AT1684" s="311"/>
    </row>
    <row r="1685" spans="1:46" ht="22.5" customHeight="1">
      <c r="A1685" s="303"/>
      <c r="K1685" s="310"/>
      <c r="L1685" s="310"/>
      <c r="M1685" s="310"/>
      <c r="N1685" s="310"/>
      <c r="O1685" s="310"/>
      <c r="P1685" s="310"/>
      <c r="Q1685" s="310"/>
      <c r="R1685" s="310"/>
      <c r="S1685" s="310"/>
      <c r="T1685" s="310"/>
      <c r="U1685" s="307"/>
      <c r="AC1685" s="310"/>
      <c r="AE1685" s="311"/>
      <c r="AF1685" s="311"/>
      <c r="AG1685" s="311"/>
      <c r="AH1685" s="311"/>
      <c r="AI1685" s="311"/>
      <c r="AJ1685" s="311"/>
      <c r="AK1685" s="311"/>
      <c r="AL1685" s="311"/>
      <c r="AM1685" s="311"/>
      <c r="AN1685" s="311"/>
      <c r="AO1685" s="311"/>
      <c r="AP1685" s="311"/>
      <c r="AQ1685" s="311"/>
      <c r="AR1685" s="311"/>
      <c r="AS1685" s="311"/>
      <c r="AT1685" s="311"/>
    </row>
    <row r="1686" spans="1:46" ht="22.5" customHeight="1">
      <c r="A1686" s="303"/>
      <c r="K1686" s="310"/>
      <c r="L1686" s="310"/>
      <c r="M1686" s="310"/>
      <c r="N1686" s="310"/>
      <c r="O1686" s="310"/>
      <c r="P1686" s="310"/>
      <c r="Q1686" s="310"/>
      <c r="R1686" s="310"/>
      <c r="S1686" s="310"/>
      <c r="T1686" s="310"/>
      <c r="U1686" s="307"/>
      <c r="AC1686" s="310"/>
      <c r="AE1686" s="311"/>
      <c r="AF1686" s="311"/>
      <c r="AG1686" s="311"/>
      <c r="AH1686" s="311"/>
      <c r="AI1686" s="311"/>
      <c r="AJ1686" s="311"/>
      <c r="AK1686" s="311"/>
      <c r="AL1686" s="311"/>
      <c r="AM1686" s="311"/>
      <c r="AN1686" s="311"/>
      <c r="AO1686" s="311"/>
      <c r="AP1686" s="311"/>
      <c r="AQ1686" s="311"/>
      <c r="AR1686" s="311"/>
      <c r="AS1686" s="311"/>
      <c r="AT1686" s="311"/>
    </row>
    <row r="1687" spans="1:46" ht="22.5" customHeight="1">
      <c r="A1687" s="303"/>
      <c r="K1687" s="310"/>
      <c r="L1687" s="310"/>
      <c r="M1687" s="310"/>
      <c r="N1687" s="310"/>
      <c r="O1687" s="310"/>
      <c r="P1687" s="310"/>
      <c r="Q1687" s="310"/>
      <c r="R1687" s="310"/>
      <c r="S1687" s="310"/>
      <c r="T1687" s="310"/>
      <c r="U1687" s="307"/>
      <c r="AC1687" s="310"/>
      <c r="AE1687" s="311"/>
      <c r="AF1687" s="311"/>
      <c r="AG1687" s="311"/>
      <c r="AH1687" s="311"/>
      <c r="AI1687" s="311"/>
      <c r="AJ1687" s="311"/>
      <c r="AK1687" s="311"/>
      <c r="AL1687" s="311"/>
      <c r="AM1687" s="311"/>
      <c r="AN1687" s="311"/>
      <c r="AO1687" s="311"/>
      <c r="AP1687" s="311"/>
      <c r="AQ1687" s="311"/>
      <c r="AR1687" s="311"/>
      <c r="AS1687" s="311"/>
      <c r="AT1687" s="311"/>
    </row>
    <row r="1688" spans="1:46" ht="22.5" customHeight="1">
      <c r="A1688" s="303"/>
      <c r="K1688" s="310"/>
      <c r="L1688" s="310"/>
      <c r="M1688" s="310"/>
      <c r="N1688" s="310"/>
      <c r="O1688" s="310"/>
      <c r="P1688" s="310"/>
      <c r="Q1688" s="310"/>
      <c r="R1688" s="310"/>
      <c r="S1688" s="310"/>
      <c r="T1688" s="310"/>
      <c r="U1688" s="307"/>
      <c r="AC1688" s="310"/>
      <c r="AE1688" s="311"/>
      <c r="AF1688" s="311"/>
      <c r="AG1688" s="311"/>
      <c r="AH1688" s="311"/>
      <c r="AI1688" s="311"/>
      <c r="AJ1688" s="311"/>
      <c r="AK1688" s="311"/>
      <c r="AL1688" s="311"/>
      <c r="AM1688" s="311"/>
      <c r="AN1688" s="311"/>
      <c r="AO1688" s="311"/>
      <c r="AP1688" s="311"/>
      <c r="AQ1688" s="311"/>
      <c r="AR1688" s="311"/>
      <c r="AS1688" s="311"/>
      <c r="AT1688" s="311"/>
    </row>
    <row r="1689" spans="1:46" ht="22.5" customHeight="1">
      <c r="A1689" s="303"/>
      <c r="K1689" s="310"/>
      <c r="L1689" s="310"/>
      <c r="M1689" s="310"/>
      <c r="N1689" s="310"/>
      <c r="O1689" s="310"/>
      <c r="P1689" s="310"/>
      <c r="Q1689" s="310"/>
      <c r="R1689" s="310"/>
      <c r="S1689" s="310"/>
      <c r="T1689" s="310"/>
      <c r="U1689" s="307"/>
      <c r="AC1689" s="310"/>
      <c r="AE1689" s="311"/>
      <c r="AF1689" s="311"/>
      <c r="AG1689" s="311"/>
      <c r="AH1689" s="311"/>
      <c r="AI1689" s="311"/>
      <c r="AJ1689" s="311"/>
      <c r="AK1689" s="311"/>
      <c r="AL1689" s="311"/>
      <c r="AM1689" s="311"/>
      <c r="AN1689" s="311"/>
      <c r="AO1689" s="311"/>
      <c r="AP1689" s="311"/>
      <c r="AQ1689" s="311"/>
      <c r="AR1689" s="311"/>
      <c r="AS1689" s="311"/>
      <c r="AT1689" s="311"/>
    </row>
    <row r="1690" spans="1:46" ht="22.5" customHeight="1">
      <c r="A1690" s="303"/>
      <c r="K1690" s="310"/>
      <c r="L1690" s="310"/>
      <c r="M1690" s="310"/>
      <c r="N1690" s="310"/>
      <c r="O1690" s="310"/>
      <c r="P1690" s="310"/>
      <c r="Q1690" s="310"/>
      <c r="R1690" s="310"/>
      <c r="S1690" s="310"/>
      <c r="T1690" s="310"/>
      <c r="U1690" s="307"/>
      <c r="AC1690" s="310"/>
      <c r="AE1690" s="311"/>
      <c r="AF1690" s="311"/>
      <c r="AG1690" s="311"/>
      <c r="AH1690" s="311"/>
      <c r="AI1690" s="311"/>
      <c r="AJ1690" s="311"/>
      <c r="AK1690" s="311"/>
      <c r="AL1690" s="311"/>
      <c r="AM1690" s="311"/>
      <c r="AN1690" s="311"/>
      <c r="AO1690" s="311"/>
      <c r="AP1690" s="311"/>
      <c r="AQ1690" s="311"/>
      <c r="AR1690" s="311"/>
      <c r="AS1690" s="311"/>
      <c r="AT1690" s="311"/>
    </row>
    <row r="1691" spans="1:46" ht="22.5" customHeight="1">
      <c r="A1691" s="303"/>
      <c r="K1691" s="310"/>
      <c r="L1691" s="310"/>
      <c r="M1691" s="310"/>
      <c r="N1691" s="310"/>
      <c r="O1691" s="310"/>
      <c r="P1691" s="310"/>
      <c r="Q1691" s="310"/>
      <c r="R1691" s="310"/>
      <c r="S1691" s="310"/>
      <c r="T1691" s="310"/>
      <c r="U1691" s="307"/>
      <c r="AC1691" s="310"/>
      <c r="AE1691" s="311"/>
      <c r="AF1691" s="311"/>
      <c r="AG1691" s="311"/>
      <c r="AH1691" s="311"/>
      <c r="AI1691" s="311"/>
      <c r="AJ1691" s="311"/>
      <c r="AK1691" s="311"/>
      <c r="AL1691" s="311"/>
      <c r="AM1691" s="311"/>
      <c r="AN1691" s="311"/>
      <c r="AO1691" s="311"/>
      <c r="AP1691" s="311"/>
      <c r="AQ1691" s="311"/>
      <c r="AR1691" s="311"/>
      <c r="AS1691" s="311"/>
      <c r="AT1691" s="311"/>
    </row>
    <row r="1692" spans="1:46" ht="22.5" customHeight="1">
      <c r="A1692" s="303"/>
      <c r="K1692" s="310"/>
      <c r="L1692" s="310"/>
      <c r="M1692" s="310"/>
      <c r="N1692" s="310"/>
      <c r="O1692" s="310"/>
      <c r="P1692" s="310"/>
      <c r="Q1692" s="310"/>
      <c r="R1692" s="310"/>
      <c r="S1692" s="310"/>
      <c r="T1692" s="310"/>
      <c r="U1692" s="307"/>
      <c r="AC1692" s="310"/>
      <c r="AE1692" s="311"/>
      <c r="AF1692" s="311"/>
      <c r="AG1692" s="311"/>
      <c r="AH1692" s="311"/>
      <c r="AI1692" s="311"/>
      <c r="AJ1692" s="311"/>
      <c r="AK1692" s="311"/>
      <c r="AL1692" s="311"/>
      <c r="AM1692" s="311"/>
      <c r="AN1692" s="311"/>
      <c r="AO1692" s="311"/>
      <c r="AP1692" s="311"/>
      <c r="AQ1692" s="311"/>
      <c r="AR1692" s="311"/>
      <c r="AS1692" s="311"/>
      <c r="AT1692" s="311"/>
    </row>
    <row r="1693" spans="1:46" ht="22.5" customHeight="1">
      <c r="A1693" s="303"/>
      <c r="K1693" s="310"/>
      <c r="L1693" s="310"/>
      <c r="M1693" s="310"/>
      <c r="N1693" s="310"/>
      <c r="O1693" s="310"/>
      <c r="P1693" s="310"/>
      <c r="Q1693" s="310"/>
      <c r="R1693" s="310"/>
      <c r="S1693" s="310"/>
      <c r="T1693" s="310"/>
      <c r="U1693" s="307"/>
      <c r="AC1693" s="310"/>
      <c r="AE1693" s="311"/>
      <c r="AF1693" s="311"/>
      <c r="AG1693" s="311"/>
      <c r="AH1693" s="311"/>
      <c r="AI1693" s="311"/>
      <c r="AJ1693" s="311"/>
      <c r="AK1693" s="311"/>
      <c r="AL1693" s="311"/>
      <c r="AM1693" s="311"/>
      <c r="AN1693" s="311"/>
      <c r="AO1693" s="311"/>
      <c r="AP1693" s="311"/>
      <c r="AQ1693" s="311"/>
      <c r="AR1693" s="311"/>
      <c r="AS1693" s="311"/>
      <c r="AT1693" s="311"/>
    </row>
    <row r="1694" spans="1:46" ht="22.5" customHeight="1">
      <c r="A1694" s="303"/>
      <c r="K1694" s="310"/>
      <c r="L1694" s="310"/>
      <c r="M1694" s="310"/>
      <c r="N1694" s="310"/>
      <c r="O1694" s="310"/>
      <c r="P1694" s="310"/>
      <c r="Q1694" s="310"/>
      <c r="R1694" s="310"/>
      <c r="S1694" s="310"/>
      <c r="T1694" s="310"/>
      <c r="U1694" s="307"/>
      <c r="AC1694" s="310"/>
      <c r="AE1694" s="311"/>
      <c r="AF1694" s="311"/>
      <c r="AG1694" s="311"/>
      <c r="AH1694" s="311"/>
      <c r="AI1694" s="311"/>
      <c r="AJ1694" s="311"/>
      <c r="AK1694" s="311"/>
      <c r="AL1694" s="311"/>
      <c r="AM1694" s="311"/>
      <c r="AN1694" s="311"/>
      <c r="AO1694" s="311"/>
      <c r="AP1694" s="311"/>
      <c r="AQ1694" s="311"/>
      <c r="AR1694" s="311"/>
      <c r="AS1694" s="311"/>
      <c r="AT1694" s="311"/>
    </row>
    <row r="1695" spans="1:46" ht="22.5" customHeight="1">
      <c r="A1695" s="303"/>
      <c r="K1695" s="310"/>
      <c r="L1695" s="310"/>
      <c r="M1695" s="310"/>
      <c r="N1695" s="310"/>
      <c r="O1695" s="310"/>
      <c r="P1695" s="310"/>
      <c r="Q1695" s="310"/>
      <c r="R1695" s="310"/>
      <c r="S1695" s="310"/>
      <c r="T1695" s="310"/>
      <c r="U1695" s="307"/>
      <c r="AC1695" s="310"/>
      <c r="AE1695" s="311"/>
      <c r="AF1695" s="311"/>
      <c r="AG1695" s="311"/>
      <c r="AH1695" s="311"/>
      <c r="AI1695" s="311"/>
      <c r="AJ1695" s="311"/>
      <c r="AK1695" s="311"/>
      <c r="AL1695" s="311"/>
      <c r="AM1695" s="311"/>
      <c r="AN1695" s="311"/>
      <c r="AO1695" s="311"/>
      <c r="AP1695" s="311"/>
      <c r="AQ1695" s="311"/>
      <c r="AR1695" s="311"/>
      <c r="AS1695" s="311"/>
      <c r="AT1695" s="311"/>
    </row>
    <row r="1696" spans="1:46" ht="22.5" customHeight="1">
      <c r="A1696" s="303"/>
      <c r="K1696" s="310"/>
      <c r="L1696" s="310"/>
      <c r="M1696" s="310"/>
      <c r="N1696" s="310"/>
      <c r="O1696" s="310"/>
      <c r="P1696" s="310"/>
      <c r="Q1696" s="310"/>
      <c r="R1696" s="310"/>
      <c r="S1696" s="310"/>
      <c r="T1696" s="310"/>
      <c r="U1696" s="307"/>
      <c r="AC1696" s="310"/>
      <c r="AE1696" s="311"/>
      <c r="AF1696" s="311"/>
      <c r="AG1696" s="311"/>
      <c r="AH1696" s="311"/>
      <c r="AI1696" s="311"/>
      <c r="AJ1696" s="311"/>
      <c r="AK1696" s="311"/>
      <c r="AL1696" s="311"/>
      <c r="AM1696" s="311"/>
      <c r="AN1696" s="311"/>
      <c r="AO1696" s="311"/>
      <c r="AP1696" s="311"/>
      <c r="AQ1696" s="311"/>
      <c r="AR1696" s="311"/>
      <c r="AS1696" s="311"/>
      <c r="AT1696" s="311"/>
    </row>
    <row r="1697" spans="1:46" ht="22.5" customHeight="1">
      <c r="A1697" s="303"/>
      <c r="K1697" s="310"/>
      <c r="L1697" s="310"/>
      <c r="M1697" s="310"/>
      <c r="N1697" s="310"/>
      <c r="O1697" s="310"/>
      <c r="P1697" s="310"/>
      <c r="Q1697" s="310"/>
      <c r="R1697" s="310"/>
      <c r="S1697" s="310"/>
      <c r="T1697" s="310"/>
      <c r="U1697" s="307"/>
      <c r="AC1697" s="310"/>
      <c r="AE1697" s="311"/>
      <c r="AF1697" s="311"/>
      <c r="AG1697" s="311"/>
      <c r="AH1697" s="311"/>
      <c r="AI1697" s="311"/>
      <c r="AJ1697" s="311"/>
      <c r="AK1697" s="311"/>
      <c r="AL1697" s="311"/>
      <c r="AM1697" s="311"/>
      <c r="AN1697" s="311"/>
      <c r="AO1697" s="311"/>
      <c r="AP1697" s="311"/>
      <c r="AQ1697" s="311"/>
      <c r="AR1697" s="311"/>
      <c r="AS1697" s="311"/>
      <c r="AT1697" s="311"/>
    </row>
    <row r="1698" spans="1:46" ht="22.5" customHeight="1">
      <c r="A1698" s="303"/>
      <c r="K1698" s="310"/>
      <c r="L1698" s="310"/>
      <c r="M1698" s="310"/>
      <c r="N1698" s="310"/>
      <c r="O1698" s="310"/>
      <c r="P1698" s="310"/>
      <c r="Q1698" s="310"/>
      <c r="R1698" s="310"/>
      <c r="S1698" s="310"/>
      <c r="T1698" s="310"/>
      <c r="U1698" s="307"/>
      <c r="AC1698" s="310"/>
      <c r="AE1698" s="311"/>
      <c r="AF1698" s="311"/>
      <c r="AG1698" s="311"/>
      <c r="AH1698" s="311"/>
      <c r="AI1698" s="311"/>
      <c r="AJ1698" s="311"/>
      <c r="AK1698" s="311"/>
      <c r="AL1698" s="311"/>
      <c r="AM1698" s="311"/>
      <c r="AN1698" s="311"/>
      <c r="AO1698" s="311"/>
      <c r="AP1698" s="311"/>
      <c r="AQ1698" s="311"/>
      <c r="AR1698" s="311"/>
      <c r="AS1698" s="311"/>
      <c r="AT1698" s="311"/>
    </row>
    <row r="1699" spans="1:46" ht="22.5" customHeight="1">
      <c r="A1699" s="303"/>
      <c r="K1699" s="310"/>
      <c r="L1699" s="310"/>
      <c r="M1699" s="310"/>
      <c r="N1699" s="310"/>
      <c r="O1699" s="310"/>
      <c r="P1699" s="310"/>
      <c r="Q1699" s="310"/>
      <c r="R1699" s="310"/>
      <c r="S1699" s="310"/>
      <c r="T1699" s="310"/>
      <c r="U1699" s="307"/>
      <c r="AC1699" s="310"/>
      <c r="AE1699" s="311"/>
      <c r="AF1699" s="311"/>
      <c r="AG1699" s="311"/>
      <c r="AH1699" s="311"/>
      <c r="AI1699" s="311"/>
      <c r="AJ1699" s="311"/>
      <c r="AK1699" s="311"/>
      <c r="AL1699" s="311"/>
      <c r="AM1699" s="311"/>
      <c r="AN1699" s="311"/>
      <c r="AO1699" s="311"/>
      <c r="AP1699" s="311"/>
      <c r="AQ1699" s="311"/>
      <c r="AR1699" s="311"/>
      <c r="AS1699" s="311"/>
      <c r="AT1699" s="311"/>
    </row>
    <row r="1700" spans="1:46" ht="22.5" customHeight="1">
      <c r="A1700" s="303"/>
      <c r="K1700" s="310"/>
      <c r="L1700" s="310"/>
      <c r="M1700" s="310"/>
      <c r="N1700" s="310"/>
      <c r="O1700" s="310"/>
      <c r="P1700" s="310"/>
      <c r="Q1700" s="310"/>
      <c r="R1700" s="310"/>
      <c r="S1700" s="310"/>
      <c r="T1700" s="310"/>
      <c r="U1700" s="307"/>
      <c r="AC1700" s="310"/>
      <c r="AE1700" s="311"/>
      <c r="AF1700" s="311"/>
      <c r="AG1700" s="311"/>
      <c r="AH1700" s="311"/>
      <c r="AI1700" s="311"/>
      <c r="AJ1700" s="311"/>
      <c r="AK1700" s="311"/>
      <c r="AL1700" s="311"/>
      <c r="AM1700" s="311"/>
      <c r="AN1700" s="311"/>
      <c r="AO1700" s="311"/>
      <c r="AP1700" s="311"/>
      <c r="AQ1700" s="311"/>
      <c r="AR1700" s="311"/>
      <c r="AS1700" s="311"/>
      <c r="AT1700" s="311"/>
    </row>
    <row r="1701" spans="1:46" ht="22.5" customHeight="1">
      <c r="A1701" s="303"/>
      <c r="K1701" s="310"/>
      <c r="L1701" s="310"/>
      <c r="M1701" s="310"/>
      <c r="N1701" s="310"/>
      <c r="O1701" s="310"/>
      <c r="P1701" s="310"/>
      <c r="Q1701" s="310"/>
      <c r="R1701" s="310"/>
      <c r="S1701" s="310"/>
      <c r="T1701" s="310"/>
      <c r="U1701" s="307"/>
      <c r="AC1701" s="310"/>
      <c r="AE1701" s="311"/>
      <c r="AF1701" s="311"/>
      <c r="AG1701" s="311"/>
      <c r="AH1701" s="311"/>
      <c r="AI1701" s="311"/>
      <c r="AJ1701" s="311"/>
      <c r="AK1701" s="311"/>
      <c r="AL1701" s="311"/>
      <c r="AM1701" s="311"/>
      <c r="AN1701" s="311"/>
      <c r="AO1701" s="311"/>
      <c r="AP1701" s="311"/>
      <c r="AQ1701" s="311"/>
      <c r="AR1701" s="311"/>
      <c r="AS1701" s="311"/>
      <c r="AT1701" s="311"/>
    </row>
    <row r="1702" spans="1:46" ht="22.5" customHeight="1">
      <c r="A1702" s="303"/>
      <c r="K1702" s="310"/>
      <c r="L1702" s="310"/>
      <c r="M1702" s="310"/>
      <c r="N1702" s="310"/>
      <c r="O1702" s="310"/>
      <c r="P1702" s="310"/>
      <c r="Q1702" s="310"/>
      <c r="R1702" s="310"/>
      <c r="S1702" s="310"/>
      <c r="T1702" s="310"/>
      <c r="U1702" s="307"/>
      <c r="AC1702" s="310"/>
      <c r="AE1702" s="311"/>
      <c r="AF1702" s="311"/>
      <c r="AG1702" s="311"/>
      <c r="AH1702" s="311"/>
      <c r="AI1702" s="311"/>
      <c r="AJ1702" s="311"/>
      <c r="AK1702" s="311"/>
      <c r="AL1702" s="311"/>
      <c r="AM1702" s="311"/>
      <c r="AN1702" s="311"/>
      <c r="AO1702" s="311"/>
      <c r="AP1702" s="311"/>
      <c r="AQ1702" s="311"/>
      <c r="AR1702" s="311"/>
      <c r="AS1702" s="311"/>
      <c r="AT1702" s="311"/>
    </row>
    <row r="1703" spans="1:46" ht="22.5" customHeight="1">
      <c r="A1703" s="303"/>
      <c r="K1703" s="310"/>
      <c r="L1703" s="310"/>
      <c r="M1703" s="310"/>
      <c r="N1703" s="310"/>
      <c r="O1703" s="310"/>
      <c r="P1703" s="310"/>
      <c r="Q1703" s="310"/>
      <c r="R1703" s="310"/>
      <c r="S1703" s="310"/>
      <c r="T1703" s="310"/>
      <c r="U1703" s="307"/>
      <c r="AC1703" s="310"/>
      <c r="AE1703" s="311"/>
      <c r="AF1703" s="311"/>
      <c r="AG1703" s="311"/>
      <c r="AH1703" s="311"/>
      <c r="AI1703" s="311"/>
      <c r="AJ1703" s="311"/>
      <c r="AK1703" s="311"/>
      <c r="AL1703" s="311"/>
      <c r="AM1703" s="311"/>
      <c r="AN1703" s="311"/>
      <c r="AO1703" s="311"/>
      <c r="AP1703" s="311"/>
      <c r="AQ1703" s="311"/>
      <c r="AR1703" s="311"/>
      <c r="AS1703" s="311"/>
      <c r="AT1703" s="311"/>
    </row>
    <row r="1704" spans="1:46" ht="22.5" customHeight="1">
      <c r="A1704" s="303"/>
      <c r="K1704" s="310"/>
      <c r="L1704" s="310"/>
      <c r="M1704" s="310"/>
      <c r="N1704" s="310"/>
      <c r="O1704" s="310"/>
      <c r="P1704" s="310"/>
      <c r="Q1704" s="310"/>
      <c r="R1704" s="310"/>
      <c r="S1704" s="310"/>
      <c r="T1704" s="310"/>
      <c r="U1704" s="307"/>
      <c r="AC1704" s="310"/>
      <c r="AE1704" s="311"/>
      <c r="AF1704" s="311"/>
      <c r="AG1704" s="311"/>
      <c r="AH1704" s="311"/>
      <c r="AI1704" s="311"/>
      <c r="AJ1704" s="311"/>
      <c r="AK1704" s="311"/>
      <c r="AL1704" s="311"/>
      <c r="AM1704" s="311"/>
      <c r="AN1704" s="311"/>
      <c r="AO1704" s="311"/>
      <c r="AP1704" s="311"/>
      <c r="AQ1704" s="311"/>
      <c r="AR1704" s="311"/>
      <c r="AS1704" s="311"/>
      <c r="AT1704" s="311"/>
    </row>
    <row r="1705" spans="1:46" ht="22.5" customHeight="1">
      <c r="A1705" s="303"/>
      <c r="K1705" s="310"/>
      <c r="L1705" s="310"/>
      <c r="M1705" s="310"/>
      <c r="N1705" s="310"/>
      <c r="O1705" s="310"/>
      <c r="P1705" s="310"/>
      <c r="Q1705" s="310"/>
      <c r="R1705" s="310"/>
      <c r="S1705" s="310"/>
      <c r="T1705" s="310"/>
      <c r="U1705" s="307"/>
      <c r="AC1705" s="310"/>
      <c r="AE1705" s="311"/>
      <c r="AF1705" s="311"/>
      <c r="AG1705" s="311"/>
      <c r="AH1705" s="311"/>
      <c r="AI1705" s="311"/>
      <c r="AJ1705" s="311"/>
      <c r="AK1705" s="311"/>
      <c r="AL1705" s="311"/>
      <c r="AM1705" s="311"/>
      <c r="AN1705" s="311"/>
      <c r="AO1705" s="311"/>
      <c r="AP1705" s="311"/>
      <c r="AQ1705" s="311"/>
      <c r="AR1705" s="311"/>
      <c r="AS1705" s="311"/>
      <c r="AT1705" s="311"/>
    </row>
    <row r="1706" spans="1:46" ht="22.5" customHeight="1">
      <c r="A1706" s="303"/>
      <c r="K1706" s="310"/>
      <c r="L1706" s="310"/>
      <c r="M1706" s="310"/>
      <c r="N1706" s="310"/>
      <c r="O1706" s="310"/>
      <c r="P1706" s="310"/>
      <c r="Q1706" s="310"/>
      <c r="R1706" s="310"/>
      <c r="S1706" s="310"/>
      <c r="T1706" s="310"/>
      <c r="U1706" s="307"/>
      <c r="AC1706" s="310"/>
      <c r="AE1706" s="311"/>
      <c r="AF1706" s="311"/>
      <c r="AG1706" s="311"/>
      <c r="AH1706" s="311"/>
      <c r="AI1706" s="311"/>
      <c r="AJ1706" s="311"/>
      <c r="AK1706" s="311"/>
      <c r="AL1706" s="311"/>
      <c r="AM1706" s="311"/>
      <c r="AN1706" s="311"/>
      <c r="AO1706" s="311"/>
      <c r="AP1706" s="311"/>
      <c r="AQ1706" s="311"/>
      <c r="AR1706" s="311"/>
      <c r="AS1706" s="311"/>
      <c r="AT1706" s="311"/>
    </row>
    <row r="1707" spans="1:46" ht="22.5" customHeight="1">
      <c r="A1707" s="303"/>
      <c r="K1707" s="310"/>
      <c r="L1707" s="310"/>
      <c r="M1707" s="310"/>
      <c r="N1707" s="310"/>
      <c r="O1707" s="310"/>
      <c r="P1707" s="310"/>
      <c r="Q1707" s="310"/>
      <c r="R1707" s="310"/>
      <c r="S1707" s="310"/>
      <c r="T1707" s="310"/>
      <c r="U1707" s="307"/>
      <c r="AC1707" s="310"/>
      <c r="AE1707" s="311"/>
      <c r="AF1707" s="311"/>
      <c r="AG1707" s="311"/>
      <c r="AH1707" s="311"/>
      <c r="AI1707" s="311"/>
      <c r="AJ1707" s="311"/>
      <c r="AK1707" s="311"/>
      <c r="AL1707" s="311"/>
      <c r="AM1707" s="311"/>
      <c r="AN1707" s="311"/>
      <c r="AO1707" s="311"/>
      <c r="AP1707" s="311"/>
      <c r="AQ1707" s="311"/>
      <c r="AR1707" s="311"/>
      <c r="AS1707" s="311"/>
      <c r="AT1707" s="311"/>
    </row>
    <row r="1708" spans="1:46" ht="22.5" customHeight="1">
      <c r="A1708" s="303"/>
      <c r="K1708" s="310"/>
      <c r="L1708" s="310"/>
      <c r="M1708" s="310"/>
      <c r="N1708" s="310"/>
      <c r="O1708" s="310"/>
      <c r="P1708" s="310"/>
      <c r="Q1708" s="310"/>
      <c r="R1708" s="310"/>
      <c r="S1708" s="310"/>
      <c r="T1708" s="310"/>
      <c r="U1708" s="307"/>
      <c r="AC1708" s="310"/>
      <c r="AE1708" s="311"/>
      <c r="AF1708" s="311"/>
      <c r="AG1708" s="311"/>
      <c r="AH1708" s="311"/>
      <c r="AI1708" s="311"/>
      <c r="AJ1708" s="311"/>
      <c r="AK1708" s="311"/>
      <c r="AL1708" s="311"/>
      <c r="AM1708" s="311"/>
      <c r="AN1708" s="311"/>
      <c r="AO1708" s="311"/>
      <c r="AP1708" s="311"/>
      <c r="AQ1708" s="311"/>
      <c r="AR1708" s="311"/>
      <c r="AS1708" s="311"/>
      <c r="AT1708" s="311"/>
    </row>
    <row r="1709" spans="1:46" ht="22.5" customHeight="1">
      <c r="A1709" s="303"/>
      <c r="K1709" s="310"/>
      <c r="L1709" s="310"/>
      <c r="M1709" s="310"/>
      <c r="N1709" s="310"/>
      <c r="O1709" s="310"/>
      <c r="P1709" s="310"/>
      <c r="Q1709" s="310"/>
      <c r="R1709" s="310"/>
      <c r="S1709" s="310"/>
      <c r="T1709" s="310"/>
      <c r="U1709" s="307"/>
      <c r="AC1709" s="310"/>
      <c r="AE1709" s="311"/>
      <c r="AF1709" s="311"/>
      <c r="AG1709" s="311"/>
      <c r="AH1709" s="311"/>
      <c r="AI1709" s="311"/>
      <c r="AJ1709" s="311"/>
      <c r="AK1709" s="311"/>
      <c r="AL1709" s="311"/>
      <c r="AM1709" s="311"/>
      <c r="AN1709" s="311"/>
      <c r="AO1709" s="311"/>
      <c r="AP1709" s="311"/>
      <c r="AQ1709" s="311"/>
      <c r="AR1709" s="311"/>
      <c r="AS1709" s="311"/>
      <c r="AT1709" s="311"/>
    </row>
    <row r="1710" spans="1:46" ht="22.5" customHeight="1">
      <c r="A1710" s="303"/>
      <c r="K1710" s="310"/>
      <c r="L1710" s="310"/>
      <c r="M1710" s="310"/>
      <c r="N1710" s="310"/>
      <c r="O1710" s="310"/>
      <c r="P1710" s="310"/>
      <c r="Q1710" s="310"/>
      <c r="R1710" s="310"/>
      <c r="S1710" s="310"/>
      <c r="T1710" s="310"/>
      <c r="U1710" s="307"/>
      <c r="AC1710" s="310"/>
      <c r="AE1710" s="311"/>
      <c r="AF1710" s="311"/>
      <c r="AG1710" s="311"/>
      <c r="AH1710" s="311"/>
      <c r="AI1710" s="311"/>
      <c r="AJ1710" s="311"/>
      <c r="AK1710" s="311"/>
      <c r="AL1710" s="311"/>
      <c r="AM1710" s="311"/>
      <c r="AN1710" s="311"/>
      <c r="AO1710" s="311"/>
      <c r="AP1710" s="311"/>
      <c r="AQ1710" s="311"/>
      <c r="AR1710" s="311"/>
      <c r="AS1710" s="311"/>
      <c r="AT1710" s="311"/>
    </row>
    <row r="1711" spans="1:46" ht="22.5" customHeight="1">
      <c r="A1711" s="303"/>
      <c r="K1711" s="310"/>
      <c r="L1711" s="310"/>
      <c r="M1711" s="310"/>
      <c r="N1711" s="310"/>
      <c r="O1711" s="310"/>
      <c r="P1711" s="310"/>
      <c r="Q1711" s="310"/>
      <c r="R1711" s="310"/>
      <c r="S1711" s="310"/>
      <c r="T1711" s="310"/>
      <c r="U1711" s="307"/>
      <c r="AC1711" s="310"/>
      <c r="AE1711" s="311"/>
      <c r="AF1711" s="311"/>
      <c r="AG1711" s="311"/>
      <c r="AH1711" s="311"/>
      <c r="AI1711" s="311"/>
      <c r="AJ1711" s="311"/>
      <c r="AK1711" s="311"/>
      <c r="AL1711" s="311"/>
      <c r="AM1711" s="311"/>
      <c r="AN1711" s="311"/>
      <c r="AO1711" s="311"/>
      <c r="AP1711" s="311"/>
      <c r="AQ1711" s="311"/>
      <c r="AR1711" s="311"/>
      <c r="AS1711" s="311"/>
      <c r="AT1711" s="311"/>
    </row>
    <row r="1712" spans="1:46" ht="22.5" customHeight="1">
      <c r="A1712" s="303"/>
      <c r="K1712" s="310"/>
      <c r="L1712" s="310"/>
      <c r="M1712" s="310"/>
      <c r="N1712" s="310"/>
      <c r="O1712" s="310"/>
      <c r="P1712" s="310"/>
      <c r="Q1712" s="310"/>
      <c r="R1712" s="310"/>
      <c r="S1712" s="310"/>
      <c r="T1712" s="310"/>
      <c r="U1712" s="307"/>
      <c r="AC1712" s="310"/>
      <c r="AE1712" s="311"/>
      <c r="AF1712" s="311"/>
      <c r="AG1712" s="311"/>
      <c r="AH1712" s="311"/>
      <c r="AI1712" s="311"/>
      <c r="AJ1712" s="311"/>
      <c r="AK1712" s="311"/>
      <c r="AL1712" s="311"/>
      <c r="AM1712" s="311"/>
      <c r="AN1712" s="311"/>
      <c r="AO1712" s="311"/>
      <c r="AP1712" s="311"/>
      <c r="AQ1712" s="311"/>
      <c r="AR1712" s="311"/>
      <c r="AS1712" s="311"/>
      <c r="AT1712" s="311"/>
    </row>
    <row r="1713" spans="1:46" ht="22.5" customHeight="1">
      <c r="A1713" s="303"/>
      <c r="K1713" s="310"/>
      <c r="L1713" s="310"/>
      <c r="M1713" s="310"/>
      <c r="N1713" s="310"/>
      <c r="O1713" s="310"/>
      <c r="P1713" s="310"/>
      <c r="Q1713" s="310"/>
      <c r="R1713" s="310"/>
      <c r="S1713" s="310"/>
      <c r="T1713" s="310"/>
      <c r="U1713" s="307"/>
      <c r="AC1713" s="310"/>
      <c r="AE1713" s="311"/>
      <c r="AF1713" s="311"/>
      <c r="AG1713" s="311"/>
      <c r="AH1713" s="311"/>
      <c r="AI1713" s="311"/>
      <c r="AJ1713" s="311"/>
      <c r="AK1713" s="311"/>
      <c r="AL1713" s="311"/>
      <c r="AM1713" s="311"/>
      <c r="AN1713" s="311"/>
      <c r="AO1713" s="311"/>
      <c r="AP1713" s="311"/>
      <c r="AQ1713" s="311"/>
      <c r="AR1713" s="311"/>
      <c r="AS1713" s="311"/>
      <c r="AT1713" s="311"/>
    </row>
    <row r="1714" spans="1:46" ht="22.5" customHeight="1">
      <c r="A1714" s="303"/>
      <c r="K1714" s="310"/>
      <c r="L1714" s="310"/>
      <c r="M1714" s="310"/>
      <c r="N1714" s="310"/>
      <c r="O1714" s="310"/>
      <c r="P1714" s="310"/>
      <c r="Q1714" s="310"/>
      <c r="R1714" s="310"/>
      <c r="S1714" s="310"/>
      <c r="T1714" s="310"/>
      <c r="U1714" s="307"/>
      <c r="AC1714" s="310"/>
      <c r="AE1714" s="311"/>
      <c r="AF1714" s="311"/>
      <c r="AG1714" s="311"/>
      <c r="AH1714" s="311"/>
      <c r="AI1714" s="311"/>
      <c r="AJ1714" s="311"/>
      <c r="AK1714" s="311"/>
      <c r="AL1714" s="311"/>
      <c r="AM1714" s="311"/>
      <c r="AN1714" s="311"/>
      <c r="AO1714" s="311"/>
      <c r="AP1714" s="311"/>
      <c r="AQ1714" s="311"/>
      <c r="AR1714" s="311"/>
      <c r="AS1714" s="311"/>
      <c r="AT1714" s="311"/>
    </row>
    <row r="1715" spans="1:46" ht="22.5" customHeight="1">
      <c r="A1715" s="303"/>
      <c r="K1715" s="310"/>
      <c r="L1715" s="310"/>
      <c r="M1715" s="310"/>
      <c r="N1715" s="310"/>
      <c r="O1715" s="310"/>
      <c r="P1715" s="310"/>
      <c r="Q1715" s="310"/>
      <c r="R1715" s="310"/>
      <c r="S1715" s="310"/>
      <c r="T1715" s="310"/>
      <c r="U1715" s="307"/>
      <c r="AC1715" s="310"/>
      <c r="AE1715" s="311"/>
      <c r="AF1715" s="311"/>
      <c r="AG1715" s="311"/>
      <c r="AH1715" s="311"/>
      <c r="AI1715" s="311"/>
      <c r="AJ1715" s="311"/>
      <c r="AK1715" s="311"/>
      <c r="AL1715" s="311"/>
      <c r="AM1715" s="311"/>
      <c r="AN1715" s="311"/>
      <c r="AO1715" s="311"/>
      <c r="AP1715" s="311"/>
      <c r="AQ1715" s="311"/>
      <c r="AR1715" s="311"/>
      <c r="AS1715" s="311"/>
      <c r="AT1715" s="311"/>
    </row>
    <row r="1716" spans="1:46" ht="22.5" customHeight="1">
      <c r="A1716" s="303"/>
      <c r="K1716" s="310"/>
      <c r="L1716" s="310"/>
      <c r="M1716" s="310"/>
      <c r="N1716" s="310"/>
      <c r="O1716" s="310"/>
      <c r="P1716" s="310"/>
      <c r="Q1716" s="310"/>
      <c r="R1716" s="310"/>
      <c r="S1716" s="310"/>
      <c r="T1716" s="310"/>
      <c r="U1716" s="307"/>
      <c r="AC1716" s="310"/>
      <c r="AE1716" s="311"/>
      <c r="AF1716" s="311"/>
      <c r="AG1716" s="311"/>
      <c r="AH1716" s="311"/>
      <c r="AI1716" s="311"/>
      <c r="AJ1716" s="311"/>
      <c r="AK1716" s="311"/>
      <c r="AL1716" s="311"/>
      <c r="AM1716" s="311"/>
      <c r="AN1716" s="311"/>
      <c r="AO1716" s="311"/>
      <c r="AP1716" s="311"/>
      <c r="AQ1716" s="311"/>
      <c r="AR1716" s="311"/>
      <c r="AS1716" s="311"/>
      <c r="AT1716" s="311"/>
    </row>
    <row r="1717" spans="1:46" ht="22.5" customHeight="1">
      <c r="A1717" s="303"/>
      <c r="K1717" s="310"/>
      <c r="L1717" s="310"/>
      <c r="M1717" s="310"/>
      <c r="N1717" s="310"/>
      <c r="O1717" s="310"/>
      <c r="P1717" s="310"/>
      <c r="Q1717" s="310"/>
      <c r="R1717" s="310"/>
      <c r="S1717" s="310"/>
      <c r="T1717" s="310"/>
      <c r="U1717" s="307"/>
      <c r="AC1717" s="310"/>
      <c r="AE1717" s="311"/>
      <c r="AF1717" s="311"/>
      <c r="AG1717" s="311"/>
      <c r="AH1717" s="311"/>
      <c r="AI1717" s="311"/>
      <c r="AJ1717" s="311"/>
      <c r="AK1717" s="311"/>
      <c r="AL1717" s="311"/>
      <c r="AM1717" s="311"/>
      <c r="AN1717" s="311"/>
      <c r="AO1717" s="311"/>
      <c r="AP1717" s="311"/>
      <c r="AQ1717" s="311"/>
      <c r="AR1717" s="311"/>
      <c r="AS1717" s="311"/>
      <c r="AT1717" s="311"/>
    </row>
    <row r="1718" spans="1:46" ht="22.5" customHeight="1">
      <c r="A1718" s="303"/>
      <c r="K1718" s="310"/>
      <c r="L1718" s="310"/>
      <c r="M1718" s="310"/>
      <c r="N1718" s="310"/>
      <c r="O1718" s="310"/>
      <c r="P1718" s="310"/>
      <c r="Q1718" s="310"/>
      <c r="R1718" s="310"/>
      <c r="S1718" s="310"/>
      <c r="T1718" s="310"/>
      <c r="U1718" s="307"/>
      <c r="AC1718" s="310"/>
      <c r="AE1718" s="311"/>
      <c r="AF1718" s="311"/>
      <c r="AG1718" s="311"/>
      <c r="AH1718" s="311"/>
      <c r="AI1718" s="311"/>
      <c r="AJ1718" s="311"/>
      <c r="AK1718" s="311"/>
      <c r="AL1718" s="311"/>
      <c r="AM1718" s="311"/>
      <c r="AN1718" s="311"/>
      <c r="AO1718" s="311"/>
      <c r="AP1718" s="311"/>
      <c r="AQ1718" s="311"/>
      <c r="AR1718" s="311"/>
      <c r="AS1718" s="311"/>
      <c r="AT1718" s="311"/>
    </row>
    <row r="1719" spans="1:46" ht="22.5" customHeight="1">
      <c r="A1719" s="303"/>
      <c r="K1719" s="310"/>
      <c r="L1719" s="310"/>
      <c r="M1719" s="310"/>
      <c r="N1719" s="310"/>
      <c r="O1719" s="310"/>
      <c r="P1719" s="310"/>
      <c r="Q1719" s="310"/>
      <c r="R1719" s="310"/>
      <c r="S1719" s="310"/>
      <c r="T1719" s="310"/>
      <c r="U1719" s="307"/>
      <c r="AC1719" s="310"/>
      <c r="AE1719" s="311"/>
      <c r="AF1719" s="311"/>
      <c r="AG1719" s="311"/>
      <c r="AH1719" s="311"/>
      <c r="AI1719" s="311"/>
      <c r="AJ1719" s="311"/>
      <c r="AK1719" s="311"/>
      <c r="AL1719" s="311"/>
      <c r="AM1719" s="311"/>
      <c r="AN1719" s="311"/>
      <c r="AO1719" s="311"/>
      <c r="AP1719" s="311"/>
      <c r="AQ1719" s="311"/>
      <c r="AR1719" s="311"/>
      <c r="AS1719" s="311"/>
      <c r="AT1719" s="311"/>
    </row>
    <row r="1720" spans="1:46" ht="22.5" customHeight="1">
      <c r="A1720" s="303"/>
      <c r="K1720" s="310"/>
      <c r="L1720" s="310"/>
      <c r="M1720" s="310"/>
      <c r="N1720" s="310"/>
      <c r="O1720" s="310"/>
      <c r="P1720" s="310"/>
      <c r="Q1720" s="310"/>
      <c r="R1720" s="310"/>
      <c r="S1720" s="310"/>
      <c r="T1720" s="310"/>
      <c r="U1720" s="307"/>
      <c r="AC1720" s="310"/>
      <c r="AE1720" s="311"/>
      <c r="AF1720" s="311"/>
      <c r="AG1720" s="311"/>
      <c r="AH1720" s="311"/>
      <c r="AI1720" s="311"/>
      <c r="AJ1720" s="311"/>
      <c r="AK1720" s="311"/>
      <c r="AL1720" s="311"/>
      <c r="AM1720" s="311"/>
      <c r="AN1720" s="311"/>
      <c r="AO1720" s="311"/>
      <c r="AP1720" s="311"/>
      <c r="AQ1720" s="311"/>
      <c r="AR1720" s="311"/>
      <c r="AS1720" s="311"/>
      <c r="AT1720" s="311"/>
    </row>
    <row r="1721" spans="1:46" ht="22.5" customHeight="1">
      <c r="A1721" s="303"/>
      <c r="K1721" s="310"/>
      <c r="L1721" s="310"/>
      <c r="M1721" s="310"/>
      <c r="N1721" s="310"/>
      <c r="O1721" s="310"/>
      <c r="P1721" s="310"/>
      <c r="Q1721" s="310"/>
      <c r="R1721" s="310"/>
      <c r="S1721" s="310"/>
      <c r="T1721" s="310"/>
      <c r="U1721" s="307"/>
      <c r="AC1721" s="310"/>
      <c r="AE1721" s="311"/>
      <c r="AF1721" s="311"/>
      <c r="AG1721" s="311"/>
      <c r="AH1721" s="311"/>
      <c r="AI1721" s="311"/>
      <c r="AJ1721" s="311"/>
      <c r="AK1721" s="311"/>
      <c r="AL1721" s="311"/>
      <c r="AM1721" s="311"/>
      <c r="AN1721" s="311"/>
      <c r="AO1721" s="311"/>
      <c r="AP1721" s="311"/>
      <c r="AQ1721" s="311"/>
      <c r="AR1721" s="311"/>
      <c r="AS1721" s="311"/>
      <c r="AT1721" s="311"/>
    </row>
    <row r="1722" spans="1:46" ht="22.5" customHeight="1">
      <c r="A1722" s="303"/>
      <c r="K1722" s="310"/>
      <c r="L1722" s="310"/>
      <c r="M1722" s="310"/>
      <c r="N1722" s="310"/>
      <c r="O1722" s="310"/>
      <c r="P1722" s="310"/>
      <c r="Q1722" s="310"/>
      <c r="R1722" s="310"/>
      <c r="S1722" s="310"/>
      <c r="T1722" s="310"/>
      <c r="U1722" s="307"/>
      <c r="AC1722" s="310"/>
      <c r="AE1722" s="311"/>
      <c r="AF1722" s="311"/>
      <c r="AG1722" s="311"/>
      <c r="AH1722" s="311"/>
      <c r="AI1722" s="311"/>
      <c r="AJ1722" s="311"/>
      <c r="AK1722" s="311"/>
      <c r="AL1722" s="311"/>
      <c r="AM1722" s="311"/>
      <c r="AN1722" s="311"/>
      <c r="AO1722" s="311"/>
      <c r="AP1722" s="311"/>
      <c r="AQ1722" s="311"/>
      <c r="AR1722" s="311"/>
      <c r="AS1722" s="311"/>
      <c r="AT1722" s="311"/>
    </row>
    <row r="1723" spans="1:46" ht="22.5" customHeight="1">
      <c r="A1723" s="303"/>
      <c r="K1723" s="310"/>
      <c r="L1723" s="310"/>
      <c r="M1723" s="310"/>
      <c r="N1723" s="310"/>
      <c r="O1723" s="310"/>
      <c r="P1723" s="310"/>
      <c r="Q1723" s="310"/>
      <c r="R1723" s="310"/>
      <c r="S1723" s="310"/>
      <c r="T1723" s="310"/>
      <c r="U1723" s="307"/>
      <c r="AC1723" s="310"/>
      <c r="AE1723" s="311"/>
      <c r="AF1723" s="311"/>
      <c r="AG1723" s="311"/>
      <c r="AH1723" s="311"/>
      <c r="AI1723" s="311"/>
      <c r="AJ1723" s="311"/>
      <c r="AK1723" s="311"/>
      <c r="AL1723" s="311"/>
      <c r="AM1723" s="311"/>
      <c r="AN1723" s="311"/>
      <c r="AO1723" s="311"/>
      <c r="AP1723" s="311"/>
      <c r="AQ1723" s="311"/>
      <c r="AR1723" s="311"/>
      <c r="AS1723" s="311"/>
      <c r="AT1723" s="311"/>
    </row>
    <row r="1724" spans="1:46" ht="22.5" customHeight="1">
      <c r="A1724" s="303"/>
      <c r="K1724" s="310"/>
      <c r="L1724" s="310"/>
      <c r="M1724" s="310"/>
      <c r="N1724" s="310"/>
      <c r="O1724" s="310"/>
      <c r="P1724" s="310"/>
      <c r="Q1724" s="310"/>
      <c r="R1724" s="310"/>
      <c r="S1724" s="310"/>
      <c r="T1724" s="310"/>
      <c r="U1724" s="307"/>
      <c r="AC1724" s="310"/>
      <c r="AE1724" s="311"/>
      <c r="AF1724" s="311"/>
      <c r="AG1724" s="311"/>
      <c r="AH1724" s="311"/>
      <c r="AI1724" s="311"/>
      <c r="AJ1724" s="311"/>
      <c r="AK1724" s="311"/>
      <c r="AL1724" s="311"/>
      <c r="AM1724" s="311"/>
      <c r="AN1724" s="311"/>
      <c r="AO1724" s="311"/>
      <c r="AP1724" s="311"/>
      <c r="AQ1724" s="311"/>
      <c r="AR1724" s="311"/>
      <c r="AS1724" s="311"/>
      <c r="AT1724" s="311"/>
    </row>
    <row r="1725" spans="1:46" ht="22.5" customHeight="1">
      <c r="A1725" s="303"/>
      <c r="K1725" s="310"/>
      <c r="L1725" s="310"/>
      <c r="M1725" s="310"/>
      <c r="N1725" s="310"/>
      <c r="O1725" s="310"/>
      <c r="P1725" s="310"/>
      <c r="Q1725" s="310"/>
      <c r="R1725" s="310"/>
      <c r="S1725" s="310"/>
      <c r="T1725" s="310"/>
      <c r="U1725" s="307"/>
      <c r="AC1725" s="310"/>
      <c r="AE1725" s="311"/>
      <c r="AF1725" s="311"/>
      <c r="AG1725" s="311"/>
      <c r="AH1725" s="311"/>
      <c r="AI1725" s="311"/>
      <c r="AJ1725" s="311"/>
      <c r="AK1725" s="311"/>
      <c r="AL1725" s="311"/>
      <c r="AM1725" s="311"/>
      <c r="AN1725" s="311"/>
      <c r="AO1725" s="311"/>
      <c r="AP1725" s="311"/>
      <c r="AQ1725" s="311"/>
      <c r="AR1725" s="311"/>
      <c r="AS1725" s="311"/>
      <c r="AT1725" s="311"/>
    </row>
    <row r="1726" spans="1:46" ht="22.5" customHeight="1">
      <c r="A1726" s="303"/>
      <c r="K1726" s="310"/>
      <c r="L1726" s="310"/>
      <c r="M1726" s="310"/>
      <c r="N1726" s="310"/>
      <c r="O1726" s="310"/>
      <c r="P1726" s="310"/>
      <c r="Q1726" s="310"/>
      <c r="R1726" s="310"/>
      <c r="S1726" s="310"/>
      <c r="T1726" s="310"/>
      <c r="U1726" s="307"/>
      <c r="AC1726" s="310"/>
      <c r="AE1726" s="311"/>
      <c r="AF1726" s="311"/>
      <c r="AG1726" s="311"/>
      <c r="AH1726" s="311"/>
      <c r="AI1726" s="311"/>
      <c r="AJ1726" s="311"/>
      <c r="AK1726" s="311"/>
      <c r="AL1726" s="311"/>
      <c r="AM1726" s="311"/>
      <c r="AN1726" s="311"/>
      <c r="AO1726" s="311"/>
      <c r="AP1726" s="311"/>
      <c r="AQ1726" s="311"/>
      <c r="AR1726" s="311"/>
      <c r="AS1726" s="311"/>
      <c r="AT1726" s="311"/>
    </row>
    <row r="1727" spans="1:46" ht="22.5" customHeight="1">
      <c r="A1727" s="303"/>
      <c r="K1727" s="310"/>
      <c r="L1727" s="310"/>
      <c r="M1727" s="310"/>
      <c r="N1727" s="310"/>
      <c r="O1727" s="310"/>
      <c r="P1727" s="310"/>
      <c r="Q1727" s="310"/>
      <c r="R1727" s="310"/>
      <c r="S1727" s="310"/>
      <c r="T1727" s="310"/>
      <c r="U1727" s="307"/>
      <c r="AC1727" s="310"/>
      <c r="AE1727" s="311"/>
      <c r="AF1727" s="311"/>
      <c r="AG1727" s="311"/>
      <c r="AH1727" s="311"/>
      <c r="AI1727" s="311"/>
      <c r="AJ1727" s="311"/>
      <c r="AK1727" s="311"/>
      <c r="AL1727" s="311"/>
      <c r="AM1727" s="311"/>
      <c r="AN1727" s="311"/>
      <c r="AO1727" s="311"/>
      <c r="AP1727" s="311"/>
      <c r="AQ1727" s="311"/>
      <c r="AR1727" s="311"/>
      <c r="AS1727" s="311"/>
      <c r="AT1727" s="311"/>
    </row>
    <row r="1728" spans="1:46" ht="22.5" customHeight="1">
      <c r="A1728" s="303"/>
      <c r="K1728" s="310"/>
      <c r="L1728" s="310"/>
      <c r="M1728" s="310"/>
      <c r="N1728" s="310"/>
      <c r="O1728" s="310"/>
      <c r="P1728" s="310"/>
      <c r="Q1728" s="310"/>
      <c r="R1728" s="310"/>
      <c r="S1728" s="310"/>
      <c r="T1728" s="310"/>
      <c r="U1728" s="307"/>
      <c r="AC1728" s="310"/>
      <c r="AE1728" s="311"/>
      <c r="AF1728" s="311"/>
      <c r="AG1728" s="311"/>
      <c r="AH1728" s="311"/>
      <c r="AI1728" s="311"/>
      <c r="AJ1728" s="311"/>
      <c r="AK1728" s="311"/>
      <c r="AL1728" s="311"/>
      <c r="AM1728" s="311"/>
      <c r="AN1728" s="311"/>
      <c r="AO1728" s="311"/>
      <c r="AP1728" s="311"/>
      <c r="AQ1728" s="311"/>
      <c r="AR1728" s="311"/>
      <c r="AS1728" s="311"/>
      <c r="AT1728" s="311"/>
    </row>
    <row r="1729" spans="1:46" ht="22.5" customHeight="1">
      <c r="A1729" s="303"/>
      <c r="K1729" s="310"/>
      <c r="L1729" s="310"/>
      <c r="M1729" s="310"/>
      <c r="N1729" s="310"/>
      <c r="O1729" s="310"/>
      <c r="P1729" s="310"/>
      <c r="Q1729" s="310"/>
      <c r="R1729" s="310"/>
      <c r="S1729" s="310"/>
      <c r="T1729" s="310"/>
      <c r="U1729" s="307"/>
      <c r="AC1729" s="310"/>
      <c r="AE1729" s="311"/>
      <c r="AF1729" s="311"/>
      <c r="AG1729" s="311"/>
      <c r="AH1729" s="311"/>
      <c r="AI1729" s="311"/>
      <c r="AJ1729" s="311"/>
      <c r="AK1729" s="311"/>
      <c r="AL1729" s="311"/>
      <c r="AM1729" s="311"/>
      <c r="AN1729" s="311"/>
      <c r="AO1729" s="311"/>
      <c r="AP1729" s="311"/>
      <c r="AQ1729" s="311"/>
      <c r="AR1729" s="311"/>
      <c r="AS1729" s="311"/>
      <c r="AT1729" s="311"/>
    </row>
    <row r="1730" spans="1:46" ht="22.5" customHeight="1">
      <c r="A1730" s="303"/>
      <c r="K1730" s="310"/>
      <c r="L1730" s="310"/>
      <c r="M1730" s="310"/>
      <c r="N1730" s="310"/>
      <c r="O1730" s="310"/>
      <c r="P1730" s="310"/>
      <c r="Q1730" s="310"/>
      <c r="R1730" s="310"/>
      <c r="S1730" s="310"/>
      <c r="T1730" s="310"/>
      <c r="U1730" s="307"/>
      <c r="AC1730" s="310"/>
      <c r="AE1730" s="311"/>
      <c r="AF1730" s="311"/>
      <c r="AG1730" s="311"/>
      <c r="AH1730" s="311"/>
      <c r="AI1730" s="311"/>
      <c r="AJ1730" s="311"/>
      <c r="AK1730" s="311"/>
      <c r="AL1730" s="311"/>
      <c r="AM1730" s="311"/>
      <c r="AN1730" s="311"/>
      <c r="AO1730" s="311"/>
      <c r="AP1730" s="311"/>
      <c r="AQ1730" s="311"/>
      <c r="AR1730" s="311"/>
      <c r="AS1730" s="311"/>
      <c r="AT1730" s="311"/>
    </row>
    <row r="1731" spans="1:46" ht="22.5" customHeight="1">
      <c r="A1731" s="303"/>
      <c r="K1731" s="310"/>
      <c r="L1731" s="310"/>
      <c r="M1731" s="310"/>
      <c r="N1731" s="310"/>
      <c r="O1731" s="310"/>
      <c r="P1731" s="310"/>
      <c r="Q1731" s="310"/>
      <c r="R1731" s="310"/>
      <c r="S1731" s="310"/>
      <c r="T1731" s="310"/>
      <c r="U1731" s="307"/>
      <c r="AC1731" s="310"/>
      <c r="AE1731" s="311"/>
      <c r="AF1731" s="311"/>
      <c r="AG1731" s="311"/>
      <c r="AH1731" s="311"/>
      <c r="AI1731" s="311"/>
      <c r="AJ1731" s="311"/>
      <c r="AK1731" s="311"/>
      <c r="AL1731" s="311"/>
      <c r="AM1731" s="311"/>
      <c r="AN1731" s="311"/>
      <c r="AO1731" s="311"/>
      <c r="AP1731" s="311"/>
      <c r="AQ1731" s="311"/>
      <c r="AR1731" s="311"/>
      <c r="AS1731" s="311"/>
      <c r="AT1731" s="311"/>
    </row>
    <row r="1732" spans="1:46" ht="22.5" customHeight="1">
      <c r="A1732" s="303"/>
      <c r="K1732" s="310"/>
      <c r="L1732" s="310"/>
      <c r="M1732" s="310"/>
      <c r="N1732" s="310"/>
      <c r="O1732" s="310"/>
      <c r="P1732" s="310"/>
      <c r="Q1732" s="310"/>
      <c r="R1732" s="310"/>
      <c r="S1732" s="310"/>
      <c r="T1732" s="310"/>
      <c r="U1732" s="307"/>
      <c r="AC1732" s="310"/>
      <c r="AE1732" s="311"/>
      <c r="AF1732" s="311"/>
      <c r="AG1732" s="311"/>
      <c r="AH1732" s="311"/>
      <c r="AI1732" s="311"/>
      <c r="AJ1732" s="311"/>
      <c r="AK1732" s="311"/>
      <c r="AL1732" s="311"/>
      <c r="AM1732" s="311"/>
      <c r="AN1732" s="311"/>
      <c r="AO1732" s="311"/>
      <c r="AP1732" s="311"/>
      <c r="AQ1732" s="311"/>
      <c r="AR1732" s="311"/>
      <c r="AS1732" s="311"/>
      <c r="AT1732" s="311"/>
    </row>
    <row r="1733" spans="1:46" ht="22.5" customHeight="1">
      <c r="A1733" s="303"/>
      <c r="K1733" s="310"/>
      <c r="L1733" s="310"/>
      <c r="M1733" s="310"/>
      <c r="N1733" s="310"/>
      <c r="O1733" s="310"/>
      <c r="P1733" s="310"/>
      <c r="Q1733" s="310"/>
      <c r="R1733" s="310"/>
      <c r="S1733" s="310"/>
      <c r="T1733" s="310"/>
      <c r="U1733" s="307"/>
      <c r="AC1733" s="310"/>
      <c r="AE1733" s="311"/>
      <c r="AF1733" s="311"/>
      <c r="AG1733" s="311"/>
      <c r="AH1733" s="311"/>
      <c r="AI1733" s="311"/>
      <c r="AJ1733" s="311"/>
      <c r="AK1733" s="311"/>
      <c r="AL1733" s="311"/>
      <c r="AM1733" s="311"/>
      <c r="AN1733" s="311"/>
      <c r="AO1733" s="311"/>
      <c r="AP1733" s="311"/>
      <c r="AQ1733" s="311"/>
      <c r="AR1733" s="311"/>
      <c r="AS1733" s="311"/>
      <c r="AT1733" s="311"/>
    </row>
    <row r="1734" spans="1:46" ht="22.5" customHeight="1">
      <c r="A1734" s="303"/>
      <c r="K1734" s="310"/>
      <c r="L1734" s="310"/>
      <c r="M1734" s="310"/>
      <c r="N1734" s="310"/>
      <c r="O1734" s="310"/>
      <c r="P1734" s="310"/>
      <c r="Q1734" s="310"/>
      <c r="R1734" s="310"/>
      <c r="S1734" s="310"/>
      <c r="T1734" s="310"/>
      <c r="U1734" s="307"/>
      <c r="AC1734" s="310"/>
      <c r="AE1734" s="311"/>
      <c r="AF1734" s="311"/>
      <c r="AG1734" s="311"/>
      <c r="AH1734" s="311"/>
      <c r="AI1734" s="311"/>
      <c r="AJ1734" s="311"/>
      <c r="AK1734" s="311"/>
      <c r="AL1734" s="311"/>
      <c r="AM1734" s="311"/>
      <c r="AN1734" s="311"/>
      <c r="AO1734" s="311"/>
      <c r="AP1734" s="311"/>
      <c r="AQ1734" s="311"/>
      <c r="AR1734" s="311"/>
      <c r="AS1734" s="311"/>
      <c r="AT1734" s="311"/>
    </row>
    <row r="1735" spans="1:46" ht="22.5" customHeight="1">
      <c r="A1735" s="303"/>
      <c r="K1735" s="310"/>
      <c r="L1735" s="310"/>
      <c r="M1735" s="310"/>
      <c r="N1735" s="310"/>
      <c r="O1735" s="310"/>
      <c r="P1735" s="310"/>
      <c r="Q1735" s="310"/>
      <c r="R1735" s="310"/>
      <c r="S1735" s="310"/>
      <c r="T1735" s="310"/>
      <c r="U1735" s="307"/>
      <c r="AC1735" s="310"/>
      <c r="AE1735" s="311"/>
      <c r="AF1735" s="311"/>
      <c r="AG1735" s="311"/>
      <c r="AH1735" s="311"/>
      <c r="AI1735" s="311"/>
      <c r="AJ1735" s="311"/>
      <c r="AK1735" s="311"/>
      <c r="AL1735" s="311"/>
      <c r="AM1735" s="311"/>
      <c r="AN1735" s="311"/>
      <c r="AO1735" s="311"/>
      <c r="AP1735" s="311"/>
      <c r="AQ1735" s="311"/>
      <c r="AR1735" s="311"/>
      <c r="AS1735" s="311"/>
      <c r="AT1735" s="311"/>
    </row>
    <row r="1736" spans="1:46" ht="22.5" customHeight="1">
      <c r="A1736" s="303"/>
      <c r="K1736" s="310"/>
      <c r="L1736" s="310"/>
      <c r="M1736" s="310"/>
      <c r="N1736" s="310"/>
      <c r="O1736" s="310"/>
      <c r="P1736" s="310"/>
      <c r="Q1736" s="310"/>
      <c r="R1736" s="310"/>
      <c r="S1736" s="310"/>
      <c r="T1736" s="310"/>
      <c r="U1736" s="307"/>
      <c r="AC1736" s="310"/>
      <c r="AE1736" s="311"/>
      <c r="AF1736" s="311"/>
      <c r="AG1736" s="311"/>
      <c r="AH1736" s="311"/>
      <c r="AI1736" s="311"/>
      <c r="AJ1736" s="311"/>
      <c r="AK1736" s="311"/>
      <c r="AL1736" s="311"/>
      <c r="AM1736" s="311"/>
      <c r="AN1736" s="311"/>
      <c r="AO1736" s="311"/>
      <c r="AP1736" s="311"/>
      <c r="AQ1736" s="311"/>
      <c r="AR1736" s="311"/>
      <c r="AS1736" s="311"/>
      <c r="AT1736" s="311"/>
    </row>
    <row r="1737" spans="1:46" ht="22.5" customHeight="1">
      <c r="A1737" s="303"/>
      <c r="K1737" s="310"/>
      <c r="L1737" s="310"/>
      <c r="M1737" s="310"/>
      <c r="N1737" s="310"/>
      <c r="O1737" s="310"/>
      <c r="P1737" s="310"/>
      <c r="Q1737" s="310"/>
      <c r="R1737" s="310"/>
      <c r="S1737" s="310"/>
      <c r="T1737" s="310"/>
      <c r="U1737" s="307"/>
      <c r="AC1737" s="310"/>
      <c r="AE1737" s="311"/>
      <c r="AF1737" s="311"/>
      <c r="AG1737" s="311"/>
      <c r="AH1737" s="311"/>
      <c r="AI1737" s="311"/>
      <c r="AJ1737" s="311"/>
      <c r="AK1737" s="311"/>
      <c r="AL1737" s="311"/>
      <c r="AM1737" s="311"/>
      <c r="AN1737" s="311"/>
      <c r="AO1737" s="311"/>
      <c r="AP1737" s="311"/>
      <c r="AQ1737" s="311"/>
      <c r="AR1737" s="311"/>
      <c r="AS1737" s="311"/>
      <c r="AT1737" s="311"/>
    </row>
    <row r="1738" spans="1:46" ht="22.5" customHeight="1">
      <c r="A1738" s="303"/>
      <c r="K1738" s="310"/>
      <c r="L1738" s="310"/>
      <c r="M1738" s="310"/>
      <c r="N1738" s="310"/>
      <c r="O1738" s="310"/>
      <c r="P1738" s="310"/>
      <c r="Q1738" s="310"/>
      <c r="R1738" s="310"/>
      <c r="S1738" s="310"/>
      <c r="T1738" s="310"/>
      <c r="U1738" s="307"/>
      <c r="AC1738" s="310"/>
      <c r="AE1738" s="311"/>
      <c r="AF1738" s="311"/>
      <c r="AG1738" s="311"/>
      <c r="AH1738" s="311"/>
      <c r="AI1738" s="311"/>
      <c r="AJ1738" s="311"/>
      <c r="AK1738" s="311"/>
      <c r="AL1738" s="311"/>
      <c r="AM1738" s="311"/>
      <c r="AN1738" s="311"/>
      <c r="AO1738" s="311"/>
      <c r="AP1738" s="311"/>
      <c r="AQ1738" s="311"/>
      <c r="AR1738" s="311"/>
      <c r="AS1738" s="311"/>
      <c r="AT1738" s="311"/>
    </row>
    <row r="1739" spans="1:46" ht="22.5" customHeight="1">
      <c r="A1739" s="303"/>
      <c r="K1739" s="310"/>
      <c r="L1739" s="310"/>
      <c r="M1739" s="310"/>
      <c r="N1739" s="310"/>
      <c r="O1739" s="310"/>
      <c r="P1739" s="310"/>
      <c r="Q1739" s="310"/>
      <c r="R1739" s="310"/>
      <c r="S1739" s="310"/>
      <c r="T1739" s="310"/>
      <c r="U1739" s="307"/>
      <c r="AC1739" s="310"/>
      <c r="AE1739" s="311"/>
      <c r="AF1739" s="311"/>
      <c r="AG1739" s="311"/>
      <c r="AH1739" s="311"/>
      <c r="AI1739" s="311"/>
      <c r="AJ1739" s="311"/>
      <c r="AK1739" s="311"/>
      <c r="AL1739" s="311"/>
      <c r="AM1739" s="311"/>
      <c r="AN1739" s="311"/>
      <c r="AO1739" s="311"/>
      <c r="AP1739" s="311"/>
      <c r="AQ1739" s="311"/>
      <c r="AR1739" s="311"/>
      <c r="AS1739" s="311"/>
      <c r="AT1739" s="311"/>
    </row>
    <row r="1740" spans="1:46" ht="22.5" customHeight="1">
      <c r="A1740" s="303"/>
      <c r="K1740" s="310"/>
      <c r="L1740" s="310"/>
      <c r="M1740" s="310"/>
      <c r="N1740" s="310"/>
      <c r="O1740" s="310"/>
      <c r="P1740" s="310"/>
      <c r="Q1740" s="310"/>
      <c r="R1740" s="310"/>
      <c r="S1740" s="310"/>
      <c r="T1740" s="310"/>
      <c r="U1740" s="307"/>
      <c r="AC1740" s="310"/>
      <c r="AE1740" s="311"/>
      <c r="AF1740" s="311"/>
      <c r="AG1740" s="311"/>
      <c r="AH1740" s="311"/>
      <c r="AI1740" s="311"/>
      <c r="AJ1740" s="311"/>
      <c r="AK1740" s="311"/>
      <c r="AL1740" s="311"/>
      <c r="AM1740" s="311"/>
      <c r="AN1740" s="311"/>
      <c r="AO1740" s="311"/>
      <c r="AP1740" s="311"/>
      <c r="AQ1740" s="311"/>
      <c r="AR1740" s="311"/>
      <c r="AS1740" s="311"/>
      <c r="AT1740" s="311"/>
    </row>
    <row r="1741" spans="1:46" ht="22.5" customHeight="1">
      <c r="A1741" s="303"/>
      <c r="K1741" s="310"/>
      <c r="L1741" s="310"/>
      <c r="M1741" s="310"/>
      <c r="N1741" s="310"/>
      <c r="O1741" s="310"/>
      <c r="P1741" s="310"/>
      <c r="Q1741" s="310"/>
      <c r="R1741" s="310"/>
      <c r="S1741" s="310"/>
      <c r="T1741" s="310"/>
      <c r="U1741" s="307"/>
      <c r="AC1741" s="310"/>
      <c r="AE1741" s="311"/>
      <c r="AF1741" s="311"/>
      <c r="AG1741" s="311"/>
      <c r="AH1741" s="311"/>
      <c r="AI1741" s="311"/>
      <c r="AJ1741" s="311"/>
      <c r="AK1741" s="311"/>
      <c r="AL1741" s="311"/>
      <c r="AM1741" s="311"/>
      <c r="AN1741" s="311"/>
      <c r="AO1741" s="311"/>
      <c r="AP1741" s="311"/>
      <c r="AQ1741" s="311"/>
      <c r="AR1741" s="311"/>
      <c r="AS1741" s="311"/>
      <c r="AT1741" s="311"/>
    </row>
    <row r="1742" spans="1:46" ht="22.5" customHeight="1">
      <c r="A1742" s="303"/>
      <c r="K1742" s="310"/>
      <c r="L1742" s="310"/>
      <c r="M1742" s="310"/>
      <c r="N1742" s="310"/>
      <c r="O1742" s="310"/>
      <c r="P1742" s="310"/>
      <c r="Q1742" s="310"/>
      <c r="R1742" s="310"/>
      <c r="S1742" s="310"/>
      <c r="T1742" s="310"/>
      <c r="U1742" s="307"/>
      <c r="AC1742" s="310"/>
      <c r="AE1742" s="311"/>
      <c r="AF1742" s="311"/>
      <c r="AG1742" s="311"/>
      <c r="AH1742" s="311"/>
      <c r="AI1742" s="311"/>
      <c r="AJ1742" s="311"/>
      <c r="AK1742" s="311"/>
      <c r="AL1742" s="311"/>
      <c r="AM1742" s="311"/>
      <c r="AN1742" s="311"/>
      <c r="AO1742" s="311"/>
      <c r="AP1742" s="311"/>
      <c r="AQ1742" s="311"/>
      <c r="AR1742" s="311"/>
      <c r="AS1742" s="311"/>
      <c r="AT1742" s="311"/>
    </row>
    <row r="1743" spans="1:46" ht="22.5" customHeight="1">
      <c r="A1743" s="303"/>
      <c r="K1743" s="310"/>
      <c r="L1743" s="310"/>
      <c r="M1743" s="310"/>
      <c r="N1743" s="310"/>
      <c r="O1743" s="310"/>
      <c r="P1743" s="310"/>
      <c r="Q1743" s="310"/>
      <c r="R1743" s="310"/>
      <c r="S1743" s="310"/>
      <c r="T1743" s="310"/>
      <c r="U1743" s="307"/>
      <c r="AC1743" s="310"/>
      <c r="AE1743" s="311"/>
      <c r="AF1743" s="311"/>
      <c r="AG1743" s="311"/>
      <c r="AH1743" s="311"/>
      <c r="AI1743" s="311"/>
      <c r="AJ1743" s="311"/>
      <c r="AK1743" s="311"/>
      <c r="AL1743" s="311"/>
      <c r="AM1743" s="311"/>
      <c r="AN1743" s="311"/>
      <c r="AO1743" s="311"/>
      <c r="AP1743" s="311"/>
      <c r="AQ1743" s="311"/>
      <c r="AR1743" s="311"/>
      <c r="AS1743" s="311"/>
      <c r="AT1743" s="311"/>
    </row>
    <row r="1744" spans="1:46" ht="22.5" customHeight="1">
      <c r="A1744" s="303"/>
      <c r="K1744" s="310"/>
      <c r="L1744" s="310"/>
      <c r="M1744" s="310"/>
      <c r="N1744" s="310"/>
      <c r="O1744" s="310"/>
      <c r="P1744" s="310"/>
      <c r="Q1744" s="310"/>
      <c r="R1744" s="310"/>
      <c r="S1744" s="310"/>
      <c r="T1744" s="310"/>
      <c r="U1744" s="307"/>
      <c r="AC1744" s="310"/>
      <c r="AE1744" s="311"/>
      <c r="AF1744" s="311"/>
      <c r="AG1744" s="311"/>
      <c r="AH1744" s="311"/>
      <c r="AI1744" s="311"/>
      <c r="AJ1744" s="311"/>
      <c r="AK1744" s="311"/>
      <c r="AL1744" s="311"/>
      <c r="AM1744" s="311"/>
      <c r="AN1744" s="311"/>
      <c r="AO1744" s="311"/>
      <c r="AP1744" s="311"/>
      <c r="AQ1744" s="311"/>
      <c r="AR1744" s="311"/>
      <c r="AS1744" s="311"/>
      <c r="AT1744" s="311"/>
    </row>
    <row r="1745" spans="1:46" ht="22.5" customHeight="1">
      <c r="A1745" s="303"/>
      <c r="K1745" s="310"/>
      <c r="L1745" s="310"/>
      <c r="M1745" s="310"/>
      <c r="N1745" s="310"/>
      <c r="O1745" s="310"/>
      <c r="P1745" s="310"/>
      <c r="Q1745" s="310"/>
      <c r="R1745" s="310"/>
      <c r="S1745" s="310"/>
      <c r="T1745" s="310"/>
      <c r="U1745" s="307"/>
      <c r="AC1745" s="310"/>
      <c r="AE1745" s="311"/>
      <c r="AF1745" s="311"/>
      <c r="AG1745" s="311"/>
      <c r="AH1745" s="311"/>
      <c r="AI1745" s="311"/>
      <c r="AJ1745" s="311"/>
      <c r="AK1745" s="311"/>
      <c r="AL1745" s="311"/>
      <c r="AM1745" s="311"/>
      <c r="AN1745" s="311"/>
      <c r="AO1745" s="311"/>
      <c r="AP1745" s="311"/>
      <c r="AQ1745" s="311"/>
      <c r="AR1745" s="311"/>
      <c r="AS1745" s="311"/>
      <c r="AT1745" s="311"/>
    </row>
    <row r="1746" spans="1:46" ht="22.5" customHeight="1">
      <c r="A1746" s="303"/>
      <c r="K1746" s="310"/>
      <c r="L1746" s="310"/>
      <c r="M1746" s="310"/>
      <c r="N1746" s="310"/>
      <c r="O1746" s="310"/>
      <c r="P1746" s="310"/>
      <c r="Q1746" s="310"/>
      <c r="R1746" s="310"/>
      <c r="S1746" s="310"/>
      <c r="T1746" s="310"/>
      <c r="U1746" s="307"/>
      <c r="AC1746" s="310"/>
      <c r="AE1746" s="311"/>
      <c r="AF1746" s="311"/>
      <c r="AG1746" s="311"/>
      <c r="AH1746" s="311"/>
      <c r="AI1746" s="311"/>
      <c r="AJ1746" s="311"/>
      <c r="AK1746" s="311"/>
      <c r="AL1746" s="311"/>
      <c r="AM1746" s="311"/>
      <c r="AN1746" s="311"/>
      <c r="AO1746" s="311"/>
      <c r="AP1746" s="311"/>
      <c r="AQ1746" s="311"/>
      <c r="AR1746" s="311"/>
      <c r="AS1746" s="311"/>
      <c r="AT1746" s="311"/>
    </row>
    <row r="1747" spans="1:46" ht="22.5" customHeight="1">
      <c r="A1747" s="303"/>
      <c r="K1747" s="310"/>
      <c r="L1747" s="310"/>
      <c r="M1747" s="310"/>
      <c r="N1747" s="310"/>
      <c r="O1747" s="310"/>
      <c r="P1747" s="310"/>
      <c r="Q1747" s="310"/>
      <c r="R1747" s="310"/>
      <c r="S1747" s="310"/>
      <c r="T1747" s="310"/>
      <c r="U1747" s="307"/>
      <c r="AC1747" s="310"/>
      <c r="AE1747" s="311"/>
      <c r="AF1747" s="311"/>
      <c r="AG1747" s="311"/>
      <c r="AH1747" s="311"/>
      <c r="AI1747" s="311"/>
      <c r="AJ1747" s="311"/>
      <c r="AK1747" s="311"/>
      <c r="AL1747" s="311"/>
      <c r="AM1747" s="311"/>
      <c r="AN1747" s="311"/>
      <c r="AO1747" s="311"/>
      <c r="AP1747" s="311"/>
      <c r="AQ1747" s="311"/>
      <c r="AR1747" s="311"/>
      <c r="AS1747" s="311"/>
      <c r="AT1747" s="311"/>
    </row>
    <row r="1748" spans="1:46" ht="22.5" customHeight="1">
      <c r="A1748" s="303"/>
      <c r="K1748" s="310"/>
      <c r="L1748" s="310"/>
      <c r="M1748" s="310"/>
      <c r="N1748" s="310"/>
      <c r="O1748" s="310"/>
      <c r="P1748" s="310"/>
      <c r="Q1748" s="310"/>
      <c r="R1748" s="310"/>
      <c r="S1748" s="310"/>
      <c r="T1748" s="310"/>
      <c r="U1748" s="307"/>
      <c r="AC1748" s="310"/>
      <c r="AE1748" s="311"/>
      <c r="AF1748" s="311"/>
      <c r="AG1748" s="311"/>
      <c r="AH1748" s="311"/>
      <c r="AI1748" s="311"/>
      <c r="AJ1748" s="311"/>
      <c r="AK1748" s="311"/>
      <c r="AL1748" s="311"/>
      <c r="AM1748" s="311"/>
      <c r="AN1748" s="311"/>
      <c r="AO1748" s="311"/>
      <c r="AP1748" s="311"/>
      <c r="AQ1748" s="311"/>
      <c r="AR1748" s="311"/>
      <c r="AS1748" s="311"/>
      <c r="AT1748" s="311"/>
    </row>
    <row r="1749" spans="1:46" ht="22.5" customHeight="1">
      <c r="A1749" s="303"/>
      <c r="K1749" s="310"/>
      <c r="L1749" s="310"/>
      <c r="M1749" s="310"/>
      <c r="N1749" s="310"/>
      <c r="O1749" s="310"/>
      <c r="P1749" s="310"/>
      <c r="Q1749" s="310"/>
      <c r="R1749" s="310"/>
      <c r="S1749" s="310"/>
      <c r="T1749" s="310"/>
      <c r="U1749" s="307"/>
      <c r="AC1749" s="310"/>
      <c r="AE1749" s="311"/>
      <c r="AF1749" s="311"/>
      <c r="AG1749" s="311"/>
      <c r="AH1749" s="311"/>
      <c r="AI1749" s="311"/>
      <c r="AJ1749" s="311"/>
      <c r="AK1749" s="311"/>
      <c r="AL1749" s="311"/>
      <c r="AM1749" s="311"/>
      <c r="AN1749" s="311"/>
      <c r="AO1749" s="311"/>
      <c r="AP1749" s="311"/>
      <c r="AQ1749" s="311"/>
      <c r="AR1749" s="311"/>
      <c r="AS1749" s="311"/>
      <c r="AT1749" s="311"/>
    </row>
    <row r="1750" spans="1:46" ht="22.5" customHeight="1">
      <c r="A1750" s="303"/>
      <c r="K1750" s="310"/>
      <c r="L1750" s="310"/>
      <c r="M1750" s="310"/>
      <c r="N1750" s="310"/>
      <c r="O1750" s="310"/>
      <c r="P1750" s="310"/>
      <c r="Q1750" s="310"/>
      <c r="R1750" s="310"/>
      <c r="S1750" s="310"/>
      <c r="T1750" s="310"/>
      <c r="U1750" s="307"/>
      <c r="AC1750" s="310"/>
      <c r="AE1750" s="311"/>
      <c r="AF1750" s="311"/>
      <c r="AG1750" s="311"/>
      <c r="AH1750" s="311"/>
      <c r="AI1750" s="311"/>
      <c r="AJ1750" s="311"/>
      <c r="AK1750" s="311"/>
      <c r="AL1750" s="311"/>
      <c r="AM1750" s="311"/>
      <c r="AN1750" s="311"/>
      <c r="AO1750" s="311"/>
      <c r="AP1750" s="311"/>
      <c r="AQ1750" s="311"/>
      <c r="AR1750" s="311"/>
      <c r="AS1750" s="311"/>
      <c r="AT1750" s="311"/>
    </row>
    <row r="1751" spans="1:46" ht="22.5" customHeight="1">
      <c r="A1751" s="303"/>
      <c r="K1751" s="310"/>
      <c r="L1751" s="310"/>
      <c r="M1751" s="310"/>
      <c r="N1751" s="310"/>
      <c r="O1751" s="310"/>
      <c r="P1751" s="310"/>
      <c r="Q1751" s="310"/>
      <c r="R1751" s="310"/>
      <c r="S1751" s="310"/>
      <c r="T1751" s="310"/>
      <c r="U1751" s="307"/>
      <c r="AC1751" s="310"/>
      <c r="AE1751" s="311"/>
      <c r="AF1751" s="311"/>
      <c r="AG1751" s="311"/>
      <c r="AH1751" s="311"/>
      <c r="AI1751" s="311"/>
      <c r="AJ1751" s="311"/>
      <c r="AK1751" s="311"/>
      <c r="AL1751" s="311"/>
      <c r="AM1751" s="311"/>
      <c r="AN1751" s="311"/>
      <c r="AO1751" s="311"/>
      <c r="AP1751" s="311"/>
      <c r="AQ1751" s="311"/>
      <c r="AR1751" s="311"/>
      <c r="AS1751" s="311"/>
      <c r="AT1751" s="311"/>
    </row>
    <row r="1752" spans="1:46" ht="22.5" customHeight="1">
      <c r="A1752" s="303"/>
      <c r="K1752" s="310"/>
      <c r="L1752" s="310"/>
      <c r="M1752" s="310"/>
      <c r="N1752" s="310"/>
      <c r="O1752" s="310"/>
      <c r="P1752" s="310"/>
      <c r="Q1752" s="310"/>
      <c r="R1752" s="310"/>
      <c r="S1752" s="310"/>
      <c r="T1752" s="310"/>
      <c r="U1752" s="307"/>
      <c r="AC1752" s="310"/>
      <c r="AE1752" s="311"/>
      <c r="AF1752" s="311"/>
      <c r="AG1752" s="311"/>
      <c r="AH1752" s="311"/>
      <c r="AI1752" s="311"/>
      <c r="AJ1752" s="311"/>
      <c r="AK1752" s="311"/>
      <c r="AL1752" s="311"/>
      <c r="AM1752" s="311"/>
      <c r="AN1752" s="311"/>
      <c r="AO1752" s="311"/>
      <c r="AP1752" s="311"/>
      <c r="AQ1752" s="311"/>
      <c r="AR1752" s="311"/>
      <c r="AS1752" s="311"/>
      <c r="AT1752" s="311"/>
    </row>
    <row r="1753" spans="1:46" ht="22.5" customHeight="1">
      <c r="A1753" s="303"/>
      <c r="K1753" s="310"/>
      <c r="L1753" s="310"/>
      <c r="M1753" s="310"/>
      <c r="N1753" s="310"/>
      <c r="O1753" s="310"/>
      <c r="P1753" s="310"/>
      <c r="Q1753" s="310"/>
      <c r="R1753" s="310"/>
      <c r="S1753" s="310"/>
      <c r="T1753" s="310"/>
      <c r="U1753" s="307"/>
      <c r="AC1753" s="310"/>
      <c r="AE1753" s="311"/>
      <c r="AF1753" s="311"/>
      <c r="AG1753" s="311"/>
      <c r="AH1753" s="311"/>
      <c r="AI1753" s="311"/>
      <c r="AJ1753" s="311"/>
      <c r="AK1753" s="311"/>
      <c r="AL1753" s="311"/>
      <c r="AM1753" s="311"/>
      <c r="AN1753" s="311"/>
      <c r="AO1753" s="311"/>
      <c r="AP1753" s="311"/>
      <c r="AQ1753" s="311"/>
      <c r="AR1753" s="311"/>
      <c r="AS1753" s="311"/>
      <c r="AT1753" s="311"/>
    </row>
    <row r="1754" spans="1:46" ht="22.5" customHeight="1">
      <c r="A1754" s="303"/>
      <c r="K1754" s="310"/>
      <c r="L1754" s="310"/>
      <c r="M1754" s="310"/>
      <c r="N1754" s="310"/>
      <c r="O1754" s="310"/>
      <c r="P1754" s="310"/>
      <c r="Q1754" s="310"/>
      <c r="R1754" s="310"/>
      <c r="S1754" s="310"/>
      <c r="T1754" s="310"/>
      <c r="U1754" s="307"/>
      <c r="AC1754" s="310"/>
      <c r="AE1754" s="311"/>
      <c r="AF1754" s="311"/>
      <c r="AG1754" s="311"/>
      <c r="AH1754" s="311"/>
      <c r="AI1754" s="311"/>
      <c r="AJ1754" s="311"/>
      <c r="AK1754" s="311"/>
      <c r="AL1754" s="311"/>
      <c r="AM1754" s="311"/>
      <c r="AN1754" s="311"/>
      <c r="AO1754" s="311"/>
      <c r="AP1754" s="311"/>
      <c r="AQ1754" s="311"/>
      <c r="AR1754" s="311"/>
      <c r="AS1754" s="311"/>
      <c r="AT1754" s="311"/>
    </row>
    <row r="1755" spans="1:46" ht="22.5" customHeight="1">
      <c r="A1755" s="303"/>
      <c r="K1755" s="310"/>
      <c r="L1755" s="310"/>
      <c r="M1755" s="310"/>
      <c r="N1755" s="310"/>
      <c r="O1755" s="310"/>
      <c r="P1755" s="310"/>
      <c r="Q1755" s="310"/>
      <c r="R1755" s="310"/>
      <c r="S1755" s="310"/>
      <c r="T1755" s="310"/>
      <c r="U1755" s="307"/>
      <c r="AC1755" s="310"/>
      <c r="AE1755" s="311"/>
      <c r="AF1755" s="311"/>
      <c r="AG1755" s="311"/>
      <c r="AH1755" s="311"/>
      <c r="AI1755" s="311"/>
      <c r="AJ1755" s="311"/>
      <c r="AK1755" s="311"/>
      <c r="AL1755" s="311"/>
      <c r="AM1755" s="311"/>
      <c r="AN1755" s="311"/>
      <c r="AO1755" s="311"/>
      <c r="AP1755" s="311"/>
      <c r="AQ1755" s="311"/>
      <c r="AR1755" s="311"/>
      <c r="AS1755" s="311"/>
      <c r="AT1755" s="311"/>
    </row>
    <row r="1756" spans="1:46" ht="22.5" customHeight="1">
      <c r="A1756" s="303"/>
      <c r="K1756" s="310"/>
      <c r="L1756" s="310"/>
      <c r="M1756" s="310"/>
      <c r="N1756" s="310"/>
      <c r="O1756" s="310"/>
      <c r="P1756" s="310"/>
      <c r="Q1756" s="310"/>
      <c r="R1756" s="310"/>
      <c r="S1756" s="310"/>
      <c r="T1756" s="310"/>
      <c r="U1756" s="307"/>
      <c r="AC1756" s="310"/>
      <c r="AE1756" s="311"/>
      <c r="AF1756" s="311"/>
      <c r="AG1756" s="311"/>
      <c r="AH1756" s="311"/>
      <c r="AI1756" s="311"/>
      <c r="AJ1756" s="311"/>
      <c r="AK1756" s="311"/>
      <c r="AL1756" s="311"/>
      <c r="AM1756" s="311"/>
      <c r="AN1756" s="311"/>
      <c r="AO1756" s="311"/>
      <c r="AP1756" s="311"/>
      <c r="AQ1756" s="311"/>
      <c r="AR1756" s="311"/>
      <c r="AS1756" s="311"/>
      <c r="AT1756" s="311"/>
    </row>
    <row r="1757" spans="1:46" ht="22.5" customHeight="1">
      <c r="A1757" s="303"/>
      <c r="K1757" s="310"/>
      <c r="L1757" s="310"/>
      <c r="M1757" s="310"/>
      <c r="N1757" s="310"/>
      <c r="O1757" s="310"/>
      <c r="P1757" s="310"/>
      <c r="Q1757" s="310"/>
      <c r="R1757" s="310"/>
      <c r="S1757" s="310"/>
      <c r="T1757" s="310"/>
      <c r="U1757" s="307"/>
      <c r="AC1757" s="310"/>
      <c r="AE1757" s="311"/>
      <c r="AF1757" s="311"/>
      <c r="AG1757" s="311"/>
      <c r="AH1757" s="311"/>
      <c r="AI1757" s="311"/>
      <c r="AJ1757" s="311"/>
      <c r="AK1757" s="311"/>
      <c r="AL1757" s="311"/>
      <c r="AM1757" s="311"/>
      <c r="AN1757" s="311"/>
      <c r="AO1757" s="311"/>
      <c r="AP1757" s="311"/>
      <c r="AQ1757" s="311"/>
      <c r="AR1757" s="311"/>
      <c r="AS1757" s="311"/>
      <c r="AT1757" s="311"/>
    </row>
    <row r="1758" spans="1:46" ht="22.5" customHeight="1">
      <c r="A1758" s="303"/>
      <c r="K1758" s="310"/>
      <c r="L1758" s="310"/>
      <c r="M1758" s="310"/>
      <c r="N1758" s="310"/>
      <c r="O1758" s="310"/>
      <c r="P1758" s="310"/>
      <c r="Q1758" s="310"/>
      <c r="R1758" s="310"/>
      <c r="S1758" s="310"/>
      <c r="T1758" s="310"/>
      <c r="U1758" s="307"/>
      <c r="AC1758" s="310"/>
      <c r="AE1758" s="311"/>
      <c r="AF1758" s="311"/>
      <c r="AG1758" s="311"/>
      <c r="AH1758" s="311"/>
      <c r="AI1758" s="311"/>
      <c r="AJ1758" s="311"/>
      <c r="AK1758" s="311"/>
      <c r="AL1758" s="311"/>
      <c r="AM1758" s="311"/>
      <c r="AN1758" s="311"/>
      <c r="AO1758" s="311"/>
      <c r="AP1758" s="311"/>
      <c r="AQ1758" s="311"/>
      <c r="AR1758" s="311"/>
      <c r="AS1758" s="311"/>
      <c r="AT1758" s="311"/>
    </row>
    <row r="1759" spans="1:46" ht="22.5" customHeight="1">
      <c r="A1759" s="303"/>
      <c r="K1759" s="310"/>
      <c r="L1759" s="310"/>
      <c r="M1759" s="310"/>
      <c r="N1759" s="310"/>
      <c r="O1759" s="310"/>
      <c r="P1759" s="310"/>
      <c r="Q1759" s="310"/>
      <c r="R1759" s="310"/>
      <c r="S1759" s="310"/>
      <c r="T1759" s="310"/>
      <c r="U1759" s="307"/>
      <c r="AC1759" s="310"/>
      <c r="AE1759" s="311"/>
      <c r="AF1759" s="311"/>
      <c r="AG1759" s="311"/>
      <c r="AH1759" s="311"/>
      <c r="AI1759" s="311"/>
      <c r="AJ1759" s="311"/>
      <c r="AK1759" s="311"/>
      <c r="AL1759" s="311"/>
      <c r="AM1759" s="311"/>
      <c r="AN1759" s="311"/>
      <c r="AO1759" s="311"/>
      <c r="AP1759" s="311"/>
      <c r="AQ1759" s="311"/>
      <c r="AR1759" s="311"/>
      <c r="AS1759" s="311"/>
      <c r="AT1759" s="311"/>
    </row>
    <row r="1760" spans="1:46" ht="22.5" customHeight="1">
      <c r="A1760" s="303"/>
      <c r="K1760" s="310"/>
      <c r="L1760" s="310"/>
      <c r="M1760" s="310"/>
      <c r="N1760" s="310"/>
      <c r="O1760" s="310"/>
      <c r="P1760" s="310"/>
      <c r="Q1760" s="310"/>
      <c r="R1760" s="310"/>
      <c r="S1760" s="310"/>
      <c r="T1760" s="310"/>
      <c r="U1760" s="307"/>
      <c r="AC1760" s="310"/>
      <c r="AE1760" s="311"/>
      <c r="AF1760" s="311"/>
      <c r="AG1760" s="311"/>
      <c r="AH1760" s="311"/>
      <c r="AI1760" s="311"/>
      <c r="AJ1760" s="311"/>
      <c r="AK1760" s="311"/>
      <c r="AL1760" s="311"/>
      <c r="AM1760" s="311"/>
      <c r="AN1760" s="311"/>
      <c r="AO1760" s="311"/>
      <c r="AP1760" s="311"/>
      <c r="AQ1760" s="311"/>
      <c r="AR1760" s="311"/>
      <c r="AS1760" s="311"/>
      <c r="AT1760" s="311"/>
    </row>
    <row r="1761" spans="1:46" ht="22.5" customHeight="1">
      <c r="A1761" s="303"/>
      <c r="K1761" s="310"/>
      <c r="L1761" s="310"/>
      <c r="M1761" s="310"/>
      <c r="N1761" s="310"/>
      <c r="O1761" s="310"/>
      <c r="P1761" s="310"/>
      <c r="Q1761" s="310"/>
      <c r="R1761" s="310"/>
      <c r="S1761" s="310"/>
      <c r="T1761" s="310"/>
      <c r="U1761" s="307"/>
      <c r="AC1761" s="310"/>
      <c r="AE1761" s="311"/>
      <c r="AF1761" s="311"/>
      <c r="AG1761" s="311"/>
      <c r="AH1761" s="311"/>
      <c r="AI1761" s="311"/>
      <c r="AJ1761" s="311"/>
      <c r="AK1761" s="311"/>
      <c r="AL1761" s="311"/>
      <c r="AM1761" s="311"/>
      <c r="AN1761" s="311"/>
      <c r="AO1761" s="311"/>
      <c r="AP1761" s="311"/>
      <c r="AQ1761" s="311"/>
      <c r="AR1761" s="311"/>
      <c r="AS1761" s="311"/>
      <c r="AT1761" s="311"/>
    </row>
    <row r="1762" spans="1:46" ht="22.5" customHeight="1">
      <c r="A1762" s="303"/>
      <c r="K1762" s="310"/>
      <c r="L1762" s="310"/>
      <c r="M1762" s="310"/>
      <c r="N1762" s="310"/>
      <c r="O1762" s="310"/>
      <c r="P1762" s="310"/>
      <c r="Q1762" s="310"/>
      <c r="R1762" s="310"/>
      <c r="S1762" s="310"/>
      <c r="T1762" s="310"/>
      <c r="U1762" s="307"/>
      <c r="AC1762" s="310"/>
      <c r="AE1762" s="311"/>
      <c r="AF1762" s="311"/>
      <c r="AG1762" s="311"/>
      <c r="AH1762" s="311"/>
      <c r="AI1762" s="311"/>
      <c r="AJ1762" s="311"/>
      <c r="AK1762" s="311"/>
      <c r="AL1762" s="311"/>
      <c r="AM1762" s="311"/>
      <c r="AN1762" s="311"/>
      <c r="AO1762" s="311"/>
      <c r="AP1762" s="311"/>
      <c r="AQ1762" s="311"/>
      <c r="AR1762" s="311"/>
      <c r="AS1762" s="311"/>
      <c r="AT1762" s="311"/>
    </row>
    <row r="1763" spans="1:46" ht="22.5" customHeight="1">
      <c r="A1763" s="303"/>
      <c r="K1763" s="310"/>
      <c r="L1763" s="310"/>
      <c r="M1763" s="310"/>
      <c r="N1763" s="310"/>
      <c r="O1763" s="310"/>
      <c r="P1763" s="310"/>
      <c r="Q1763" s="310"/>
      <c r="R1763" s="310"/>
      <c r="S1763" s="310"/>
      <c r="T1763" s="310"/>
      <c r="U1763" s="307"/>
      <c r="AC1763" s="310"/>
      <c r="AE1763" s="311"/>
      <c r="AF1763" s="311"/>
      <c r="AG1763" s="311"/>
      <c r="AH1763" s="311"/>
      <c r="AI1763" s="311"/>
      <c r="AJ1763" s="311"/>
      <c r="AK1763" s="311"/>
      <c r="AL1763" s="311"/>
      <c r="AM1763" s="311"/>
      <c r="AN1763" s="311"/>
      <c r="AO1763" s="311"/>
      <c r="AP1763" s="311"/>
      <c r="AQ1763" s="311"/>
      <c r="AR1763" s="311"/>
      <c r="AS1763" s="311"/>
      <c r="AT1763" s="311"/>
    </row>
    <row r="1764" spans="1:46" ht="22.5" customHeight="1">
      <c r="A1764" s="303"/>
      <c r="K1764" s="310"/>
      <c r="L1764" s="310"/>
      <c r="M1764" s="310"/>
      <c r="N1764" s="310"/>
      <c r="O1764" s="310"/>
      <c r="P1764" s="310"/>
      <c r="Q1764" s="310"/>
      <c r="R1764" s="310"/>
      <c r="S1764" s="310"/>
      <c r="T1764" s="310"/>
      <c r="U1764" s="307"/>
      <c r="AC1764" s="310"/>
      <c r="AE1764" s="311"/>
      <c r="AF1764" s="311"/>
      <c r="AG1764" s="311"/>
      <c r="AH1764" s="311"/>
      <c r="AI1764" s="311"/>
      <c r="AJ1764" s="311"/>
      <c r="AK1764" s="311"/>
      <c r="AL1764" s="311"/>
      <c r="AM1764" s="311"/>
      <c r="AN1764" s="311"/>
      <c r="AO1764" s="311"/>
      <c r="AP1764" s="311"/>
      <c r="AQ1764" s="311"/>
      <c r="AR1764" s="311"/>
      <c r="AS1764" s="311"/>
      <c r="AT1764" s="311"/>
    </row>
    <row r="1765" spans="1:46" ht="22.5" customHeight="1">
      <c r="A1765" s="303"/>
      <c r="K1765" s="310"/>
      <c r="L1765" s="310"/>
      <c r="M1765" s="310"/>
      <c r="N1765" s="310"/>
      <c r="O1765" s="310"/>
      <c r="P1765" s="310"/>
      <c r="Q1765" s="310"/>
      <c r="R1765" s="310"/>
      <c r="S1765" s="310"/>
      <c r="T1765" s="310"/>
      <c r="U1765" s="307"/>
      <c r="AC1765" s="310"/>
      <c r="AE1765" s="311"/>
      <c r="AF1765" s="311"/>
      <c r="AG1765" s="311"/>
      <c r="AH1765" s="311"/>
      <c r="AI1765" s="311"/>
      <c r="AJ1765" s="311"/>
      <c r="AK1765" s="311"/>
      <c r="AL1765" s="311"/>
      <c r="AM1765" s="311"/>
      <c r="AN1765" s="311"/>
      <c r="AO1765" s="311"/>
      <c r="AP1765" s="311"/>
      <c r="AQ1765" s="311"/>
      <c r="AR1765" s="311"/>
      <c r="AS1765" s="311"/>
      <c r="AT1765" s="311"/>
    </row>
    <row r="1766" spans="1:46" ht="22.5" customHeight="1">
      <c r="A1766" s="303"/>
      <c r="K1766" s="310"/>
      <c r="L1766" s="310"/>
      <c r="M1766" s="310"/>
      <c r="N1766" s="310"/>
      <c r="O1766" s="310"/>
      <c r="P1766" s="310"/>
      <c r="Q1766" s="310"/>
      <c r="R1766" s="310"/>
      <c r="S1766" s="310"/>
      <c r="T1766" s="310"/>
      <c r="U1766" s="307"/>
      <c r="AC1766" s="310"/>
      <c r="AE1766" s="311"/>
      <c r="AF1766" s="311"/>
      <c r="AG1766" s="311"/>
      <c r="AH1766" s="311"/>
      <c r="AI1766" s="311"/>
      <c r="AJ1766" s="311"/>
      <c r="AK1766" s="311"/>
      <c r="AL1766" s="311"/>
      <c r="AM1766" s="311"/>
      <c r="AN1766" s="311"/>
      <c r="AO1766" s="311"/>
      <c r="AP1766" s="311"/>
      <c r="AQ1766" s="311"/>
      <c r="AR1766" s="311"/>
      <c r="AS1766" s="311"/>
      <c r="AT1766" s="311"/>
    </row>
    <row r="1767" spans="1:46" ht="22.5" customHeight="1">
      <c r="A1767" s="303"/>
      <c r="K1767" s="310"/>
      <c r="L1767" s="310"/>
      <c r="M1767" s="310"/>
      <c r="N1767" s="310"/>
      <c r="O1767" s="310"/>
      <c r="P1767" s="310"/>
      <c r="Q1767" s="310"/>
      <c r="R1767" s="310"/>
      <c r="S1767" s="310"/>
      <c r="T1767" s="310"/>
      <c r="U1767" s="307"/>
      <c r="AC1767" s="310"/>
      <c r="AE1767" s="311"/>
      <c r="AF1767" s="311"/>
      <c r="AG1767" s="311"/>
      <c r="AH1767" s="311"/>
      <c r="AI1767" s="311"/>
      <c r="AJ1767" s="311"/>
      <c r="AK1767" s="311"/>
      <c r="AL1767" s="311"/>
      <c r="AM1767" s="311"/>
      <c r="AN1767" s="311"/>
      <c r="AO1767" s="311"/>
      <c r="AP1767" s="311"/>
      <c r="AQ1767" s="311"/>
      <c r="AR1767" s="311"/>
      <c r="AS1767" s="311"/>
      <c r="AT1767" s="311"/>
    </row>
    <row r="1768" spans="1:46" ht="22.5" customHeight="1">
      <c r="A1768" s="303"/>
      <c r="K1768" s="310"/>
      <c r="L1768" s="310"/>
      <c r="M1768" s="310"/>
      <c r="N1768" s="310"/>
      <c r="O1768" s="310"/>
      <c r="P1768" s="310"/>
      <c r="Q1768" s="310"/>
      <c r="R1768" s="310"/>
      <c r="S1768" s="310"/>
      <c r="T1768" s="310"/>
      <c r="U1768" s="307"/>
      <c r="AC1768" s="310"/>
      <c r="AE1768" s="311"/>
      <c r="AF1768" s="311"/>
      <c r="AG1768" s="311"/>
      <c r="AH1768" s="311"/>
      <c r="AI1768" s="311"/>
      <c r="AJ1768" s="311"/>
      <c r="AK1768" s="311"/>
      <c r="AL1768" s="311"/>
      <c r="AM1768" s="311"/>
      <c r="AN1768" s="311"/>
      <c r="AO1768" s="311"/>
      <c r="AP1768" s="311"/>
      <c r="AQ1768" s="311"/>
      <c r="AR1768" s="311"/>
      <c r="AS1768" s="311"/>
      <c r="AT1768" s="311"/>
    </row>
    <row r="1769" spans="1:46" ht="22.5" customHeight="1">
      <c r="A1769" s="303"/>
      <c r="K1769" s="310"/>
      <c r="L1769" s="310"/>
      <c r="M1769" s="310"/>
      <c r="N1769" s="310"/>
      <c r="O1769" s="310"/>
      <c r="P1769" s="310"/>
      <c r="Q1769" s="310"/>
      <c r="R1769" s="310"/>
      <c r="S1769" s="310"/>
      <c r="T1769" s="310"/>
      <c r="U1769" s="307"/>
      <c r="AC1769" s="310"/>
      <c r="AE1769" s="311"/>
      <c r="AF1769" s="311"/>
      <c r="AG1769" s="311"/>
      <c r="AH1769" s="311"/>
      <c r="AI1769" s="311"/>
      <c r="AJ1769" s="311"/>
      <c r="AK1769" s="311"/>
      <c r="AL1769" s="311"/>
      <c r="AM1769" s="311"/>
      <c r="AN1769" s="311"/>
      <c r="AO1769" s="311"/>
      <c r="AP1769" s="311"/>
      <c r="AQ1769" s="311"/>
      <c r="AR1769" s="311"/>
      <c r="AS1769" s="311"/>
      <c r="AT1769" s="311"/>
    </row>
    <row r="1770" spans="1:46" ht="22.5" customHeight="1">
      <c r="A1770" s="303"/>
      <c r="K1770" s="310"/>
      <c r="L1770" s="310"/>
      <c r="M1770" s="310"/>
      <c r="N1770" s="310"/>
      <c r="O1770" s="310"/>
      <c r="P1770" s="310"/>
      <c r="Q1770" s="310"/>
      <c r="R1770" s="310"/>
      <c r="S1770" s="310"/>
      <c r="T1770" s="310"/>
      <c r="U1770" s="307"/>
      <c r="AC1770" s="310"/>
      <c r="AE1770" s="311"/>
      <c r="AF1770" s="311"/>
      <c r="AG1770" s="311"/>
      <c r="AH1770" s="311"/>
      <c r="AI1770" s="311"/>
      <c r="AJ1770" s="311"/>
      <c r="AK1770" s="311"/>
      <c r="AL1770" s="311"/>
      <c r="AM1770" s="311"/>
      <c r="AN1770" s="311"/>
      <c r="AO1770" s="311"/>
      <c r="AP1770" s="311"/>
      <c r="AQ1770" s="311"/>
      <c r="AR1770" s="311"/>
      <c r="AS1770" s="311"/>
      <c r="AT1770" s="311"/>
    </row>
    <row r="1771" spans="1:46" ht="22.5" customHeight="1">
      <c r="A1771" s="303"/>
      <c r="K1771" s="310"/>
      <c r="L1771" s="310"/>
      <c r="M1771" s="310"/>
      <c r="N1771" s="310"/>
      <c r="O1771" s="310"/>
      <c r="P1771" s="310"/>
      <c r="Q1771" s="310"/>
      <c r="R1771" s="310"/>
      <c r="S1771" s="310"/>
      <c r="T1771" s="310"/>
      <c r="U1771" s="307"/>
      <c r="AC1771" s="310"/>
      <c r="AE1771" s="311"/>
      <c r="AF1771" s="311"/>
      <c r="AG1771" s="311"/>
      <c r="AH1771" s="311"/>
      <c r="AI1771" s="311"/>
      <c r="AJ1771" s="311"/>
      <c r="AK1771" s="311"/>
      <c r="AL1771" s="311"/>
      <c r="AM1771" s="311"/>
      <c r="AN1771" s="311"/>
      <c r="AO1771" s="311"/>
      <c r="AP1771" s="311"/>
      <c r="AQ1771" s="311"/>
      <c r="AR1771" s="311"/>
      <c r="AS1771" s="311"/>
      <c r="AT1771" s="311"/>
    </row>
    <row r="1772" spans="1:46" ht="22.5" customHeight="1">
      <c r="A1772" s="303"/>
      <c r="K1772" s="310"/>
      <c r="L1772" s="310"/>
      <c r="M1772" s="310"/>
      <c r="N1772" s="310"/>
      <c r="O1772" s="310"/>
      <c r="P1772" s="310"/>
      <c r="Q1772" s="310"/>
      <c r="R1772" s="310"/>
      <c r="S1772" s="310"/>
      <c r="T1772" s="310"/>
      <c r="U1772" s="307"/>
      <c r="AC1772" s="310"/>
      <c r="AE1772" s="311"/>
      <c r="AF1772" s="311"/>
      <c r="AG1772" s="311"/>
      <c r="AH1772" s="311"/>
      <c r="AI1772" s="311"/>
      <c r="AJ1772" s="311"/>
      <c r="AK1772" s="311"/>
      <c r="AL1772" s="311"/>
      <c r="AM1772" s="311"/>
      <c r="AN1772" s="311"/>
      <c r="AO1772" s="311"/>
      <c r="AP1772" s="311"/>
      <c r="AQ1772" s="311"/>
      <c r="AR1772" s="311"/>
      <c r="AS1772" s="311"/>
      <c r="AT1772" s="311"/>
    </row>
    <row r="1773" spans="1:46" ht="22.5" customHeight="1">
      <c r="A1773" s="303"/>
      <c r="K1773" s="310"/>
      <c r="L1773" s="310"/>
      <c r="M1773" s="310"/>
      <c r="N1773" s="310"/>
      <c r="O1773" s="310"/>
      <c r="P1773" s="310"/>
      <c r="Q1773" s="310"/>
      <c r="R1773" s="310"/>
      <c r="S1773" s="310"/>
      <c r="T1773" s="310"/>
      <c r="U1773" s="307"/>
      <c r="AC1773" s="310"/>
      <c r="AE1773" s="311"/>
      <c r="AF1773" s="311"/>
      <c r="AG1773" s="311"/>
      <c r="AH1773" s="311"/>
      <c r="AI1773" s="311"/>
      <c r="AJ1773" s="311"/>
      <c r="AK1773" s="311"/>
      <c r="AL1773" s="311"/>
      <c r="AM1773" s="311"/>
      <c r="AN1773" s="311"/>
      <c r="AO1773" s="311"/>
      <c r="AP1773" s="311"/>
      <c r="AQ1773" s="311"/>
      <c r="AR1773" s="311"/>
      <c r="AS1773" s="311"/>
      <c r="AT1773" s="311"/>
    </row>
    <row r="1774" spans="1:46" ht="22.5" customHeight="1">
      <c r="A1774" s="303"/>
      <c r="K1774" s="310"/>
      <c r="L1774" s="310"/>
      <c r="M1774" s="310"/>
      <c r="N1774" s="310"/>
      <c r="O1774" s="310"/>
      <c r="P1774" s="310"/>
      <c r="Q1774" s="310"/>
      <c r="R1774" s="310"/>
      <c r="S1774" s="310"/>
      <c r="T1774" s="310"/>
      <c r="U1774" s="307"/>
      <c r="AC1774" s="310"/>
      <c r="AE1774" s="311"/>
      <c r="AF1774" s="311"/>
      <c r="AG1774" s="311"/>
      <c r="AH1774" s="311"/>
      <c r="AI1774" s="311"/>
      <c r="AJ1774" s="311"/>
      <c r="AK1774" s="311"/>
      <c r="AL1774" s="311"/>
      <c r="AM1774" s="311"/>
      <c r="AN1774" s="311"/>
      <c r="AO1774" s="311"/>
      <c r="AP1774" s="311"/>
      <c r="AQ1774" s="311"/>
      <c r="AR1774" s="311"/>
      <c r="AS1774" s="311"/>
      <c r="AT1774" s="311"/>
    </row>
    <row r="1775" spans="1:46" ht="22.5" customHeight="1">
      <c r="A1775" s="303"/>
      <c r="K1775" s="310"/>
      <c r="L1775" s="310"/>
      <c r="M1775" s="310"/>
      <c r="N1775" s="310"/>
      <c r="O1775" s="310"/>
      <c r="P1775" s="310"/>
      <c r="Q1775" s="310"/>
      <c r="R1775" s="310"/>
      <c r="S1775" s="310"/>
      <c r="T1775" s="310"/>
      <c r="U1775" s="307"/>
      <c r="AC1775" s="310"/>
      <c r="AE1775" s="311"/>
      <c r="AF1775" s="311"/>
      <c r="AG1775" s="311"/>
      <c r="AH1775" s="311"/>
      <c r="AI1775" s="311"/>
      <c r="AJ1775" s="311"/>
      <c r="AK1775" s="311"/>
      <c r="AL1775" s="311"/>
      <c r="AM1775" s="311"/>
      <c r="AN1775" s="311"/>
      <c r="AO1775" s="311"/>
      <c r="AP1775" s="311"/>
      <c r="AQ1775" s="311"/>
      <c r="AR1775" s="311"/>
      <c r="AS1775" s="311"/>
      <c r="AT1775" s="311"/>
    </row>
    <row r="1776" spans="1:46" ht="22.5" customHeight="1">
      <c r="A1776" s="303"/>
      <c r="K1776" s="310"/>
      <c r="L1776" s="310"/>
      <c r="M1776" s="310"/>
      <c r="N1776" s="310"/>
      <c r="O1776" s="310"/>
      <c r="P1776" s="310"/>
      <c r="Q1776" s="310"/>
      <c r="R1776" s="310"/>
      <c r="S1776" s="310"/>
      <c r="T1776" s="310"/>
      <c r="U1776" s="307"/>
      <c r="AC1776" s="310"/>
      <c r="AE1776" s="311"/>
      <c r="AF1776" s="311"/>
      <c r="AG1776" s="311"/>
      <c r="AH1776" s="311"/>
      <c r="AI1776" s="311"/>
      <c r="AJ1776" s="311"/>
      <c r="AK1776" s="311"/>
      <c r="AL1776" s="311"/>
      <c r="AM1776" s="311"/>
      <c r="AN1776" s="311"/>
      <c r="AO1776" s="311"/>
      <c r="AP1776" s="311"/>
      <c r="AQ1776" s="311"/>
      <c r="AR1776" s="311"/>
      <c r="AS1776" s="311"/>
      <c r="AT1776" s="311"/>
    </row>
    <row r="1777" spans="1:46" ht="22.5" customHeight="1">
      <c r="A1777" s="303"/>
      <c r="K1777" s="310"/>
      <c r="L1777" s="310"/>
      <c r="M1777" s="310"/>
      <c r="N1777" s="310"/>
      <c r="O1777" s="310"/>
      <c r="P1777" s="310"/>
      <c r="Q1777" s="310"/>
      <c r="R1777" s="310"/>
      <c r="S1777" s="310"/>
      <c r="T1777" s="310"/>
      <c r="U1777" s="307"/>
      <c r="AC1777" s="310"/>
      <c r="AE1777" s="311"/>
      <c r="AF1777" s="311"/>
      <c r="AG1777" s="311"/>
      <c r="AH1777" s="311"/>
      <c r="AI1777" s="311"/>
      <c r="AJ1777" s="311"/>
      <c r="AK1777" s="311"/>
      <c r="AL1777" s="311"/>
      <c r="AM1777" s="311"/>
      <c r="AN1777" s="311"/>
      <c r="AO1777" s="311"/>
      <c r="AP1777" s="311"/>
      <c r="AQ1777" s="311"/>
      <c r="AR1777" s="311"/>
      <c r="AS1777" s="311"/>
      <c r="AT1777" s="311"/>
    </row>
    <row r="1778" spans="1:46" ht="22.5" customHeight="1">
      <c r="A1778" s="303"/>
      <c r="K1778" s="310"/>
      <c r="L1778" s="310"/>
      <c r="M1778" s="310"/>
      <c r="N1778" s="310"/>
      <c r="O1778" s="310"/>
      <c r="P1778" s="310"/>
      <c r="Q1778" s="310"/>
      <c r="R1778" s="310"/>
      <c r="S1778" s="310"/>
      <c r="T1778" s="310"/>
      <c r="U1778" s="307"/>
      <c r="AC1778" s="310"/>
      <c r="AE1778" s="311"/>
      <c r="AF1778" s="311"/>
      <c r="AG1778" s="311"/>
      <c r="AH1778" s="311"/>
      <c r="AI1778" s="311"/>
      <c r="AJ1778" s="311"/>
      <c r="AK1778" s="311"/>
      <c r="AL1778" s="311"/>
      <c r="AM1778" s="311"/>
      <c r="AN1778" s="311"/>
      <c r="AO1778" s="311"/>
      <c r="AP1778" s="311"/>
      <c r="AQ1778" s="311"/>
      <c r="AR1778" s="311"/>
      <c r="AS1778" s="311"/>
      <c r="AT1778" s="311"/>
    </row>
    <row r="1779" spans="1:46" ht="22.5" customHeight="1">
      <c r="A1779" s="303"/>
      <c r="K1779" s="310"/>
      <c r="L1779" s="310"/>
      <c r="M1779" s="310"/>
      <c r="N1779" s="310"/>
      <c r="O1779" s="310"/>
      <c r="P1779" s="310"/>
      <c r="Q1779" s="310"/>
      <c r="R1779" s="310"/>
      <c r="S1779" s="310"/>
      <c r="T1779" s="310"/>
      <c r="U1779" s="307"/>
      <c r="AC1779" s="310"/>
      <c r="AE1779" s="311"/>
      <c r="AF1779" s="311"/>
      <c r="AG1779" s="311"/>
      <c r="AH1779" s="311"/>
      <c r="AI1779" s="311"/>
      <c r="AJ1779" s="311"/>
      <c r="AK1779" s="311"/>
      <c r="AL1779" s="311"/>
      <c r="AM1779" s="311"/>
      <c r="AN1779" s="311"/>
      <c r="AO1779" s="311"/>
      <c r="AP1779" s="311"/>
      <c r="AQ1779" s="311"/>
      <c r="AR1779" s="311"/>
      <c r="AS1779" s="311"/>
      <c r="AT1779" s="311"/>
    </row>
    <row r="1780" spans="1:46" ht="22.5" customHeight="1">
      <c r="A1780" s="303"/>
      <c r="K1780" s="310"/>
      <c r="L1780" s="310"/>
      <c r="M1780" s="310"/>
      <c r="N1780" s="310"/>
      <c r="O1780" s="310"/>
      <c r="P1780" s="310"/>
      <c r="Q1780" s="310"/>
      <c r="R1780" s="310"/>
      <c r="S1780" s="310"/>
      <c r="T1780" s="310"/>
      <c r="U1780" s="307"/>
      <c r="AC1780" s="310"/>
      <c r="AE1780" s="311"/>
      <c r="AF1780" s="311"/>
      <c r="AG1780" s="311"/>
      <c r="AH1780" s="311"/>
      <c r="AI1780" s="311"/>
      <c r="AJ1780" s="311"/>
      <c r="AK1780" s="311"/>
      <c r="AL1780" s="311"/>
      <c r="AM1780" s="311"/>
      <c r="AN1780" s="311"/>
      <c r="AO1780" s="311"/>
      <c r="AP1780" s="311"/>
      <c r="AQ1780" s="311"/>
      <c r="AR1780" s="311"/>
      <c r="AS1780" s="311"/>
      <c r="AT1780" s="311"/>
    </row>
    <row r="1781" spans="1:46" ht="22.5" customHeight="1">
      <c r="A1781" s="303"/>
      <c r="K1781" s="310"/>
      <c r="L1781" s="310"/>
      <c r="M1781" s="310"/>
      <c r="N1781" s="310"/>
      <c r="O1781" s="310"/>
      <c r="P1781" s="310"/>
      <c r="Q1781" s="310"/>
      <c r="R1781" s="310"/>
      <c r="S1781" s="310"/>
      <c r="T1781" s="310"/>
      <c r="U1781" s="307"/>
      <c r="AC1781" s="310"/>
      <c r="AE1781" s="311"/>
      <c r="AF1781" s="311"/>
      <c r="AG1781" s="311"/>
      <c r="AH1781" s="311"/>
      <c r="AI1781" s="311"/>
      <c r="AJ1781" s="311"/>
      <c r="AK1781" s="311"/>
      <c r="AL1781" s="311"/>
      <c r="AM1781" s="311"/>
      <c r="AN1781" s="311"/>
      <c r="AO1781" s="311"/>
      <c r="AP1781" s="311"/>
      <c r="AQ1781" s="311"/>
      <c r="AR1781" s="311"/>
      <c r="AS1781" s="311"/>
      <c r="AT1781" s="311"/>
    </row>
    <row r="1782" spans="1:46" ht="22.5" customHeight="1">
      <c r="A1782" s="303"/>
      <c r="K1782" s="310"/>
      <c r="L1782" s="310"/>
      <c r="M1782" s="310"/>
      <c r="N1782" s="310"/>
      <c r="O1782" s="310"/>
      <c r="P1782" s="310"/>
      <c r="Q1782" s="310"/>
      <c r="R1782" s="310"/>
      <c r="S1782" s="310"/>
      <c r="T1782" s="310"/>
      <c r="U1782" s="307"/>
      <c r="AC1782" s="310"/>
      <c r="AE1782" s="311"/>
      <c r="AF1782" s="311"/>
      <c r="AG1782" s="311"/>
      <c r="AH1782" s="311"/>
      <c r="AI1782" s="311"/>
      <c r="AJ1782" s="311"/>
      <c r="AK1782" s="311"/>
      <c r="AL1782" s="311"/>
      <c r="AM1782" s="311"/>
      <c r="AN1782" s="311"/>
      <c r="AO1782" s="311"/>
      <c r="AP1782" s="311"/>
      <c r="AQ1782" s="311"/>
      <c r="AR1782" s="311"/>
      <c r="AS1782" s="311"/>
      <c r="AT1782" s="311"/>
    </row>
    <row r="1783" spans="1:46" ht="22.5" customHeight="1">
      <c r="A1783" s="303"/>
      <c r="K1783" s="310"/>
      <c r="L1783" s="310"/>
      <c r="M1783" s="310"/>
      <c r="N1783" s="310"/>
      <c r="O1783" s="310"/>
      <c r="P1783" s="310"/>
      <c r="Q1783" s="310"/>
      <c r="R1783" s="310"/>
      <c r="S1783" s="310"/>
      <c r="T1783" s="310"/>
      <c r="U1783" s="307"/>
      <c r="AC1783" s="310"/>
      <c r="AE1783" s="311"/>
      <c r="AF1783" s="311"/>
      <c r="AG1783" s="311"/>
      <c r="AH1783" s="311"/>
      <c r="AI1783" s="311"/>
      <c r="AJ1783" s="311"/>
      <c r="AK1783" s="311"/>
      <c r="AL1783" s="311"/>
      <c r="AM1783" s="311"/>
      <c r="AN1783" s="311"/>
      <c r="AO1783" s="311"/>
      <c r="AP1783" s="311"/>
      <c r="AQ1783" s="311"/>
      <c r="AR1783" s="311"/>
      <c r="AS1783" s="311"/>
      <c r="AT1783" s="311"/>
    </row>
    <row r="1784" spans="1:46" ht="22.5" customHeight="1">
      <c r="A1784" s="303"/>
      <c r="K1784" s="310"/>
      <c r="L1784" s="310"/>
      <c r="M1784" s="310"/>
      <c r="N1784" s="310"/>
      <c r="O1784" s="310"/>
      <c r="P1784" s="310"/>
      <c r="Q1784" s="310"/>
      <c r="R1784" s="310"/>
      <c r="S1784" s="310"/>
      <c r="T1784" s="310"/>
      <c r="U1784" s="307"/>
      <c r="AC1784" s="310"/>
      <c r="AE1784" s="311"/>
      <c r="AF1784" s="311"/>
      <c r="AG1784" s="311"/>
      <c r="AH1784" s="311"/>
      <c r="AI1784" s="311"/>
      <c r="AJ1784" s="311"/>
      <c r="AK1784" s="311"/>
      <c r="AL1784" s="311"/>
      <c r="AM1784" s="311"/>
      <c r="AN1784" s="311"/>
      <c r="AO1784" s="311"/>
      <c r="AP1784" s="311"/>
      <c r="AQ1784" s="311"/>
      <c r="AR1784" s="311"/>
      <c r="AS1784" s="311"/>
      <c r="AT1784" s="311"/>
    </row>
    <row r="1785" spans="1:46" ht="22.5" customHeight="1">
      <c r="A1785" s="303"/>
      <c r="K1785" s="310"/>
      <c r="L1785" s="310"/>
      <c r="M1785" s="310"/>
      <c r="N1785" s="310"/>
      <c r="O1785" s="310"/>
      <c r="P1785" s="310"/>
      <c r="Q1785" s="310"/>
      <c r="R1785" s="310"/>
      <c r="S1785" s="310"/>
      <c r="T1785" s="310"/>
      <c r="U1785" s="307"/>
      <c r="AC1785" s="310"/>
      <c r="AE1785" s="311"/>
      <c r="AF1785" s="311"/>
      <c r="AG1785" s="311"/>
      <c r="AH1785" s="311"/>
      <c r="AI1785" s="311"/>
      <c r="AJ1785" s="311"/>
      <c r="AK1785" s="311"/>
      <c r="AL1785" s="311"/>
      <c r="AM1785" s="311"/>
      <c r="AN1785" s="311"/>
      <c r="AO1785" s="311"/>
      <c r="AP1785" s="311"/>
      <c r="AQ1785" s="311"/>
      <c r="AR1785" s="311"/>
      <c r="AS1785" s="311"/>
      <c r="AT1785" s="311"/>
    </row>
    <row r="1786" spans="1:46" ht="22.5" customHeight="1">
      <c r="A1786" s="303"/>
      <c r="K1786" s="310"/>
      <c r="L1786" s="310"/>
      <c r="M1786" s="310"/>
      <c r="N1786" s="310"/>
      <c r="O1786" s="310"/>
      <c r="P1786" s="310"/>
      <c r="Q1786" s="310"/>
      <c r="R1786" s="310"/>
      <c r="S1786" s="310"/>
      <c r="T1786" s="310"/>
      <c r="U1786" s="307"/>
      <c r="AC1786" s="310"/>
      <c r="AE1786" s="311"/>
      <c r="AF1786" s="311"/>
      <c r="AG1786" s="311"/>
      <c r="AH1786" s="311"/>
      <c r="AI1786" s="311"/>
      <c r="AJ1786" s="311"/>
      <c r="AK1786" s="311"/>
      <c r="AL1786" s="311"/>
      <c r="AM1786" s="311"/>
      <c r="AN1786" s="311"/>
      <c r="AO1786" s="311"/>
      <c r="AP1786" s="311"/>
      <c r="AQ1786" s="311"/>
      <c r="AR1786" s="311"/>
      <c r="AS1786" s="311"/>
      <c r="AT1786" s="311"/>
    </row>
    <row r="1787" spans="1:46" ht="22.5" customHeight="1">
      <c r="A1787" s="303"/>
      <c r="K1787" s="310"/>
      <c r="L1787" s="310"/>
      <c r="M1787" s="310"/>
      <c r="N1787" s="310"/>
      <c r="O1787" s="310"/>
      <c r="P1787" s="310"/>
      <c r="Q1787" s="310"/>
      <c r="R1787" s="310"/>
      <c r="S1787" s="310"/>
      <c r="T1787" s="310"/>
      <c r="U1787" s="307"/>
      <c r="AC1787" s="310"/>
      <c r="AE1787" s="311"/>
      <c r="AF1787" s="311"/>
      <c r="AG1787" s="311"/>
      <c r="AH1787" s="311"/>
      <c r="AI1787" s="311"/>
      <c r="AJ1787" s="311"/>
      <c r="AK1787" s="311"/>
      <c r="AL1787" s="311"/>
      <c r="AM1787" s="311"/>
      <c r="AN1787" s="311"/>
      <c r="AO1787" s="311"/>
      <c r="AP1787" s="311"/>
      <c r="AQ1787" s="311"/>
      <c r="AR1787" s="311"/>
      <c r="AS1787" s="311"/>
      <c r="AT1787" s="311"/>
    </row>
    <row r="1788" spans="1:46" ht="22.5" customHeight="1">
      <c r="A1788" s="303"/>
      <c r="K1788" s="310"/>
      <c r="L1788" s="310"/>
      <c r="M1788" s="310"/>
      <c r="N1788" s="310"/>
      <c r="O1788" s="310"/>
      <c r="P1788" s="310"/>
      <c r="Q1788" s="310"/>
      <c r="R1788" s="310"/>
      <c r="S1788" s="310"/>
      <c r="T1788" s="310"/>
      <c r="U1788" s="307"/>
      <c r="AC1788" s="310"/>
      <c r="AE1788" s="311"/>
      <c r="AF1788" s="311"/>
      <c r="AG1788" s="311"/>
      <c r="AH1788" s="311"/>
      <c r="AI1788" s="311"/>
      <c r="AJ1788" s="311"/>
      <c r="AK1788" s="311"/>
      <c r="AL1788" s="311"/>
      <c r="AM1788" s="311"/>
      <c r="AN1788" s="311"/>
      <c r="AO1788" s="311"/>
      <c r="AP1788" s="311"/>
      <c r="AQ1788" s="311"/>
      <c r="AR1788" s="311"/>
      <c r="AS1788" s="311"/>
      <c r="AT1788" s="311"/>
    </row>
    <row r="1789" spans="1:46" ht="22.5" customHeight="1">
      <c r="A1789" s="303"/>
      <c r="K1789" s="310"/>
      <c r="L1789" s="310"/>
      <c r="M1789" s="310"/>
      <c r="N1789" s="310"/>
      <c r="O1789" s="310"/>
      <c r="P1789" s="310"/>
      <c r="Q1789" s="310"/>
      <c r="R1789" s="310"/>
      <c r="S1789" s="310"/>
      <c r="T1789" s="310"/>
      <c r="U1789" s="307"/>
      <c r="AC1789" s="310"/>
      <c r="AE1789" s="311"/>
      <c r="AF1789" s="311"/>
      <c r="AG1789" s="311"/>
      <c r="AH1789" s="311"/>
      <c r="AI1789" s="311"/>
      <c r="AJ1789" s="311"/>
      <c r="AK1789" s="311"/>
      <c r="AL1789" s="311"/>
      <c r="AM1789" s="311"/>
      <c r="AN1789" s="311"/>
      <c r="AO1789" s="311"/>
      <c r="AP1789" s="311"/>
      <c r="AQ1789" s="311"/>
      <c r="AR1789" s="311"/>
      <c r="AS1789" s="311"/>
      <c r="AT1789" s="311"/>
    </row>
    <row r="1790" spans="1:46" ht="22.5" customHeight="1">
      <c r="A1790" s="303"/>
      <c r="K1790" s="310"/>
      <c r="L1790" s="310"/>
      <c r="M1790" s="310"/>
      <c r="N1790" s="310"/>
      <c r="O1790" s="310"/>
      <c r="P1790" s="310"/>
      <c r="Q1790" s="310"/>
      <c r="R1790" s="310"/>
      <c r="S1790" s="310"/>
      <c r="T1790" s="310"/>
      <c r="U1790" s="307"/>
      <c r="AC1790" s="310"/>
      <c r="AE1790" s="311"/>
      <c r="AF1790" s="311"/>
      <c r="AG1790" s="311"/>
      <c r="AH1790" s="311"/>
      <c r="AI1790" s="311"/>
      <c r="AJ1790" s="311"/>
      <c r="AK1790" s="311"/>
      <c r="AL1790" s="311"/>
      <c r="AM1790" s="311"/>
      <c r="AN1790" s="311"/>
      <c r="AO1790" s="311"/>
      <c r="AP1790" s="311"/>
      <c r="AQ1790" s="311"/>
      <c r="AR1790" s="311"/>
      <c r="AS1790" s="311"/>
      <c r="AT1790" s="311"/>
    </row>
    <row r="1791" spans="1:46" ht="22.5" customHeight="1">
      <c r="A1791" s="303"/>
      <c r="K1791" s="310"/>
      <c r="L1791" s="310"/>
      <c r="M1791" s="310"/>
      <c r="N1791" s="310"/>
      <c r="O1791" s="310"/>
      <c r="P1791" s="310"/>
      <c r="Q1791" s="310"/>
      <c r="R1791" s="310"/>
      <c r="S1791" s="310"/>
      <c r="T1791" s="310"/>
      <c r="U1791" s="307"/>
      <c r="AC1791" s="310"/>
      <c r="AE1791" s="311"/>
      <c r="AF1791" s="311"/>
      <c r="AG1791" s="311"/>
      <c r="AH1791" s="311"/>
      <c r="AI1791" s="311"/>
      <c r="AJ1791" s="311"/>
      <c r="AK1791" s="311"/>
      <c r="AL1791" s="311"/>
      <c r="AM1791" s="311"/>
      <c r="AN1791" s="311"/>
      <c r="AO1791" s="311"/>
      <c r="AP1791" s="311"/>
      <c r="AQ1791" s="311"/>
      <c r="AR1791" s="311"/>
      <c r="AS1791" s="311"/>
      <c r="AT1791" s="311"/>
    </row>
    <row r="1792" spans="1:46" ht="22.5" customHeight="1">
      <c r="A1792" s="303"/>
      <c r="K1792" s="310"/>
      <c r="L1792" s="310"/>
      <c r="M1792" s="310"/>
      <c r="N1792" s="310"/>
      <c r="O1792" s="310"/>
      <c r="P1792" s="310"/>
      <c r="Q1792" s="310"/>
      <c r="R1792" s="310"/>
      <c r="S1792" s="310"/>
      <c r="T1792" s="310"/>
      <c r="U1792" s="307"/>
      <c r="AC1792" s="310"/>
      <c r="AE1792" s="311"/>
      <c r="AF1792" s="311"/>
      <c r="AG1792" s="311"/>
      <c r="AH1792" s="311"/>
      <c r="AI1792" s="311"/>
      <c r="AJ1792" s="311"/>
      <c r="AK1792" s="311"/>
      <c r="AL1792" s="311"/>
      <c r="AM1792" s="311"/>
      <c r="AN1792" s="311"/>
      <c r="AO1792" s="311"/>
      <c r="AP1792" s="311"/>
      <c r="AQ1792" s="311"/>
      <c r="AR1792" s="311"/>
      <c r="AS1792" s="311"/>
      <c r="AT1792" s="311"/>
    </row>
    <row r="1793" spans="1:46" ht="22.5" customHeight="1">
      <c r="A1793" s="303"/>
      <c r="K1793" s="310"/>
      <c r="L1793" s="310"/>
      <c r="M1793" s="310"/>
      <c r="N1793" s="310"/>
      <c r="O1793" s="310"/>
      <c r="P1793" s="310"/>
      <c r="Q1793" s="310"/>
      <c r="R1793" s="310"/>
      <c r="S1793" s="310"/>
      <c r="T1793" s="310"/>
      <c r="U1793" s="307"/>
      <c r="AC1793" s="310"/>
      <c r="AE1793" s="311"/>
      <c r="AF1793" s="311"/>
      <c r="AG1793" s="311"/>
      <c r="AH1793" s="311"/>
      <c r="AI1793" s="311"/>
      <c r="AJ1793" s="311"/>
      <c r="AK1793" s="311"/>
      <c r="AL1793" s="311"/>
      <c r="AM1793" s="311"/>
      <c r="AN1793" s="311"/>
      <c r="AO1793" s="311"/>
      <c r="AP1793" s="311"/>
      <c r="AQ1793" s="311"/>
      <c r="AR1793" s="311"/>
      <c r="AS1793" s="311"/>
      <c r="AT1793" s="311"/>
    </row>
    <row r="1794" spans="1:46" ht="22.5" customHeight="1">
      <c r="A1794" s="303"/>
      <c r="K1794" s="310"/>
      <c r="L1794" s="310"/>
      <c r="M1794" s="310"/>
      <c r="N1794" s="310"/>
      <c r="O1794" s="310"/>
      <c r="P1794" s="310"/>
      <c r="Q1794" s="310"/>
      <c r="R1794" s="310"/>
      <c r="S1794" s="310"/>
      <c r="T1794" s="310"/>
      <c r="U1794" s="307"/>
      <c r="AC1794" s="310"/>
      <c r="AE1794" s="311"/>
      <c r="AF1794" s="311"/>
      <c r="AG1794" s="311"/>
      <c r="AH1794" s="311"/>
      <c r="AI1794" s="311"/>
      <c r="AJ1794" s="311"/>
      <c r="AK1794" s="311"/>
      <c r="AL1794" s="311"/>
      <c r="AM1794" s="311"/>
      <c r="AN1794" s="311"/>
      <c r="AO1794" s="311"/>
      <c r="AP1794" s="311"/>
      <c r="AQ1794" s="311"/>
      <c r="AR1794" s="311"/>
      <c r="AS1794" s="311"/>
      <c r="AT1794" s="311"/>
    </row>
    <row r="1795" spans="1:46" ht="22.5" customHeight="1">
      <c r="A1795" s="303"/>
      <c r="K1795" s="310"/>
      <c r="L1795" s="310"/>
      <c r="M1795" s="310"/>
      <c r="N1795" s="310"/>
      <c r="O1795" s="310"/>
      <c r="P1795" s="310"/>
      <c r="Q1795" s="310"/>
      <c r="R1795" s="310"/>
      <c r="S1795" s="310"/>
      <c r="T1795" s="310"/>
      <c r="U1795" s="307"/>
      <c r="AC1795" s="310"/>
      <c r="AE1795" s="311"/>
      <c r="AF1795" s="311"/>
      <c r="AG1795" s="311"/>
      <c r="AH1795" s="311"/>
      <c r="AI1795" s="311"/>
      <c r="AJ1795" s="311"/>
      <c r="AK1795" s="311"/>
      <c r="AL1795" s="311"/>
      <c r="AM1795" s="311"/>
      <c r="AN1795" s="311"/>
      <c r="AO1795" s="311"/>
      <c r="AP1795" s="311"/>
      <c r="AQ1795" s="311"/>
      <c r="AR1795" s="311"/>
      <c r="AS1795" s="311"/>
      <c r="AT1795" s="311"/>
    </row>
    <row r="1796" spans="1:46" ht="22.5" customHeight="1">
      <c r="A1796" s="303"/>
      <c r="K1796" s="310"/>
      <c r="L1796" s="310"/>
      <c r="M1796" s="310"/>
      <c r="N1796" s="310"/>
      <c r="O1796" s="310"/>
      <c r="P1796" s="310"/>
      <c r="Q1796" s="310"/>
      <c r="R1796" s="310"/>
      <c r="S1796" s="310"/>
      <c r="T1796" s="310"/>
      <c r="U1796" s="307"/>
      <c r="AC1796" s="310"/>
      <c r="AE1796" s="311"/>
      <c r="AF1796" s="311"/>
      <c r="AG1796" s="311"/>
      <c r="AH1796" s="311"/>
      <c r="AI1796" s="311"/>
      <c r="AJ1796" s="311"/>
      <c r="AK1796" s="311"/>
      <c r="AL1796" s="311"/>
      <c r="AM1796" s="311"/>
      <c r="AN1796" s="311"/>
      <c r="AO1796" s="311"/>
      <c r="AP1796" s="311"/>
      <c r="AQ1796" s="311"/>
      <c r="AR1796" s="311"/>
      <c r="AS1796" s="311"/>
      <c r="AT1796" s="311"/>
    </row>
    <row r="1797" spans="1:46" ht="22.5" customHeight="1">
      <c r="A1797" s="303"/>
      <c r="K1797" s="310"/>
      <c r="L1797" s="310"/>
      <c r="M1797" s="310"/>
      <c r="N1797" s="310"/>
      <c r="O1797" s="310"/>
      <c r="P1797" s="310"/>
      <c r="Q1797" s="310"/>
      <c r="R1797" s="310"/>
      <c r="S1797" s="310"/>
      <c r="T1797" s="310"/>
      <c r="U1797" s="307"/>
      <c r="AC1797" s="310"/>
      <c r="AE1797" s="311"/>
      <c r="AF1797" s="311"/>
      <c r="AG1797" s="311"/>
      <c r="AH1797" s="311"/>
      <c r="AI1797" s="311"/>
      <c r="AJ1797" s="311"/>
      <c r="AK1797" s="311"/>
      <c r="AL1797" s="311"/>
      <c r="AM1797" s="311"/>
      <c r="AN1797" s="311"/>
      <c r="AO1797" s="311"/>
      <c r="AP1797" s="311"/>
      <c r="AQ1797" s="311"/>
      <c r="AR1797" s="311"/>
      <c r="AS1797" s="311"/>
      <c r="AT1797" s="311"/>
    </row>
    <row r="1798" spans="1:46" ht="22.5" customHeight="1">
      <c r="A1798" s="303"/>
      <c r="K1798" s="310"/>
      <c r="L1798" s="310"/>
      <c r="M1798" s="310"/>
      <c r="N1798" s="310"/>
      <c r="O1798" s="310"/>
      <c r="P1798" s="310"/>
      <c r="Q1798" s="310"/>
      <c r="R1798" s="310"/>
      <c r="S1798" s="310"/>
      <c r="T1798" s="310"/>
      <c r="U1798" s="307"/>
      <c r="AC1798" s="310"/>
      <c r="AE1798" s="311"/>
      <c r="AF1798" s="311"/>
      <c r="AG1798" s="311"/>
      <c r="AH1798" s="311"/>
      <c r="AI1798" s="311"/>
      <c r="AJ1798" s="311"/>
      <c r="AK1798" s="311"/>
      <c r="AL1798" s="311"/>
      <c r="AM1798" s="311"/>
      <c r="AN1798" s="311"/>
      <c r="AO1798" s="311"/>
      <c r="AP1798" s="311"/>
      <c r="AQ1798" s="311"/>
      <c r="AR1798" s="311"/>
      <c r="AS1798" s="311"/>
      <c r="AT1798" s="311"/>
    </row>
    <row r="1799" spans="1:46" ht="22.5" customHeight="1">
      <c r="A1799" s="303"/>
      <c r="K1799" s="310"/>
      <c r="L1799" s="310"/>
      <c r="M1799" s="310"/>
      <c r="N1799" s="310"/>
      <c r="O1799" s="310"/>
      <c r="P1799" s="310"/>
      <c r="Q1799" s="310"/>
      <c r="R1799" s="310"/>
      <c r="S1799" s="310"/>
      <c r="T1799" s="310"/>
      <c r="U1799" s="307"/>
      <c r="AC1799" s="310"/>
      <c r="AE1799" s="311"/>
      <c r="AF1799" s="311"/>
      <c r="AG1799" s="311"/>
      <c r="AH1799" s="311"/>
      <c r="AI1799" s="311"/>
      <c r="AJ1799" s="311"/>
      <c r="AK1799" s="311"/>
      <c r="AL1799" s="311"/>
      <c r="AM1799" s="311"/>
      <c r="AN1799" s="311"/>
      <c r="AO1799" s="311"/>
      <c r="AP1799" s="311"/>
      <c r="AQ1799" s="311"/>
      <c r="AR1799" s="311"/>
      <c r="AS1799" s="311"/>
      <c r="AT1799" s="311"/>
    </row>
    <row r="1800" spans="1:46" ht="22.5" customHeight="1">
      <c r="A1800" s="303"/>
      <c r="K1800" s="310"/>
      <c r="L1800" s="310"/>
      <c r="M1800" s="310"/>
      <c r="N1800" s="310"/>
      <c r="O1800" s="310"/>
      <c r="P1800" s="310"/>
      <c r="Q1800" s="310"/>
      <c r="R1800" s="310"/>
      <c r="S1800" s="310"/>
      <c r="T1800" s="310"/>
      <c r="U1800" s="307"/>
      <c r="AC1800" s="310"/>
      <c r="AE1800" s="311"/>
      <c r="AF1800" s="311"/>
      <c r="AG1800" s="311"/>
      <c r="AH1800" s="311"/>
      <c r="AI1800" s="311"/>
      <c r="AJ1800" s="311"/>
      <c r="AK1800" s="311"/>
      <c r="AL1800" s="311"/>
      <c r="AM1800" s="311"/>
      <c r="AN1800" s="311"/>
      <c r="AO1800" s="311"/>
      <c r="AP1800" s="311"/>
      <c r="AQ1800" s="311"/>
      <c r="AR1800" s="311"/>
      <c r="AS1800" s="311"/>
      <c r="AT1800" s="311"/>
    </row>
    <row r="1801" spans="1:46" ht="22.5" customHeight="1">
      <c r="A1801" s="303"/>
      <c r="K1801" s="310"/>
      <c r="L1801" s="310"/>
      <c r="M1801" s="310"/>
      <c r="N1801" s="310"/>
      <c r="O1801" s="310"/>
      <c r="P1801" s="310"/>
      <c r="Q1801" s="310"/>
      <c r="R1801" s="310"/>
      <c r="S1801" s="310"/>
      <c r="T1801" s="310"/>
      <c r="U1801" s="307"/>
      <c r="AC1801" s="310"/>
      <c r="AE1801" s="311"/>
      <c r="AF1801" s="311"/>
      <c r="AG1801" s="311"/>
      <c r="AH1801" s="311"/>
      <c r="AI1801" s="311"/>
      <c r="AJ1801" s="311"/>
      <c r="AK1801" s="311"/>
      <c r="AL1801" s="311"/>
      <c r="AM1801" s="311"/>
      <c r="AN1801" s="311"/>
      <c r="AO1801" s="311"/>
      <c r="AP1801" s="311"/>
      <c r="AQ1801" s="311"/>
      <c r="AR1801" s="311"/>
      <c r="AS1801" s="311"/>
      <c r="AT1801" s="311"/>
    </row>
    <row r="1802" spans="1:46" ht="22.5" customHeight="1">
      <c r="A1802" s="303"/>
      <c r="K1802" s="310"/>
      <c r="L1802" s="310"/>
      <c r="M1802" s="310"/>
      <c r="N1802" s="310"/>
      <c r="O1802" s="310"/>
      <c r="P1802" s="310"/>
      <c r="Q1802" s="310"/>
      <c r="R1802" s="310"/>
      <c r="S1802" s="310"/>
      <c r="T1802" s="310"/>
      <c r="U1802" s="307"/>
      <c r="AC1802" s="310"/>
      <c r="AE1802" s="311"/>
      <c r="AF1802" s="311"/>
      <c r="AG1802" s="311"/>
      <c r="AH1802" s="311"/>
      <c r="AI1802" s="311"/>
      <c r="AJ1802" s="311"/>
      <c r="AK1802" s="311"/>
      <c r="AL1802" s="311"/>
      <c r="AM1802" s="311"/>
      <c r="AN1802" s="311"/>
      <c r="AO1802" s="311"/>
      <c r="AP1802" s="311"/>
      <c r="AQ1802" s="311"/>
      <c r="AR1802" s="311"/>
      <c r="AS1802" s="311"/>
      <c r="AT1802" s="311"/>
    </row>
    <row r="1803" spans="1:46" ht="22.5" customHeight="1">
      <c r="A1803" s="303"/>
      <c r="K1803" s="310"/>
      <c r="L1803" s="310"/>
      <c r="M1803" s="310"/>
      <c r="N1803" s="310"/>
      <c r="O1803" s="310"/>
      <c r="P1803" s="310"/>
      <c r="Q1803" s="310"/>
      <c r="R1803" s="310"/>
      <c r="S1803" s="310"/>
      <c r="T1803" s="310"/>
      <c r="U1803" s="307"/>
      <c r="AC1803" s="310"/>
      <c r="AE1803" s="311"/>
      <c r="AF1803" s="311"/>
      <c r="AG1803" s="311"/>
      <c r="AH1803" s="311"/>
      <c r="AI1803" s="311"/>
      <c r="AJ1803" s="311"/>
      <c r="AK1803" s="311"/>
      <c r="AL1803" s="311"/>
      <c r="AM1803" s="311"/>
      <c r="AN1803" s="311"/>
      <c r="AO1803" s="311"/>
      <c r="AP1803" s="311"/>
      <c r="AQ1803" s="311"/>
      <c r="AR1803" s="311"/>
      <c r="AS1803" s="311"/>
      <c r="AT1803" s="311"/>
    </row>
    <row r="1804" spans="1:46" ht="22.5" customHeight="1">
      <c r="A1804" s="303"/>
      <c r="K1804" s="310"/>
      <c r="L1804" s="310"/>
      <c r="M1804" s="310"/>
      <c r="N1804" s="310"/>
      <c r="O1804" s="310"/>
      <c r="P1804" s="310"/>
      <c r="Q1804" s="310"/>
      <c r="R1804" s="310"/>
      <c r="S1804" s="310"/>
      <c r="T1804" s="310"/>
      <c r="U1804" s="307"/>
      <c r="AC1804" s="310"/>
      <c r="AE1804" s="311"/>
      <c r="AF1804" s="311"/>
      <c r="AG1804" s="311"/>
      <c r="AH1804" s="311"/>
      <c r="AI1804" s="311"/>
      <c r="AJ1804" s="311"/>
      <c r="AK1804" s="311"/>
      <c r="AL1804" s="311"/>
      <c r="AM1804" s="311"/>
      <c r="AN1804" s="311"/>
      <c r="AO1804" s="311"/>
      <c r="AP1804" s="311"/>
      <c r="AQ1804" s="311"/>
      <c r="AR1804" s="311"/>
      <c r="AS1804" s="311"/>
      <c r="AT1804" s="311"/>
    </row>
    <row r="1805" spans="1:46" ht="22.5" customHeight="1">
      <c r="A1805" s="303"/>
      <c r="K1805" s="310"/>
      <c r="L1805" s="310"/>
      <c r="M1805" s="310"/>
      <c r="N1805" s="310"/>
      <c r="O1805" s="310"/>
      <c r="P1805" s="310"/>
      <c r="Q1805" s="310"/>
      <c r="R1805" s="310"/>
      <c r="S1805" s="310"/>
      <c r="T1805" s="310"/>
      <c r="U1805" s="307"/>
      <c r="AC1805" s="310"/>
      <c r="AE1805" s="311"/>
      <c r="AF1805" s="311"/>
      <c r="AG1805" s="311"/>
      <c r="AH1805" s="311"/>
      <c r="AI1805" s="311"/>
      <c r="AJ1805" s="311"/>
      <c r="AK1805" s="311"/>
      <c r="AL1805" s="311"/>
      <c r="AM1805" s="311"/>
      <c r="AN1805" s="311"/>
      <c r="AO1805" s="311"/>
      <c r="AP1805" s="311"/>
      <c r="AQ1805" s="311"/>
      <c r="AR1805" s="311"/>
      <c r="AS1805" s="311"/>
      <c r="AT1805" s="311"/>
    </row>
    <row r="1806" spans="1:46" ht="22.5" customHeight="1">
      <c r="A1806" s="303"/>
      <c r="K1806" s="310"/>
      <c r="L1806" s="310"/>
      <c r="M1806" s="310"/>
      <c r="N1806" s="310"/>
      <c r="O1806" s="310"/>
      <c r="P1806" s="310"/>
      <c r="Q1806" s="310"/>
      <c r="R1806" s="310"/>
      <c r="S1806" s="310"/>
      <c r="T1806" s="310"/>
      <c r="U1806" s="307"/>
      <c r="AC1806" s="310"/>
      <c r="AE1806" s="311"/>
      <c r="AF1806" s="311"/>
      <c r="AG1806" s="311"/>
      <c r="AH1806" s="311"/>
      <c r="AI1806" s="311"/>
      <c r="AJ1806" s="311"/>
      <c r="AK1806" s="311"/>
      <c r="AL1806" s="311"/>
      <c r="AM1806" s="311"/>
      <c r="AN1806" s="311"/>
      <c r="AO1806" s="311"/>
      <c r="AP1806" s="311"/>
      <c r="AQ1806" s="311"/>
      <c r="AR1806" s="311"/>
      <c r="AS1806" s="311"/>
      <c r="AT1806" s="311"/>
    </row>
    <row r="1807" spans="1:46" ht="22.5" customHeight="1">
      <c r="A1807" s="303"/>
      <c r="K1807" s="310"/>
      <c r="L1807" s="310"/>
      <c r="M1807" s="310"/>
      <c r="N1807" s="310"/>
      <c r="O1807" s="310"/>
      <c r="P1807" s="310"/>
      <c r="Q1807" s="310"/>
      <c r="R1807" s="310"/>
      <c r="S1807" s="310"/>
      <c r="T1807" s="310"/>
      <c r="U1807" s="307"/>
      <c r="AC1807" s="310"/>
      <c r="AE1807" s="311"/>
      <c r="AF1807" s="311"/>
      <c r="AG1807" s="311"/>
      <c r="AH1807" s="311"/>
      <c r="AI1807" s="311"/>
      <c r="AJ1807" s="311"/>
      <c r="AK1807" s="311"/>
      <c r="AL1807" s="311"/>
      <c r="AM1807" s="311"/>
      <c r="AN1807" s="311"/>
      <c r="AO1807" s="311"/>
      <c r="AP1807" s="311"/>
      <c r="AQ1807" s="311"/>
      <c r="AR1807" s="311"/>
      <c r="AS1807" s="311"/>
      <c r="AT1807" s="311"/>
    </row>
    <row r="1808" spans="1:46" ht="22.5" customHeight="1">
      <c r="A1808" s="303"/>
      <c r="K1808" s="310"/>
      <c r="L1808" s="310"/>
      <c r="M1808" s="310"/>
      <c r="N1808" s="310"/>
      <c r="O1808" s="310"/>
      <c r="P1808" s="310"/>
      <c r="Q1808" s="310"/>
      <c r="R1808" s="310"/>
      <c r="S1808" s="310"/>
      <c r="T1808" s="310"/>
      <c r="U1808" s="307"/>
      <c r="AC1808" s="310"/>
      <c r="AE1808" s="311"/>
      <c r="AF1808" s="311"/>
      <c r="AG1808" s="311"/>
      <c r="AH1808" s="311"/>
      <c r="AI1808" s="311"/>
      <c r="AJ1808" s="311"/>
      <c r="AK1808" s="311"/>
      <c r="AL1808" s="311"/>
      <c r="AM1808" s="311"/>
      <c r="AN1808" s="311"/>
      <c r="AO1808" s="311"/>
      <c r="AP1808" s="311"/>
      <c r="AQ1808" s="311"/>
      <c r="AR1808" s="311"/>
      <c r="AS1808" s="311"/>
      <c r="AT1808" s="311"/>
    </row>
    <row r="1809" spans="1:46" ht="22.5" customHeight="1">
      <c r="A1809" s="303"/>
      <c r="K1809" s="310"/>
      <c r="L1809" s="310"/>
      <c r="M1809" s="310"/>
      <c r="N1809" s="310"/>
      <c r="O1809" s="310"/>
      <c r="P1809" s="310"/>
      <c r="Q1809" s="310"/>
      <c r="R1809" s="310"/>
      <c r="S1809" s="310"/>
      <c r="T1809" s="310"/>
      <c r="U1809" s="307"/>
      <c r="AC1809" s="310"/>
      <c r="AE1809" s="311"/>
      <c r="AF1809" s="311"/>
      <c r="AG1809" s="311"/>
      <c r="AH1809" s="311"/>
      <c r="AI1809" s="311"/>
      <c r="AJ1809" s="311"/>
      <c r="AK1809" s="311"/>
      <c r="AL1809" s="311"/>
      <c r="AM1809" s="311"/>
      <c r="AN1809" s="311"/>
      <c r="AO1809" s="311"/>
      <c r="AP1809" s="311"/>
      <c r="AQ1809" s="311"/>
      <c r="AR1809" s="311"/>
      <c r="AS1809" s="311"/>
      <c r="AT1809" s="311"/>
    </row>
    <row r="1810" spans="1:46" ht="22.5" customHeight="1">
      <c r="A1810" s="303"/>
      <c r="K1810" s="310"/>
      <c r="L1810" s="310"/>
      <c r="M1810" s="310"/>
      <c r="N1810" s="310"/>
      <c r="O1810" s="310"/>
      <c r="P1810" s="310"/>
      <c r="Q1810" s="310"/>
      <c r="R1810" s="310"/>
      <c r="S1810" s="310"/>
      <c r="T1810" s="310"/>
      <c r="U1810" s="307"/>
      <c r="AC1810" s="310"/>
      <c r="AE1810" s="311"/>
      <c r="AF1810" s="311"/>
      <c r="AG1810" s="311"/>
      <c r="AH1810" s="311"/>
      <c r="AI1810" s="311"/>
      <c r="AJ1810" s="311"/>
      <c r="AK1810" s="311"/>
      <c r="AL1810" s="311"/>
      <c r="AM1810" s="311"/>
      <c r="AN1810" s="311"/>
      <c r="AO1810" s="311"/>
      <c r="AP1810" s="311"/>
      <c r="AQ1810" s="311"/>
      <c r="AR1810" s="311"/>
      <c r="AS1810" s="311"/>
      <c r="AT1810" s="311"/>
    </row>
    <row r="1811" spans="1:46" ht="22.5" customHeight="1">
      <c r="A1811" s="303"/>
      <c r="K1811" s="310"/>
      <c r="L1811" s="310"/>
      <c r="M1811" s="310"/>
      <c r="N1811" s="310"/>
      <c r="O1811" s="310"/>
      <c r="P1811" s="310"/>
      <c r="Q1811" s="310"/>
      <c r="R1811" s="310"/>
      <c r="S1811" s="310"/>
      <c r="T1811" s="310"/>
      <c r="U1811" s="307"/>
      <c r="AC1811" s="310"/>
      <c r="AE1811" s="311"/>
      <c r="AF1811" s="311"/>
      <c r="AG1811" s="311"/>
      <c r="AH1811" s="311"/>
      <c r="AI1811" s="311"/>
      <c r="AJ1811" s="311"/>
      <c r="AK1811" s="311"/>
      <c r="AL1811" s="311"/>
      <c r="AM1811" s="311"/>
      <c r="AN1811" s="311"/>
      <c r="AO1811" s="311"/>
      <c r="AP1811" s="311"/>
      <c r="AQ1811" s="311"/>
      <c r="AR1811" s="311"/>
      <c r="AS1811" s="311"/>
      <c r="AT1811" s="311"/>
    </row>
    <row r="1812" spans="1:46" ht="22.5" customHeight="1">
      <c r="A1812" s="303"/>
      <c r="K1812" s="310"/>
      <c r="L1812" s="310"/>
      <c r="M1812" s="310"/>
      <c r="N1812" s="310"/>
      <c r="O1812" s="310"/>
      <c r="P1812" s="310"/>
      <c r="Q1812" s="310"/>
      <c r="R1812" s="310"/>
      <c r="S1812" s="310"/>
      <c r="T1812" s="310"/>
      <c r="U1812" s="307"/>
      <c r="AC1812" s="310"/>
      <c r="AE1812" s="311"/>
      <c r="AF1812" s="311"/>
      <c r="AG1812" s="311"/>
      <c r="AH1812" s="311"/>
      <c r="AI1812" s="311"/>
      <c r="AJ1812" s="311"/>
      <c r="AK1812" s="311"/>
      <c r="AL1812" s="311"/>
      <c r="AM1812" s="311"/>
      <c r="AN1812" s="311"/>
      <c r="AO1812" s="311"/>
      <c r="AP1812" s="311"/>
      <c r="AQ1812" s="311"/>
      <c r="AR1812" s="311"/>
      <c r="AS1812" s="311"/>
      <c r="AT1812" s="311"/>
    </row>
    <row r="1813" spans="1:46" ht="22.5" customHeight="1">
      <c r="A1813" s="303"/>
      <c r="K1813" s="310"/>
      <c r="L1813" s="310"/>
      <c r="M1813" s="310"/>
      <c r="N1813" s="310"/>
      <c r="O1813" s="310"/>
      <c r="P1813" s="310"/>
      <c r="Q1813" s="310"/>
      <c r="R1813" s="310"/>
      <c r="S1813" s="310"/>
      <c r="T1813" s="310"/>
      <c r="U1813" s="307"/>
      <c r="AC1813" s="310"/>
      <c r="AE1813" s="311"/>
      <c r="AF1813" s="311"/>
      <c r="AG1813" s="311"/>
      <c r="AH1813" s="311"/>
      <c r="AI1813" s="311"/>
      <c r="AJ1813" s="311"/>
      <c r="AK1813" s="311"/>
      <c r="AL1813" s="311"/>
      <c r="AM1813" s="311"/>
      <c r="AN1813" s="311"/>
      <c r="AO1813" s="311"/>
      <c r="AP1813" s="311"/>
      <c r="AQ1813" s="311"/>
      <c r="AR1813" s="311"/>
      <c r="AS1813" s="311"/>
      <c r="AT1813" s="311"/>
    </row>
    <row r="1814" spans="1:46" ht="22.5" customHeight="1">
      <c r="A1814" s="303"/>
      <c r="K1814" s="310"/>
      <c r="L1814" s="310"/>
      <c r="M1814" s="310"/>
      <c r="N1814" s="310"/>
      <c r="O1814" s="310"/>
      <c r="P1814" s="310"/>
      <c r="Q1814" s="310"/>
      <c r="R1814" s="310"/>
      <c r="S1814" s="310"/>
      <c r="T1814" s="310"/>
      <c r="U1814" s="307"/>
      <c r="AC1814" s="310"/>
      <c r="AE1814" s="311"/>
      <c r="AF1814" s="311"/>
      <c r="AG1814" s="311"/>
      <c r="AH1814" s="311"/>
      <c r="AI1814" s="311"/>
      <c r="AJ1814" s="311"/>
      <c r="AK1814" s="311"/>
      <c r="AL1814" s="311"/>
      <c r="AM1814" s="311"/>
      <c r="AN1814" s="311"/>
      <c r="AO1814" s="311"/>
      <c r="AP1814" s="311"/>
      <c r="AQ1814" s="311"/>
      <c r="AR1814" s="311"/>
      <c r="AS1814" s="311"/>
      <c r="AT1814" s="311"/>
    </row>
    <row r="1815" spans="1:46" ht="22.5" customHeight="1">
      <c r="A1815" s="303"/>
      <c r="K1815" s="310"/>
      <c r="L1815" s="310"/>
      <c r="M1815" s="310"/>
      <c r="N1815" s="310"/>
      <c r="O1815" s="310"/>
      <c r="P1815" s="310"/>
      <c r="Q1815" s="310"/>
      <c r="R1815" s="310"/>
      <c r="S1815" s="310"/>
      <c r="T1815" s="310"/>
      <c r="U1815" s="307"/>
      <c r="AC1815" s="310"/>
      <c r="AE1815" s="311"/>
      <c r="AF1815" s="311"/>
      <c r="AG1815" s="311"/>
      <c r="AH1815" s="311"/>
      <c r="AI1815" s="311"/>
      <c r="AJ1815" s="311"/>
      <c r="AK1815" s="311"/>
      <c r="AL1815" s="311"/>
      <c r="AM1815" s="311"/>
      <c r="AN1815" s="311"/>
      <c r="AO1815" s="311"/>
      <c r="AP1815" s="311"/>
      <c r="AQ1815" s="311"/>
      <c r="AR1815" s="311"/>
      <c r="AS1815" s="311"/>
      <c r="AT1815" s="311"/>
    </row>
    <row r="1816" spans="1:46" ht="22.5" customHeight="1">
      <c r="A1816" s="303"/>
      <c r="K1816" s="310"/>
      <c r="L1816" s="310"/>
      <c r="M1816" s="310"/>
      <c r="N1816" s="310"/>
      <c r="O1816" s="310"/>
      <c r="P1816" s="310"/>
      <c r="Q1816" s="310"/>
      <c r="R1816" s="310"/>
      <c r="S1816" s="310"/>
      <c r="T1816" s="310"/>
      <c r="U1816" s="307"/>
      <c r="AC1816" s="310"/>
      <c r="AE1816" s="311"/>
      <c r="AF1816" s="311"/>
      <c r="AG1816" s="311"/>
      <c r="AH1816" s="311"/>
      <c r="AI1816" s="311"/>
      <c r="AJ1816" s="311"/>
      <c r="AK1816" s="311"/>
      <c r="AL1816" s="311"/>
      <c r="AM1816" s="311"/>
      <c r="AN1816" s="311"/>
      <c r="AO1816" s="311"/>
      <c r="AP1816" s="311"/>
      <c r="AQ1816" s="311"/>
      <c r="AR1816" s="311"/>
      <c r="AS1816" s="311"/>
      <c r="AT1816" s="311"/>
    </row>
    <row r="1817" spans="1:46" ht="22.5" customHeight="1">
      <c r="A1817" s="303"/>
      <c r="K1817" s="310"/>
      <c r="L1817" s="310"/>
      <c r="M1817" s="310"/>
      <c r="N1817" s="310"/>
      <c r="O1817" s="310"/>
      <c r="P1817" s="310"/>
      <c r="Q1817" s="310"/>
      <c r="R1817" s="310"/>
      <c r="S1817" s="310"/>
      <c r="T1817" s="310"/>
      <c r="U1817" s="307"/>
      <c r="AC1817" s="310"/>
      <c r="AE1817" s="311"/>
      <c r="AF1817" s="311"/>
      <c r="AG1817" s="311"/>
      <c r="AH1817" s="311"/>
      <c r="AI1817" s="311"/>
      <c r="AJ1817" s="311"/>
      <c r="AK1817" s="311"/>
      <c r="AL1817" s="311"/>
      <c r="AM1817" s="311"/>
      <c r="AN1817" s="311"/>
      <c r="AO1817" s="311"/>
      <c r="AP1817" s="311"/>
      <c r="AQ1817" s="311"/>
      <c r="AR1817" s="311"/>
      <c r="AS1817" s="311"/>
      <c r="AT1817" s="311"/>
    </row>
    <row r="1818" spans="1:46" ht="22.5" customHeight="1">
      <c r="A1818" s="303"/>
      <c r="K1818" s="310"/>
      <c r="L1818" s="310"/>
      <c r="M1818" s="310"/>
      <c r="N1818" s="310"/>
      <c r="O1818" s="310"/>
      <c r="P1818" s="310"/>
      <c r="Q1818" s="310"/>
      <c r="R1818" s="310"/>
      <c r="S1818" s="310"/>
      <c r="T1818" s="310"/>
      <c r="U1818" s="307"/>
      <c r="AC1818" s="310"/>
      <c r="AE1818" s="311"/>
      <c r="AF1818" s="311"/>
      <c r="AG1818" s="311"/>
      <c r="AH1818" s="311"/>
      <c r="AI1818" s="311"/>
      <c r="AJ1818" s="311"/>
      <c r="AK1818" s="311"/>
      <c r="AL1818" s="311"/>
      <c r="AM1818" s="311"/>
      <c r="AN1818" s="311"/>
      <c r="AO1818" s="311"/>
      <c r="AP1818" s="311"/>
      <c r="AQ1818" s="311"/>
      <c r="AR1818" s="311"/>
      <c r="AS1818" s="311"/>
      <c r="AT1818" s="311"/>
    </row>
    <row r="1819" spans="1:46" ht="22.5" customHeight="1">
      <c r="A1819" s="303"/>
      <c r="K1819" s="310"/>
      <c r="L1819" s="310"/>
      <c r="M1819" s="310"/>
      <c r="N1819" s="310"/>
      <c r="O1819" s="310"/>
      <c r="P1819" s="310"/>
      <c r="Q1819" s="310"/>
      <c r="R1819" s="310"/>
      <c r="S1819" s="310"/>
      <c r="T1819" s="310"/>
      <c r="U1819" s="307"/>
      <c r="AC1819" s="310"/>
      <c r="AE1819" s="311"/>
      <c r="AF1819" s="311"/>
      <c r="AG1819" s="311"/>
      <c r="AH1819" s="311"/>
      <c r="AI1819" s="311"/>
      <c r="AJ1819" s="311"/>
      <c r="AK1819" s="311"/>
      <c r="AL1819" s="311"/>
      <c r="AM1819" s="311"/>
      <c r="AN1819" s="311"/>
      <c r="AO1819" s="311"/>
      <c r="AP1819" s="311"/>
      <c r="AQ1819" s="311"/>
      <c r="AR1819" s="311"/>
      <c r="AS1819" s="311"/>
      <c r="AT1819" s="311"/>
    </row>
    <row r="1820" spans="1:46" ht="22.5" customHeight="1">
      <c r="A1820" s="303"/>
      <c r="K1820" s="310"/>
      <c r="L1820" s="310"/>
      <c r="M1820" s="310"/>
      <c r="N1820" s="310"/>
      <c r="O1820" s="310"/>
      <c r="P1820" s="310"/>
      <c r="Q1820" s="310"/>
      <c r="R1820" s="310"/>
      <c r="S1820" s="310"/>
      <c r="T1820" s="310"/>
      <c r="U1820" s="307"/>
      <c r="AC1820" s="310"/>
      <c r="AE1820" s="311"/>
      <c r="AF1820" s="311"/>
      <c r="AG1820" s="311"/>
      <c r="AH1820" s="311"/>
      <c r="AI1820" s="311"/>
      <c r="AJ1820" s="311"/>
      <c r="AK1820" s="311"/>
      <c r="AL1820" s="311"/>
      <c r="AM1820" s="311"/>
      <c r="AN1820" s="311"/>
      <c r="AO1820" s="311"/>
      <c r="AP1820" s="311"/>
      <c r="AQ1820" s="311"/>
      <c r="AR1820" s="311"/>
      <c r="AS1820" s="311"/>
      <c r="AT1820" s="311"/>
    </row>
    <row r="1821" spans="1:46" ht="22.5" customHeight="1">
      <c r="A1821" s="303"/>
      <c r="K1821" s="310"/>
      <c r="L1821" s="310"/>
      <c r="M1821" s="310"/>
      <c r="N1821" s="310"/>
      <c r="O1821" s="310"/>
      <c r="P1821" s="310"/>
      <c r="Q1821" s="310"/>
      <c r="R1821" s="310"/>
      <c r="S1821" s="310"/>
      <c r="T1821" s="310"/>
      <c r="U1821" s="307"/>
      <c r="AC1821" s="310"/>
      <c r="AE1821" s="311"/>
      <c r="AF1821" s="311"/>
      <c r="AG1821" s="311"/>
      <c r="AH1821" s="311"/>
      <c r="AI1821" s="311"/>
      <c r="AJ1821" s="311"/>
      <c r="AK1821" s="311"/>
      <c r="AL1821" s="311"/>
      <c r="AM1821" s="311"/>
      <c r="AN1821" s="311"/>
      <c r="AO1821" s="311"/>
      <c r="AP1821" s="311"/>
      <c r="AQ1821" s="311"/>
      <c r="AR1821" s="311"/>
      <c r="AS1821" s="311"/>
      <c r="AT1821" s="311"/>
    </row>
    <row r="1822" spans="1:46" ht="22.5" customHeight="1">
      <c r="A1822" s="303"/>
      <c r="K1822" s="310"/>
      <c r="L1822" s="310"/>
      <c r="M1822" s="310"/>
      <c r="N1822" s="310"/>
      <c r="O1822" s="310"/>
      <c r="P1822" s="310"/>
      <c r="Q1822" s="310"/>
      <c r="R1822" s="310"/>
      <c r="S1822" s="310"/>
      <c r="T1822" s="310"/>
      <c r="U1822" s="307"/>
      <c r="AC1822" s="310"/>
      <c r="AE1822" s="311"/>
      <c r="AF1822" s="311"/>
      <c r="AG1822" s="311"/>
      <c r="AH1822" s="311"/>
      <c r="AI1822" s="311"/>
      <c r="AJ1822" s="311"/>
      <c r="AK1822" s="311"/>
      <c r="AL1822" s="311"/>
      <c r="AM1822" s="311"/>
      <c r="AN1822" s="311"/>
      <c r="AO1822" s="311"/>
      <c r="AP1822" s="311"/>
      <c r="AQ1822" s="311"/>
      <c r="AR1822" s="311"/>
      <c r="AS1822" s="311"/>
      <c r="AT1822" s="311"/>
    </row>
    <row r="1823" spans="1:46" ht="22.5" customHeight="1">
      <c r="A1823" s="303"/>
      <c r="K1823" s="310"/>
      <c r="L1823" s="310"/>
      <c r="M1823" s="310"/>
      <c r="N1823" s="310"/>
      <c r="O1823" s="310"/>
      <c r="P1823" s="310"/>
      <c r="Q1823" s="310"/>
      <c r="R1823" s="310"/>
      <c r="S1823" s="310"/>
      <c r="T1823" s="310"/>
      <c r="U1823" s="307"/>
      <c r="AC1823" s="310"/>
      <c r="AE1823" s="311"/>
      <c r="AF1823" s="311"/>
      <c r="AG1823" s="311"/>
      <c r="AH1823" s="311"/>
      <c r="AI1823" s="311"/>
      <c r="AJ1823" s="311"/>
      <c r="AK1823" s="311"/>
      <c r="AL1823" s="311"/>
      <c r="AM1823" s="311"/>
      <c r="AN1823" s="311"/>
      <c r="AO1823" s="311"/>
      <c r="AP1823" s="311"/>
      <c r="AQ1823" s="311"/>
      <c r="AR1823" s="311"/>
      <c r="AS1823" s="311"/>
      <c r="AT1823" s="311"/>
    </row>
    <row r="1824" spans="1:46" ht="22.5" customHeight="1">
      <c r="A1824" s="303"/>
      <c r="K1824" s="310"/>
      <c r="L1824" s="310"/>
      <c r="M1824" s="310"/>
      <c r="N1824" s="310"/>
      <c r="O1824" s="310"/>
      <c r="P1824" s="310"/>
      <c r="Q1824" s="310"/>
      <c r="R1824" s="310"/>
      <c r="S1824" s="310"/>
      <c r="T1824" s="310"/>
      <c r="U1824" s="307"/>
      <c r="AC1824" s="310"/>
      <c r="AE1824" s="311"/>
      <c r="AF1824" s="311"/>
      <c r="AG1824" s="311"/>
      <c r="AH1824" s="311"/>
      <c r="AI1824" s="311"/>
      <c r="AJ1824" s="311"/>
      <c r="AK1824" s="311"/>
      <c r="AL1824" s="311"/>
      <c r="AM1824" s="311"/>
      <c r="AN1824" s="311"/>
      <c r="AO1824" s="311"/>
      <c r="AP1824" s="311"/>
      <c r="AQ1824" s="311"/>
      <c r="AR1824" s="311"/>
      <c r="AS1824" s="311"/>
      <c r="AT1824" s="311"/>
    </row>
    <row r="1825" spans="1:46" ht="22.5" customHeight="1">
      <c r="A1825" s="303"/>
      <c r="K1825" s="310"/>
      <c r="L1825" s="310"/>
      <c r="M1825" s="310"/>
      <c r="N1825" s="310"/>
      <c r="O1825" s="310"/>
      <c r="P1825" s="310"/>
      <c r="Q1825" s="310"/>
      <c r="R1825" s="310"/>
      <c r="S1825" s="310"/>
      <c r="T1825" s="310"/>
      <c r="U1825" s="307"/>
      <c r="AC1825" s="310"/>
      <c r="AE1825" s="311"/>
      <c r="AF1825" s="311"/>
      <c r="AG1825" s="311"/>
      <c r="AH1825" s="311"/>
      <c r="AI1825" s="311"/>
      <c r="AJ1825" s="311"/>
      <c r="AK1825" s="311"/>
      <c r="AL1825" s="311"/>
      <c r="AM1825" s="311"/>
      <c r="AN1825" s="311"/>
      <c r="AO1825" s="311"/>
      <c r="AP1825" s="311"/>
      <c r="AQ1825" s="311"/>
      <c r="AR1825" s="311"/>
      <c r="AS1825" s="311"/>
      <c r="AT1825" s="311"/>
    </row>
    <row r="1826" spans="1:46" ht="22.5" customHeight="1">
      <c r="A1826" s="303"/>
      <c r="K1826" s="310"/>
      <c r="L1826" s="310"/>
      <c r="M1826" s="310"/>
      <c r="N1826" s="310"/>
      <c r="O1826" s="310"/>
      <c r="P1826" s="310"/>
      <c r="Q1826" s="310"/>
      <c r="R1826" s="310"/>
      <c r="S1826" s="310"/>
      <c r="T1826" s="310"/>
      <c r="U1826" s="307"/>
      <c r="AC1826" s="310"/>
      <c r="AE1826" s="311"/>
      <c r="AF1826" s="311"/>
      <c r="AG1826" s="311"/>
      <c r="AH1826" s="311"/>
      <c r="AI1826" s="311"/>
      <c r="AJ1826" s="311"/>
      <c r="AK1826" s="311"/>
      <c r="AL1826" s="311"/>
      <c r="AM1826" s="311"/>
      <c r="AN1826" s="311"/>
      <c r="AO1826" s="311"/>
      <c r="AP1826" s="311"/>
      <c r="AQ1826" s="311"/>
      <c r="AR1826" s="311"/>
      <c r="AS1826" s="311"/>
      <c r="AT1826" s="311"/>
    </row>
    <row r="1827" spans="1:46" ht="22.5" customHeight="1">
      <c r="A1827" s="303"/>
      <c r="K1827" s="310"/>
      <c r="L1827" s="310"/>
      <c r="M1827" s="310"/>
      <c r="N1827" s="310"/>
      <c r="O1827" s="310"/>
      <c r="P1827" s="310"/>
      <c r="Q1827" s="310"/>
      <c r="R1827" s="310"/>
      <c r="S1827" s="310"/>
      <c r="T1827" s="310"/>
      <c r="U1827" s="307"/>
      <c r="AC1827" s="310"/>
      <c r="AE1827" s="311"/>
      <c r="AF1827" s="311"/>
      <c r="AG1827" s="311"/>
      <c r="AH1827" s="311"/>
      <c r="AI1827" s="311"/>
      <c r="AJ1827" s="311"/>
      <c r="AK1827" s="311"/>
      <c r="AL1827" s="311"/>
      <c r="AM1827" s="311"/>
      <c r="AN1827" s="311"/>
      <c r="AO1827" s="311"/>
      <c r="AP1827" s="311"/>
      <c r="AQ1827" s="311"/>
      <c r="AR1827" s="311"/>
      <c r="AS1827" s="311"/>
      <c r="AT1827" s="311"/>
    </row>
    <row r="1828" spans="1:46" ht="22.5" customHeight="1">
      <c r="A1828" s="303"/>
      <c r="K1828" s="310"/>
      <c r="L1828" s="310"/>
      <c r="M1828" s="310"/>
      <c r="N1828" s="310"/>
      <c r="O1828" s="310"/>
      <c r="P1828" s="310"/>
      <c r="Q1828" s="310"/>
      <c r="R1828" s="310"/>
      <c r="S1828" s="310"/>
      <c r="T1828" s="310"/>
      <c r="U1828" s="307"/>
      <c r="AC1828" s="310"/>
      <c r="AE1828" s="311"/>
      <c r="AF1828" s="311"/>
      <c r="AG1828" s="311"/>
      <c r="AH1828" s="311"/>
      <c r="AI1828" s="311"/>
      <c r="AJ1828" s="311"/>
      <c r="AK1828" s="311"/>
      <c r="AL1828" s="311"/>
      <c r="AM1828" s="311"/>
      <c r="AN1828" s="311"/>
      <c r="AO1828" s="311"/>
      <c r="AP1828" s="311"/>
      <c r="AQ1828" s="311"/>
      <c r="AR1828" s="311"/>
      <c r="AS1828" s="311"/>
      <c r="AT1828" s="311"/>
    </row>
    <row r="1829" spans="1:46" ht="22.5" customHeight="1">
      <c r="A1829" s="303"/>
      <c r="K1829" s="310"/>
      <c r="L1829" s="310"/>
      <c r="M1829" s="310"/>
      <c r="N1829" s="310"/>
      <c r="O1829" s="310"/>
      <c r="P1829" s="310"/>
      <c r="Q1829" s="310"/>
      <c r="R1829" s="310"/>
      <c r="S1829" s="310"/>
      <c r="T1829" s="310"/>
      <c r="U1829" s="307"/>
      <c r="AC1829" s="310"/>
      <c r="AE1829" s="311"/>
      <c r="AF1829" s="311"/>
      <c r="AG1829" s="311"/>
      <c r="AH1829" s="311"/>
      <c r="AI1829" s="311"/>
      <c r="AJ1829" s="311"/>
      <c r="AK1829" s="311"/>
      <c r="AL1829" s="311"/>
      <c r="AM1829" s="311"/>
      <c r="AN1829" s="311"/>
      <c r="AO1829" s="311"/>
      <c r="AP1829" s="311"/>
      <c r="AQ1829" s="311"/>
      <c r="AR1829" s="311"/>
      <c r="AS1829" s="311"/>
      <c r="AT1829" s="311"/>
    </row>
    <row r="1830" spans="1:46" ht="22.5" customHeight="1">
      <c r="A1830" s="303"/>
      <c r="K1830" s="310"/>
      <c r="L1830" s="310"/>
      <c r="M1830" s="310"/>
      <c r="N1830" s="310"/>
      <c r="O1830" s="310"/>
      <c r="P1830" s="310"/>
      <c r="Q1830" s="310"/>
      <c r="R1830" s="310"/>
      <c r="S1830" s="310"/>
      <c r="T1830" s="310"/>
      <c r="U1830" s="307"/>
      <c r="AC1830" s="310"/>
      <c r="AE1830" s="311"/>
      <c r="AF1830" s="311"/>
      <c r="AG1830" s="311"/>
      <c r="AH1830" s="311"/>
      <c r="AI1830" s="311"/>
      <c r="AJ1830" s="311"/>
      <c r="AK1830" s="311"/>
      <c r="AL1830" s="311"/>
      <c r="AM1830" s="311"/>
      <c r="AN1830" s="311"/>
      <c r="AO1830" s="311"/>
      <c r="AP1830" s="311"/>
      <c r="AQ1830" s="311"/>
      <c r="AR1830" s="311"/>
      <c r="AS1830" s="311"/>
      <c r="AT1830" s="311"/>
    </row>
    <row r="1831" spans="1:46" ht="22.5" customHeight="1">
      <c r="A1831" s="303"/>
      <c r="K1831" s="310"/>
      <c r="L1831" s="310"/>
      <c r="M1831" s="310"/>
      <c r="N1831" s="310"/>
      <c r="O1831" s="310"/>
      <c r="P1831" s="310"/>
      <c r="Q1831" s="310"/>
      <c r="R1831" s="310"/>
      <c r="S1831" s="310"/>
      <c r="T1831" s="310"/>
      <c r="U1831" s="307"/>
      <c r="AC1831" s="310"/>
      <c r="AE1831" s="311"/>
      <c r="AF1831" s="311"/>
      <c r="AG1831" s="311"/>
      <c r="AH1831" s="311"/>
      <c r="AI1831" s="311"/>
      <c r="AJ1831" s="311"/>
      <c r="AK1831" s="311"/>
      <c r="AL1831" s="311"/>
      <c r="AM1831" s="311"/>
      <c r="AN1831" s="311"/>
      <c r="AO1831" s="311"/>
      <c r="AP1831" s="311"/>
      <c r="AQ1831" s="311"/>
      <c r="AR1831" s="311"/>
      <c r="AS1831" s="311"/>
      <c r="AT1831" s="311"/>
    </row>
    <row r="1832" spans="1:46" ht="22.5" customHeight="1">
      <c r="A1832" s="303"/>
      <c r="K1832" s="310"/>
      <c r="L1832" s="310"/>
      <c r="M1832" s="310"/>
      <c r="N1832" s="310"/>
      <c r="O1832" s="310"/>
      <c r="P1832" s="310"/>
      <c r="Q1832" s="310"/>
      <c r="R1832" s="310"/>
      <c r="S1832" s="310"/>
      <c r="T1832" s="310"/>
      <c r="U1832" s="307"/>
      <c r="AC1832" s="310"/>
      <c r="AE1832" s="311"/>
      <c r="AF1832" s="311"/>
      <c r="AG1832" s="311"/>
      <c r="AH1832" s="311"/>
      <c r="AI1832" s="311"/>
      <c r="AJ1832" s="311"/>
      <c r="AK1832" s="311"/>
      <c r="AL1832" s="311"/>
      <c r="AM1832" s="311"/>
      <c r="AN1832" s="311"/>
      <c r="AO1832" s="311"/>
      <c r="AP1832" s="311"/>
      <c r="AQ1832" s="311"/>
      <c r="AR1832" s="311"/>
      <c r="AS1832" s="311"/>
      <c r="AT1832" s="311"/>
    </row>
    <row r="1833" spans="1:46" ht="22.5" customHeight="1">
      <c r="A1833" s="303"/>
      <c r="K1833" s="310"/>
      <c r="L1833" s="310"/>
      <c r="M1833" s="310"/>
      <c r="N1833" s="310"/>
      <c r="O1833" s="310"/>
      <c r="P1833" s="310"/>
      <c r="Q1833" s="310"/>
      <c r="R1833" s="310"/>
      <c r="S1833" s="310"/>
      <c r="T1833" s="310"/>
      <c r="U1833" s="307"/>
      <c r="AC1833" s="310"/>
      <c r="AE1833" s="311"/>
      <c r="AF1833" s="311"/>
      <c r="AG1833" s="311"/>
      <c r="AH1833" s="311"/>
      <c r="AI1833" s="311"/>
      <c r="AJ1833" s="311"/>
      <c r="AK1833" s="311"/>
      <c r="AL1833" s="311"/>
      <c r="AM1833" s="311"/>
      <c r="AN1833" s="311"/>
      <c r="AO1833" s="311"/>
      <c r="AP1833" s="311"/>
      <c r="AQ1833" s="311"/>
      <c r="AR1833" s="311"/>
      <c r="AS1833" s="311"/>
      <c r="AT1833" s="311"/>
    </row>
    <row r="1834" spans="1:46" ht="22.5" customHeight="1">
      <c r="A1834" s="303"/>
      <c r="K1834" s="310"/>
      <c r="L1834" s="310"/>
      <c r="M1834" s="310"/>
      <c r="N1834" s="310"/>
      <c r="O1834" s="310"/>
      <c r="P1834" s="310"/>
      <c r="Q1834" s="310"/>
      <c r="R1834" s="310"/>
      <c r="S1834" s="310"/>
      <c r="T1834" s="310"/>
      <c r="U1834" s="307"/>
      <c r="AC1834" s="310"/>
      <c r="AE1834" s="311"/>
      <c r="AF1834" s="311"/>
      <c r="AG1834" s="311"/>
      <c r="AH1834" s="311"/>
      <c r="AI1834" s="311"/>
      <c r="AJ1834" s="311"/>
      <c r="AK1834" s="311"/>
      <c r="AL1834" s="311"/>
      <c r="AM1834" s="311"/>
      <c r="AN1834" s="311"/>
      <c r="AO1834" s="311"/>
      <c r="AP1834" s="311"/>
      <c r="AQ1834" s="311"/>
      <c r="AR1834" s="311"/>
      <c r="AS1834" s="311"/>
      <c r="AT1834" s="311"/>
    </row>
    <row r="1835" spans="1:46" ht="22.5" customHeight="1">
      <c r="A1835" s="303"/>
      <c r="K1835" s="310"/>
      <c r="L1835" s="310"/>
      <c r="M1835" s="310"/>
      <c r="N1835" s="310"/>
      <c r="O1835" s="310"/>
      <c r="P1835" s="310"/>
      <c r="Q1835" s="310"/>
      <c r="R1835" s="310"/>
      <c r="S1835" s="310"/>
      <c r="T1835" s="310"/>
      <c r="U1835" s="307"/>
      <c r="AC1835" s="310"/>
      <c r="AE1835" s="311"/>
      <c r="AF1835" s="311"/>
      <c r="AG1835" s="311"/>
      <c r="AH1835" s="311"/>
      <c r="AI1835" s="311"/>
      <c r="AJ1835" s="311"/>
      <c r="AK1835" s="311"/>
      <c r="AL1835" s="311"/>
      <c r="AM1835" s="311"/>
      <c r="AN1835" s="311"/>
      <c r="AO1835" s="311"/>
      <c r="AP1835" s="311"/>
      <c r="AQ1835" s="311"/>
      <c r="AR1835" s="311"/>
      <c r="AS1835" s="311"/>
      <c r="AT1835" s="311"/>
    </row>
    <row r="1836" spans="1:46" ht="22.5" customHeight="1">
      <c r="A1836" s="303"/>
      <c r="K1836" s="310"/>
      <c r="L1836" s="310"/>
      <c r="M1836" s="310"/>
      <c r="N1836" s="310"/>
      <c r="O1836" s="310"/>
      <c r="P1836" s="310"/>
      <c r="Q1836" s="310"/>
      <c r="R1836" s="310"/>
      <c r="S1836" s="310"/>
      <c r="T1836" s="310"/>
      <c r="U1836" s="307"/>
      <c r="AC1836" s="310"/>
      <c r="AE1836" s="311"/>
      <c r="AF1836" s="311"/>
      <c r="AG1836" s="311"/>
      <c r="AH1836" s="311"/>
      <c r="AI1836" s="311"/>
      <c r="AJ1836" s="311"/>
      <c r="AK1836" s="311"/>
      <c r="AL1836" s="311"/>
      <c r="AM1836" s="311"/>
      <c r="AN1836" s="311"/>
      <c r="AO1836" s="311"/>
      <c r="AP1836" s="311"/>
      <c r="AQ1836" s="311"/>
      <c r="AR1836" s="311"/>
      <c r="AS1836" s="311"/>
      <c r="AT1836" s="311"/>
    </row>
    <row r="1837" spans="1:46" ht="22.5" customHeight="1">
      <c r="A1837" s="303"/>
      <c r="K1837" s="310"/>
      <c r="L1837" s="310"/>
      <c r="M1837" s="310"/>
      <c r="N1837" s="310"/>
      <c r="O1837" s="310"/>
      <c r="P1837" s="310"/>
      <c r="Q1837" s="310"/>
      <c r="R1837" s="310"/>
      <c r="S1837" s="310"/>
      <c r="T1837" s="310"/>
      <c r="U1837" s="307"/>
      <c r="AC1837" s="310"/>
      <c r="AE1837" s="311"/>
      <c r="AF1837" s="311"/>
      <c r="AG1837" s="311"/>
      <c r="AH1837" s="311"/>
      <c r="AI1837" s="311"/>
      <c r="AJ1837" s="311"/>
      <c r="AK1837" s="311"/>
      <c r="AL1837" s="311"/>
      <c r="AM1837" s="311"/>
      <c r="AN1837" s="311"/>
      <c r="AO1837" s="311"/>
      <c r="AP1837" s="311"/>
      <c r="AQ1837" s="311"/>
      <c r="AR1837" s="311"/>
      <c r="AS1837" s="311"/>
      <c r="AT1837" s="311"/>
    </row>
    <row r="1838" spans="1:46" ht="22.5" customHeight="1">
      <c r="A1838" s="303"/>
      <c r="K1838" s="310"/>
      <c r="L1838" s="310"/>
      <c r="M1838" s="310"/>
      <c r="N1838" s="310"/>
      <c r="O1838" s="310"/>
      <c r="P1838" s="310"/>
      <c r="Q1838" s="310"/>
      <c r="R1838" s="310"/>
      <c r="S1838" s="310"/>
      <c r="T1838" s="310"/>
      <c r="U1838" s="307"/>
      <c r="AC1838" s="310"/>
      <c r="AE1838" s="311"/>
      <c r="AF1838" s="311"/>
      <c r="AG1838" s="311"/>
      <c r="AH1838" s="311"/>
      <c r="AI1838" s="311"/>
      <c r="AJ1838" s="311"/>
      <c r="AK1838" s="311"/>
      <c r="AL1838" s="311"/>
      <c r="AM1838" s="311"/>
      <c r="AN1838" s="311"/>
      <c r="AO1838" s="311"/>
      <c r="AP1838" s="311"/>
      <c r="AQ1838" s="311"/>
      <c r="AR1838" s="311"/>
      <c r="AS1838" s="311"/>
      <c r="AT1838" s="311"/>
    </row>
    <row r="1839" spans="1:46" ht="22.5" customHeight="1">
      <c r="A1839" s="303"/>
      <c r="K1839" s="310"/>
      <c r="L1839" s="310"/>
      <c r="M1839" s="310"/>
      <c r="N1839" s="310"/>
      <c r="O1839" s="310"/>
      <c r="P1839" s="310"/>
      <c r="Q1839" s="310"/>
      <c r="R1839" s="310"/>
      <c r="S1839" s="310"/>
      <c r="T1839" s="310"/>
      <c r="U1839" s="307"/>
      <c r="AC1839" s="310"/>
      <c r="AE1839" s="311"/>
      <c r="AF1839" s="311"/>
      <c r="AG1839" s="311"/>
      <c r="AH1839" s="311"/>
      <c r="AI1839" s="311"/>
      <c r="AJ1839" s="311"/>
      <c r="AK1839" s="311"/>
      <c r="AL1839" s="311"/>
      <c r="AM1839" s="311"/>
      <c r="AN1839" s="311"/>
      <c r="AO1839" s="311"/>
      <c r="AP1839" s="311"/>
      <c r="AQ1839" s="311"/>
      <c r="AR1839" s="311"/>
      <c r="AS1839" s="311"/>
      <c r="AT1839" s="311"/>
    </row>
    <row r="1840" spans="1:46" ht="22.5" customHeight="1">
      <c r="A1840" s="303"/>
      <c r="K1840" s="310"/>
      <c r="L1840" s="310"/>
      <c r="M1840" s="310"/>
      <c r="N1840" s="310"/>
      <c r="O1840" s="310"/>
      <c r="P1840" s="310"/>
      <c r="Q1840" s="310"/>
      <c r="R1840" s="310"/>
      <c r="S1840" s="310"/>
      <c r="T1840" s="310"/>
      <c r="U1840" s="307"/>
      <c r="AC1840" s="310"/>
      <c r="AE1840" s="311"/>
      <c r="AF1840" s="311"/>
      <c r="AG1840" s="311"/>
      <c r="AH1840" s="311"/>
      <c r="AI1840" s="311"/>
      <c r="AJ1840" s="311"/>
      <c r="AK1840" s="311"/>
      <c r="AL1840" s="311"/>
      <c r="AM1840" s="311"/>
      <c r="AN1840" s="311"/>
      <c r="AO1840" s="311"/>
      <c r="AP1840" s="311"/>
      <c r="AQ1840" s="311"/>
      <c r="AR1840" s="311"/>
      <c r="AS1840" s="311"/>
      <c r="AT1840" s="311"/>
    </row>
    <row r="1841" spans="1:46" ht="22.5" customHeight="1">
      <c r="A1841" s="303"/>
      <c r="K1841" s="310"/>
      <c r="L1841" s="310"/>
      <c r="M1841" s="310"/>
      <c r="N1841" s="310"/>
      <c r="O1841" s="310"/>
      <c r="P1841" s="310"/>
      <c r="Q1841" s="310"/>
      <c r="R1841" s="310"/>
      <c r="S1841" s="310"/>
      <c r="T1841" s="310"/>
      <c r="U1841" s="307"/>
      <c r="AC1841" s="310"/>
      <c r="AE1841" s="311"/>
      <c r="AF1841" s="311"/>
      <c r="AG1841" s="311"/>
      <c r="AH1841" s="311"/>
      <c r="AI1841" s="311"/>
      <c r="AJ1841" s="311"/>
      <c r="AK1841" s="311"/>
      <c r="AL1841" s="311"/>
      <c r="AM1841" s="311"/>
      <c r="AN1841" s="311"/>
      <c r="AO1841" s="311"/>
      <c r="AP1841" s="311"/>
      <c r="AQ1841" s="311"/>
      <c r="AR1841" s="311"/>
      <c r="AS1841" s="311"/>
      <c r="AT1841" s="311"/>
    </row>
    <row r="1842" spans="1:46" ht="22.5" customHeight="1">
      <c r="A1842" s="303"/>
      <c r="K1842" s="310"/>
      <c r="L1842" s="310"/>
      <c r="M1842" s="310"/>
      <c r="N1842" s="310"/>
      <c r="O1842" s="310"/>
      <c r="P1842" s="310"/>
      <c r="Q1842" s="310"/>
      <c r="R1842" s="310"/>
      <c r="S1842" s="310"/>
      <c r="T1842" s="310"/>
      <c r="U1842" s="307"/>
      <c r="AC1842" s="310"/>
      <c r="AE1842" s="311"/>
      <c r="AF1842" s="311"/>
      <c r="AG1842" s="311"/>
      <c r="AH1842" s="311"/>
      <c r="AI1842" s="311"/>
      <c r="AJ1842" s="311"/>
      <c r="AK1842" s="311"/>
      <c r="AL1842" s="311"/>
      <c r="AM1842" s="311"/>
      <c r="AN1842" s="311"/>
      <c r="AO1842" s="311"/>
      <c r="AP1842" s="311"/>
      <c r="AQ1842" s="311"/>
      <c r="AR1842" s="311"/>
      <c r="AS1842" s="311"/>
      <c r="AT1842" s="311"/>
    </row>
    <row r="1843" spans="1:46" ht="22.5" customHeight="1">
      <c r="A1843" s="303"/>
      <c r="K1843" s="310"/>
      <c r="L1843" s="310"/>
      <c r="M1843" s="310"/>
      <c r="N1843" s="310"/>
      <c r="O1843" s="310"/>
      <c r="P1843" s="310"/>
      <c r="Q1843" s="310"/>
      <c r="R1843" s="310"/>
      <c r="S1843" s="310"/>
      <c r="T1843" s="310"/>
      <c r="U1843" s="307"/>
      <c r="AC1843" s="310"/>
      <c r="AE1843" s="311"/>
      <c r="AF1843" s="311"/>
      <c r="AG1843" s="311"/>
      <c r="AH1843" s="311"/>
      <c r="AI1843" s="311"/>
      <c r="AJ1843" s="311"/>
      <c r="AK1843" s="311"/>
      <c r="AL1843" s="311"/>
      <c r="AM1843" s="311"/>
      <c r="AN1843" s="311"/>
      <c r="AO1843" s="311"/>
      <c r="AP1843" s="311"/>
      <c r="AQ1843" s="311"/>
      <c r="AR1843" s="311"/>
      <c r="AS1843" s="311"/>
      <c r="AT1843" s="311"/>
    </row>
    <row r="1844" spans="1:46" ht="22.5" customHeight="1">
      <c r="A1844" s="303"/>
      <c r="K1844" s="310"/>
      <c r="L1844" s="310"/>
      <c r="M1844" s="310"/>
      <c r="N1844" s="310"/>
      <c r="O1844" s="310"/>
      <c r="P1844" s="310"/>
      <c r="Q1844" s="310"/>
      <c r="R1844" s="310"/>
      <c r="S1844" s="310"/>
      <c r="T1844" s="310"/>
      <c r="U1844" s="307"/>
      <c r="AC1844" s="310"/>
      <c r="AE1844" s="311"/>
      <c r="AF1844" s="311"/>
      <c r="AG1844" s="311"/>
      <c r="AH1844" s="311"/>
      <c r="AI1844" s="311"/>
      <c r="AJ1844" s="311"/>
      <c r="AK1844" s="311"/>
      <c r="AL1844" s="311"/>
      <c r="AM1844" s="311"/>
      <c r="AN1844" s="311"/>
      <c r="AO1844" s="311"/>
      <c r="AP1844" s="311"/>
      <c r="AQ1844" s="311"/>
      <c r="AR1844" s="311"/>
      <c r="AS1844" s="311"/>
      <c r="AT1844" s="311"/>
    </row>
    <row r="1845" spans="1:46" ht="22.5" customHeight="1">
      <c r="A1845" s="303"/>
      <c r="K1845" s="310"/>
      <c r="L1845" s="310"/>
      <c r="M1845" s="310"/>
      <c r="N1845" s="310"/>
      <c r="O1845" s="310"/>
      <c r="P1845" s="310"/>
      <c r="Q1845" s="310"/>
      <c r="R1845" s="310"/>
      <c r="S1845" s="310"/>
      <c r="T1845" s="310"/>
      <c r="U1845" s="307"/>
      <c r="AC1845" s="310"/>
      <c r="AE1845" s="311"/>
      <c r="AF1845" s="311"/>
      <c r="AG1845" s="311"/>
      <c r="AH1845" s="311"/>
      <c r="AI1845" s="311"/>
      <c r="AJ1845" s="311"/>
      <c r="AK1845" s="311"/>
      <c r="AL1845" s="311"/>
      <c r="AM1845" s="311"/>
      <c r="AN1845" s="311"/>
      <c r="AO1845" s="311"/>
      <c r="AP1845" s="311"/>
      <c r="AQ1845" s="311"/>
      <c r="AR1845" s="311"/>
      <c r="AS1845" s="311"/>
      <c r="AT1845" s="311"/>
    </row>
    <row r="1846" spans="1:46" ht="22.5" customHeight="1">
      <c r="A1846" s="303"/>
      <c r="K1846" s="310"/>
      <c r="L1846" s="310"/>
      <c r="M1846" s="310"/>
      <c r="N1846" s="310"/>
      <c r="O1846" s="310"/>
      <c r="P1846" s="310"/>
      <c r="Q1846" s="310"/>
      <c r="R1846" s="310"/>
      <c r="S1846" s="310"/>
      <c r="T1846" s="310"/>
      <c r="U1846" s="307"/>
      <c r="AC1846" s="310"/>
      <c r="AE1846" s="311"/>
      <c r="AF1846" s="311"/>
      <c r="AG1846" s="311"/>
      <c r="AH1846" s="311"/>
      <c r="AI1846" s="311"/>
      <c r="AJ1846" s="311"/>
      <c r="AK1846" s="311"/>
      <c r="AL1846" s="311"/>
      <c r="AM1846" s="311"/>
      <c r="AN1846" s="311"/>
      <c r="AO1846" s="311"/>
      <c r="AP1846" s="311"/>
      <c r="AQ1846" s="311"/>
      <c r="AR1846" s="311"/>
      <c r="AS1846" s="311"/>
      <c r="AT1846" s="311"/>
    </row>
    <row r="1847" spans="1:46" ht="22.5" customHeight="1">
      <c r="A1847" s="303"/>
      <c r="K1847" s="310"/>
      <c r="L1847" s="310"/>
      <c r="M1847" s="310"/>
      <c r="N1847" s="310"/>
      <c r="O1847" s="310"/>
      <c r="P1847" s="310"/>
      <c r="Q1847" s="310"/>
      <c r="R1847" s="310"/>
      <c r="S1847" s="310"/>
      <c r="T1847" s="310"/>
      <c r="U1847" s="307"/>
      <c r="AC1847" s="310"/>
      <c r="AE1847" s="311"/>
      <c r="AF1847" s="311"/>
      <c r="AG1847" s="311"/>
      <c r="AH1847" s="311"/>
      <c r="AI1847" s="311"/>
      <c r="AJ1847" s="311"/>
      <c r="AK1847" s="311"/>
      <c r="AL1847" s="311"/>
      <c r="AM1847" s="311"/>
      <c r="AN1847" s="311"/>
      <c r="AO1847" s="311"/>
      <c r="AP1847" s="311"/>
      <c r="AQ1847" s="311"/>
      <c r="AR1847" s="311"/>
      <c r="AS1847" s="311"/>
      <c r="AT1847" s="311"/>
    </row>
    <row r="1848" spans="1:46" ht="22.5" customHeight="1">
      <c r="A1848" s="303"/>
      <c r="K1848" s="310"/>
      <c r="L1848" s="310"/>
      <c r="M1848" s="310"/>
      <c r="N1848" s="310"/>
      <c r="O1848" s="310"/>
      <c r="P1848" s="310"/>
      <c r="Q1848" s="310"/>
      <c r="R1848" s="310"/>
      <c r="S1848" s="310"/>
      <c r="T1848" s="310"/>
      <c r="U1848" s="307"/>
      <c r="AC1848" s="310"/>
      <c r="AE1848" s="311"/>
      <c r="AF1848" s="311"/>
      <c r="AG1848" s="311"/>
      <c r="AH1848" s="311"/>
      <c r="AI1848" s="311"/>
      <c r="AJ1848" s="311"/>
      <c r="AK1848" s="311"/>
      <c r="AL1848" s="311"/>
      <c r="AM1848" s="311"/>
      <c r="AN1848" s="311"/>
      <c r="AO1848" s="311"/>
      <c r="AP1848" s="311"/>
      <c r="AQ1848" s="311"/>
      <c r="AR1848" s="311"/>
      <c r="AS1848" s="311"/>
      <c r="AT1848" s="311"/>
    </row>
    <row r="1849" spans="1:46" ht="22.5" customHeight="1">
      <c r="A1849" s="303"/>
      <c r="K1849" s="310"/>
      <c r="L1849" s="310"/>
      <c r="M1849" s="310"/>
      <c r="N1849" s="310"/>
      <c r="O1849" s="310"/>
      <c r="P1849" s="310"/>
      <c r="Q1849" s="310"/>
      <c r="R1849" s="310"/>
      <c r="S1849" s="310"/>
      <c r="T1849" s="310"/>
      <c r="U1849" s="307"/>
      <c r="AC1849" s="310"/>
      <c r="AE1849" s="311"/>
      <c r="AF1849" s="311"/>
      <c r="AG1849" s="311"/>
      <c r="AH1849" s="311"/>
      <c r="AI1849" s="311"/>
      <c r="AJ1849" s="311"/>
      <c r="AK1849" s="311"/>
      <c r="AL1849" s="311"/>
      <c r="AM1849" s="311"/>
      <c r="AN1849" s="311"/>
      <c r="AO1849" s="311"/>
      <c r="AP1849" s="311"/>
      <c r="AQ1849" s="311"/>
      <c r="AR1849" s="311"/>
      <c r="AS1849" s="311"/>
      <c r="AT1849" s="311"/>
    </row>
    <row r="1850" spans="1:46" ht="22.5" customHeight="1">
      <c r="A1850" s="303"/>
      <c r="K1850" s="310"/>
      <c r="L1850" s="310"/>
      <c r="M1850" s="310"/>
      <c r="N1850" s="310"/>
      <c r="O1850" s="310"/>
      <c r="P1850" s="310"/>
      <c r="Q1850" s="310"/>
      <c r="R1850" s="310"/>
      <c r="S1850" s="310"/>
      <c r="T1850" s="310"/>
      <c r="U1850" s="307"/>
      <c r="AC1850" s="310"/>
      <c r="AE1850" s="311"/>
      <c r="AF1850" s="311"/>
      <c r="AG1850" s="311"/>
      <c r="AH1850" s="311"/>
      <c r="AI1850" s="311"/>
      <c r="AJ1850" s="311"/>
      <c r="AK1850" s="311"/>
      <c r="AL1850" s="311"/>
      <c r="AM1850" s="311"/>
      <c r="AN1850" s="311"/>
      <c r="AO1850" s="311"/>
      <c r="AP1850" s="311"/>
      <c r="AQ1850" s="311"/>
      <c r="AR1850" s="311"/>
      <c r="AS1850" s="311"/>
      <c r="AT1850" s="311"/>
    </row>
    <row r="1851" spans="1:46" ht="22.5" customHeight="1">
      <c r="A1851" s="303"/>
      <c r="K1851" s="310"/>
      <c r="L1851" s="310"/>
      <c r="M1851" s="310"/>
      <c r="N1851" s="310"/>
      <c r="O1851" s="310"/>
      <c r="P1851" s="310"/>
      <c r="Q1851" s="310"/>
      <c r="R1851" s="310"/>
      <c r="S1851" s="310"/>
      <c r="T1851" s="310"/>
      <c r="U1851" s="307"/>
      <c r="AC1851" s="310"/>
      <c r="AE1851" s="311"/>
      <c r="AF1851" s="311"/>
      <c r="AG1851" s="311"/>
      <c r="AH1851" s="311"/>
      <c r="AI1851" s="311"/>
      <c r="AJ1851" s="311"/>
      <c r="AK1851" s="311"/>
      <c r="AL1851" s="311"/>
      <c r="AM1851" s="311"/>
      <c r="AN1851" s="311"/>
      <c r="AO1851" s="311"/>
      <c r="AP1851" s="311"/>
      <c r="AQ1851" s="311"/>
      <c r="AR1851" s="311"/>
      <c r="AS1851" s="311"/>
      <c r="AT1851" s="311"/>
    </row>
    <row r="1852" spans="1:46" ht="22.5" customHeight="1">
      <c r="A1852" s="303"/>
      <c r="K1852" s="310"/>
      <c r="L1852" s="310"/>
      <c r="M1852" s="310"/>
      <c r="N1852" s="310"/>
      <c r="O1852" s="310"/>
      <c r="P1852" s="310"/>
      <c r="Q1852" s="310"/>
      <c r="R1852" s="310"/>
      <c r="S1852" s="310"/>
      <c r="T1852" s="310"/>
      <c r="U1852" s="307"/>
      <c r="AC1852" s="310"/>
      <c r="AE1852" s="311"/>
      <c r="AF1852" s="311"/>
      <c r="AG1852" s="311"/>
      <c r="AH1852" s="311"/>
      <c r="AI1852" s="311"/>
      <c r="AJ1852" s="311"/>
      <c r="AK1852" s="311"/>
      <c r="AL1852" s="311"/>
      <c r="AM1852" s="311"/>
      <c r="AN1852" s="311"/>
      <c r="AO1852" s="311"/>
      <c r="AP1852" s="311"/>
      <c r="AQ1852" s="311"/>
      <c r="AR1852" s="311"/>
      <c r="AS1852" s="311"/>
      <c r="AT1852" s="311"/>
    </row>
    <row r="1853" spans="1:46" ht="22.5" customHeight="1">
      <c r="A1853" s="303"/>
      <c r="K1853" s="310"/>
      <c r="L1853" s="310"/>
      <c r="M1853" s="310"/>
      <c r="N1853" s="310"/>
      <c r="O1853" s="310"/>
      <c r="P1853" s="310"/>
      <c r="Q1853" s="310"/>
      <c r="R1853" s="310"/>
      <c r="S1853" s="310"/>
      <c r="T1853" s="310"/>
      <c r="U1853" s="307"/>
      <c r="AC1853" s="310"/>
      <c r="AE1853" s="311"/>
      <c r="AF1853" s="311"/>
      <c r="AG1853" s="311"/>
      <c r="AH1853" s="311"/>
      <c r="AI1853" s="311"/>
      <c r="AJ1853" s="311"/>
      <c r="AK1853" s="311"/>
      <c r="AL1853" s="311"/>
      <c r="AM1853" s="311"/>
      <c r="AN1853" s="311"/>
      <c r="AO1853" s="311"/>
      <c r="AP1853" s="311"/>
      <c r="AQ1853" s="311"/>
      <c r="AR1853" s="311"/>
      <c r="AS1853" s="311"/>
      <c r="AT1853" s="311"/>
    </row>
    <row r="1854" spans="1:46" ht="22.5" customHeight="1">
      <c r="A1854" s="303"/>
      <c r="K1854" s="310"/>
      <c r="L1854" s="310"/>
      <c r="M1854" s="310"/>
      <c r="N1854" s="310"/>
      <c r="O1854" s="310"/>
      <c r="P1854" s="310"/>
      <c r="Q1854" s="310"/>
      <c r="R1854" s="310"/>
      <c r="S1854" s="310"/>
      <c r="T1854" s="310"/>
      <c r="U1854" s="307"/>
      <c r="AC1854" s="310"/>
      <c r="AE1854" s="311"/>
      <c r="AF1854" s="311"/>
      <c r="AG1854" s="311"/>
      <c r="AH1854" s="311"/>
      <c r="AI1854" s="311"/>
      <c r="AJ1854" s="311"/>
      <c r="AK1854" s="311"/>
      <c r="AL1854" s="311"/>
      <c r="AM1854" s="311"/>
      <c r="AN1854" s="311"/>
      <c r="AO1854" s="311"/>
      <c r="AP1854" s="311"/>
      <c r="AQ1854" s="311"/>
      <c r="AR1854" s="311"/>
      <c r="AS1854" s="311"/>
      <c r="AT1854" s="311"/>
    </row>
    <row r="1855" spans="1:46" ht="22.5" customHeight="1">
      <c r="A1855" s="303"/>
      <c r="K1855" s="310"/>
      <c r="L1855" s="310"/>
      <c r="M1855" s="310"/>
      <c r="N1855" s="310"/>
      <c r="O1855" s="310"/>
      <c r="P1855" s="310"/>
      <c r="Q1855" s="310"/>
      <c r="R1855" s="310"/>
      <c r="S1855" s="310"/>
      <c r="T1855" s="310"/>
      <c r="U1855" s="307"/>
      <c r="AC1855" s="310"/>
      <c r="AE1855" s="311"/>
      <c r="AF1855" s="311"/>
      <c r="AG1855" s="311"/>
      <c r="AH1855" s="311"/>
      <c r="AI1855" s="311"/>
      <c r="AJ1855" s="311"/>
      <c r="AK1855" s="311"/>
      <c r="AL1855" s="311"/>
      <c r="AM1855" s="311"/>
      <c r="AN1855" s="311"/>
      <c r="AO1855" s="311"/>
      <c r="AP1855" s="311"/>
      <c r="AQ1855" s="311"/>
      <c r="AR1855" s="311"/>
      <c r="AS1855" s="311"/>
      <c r="AT1855" s="311"/>
    </row>
    <row r="1856" spans="1:46" ht="22.5" customHeight="1">
      <c r="A1856" s="303"/>
      <c r="K1856" s="310"/>
      <c r="L1856" s="310"/>
      <c r="M1856" s="310"/>
      <c r="N1856" s="310"/>
      <c r="O1856" s="310"/>
      <c r="P1856" s="310"/>
      <c r="Q1856" s="310"/>
      <c r="R1856" s="310"/>
      <c r="S1856" s="310"/>
      <c r="T1856" s="310"/>
      <c r="U1856" s="307"/>
      <c r="AC1856" s="310"/>
      <c r="AE1856" s="311"/>
      <c r="AF1856" s="311"/>
      <c r="AG1856" s="311"/>
      <c r="AH1856" s="311"/>
      <c r="AI1856" s="311"/>
      <c r="AJ1856" s="311"/>
      <c r="AK1856" s="311"/>
      <c r="AL1856" s="311"/>
      <c r="AM1856" s="311"/>
      <c r="AN1856" s="311"/>
      <c r="AO1856" s="311"/>
      <c r="AP1856" s="311"/>
      <c r="AQ1856" s="311"/>
      <c r="AR1856" s="311"/>
      <c r="AS1856" s="311"/>
      <c r="AT1856" s="311"/>
    </row>
    <row r="1857" spans="1:46" ht="22.5" customHeight="1">
      <c r="A1857" s="303"/>
      <c r="K1857" s="310"/>
      <c r="L1857" s="310"/>
      <c r="M1857" s="310"/>
      <c r="N1857" s="310"/>
      <c r="O1857" s="310"/>
      <c r="P1857" s="310"/>
      <c r="Q1857" s="310"/>
      <c r="R1857" s="310"/>
      <c r="S1857" s="310"/>
      <c r="T1857" s="310"/>
      <c r="U1857" s="307"/>
      <c r="AC1857" s="310"/>
      <c r="AE1857" s="311"/>
      <c r="AF1857" s="311"/>
      <c r="AG1857" s="311"/>
      <c r="AH1857" s="311"/>
      <c r="AI1857" s="311"/>
      <c r="AJ1857" s="311"/>
      <c r="AK1857" s="311"/>
      <c r="AL1857" s="311"/>
      <c r="AM1857" s="311"/>
      <c r="AN1857" s="311"/>
      <c r="AO1857" s="311"/>
      <c r="AP1857" s="311"/>
      <c r="AQ1857" s="311"/>
      <c r="AR1857" s="311"/>
      <c r="AS1857" s="311"/>
      <c r="AT1857" s="311"/>
    </row>
    <row r="1858" spans="1:46" ht="22.5" customHeight="1">
      <c r="A1858" s="303"/>
      <c r="K1858" s="310"/>
      <c r="L1858" s="310"/>
      <c r="M1858" s="310"/>
      <c r="N1858" s="310"/>
      <c r="O1858" s="310"/>
      <c r="P1858" s="310"/>
      <c r="Q1858" s="310"/>
      <c r="R1858" s="310"/>
      <c r="S1858" s="310"/>
      <c r="T1858" s="310"/>
      <c r="U1858" s="307"/>
      <c r="AC1858" s="310"/>
      <c r="AE1858" s="311"/>
      <c r="AF1858" s="311"/>
      <c r="AG1858" s="311"/>
      <c r="AH1858" s="311"/>
      <c r="AI1858" s="311"/>
      <c r="AJ1858" s="311"/>
      <c r="AK1858" s="311"/>
      <c r="AL1858" s="311"/>
      <c r="AM1858" s="311"/>
      <c r="AN1858" s="311"/>
      <c r="AO1858" s="311"/>
      <c r="AP1858" s="311"/>
      <c r="AQ1858" s="311"/>
      <c r="AR1858" s="311"/>
      <c r="AS1858" s="311"/>
      <c r="AT1858" s="311"/>
    </row>
    <row r="1859" spans="1:46" ht="22.5" customHeight="1">
      <c r="A1859" s="303"/>
      <c r="K1859" s="310"/>
      <c r="L1859" s="310"/>
      <c r="M1859" s="310"/>
      <c r="N1859" s="310"/>
      <c r="O1859" s="310"/>
      <c r="P1859" s="310"/>
      <c r="Q1859" s="310"/>
      <c r="R1859" s="310"/>
      <c r="S1859" s="310"/>
      <c r="T1859" s="310"/>
      <c r="U1859" s="307"/>
      <c r="AC1859" s="310"/>
      <c r="AE1859" s="311"/>
      <c r="AF1859" s="311"/>
      <c r="AG1859" s="311"/>
      <c r="AH1859" s="311"/>
      <c r="AI1859" s="311"/>
      <c r="AJ1859" s="311"/>
      <c r="AK1859" s="311"/>
      <c r="AL1859" s="311"/>
      <c r="AM1859" s="311"/>
      <c r="AN1859" s="311"/>
      <c r="AO1859" s="311"/>
      <c r="AP1859" s="311"/>
      <c r="AQ1859" s="311"/>
      <c r="AR1859" s="311"/>
      <c r="AS1859" s="311"/>
      <c r="AT1859" s="311"/>
    </row>
    <row r="1860" spans="1:46" ht="22.5" customHeight="1">
      <c r="A1860" s="303"/>
      <c r="K1860" s="310"/>
      <c r="L1860" s="310"/>
      <c r="M1860" s="310"/>
      <c r="N1860" s="310"/>
      <c r="O1860" s="310"/>
      <c r="P1860" s="310"/>
      <c r="Q1860" s="310"/>
      <c r="R1860" s="310"/>
      <c r="S1860" s="310"/>
      <c r="T1860" s="310"/>
      <c r="U1860" s="307"/>
      <c r="AC1860" s="310"/>
      <c r="AE1860" s="311"/>
      <c r="AF1860" s="311"/>
      <c r="AG1860" s="311"/>
      <c r="AH1860" s="311"/>
      <c r="AI1860" s="311"/>
      <c r="AJ1860" s="311"/>
      <c r="AK1860" s="311"/>
      <c r="AL1860" s="311"/>
      <c r="AM1860" s="311"/>
      <c r="AN1860" s="311"/>
      <c r="AO1860" s="311"/>
      <c r="AP1860" s="311"/>
      <c r="AQ1860" s="311"/>
      <c r="AR1860" s="311"/>
      <c r="AS1860" s="311"/>
      <c r="AT1860" s="311"/>
    </row>
    <row r="1861" spans="1:46" ht="22.5" customHeight="1">
      <c r="A1861" s="303"/>
      <c r="K1861" s="310"/>
      <c r="L1861" s="310"/>
      <c r="M1861" s="310"/>
      <c r="N1861" s="310"/>
      <c r="O1861" s="310"/>
      <c r="P1861" s="310"/>
      <c r="Q1861" s="310"/>
      <c r="R1861" s="310"/>
      <c r="S1861" s="310"/>
      <c r="T1861" s="310"/>
      <c r="U1861" s="307"/>
      <c r="AC1861" s="310"/>
      <c r="AE1861" s="311"/>
      <c r="AF1861" s="311"/>
      <c r="AG1861" s="311"/>
      <c r="AH1861" s="311"/>
      <c r="AI1861" s="311"/>
      <c r="AJ1861" s="311"/>
      <c r="AK1861" s="311"/>
      <c r="AL1861" s="311"/>
      <c r="AM1861" s="311"/>
      <c r="AN1861" s="311"/>
      <c r="AO1861" s="311"/>
      <c r="AP1861" s="311"/>
      <c r="AQ1861" s="311"/>
      <c r="AR1861" s="311"/>
      <c r="AS1861" s="311"/>
      <c r="AT1861" s="311"/>
    </row>
    <row r="1862" spans="1:46" ht="22.5" customHeight="1">
      <c r="A1862" s="303"/>
      <c r="K1862" s="310"/>
      <c r="L1862" s="310"/>
      <c r="M1862" s="310"/>
      <c r="N1862" s="310"/>
      <c r="O1862" s="310"/>
      <c r="P1862" s="310"/>
      <c r="Q1862" s="310"/>
      <c r="R1862" s="310"/>
      <c r="S1862" s="310"/>
      <c r="T1862" s="310"/>
      <c r="U1862" s="307"/>
      <c r="AC1862" s="310"/>
      <c r="AE1862" s="311"/>
      <c r="AF1862" s="311"/>
      <c r="AG1862" s="311"/>
      <c r="AH1862" s="311"/>
      <c r="AI1862" s="311"/>
      <c r="AJ1862" s="311"/>
      <c r="AK1862" s="311"/>
      <c r="AL1862" s="311"/>
      <c r="AM1862" s="311"/>
      <c r="AN1862" s="311"/>
      <c r="AO1862" s="311"/>
      <c r="AP1862" s="311"/>
      <c r="AQ1862" s="311"/>
      <c r="AR1862" s="311"/>
      <c r="AS1862" s="311"/>
      <c r="AT1862" s="311"/>
    </row>
    <row r="1863" spans="1:46" ht="22.5" customHeight="1">
      <c r="A1863" s="303"/>
      <c r="K1863" s="310"/>
      <c r="L1863" s="310"/>
      <c r="M1863" s="310"/>
      <c r="N1863" s="310"/>
      <c r="O1863" s="310"/>
      <c r="P1863" s="310"/>
      <c r="Q1863" s="310"/>
      <c r="R1863" s="310"/>
      <c r="S1863" s="310"/>
      <c r="T1863" s="310"/>
      <c r="U1863" s="307"/>
      <c r="AC1863" s="310"/>
      <c r="AE1863" s="311"/>
      <c r="AF1863" s="311"/>
      <c r="AG1863" s="311"/>
      <c r="AH1863" s="311"/>
      <c r="AI1863" s="311"/>
      <c r="AJ1863" s="311"/>
      <c r="AK1863" s="311"/>
      <c r="AL1863" s="311"/>
      <c r="AM1863" s="311"/>
      <c r="AN1863" s="311"/>
      <c r="AO1863" s="311"/>
      <c r="AP1863" s="311"/>
      <c r="AQ1863" s="311"/>
      <c r="AR1863" s="311"/>
      <c r="AS1863" s="311"/>
      <c r="AT1863" s="311"/>
    </row>
    <row r="1864" spans="1:46" ht="22.5" customHeight="1">
      <c r="A1864" s="303"/>
      <c r="K1864" s="310"/>
      <c r="L1864" s="310"/>
      <c r="M1864" s="310"/>
      <c r="N1864" s="310"/>
      <c r="O1864" s="310"/>
      <c r="P1864" s="310"/>
      <c r="Q1864" s="310"/>
      <c r="R1864" s="310"/>
      <c r="S1864" s="310"/>
      <c r="T1864" s="310"/>
      <c r="U1864" s="307"/>
      <c r="AC1864" s="310"/>
      <c r="AE1864" s="311"/>
      <c r="AF1864" s="311"/>
      <c r="AG1864" s="311"/>
      <c r="AH1864" s="311"/>
      <c r="AI1864" s="311"/>
      <c r="AJ1864" s="311"/>
      <c r="AK1864" s="311"/>
      <c r="AL1864" s="311"/>
      <c r="AM1864" s="311"/>
      <c r="AN1864" s="311"/>
      <c r="AO1864" s="311"/>
      <c r="AP1864" s="311"/>
      <c r="AQ1864" s="311"/>
      <c r="AR1864" s="311"/>
      <c r="AS1864" s="311"/>
      <c r="AT1864" s="311"/>
    </row>
    <row r="1865" spans="1:46" ht="22.5" customHeight="1">
      <c r="A1865" s="303"/>
      <c r="K1865" s="310"/>
      <c r="L1865" s="310"/>
      <c r="M1865" s="310"/>
      <c r="N1865" s="310"/>
      <c r="O1865" s="310"/>
      <c r="P1865" s="310"/>
      <c r="Q1865" s="310"/>
      <c r="R1865" s="310"/>
      <c r="S1865" s="310"/>
      <c r="T1865" s="310"/>
      <c r="U1865" s="307"/>
      <c r="AC1865" s="310"/>
      <c r="AE1865" s="311"/>
      <c r="AF1865" s="311"/>
      <c r="AG1865" s="311"/>
      <c r="AH1865" s="311"/>
      <c r="AI1865" s="311"/>
      <c r="AJ1865" s="311"/>
      <c r="AK1865" s="311"/>
      <c r="AL1865" s="311"/>
      <c r="AM1865" s="311"/>
      <c r="AN1865" s="311"/>
      <c r="AO1865" s="311"/>
      <c r="AP1865" s="311"/>
      <c r="AQ1865" s="311"/>
      <c r="AR1865" s="311"/>
      <c r="AS1865" s="311"/>
      <c r="AT1865" s="311"/>
    </row>
    <row r="1866" spans="1:46" ht="22.5" customHeight="1">
      <c r="A1866" s="303"/>
      <c r="K1866" s="310"/>
      <c r="L1866" s="310"/>
      <c r="M1866" s="310"/>
      <c r="N1866" s="310"/>
      <c r="O1866" s="310"/>
      <c r="P1866" s="310"/>
      <c r="Q1866" s="310"/>
      <c r="R1866" s="310"/>
      <c r="S1866" s="310"/>
      <c r="T1866" s="310"/>
      <c r="U1866" s="307"/>
      <c r="AC1866" s="310"/>
      <c r="AE1866" s="311"/>
      <c r="AF1866" s="311"/>
      <c r="AG1866" s="311"/>
      <c r="AH1866" s="311"/>
      <c r="AI1866" s="311"/>
      <c r="AJ1866" s="311"/>
      <c r="AK1866" s="311"/>
      <c r="AL1866" s="311"/>
      <c r="AM1866" s="311"/>
      <c r="AN1866" s="311"/>
      <c r="AO1866" s="311"/>
      <c r="AP1866" s="311"/>
      <c r="AQ1866" s="311"/>
      <c r="AR1866" s="311"/>
      <c r="AS1866" s="311"/>
      <c r="AT1866" s="311"/>
    </row>
    <row r="1867" spans="1:46" ht="22.5" customHeight="1">
      <c r="A1867" s="303"/>
      <c r="K1867" s="310"/>
      <c r="L1867" s="310"/>
      <c r="M1867" s="310"/>
      <c r="N1867" s="310"/>
      <c r="O1867" s="310"/>
      <c r="P1867" s="310"/>
      <c r="Q1867" s="310"/>
      <c r="R1867" s="310"/>
      <c r="S1867" s="310"/>
      <c r="T1867" s="310"/>
      <c r="U1867" s="307"/>
      <c r="AC1867" s="310"/>
      <c r="AE1867" s="311"/>
      <c r="AF1867" s="311"/>
      <c r="AG1867" s="311"/>
      <c r="AH1867" s="311"/>
      <c r="AI1867" s="311"/>
      <c r="AJ1867" s="311"/>
      <c r="AK1867" s="311"/>
      <c r="AL1867" s="311"/>
      <c r="AM1867" s="311"/>
      <c r="AN1867" s="311"/>
      <c r="AO1867" s="311"/>
      <c r="AP1867" s="311"/>
      <c r="AQ1867" s="311"/>
      <c r="AR1867" s="311"/>
      <c r="AS1867" s="311"/>
      <c r="AT1867" s="311"/>
    </row>
    <row r="1868" spans="1:46" ht="22.5" customHeight="1">
      <c r="A1868" s="303"/>
      <c r="K1868" s="310"/>
      <c r="L1868" s="310"/>
      <c r="M1868" s="310"/>
      <c r="N1868" s="310"/>
      <c r="O1868" s="310"/>
      <c r="P1868" s="310"/>
      <c r="Q1868" s="310"/>
      <c r="R1868" s="310"/>
      <c r="S1868" s="310"/>
      <c r="T1868" s="310"/>
      <c r="U1868" s="307"/>
      <c r="AC1868" s="310"/>
      <c r="AE1868" s="311"/>
      <c r="AF1868" s="311"/>
      <c r="AG1868" s="311"/>
      <c r="AH1868" s="311"/>
      <c r="AI1868" s="311"/>
      <c r="AJ1868" s="311"/>
      <c r="AK1868" s="311"/>
      <c r="AL1868" s="311"/>
      <c r="AM1868" s="311"/>
      <c r="AN1868" s="311"/>
      <c r="AO1868" s="311"/>
      <c r="AP1868" s="311"/>
      <c r="AQ1868" s="311"/>
      <c r="AR1868" s="311"/>
      <c r="AS1868" s="311"/>
      <c r="AT1868" s="311"/>
    </row>
    <row r="1869" spans="1:46" ht="22.5" customHeight="1">
      <c r="A1869" s="303"/>
      <c r="K1869" s="310"/>
      <c r="L1869" s="310"/>
      <c r="M1869" s="310"/>
      <c r="N1869" s="310"/>
      <c r="O1869" s="310"/>
      <c r="P1869" s="310"/>
      <c r="Q1869" s="310"/>
      <c r="R1869" s="310"/>
      <c r="S1869" s="310"/>
      <c r="T1869" s="310"/>
      <c r="U1869" s="307"/>
      <c r="AC1869" s="310"/>
      <c r="AE1869" s="311"/>
      <c r="AF1869" s="311"/>
      <c r="AG1869" s="311"/>
      <c r="AH1869" s="311"/>
      <c r="AI1869" s="311"/>
      <c r="AJ1869" s="311"/>
      <c r="AK1869" s="311"/>
      <c r="AL1869" s="311"/>
      <c r="AM1869" s="311"/>
      <c r="AN1869" s="311"/>
      <c r="AO1869" s="311"/>
      <c r="AP1869" s="311"/>
      <c r="AQ1869" s="311"/>
      <c r="AR1869" s="311"/>
      <c r="AS1869" s="311"/>
      <c r="AT1869" s="311"/>
    </row>
    <row r="1870" spans="1:46" ht="22.5" customHeight="1">
      <c r="A1870" s="303"/>
      <c r="K1870" s="310"/>
      <c r="L1870" s="310"/>
      <c r="M1870" s="310"/>
      <c r="N1870" s="310"/>
      <c r="O1870" s="310"/>
      <c r="P1870" s="310"/>
      <c r="Q1870" s="310"/>
      <c r="R1870" s="310"/>
      <c r="S1870" s="310"/>
      <c r="T1870" s="310"/>
      <c r="U1870" s="307"/>
      <c r="AC1870" s="310"/>
      <c r="AE1870" s="311"/>
      <c r="AF1870" s="311"/>
      <c r="AG1870" s="311"/>
      <c r="AH1870" s="311"/>
      <c r="AI1870" s="311"/>
      <c r="AJ1870" s="311"/>
      <c r="AK1870" s="311"/>
      <c r="AL1870" s="311"/>
      <c r="AM1870" s="311"/>
      <c r="AN1870" s="311"/>
      <c r="AO1870" s="311"/>
      <c r="AP1870" s="311"/>
      <c r="AQ1870" s="311"/>
      <c r="AR1870" s="311"/>
      <c r="AS1870" s="311"/>
      <c r="AT1870" s="311"/>
    </row>
    <row r="1871" spans="1:46" ht="22.5" customHeight="1">
      <c r="A1871" s="303"/>
      <c r="K1871" s="310"/>
      <c r="L1871" s="310"/>
      <c r="M1871" s="310"/>
      <c r="N1871" s="310"/>
      <c r="O1871" s="310"/>
      <c r="P1871" s="310"/>
      <c r="Q1871" s="310"/>
      <c r="R1871" s="310"/>
      <c r="S1871" s="310"/>
      <c r="T1871" s="310"/>
      <c r="U1871" s="307"/>
      <c r="AC1871" s="310"/>
      <c r="AE1871" s="311"/>
      <c r="AF1871" s="311"/>
      <c r="AG1871" s="311"/>
      <c r="AH1871" s="311"/>
      <c r="AI1871" s="311"/>
      <c r="AJ1871" s="311"/>
      <c r="AK1871" s="311"/>
      <c r="AL1871" s="311"/>
      <c r="AM1871" s="311"/>
      <c r="AN1871" s="311"/>
      <c r="AO1871" s="311"/>
      <c r="AP1871" s="311"/>
      <c r="AQ1871" s="311"/>
      <c r="AR1871" s="311"/>
      <c r="AS1871" s="311"/>
      <c r="AT1871" s="311"/>
    </row>
    <row r="1872" spans="1:46" ht="22.5" customHeight="1">
      <c r="A1872" s="303"/>
      <c r="K1872" s="310"/>
      <c r="L1872" s="310"/>
      <c r="M1872" s="310"/>
      <c r="N1872" s="310"/>
      <c r="O1872" s="310"/>
      <c r="P1872" s="310"/>
      <c r="Q1872" s="310"/>
      <c r="R1872" s="310"/>
      <c r="S1872" s="310"/>
      <c r="T1872" s="310"/>
      <c r="U1872" s="307"/>
      <c r="AC1872" s="310"/>
      <c r="AE1872" s="311"/>
      <c r="AF1872" s="311"/>
      <c r="AG1872" s="311"/>
      <c r="AH1872" s="311"/>
      <c r="AI1872" s="311"/>
      <c r="AJ1872" s="311"/>
      <c r="AK1872" s="311"/>
      <c r="AL1872" s="311"/>
      <c r="AM1872" s="311"/>
      <c r="AN1872" s="311"/>
      <c r="AO1872" s="311"/>
      <c r="AP1872" s="311"/>
      <c r="AQ1872" s="311"/>
      <c r="AR1872" s="311"/>
      <c r="AS1872" s="311"/>
      <c r="AT1872" s="311"/>
    </row>
    <row r="1873" spans="1:46" ht="22.5" customHeight="1">
      <c r="A1873" s="303"/>
      <c r="K1873" s="310"/>
      <c r="L1873" s="310"/>
      <c r="M1873" s="310"/>
      <c r="N1873" s="310"/>
      <c r="O1873" s="310"/>
      <c r="P1873" s="310"/>
      <c r="Q1873" s="310"/>
      <c r="R1873" s="310"/>
      <c r="S1873" s="310"/>
      <c r="T1873" s="310"/>
      <c r="U1873" s="307"/>
      <c r="AC1873" s="310"/>
      <c r="AE1873" s="311"/>
      <c r="AF1873" s="311"/>
      <c r="AG1873" s="311"/>
      <c r="AH1873" s="311"/>
      <c r="AI1873" s="311"/>
      <c r="AJ1873" s="311"/>
      <c r="AK1873" s="311"/>
      <c r="AL1873" s="311"/>
      <c r="AM1873" s="311"/>
      <c r="AN1873" s="311"/>
      <c r="AO1873" s="311"/>
      <c r="AP1873" s="311"/>
      <c r="AQ1873" s="311"/>
      <c r="AR1873" s="311"/>
      <c r="AS1873" s="311"/>
      <c r="AT1873" s="311"/>
    </row>
    <row r="1874" spans="1:46" ht="22.5" customHeight="1">
      <c r="A1874" s="303"/>
      <c r="K1874" s="310"/>
      <c r="L1874" s="310"/>
      <c r="M1874" s="310"/>
      <c r="N1874" s="310"/>
      <c r="O1874" s="310"/>
      <c r="P1874" s="310"/>
      <c r="Q1874" s="310"/>
      <c r="R1874" s="310"/>
      <c r="S1874" s="310"/>
      <c r="T1874" s="310"/>
      <c r="U1874" s="307"/>
      <c r="AC1874" s="310"/>
      <c r="AE1874" s="311"/>
      <c r="AF1874" s="311"/>
      <c r="AG1874" s="311"/>
      <c r="AH1874" s="311"/>
      <c r="AI1874" s="311"/>
      <c r="AJ1874" s="311"/>
      <c r="AK1874" s="311"/>
      <c r="AL1874" s="311"/>
      <c r="AM1874" s="311"/>
      <c r="AN1874" s="311"/>
      <c r="AO1874" s="311"/>
      <c r="AP1874" s="311"/>
      <c r="AQ1874" s="311"/>
      <c r="AR1874" s="311"/>
      <c r="AS1874" s="311"/>
      <c r="AT1874" s="311"/>
    </row>
    <row r="1875" spans="1:46" ht="22.5" customHeight="1">
      <c r="A1875" s="303"/>
      <c r="K1875" s="310"/>
      <c r="L1875" s="310"/>
      <c r="M1875" s="310"/>
      <c r="N1875" s="310"/>
      <c r="O1875" s="310"/>
      <c r="P1875" s="310"/>
      <c r="Q1875" s="310"/>
      <c r="R1875" s="310"/>
      <c r="S1875" s="310"/>
      <c r="T1875" s="310"/>
      <c r="U1875" s="307"/>
      <c r="AC1875" s="310"/>
      <c r="AE1875" s="311"/>
      <c r="AF1875" s="311"/>
      <c r="AG1875" s="311"/>
      <c r="AH1875" s="311"/>
      <c r="AI1875" s="311"/>
      <c r="AJ1875" s="311"/>
      <c r="AK1875" s="311"/>
      <c r="AL1875" s="311"/>
      <c r="AM1875" s="311"/>
      <c r="AN1875" s="311"/>
      <c r="AO1875" s="311"/>
      <c r="AP1875" s="311"/>
      <c r="AQ1875" s="311"/>
      <c r="AR1875" s="311"/>
      <c r="AS1875" s="311"/>
      <c r="AT1875" s="311"/>
    </row>
    <row r="1876" spans="1:46" ht="22.5" customHeight="1">
      <c r="A1876" s="303"/>
      <c r="K1876" s="310"/>
      <c r="L1876" s="310"/>
      <c r="M1876" s="310"/>
      <c r="N1876" s="310"/>
      <c r="O1876" s="310"/>
      <c r="P1876" s="310"/>
      <c r="Q1876" s="310"/>
      <c r="R1876" s="310"/>
      <c r="S1876" s="310"/>
      <c r="T1876" s="310"/>
      <c r="U1876" s="307"/>
      <c r="AC1876" s="310"/>
      <c r="AE1876" s="311"/>
      <c r="AF1876" s="311"/>
      <c r="AG1876" s="311"/>
      <c r="AH1876" s="311"/>
      <c r="AI1876" s="311"/>
      <c r="AJ1876" s="311"/>
      <c r="AK1876" s="311"/>
      <c r="AL1876" s="311"/>
      <c r="AM1876" s="311"/>
      <c r="AN1876" s="311"/>
      <c r="AO1876" s="311"/>
      <c r="AP1876" s="311"/>
      <c r="AQ1876" s="311"/>
      <c r="AR1876" s="311"/>
      <c r="AS1876" s="311"/>
      <c r="AT1876" s="311"/>
    </row>
    <row r="1877" spans="1:46" ht="22.5" customHeight="1">
      <c r="A1877" s="303"/>
      <c r="K1877" s="310"/>
      <c r="L1877" s="310"/>
      <c r="M1877" s="310"/>
      <c r="N1877" s="310"/>
      <c r="O1877" s="310"/>
      <c r="P1877" s="310"/>
      <c r="Q1877" s="310"/>
      <c r="R1877" s="310"/>
      <c r="S1877" s="310"/>
      <c r="T1877" s="310"/>
      <c r="U1877" s="307"/>
      <c r="AC1877" s="310"/>
      <c r="AE1877" s="311"/>
      <c r="AF1877" s="311"/>
      <c r="AG1877" s="311"/>
      <c r="AH1877" s="311"/>
      <c r="AI1877" s="311"/>
      <c r="AJ1877" s="311"/>
      <c r="AK1877" s="311"/>
      <c r="AL1877" s="311"/>
      <c r="AM1877" s="311"/>
      <c r="AN1877" s="311"/>
      <c r="AO1877" s="311"/>
      <c r="AP1877" s="311"/>
      <c r="AQ1877" s="311"/>
      <c r="AR1877" s="311"/>
      <c r="AS1877" s="311"/>
      <c r="AT1877" s="311"/>
    </row>
    <row r="1878" spans="1:46" ht="22.5" customHeight="1">
      <c r="A1878" s="303"/>
      <c r="K1878" s="310"/>
      <c r="L1878" s="310"/>
      <c r="M1878" s="310"/>
      <c r="N1878" s="310"/>
      <c r="O1878" s="310"/>
      <c r="P1878" s="310"/>
      <c r="Q1878" s="310"/>
      <c r="R1878" s="310"/>
      <c r="S1878" s="310"/>
      <c r="T1878" s="310"/>
      <c r="U1878" s="307"/>
      <c r="AC1878" s="310"/>
      <c r="AE1878" s="311"/>
      <c r="AF1878" s="311"/>
      <c r="AG1878" s="311"/>
      <c r="AH1878" s="311"/>
      <c r="AI1878" s="311"/>
      <c r="AJ1878" s="311"/>
      <c r="AK1878" s="311"/>
      <c r="AL1878" s="311"/>
      <c r="AM1878" s="311"/>
      <c r="AN1878" s="311"/>
      <c r="AO1878" s="311"/>
      <c r="AP1878" s="311"/>
      <c r="AQ1878" s="311"/>
      <c r="AR1878" s="311"/>
      <c r="AS1878" s="311"/>
      <c r="AT1878" s="311"/>
    </row>
    <row r="1879" spans="1:46" ht="22.5" customHeight="1">
      <c r="A1879" s="303"/>
      <c r="K1879" s="310"/>
      <c r="L1879" s="310"/>
      <c r="M1879" s="310"/>
      <c r="N1879" s="310"/>
      <c r="O1879" s="310"/>
      <c r="P1879" s="310"/>
      <c r="Q1879" s="310"/>
      <c r="R1879" s="310"/>
      <c r="S1879" s="310"/>
      <c r="T1879" s="310"/>
      <c r="U1879" s="307"/>
      <c r="AC1879" s="310"/>
      <c r="AE1879" s="311"/>
      <c r="AF1879" s="311"/>
      <c r="AG1879" s="311"/>
      <c r="AH1879" s="311"/>
      <c r="AI1879" s="311"/>
      <c r="AJ1879" s="311"/>
      <c r="AK1879" s="311"/>
      <c r="AL1879" s="311"/>
      <c r="AM1879" s="311"/>
      <c r="AN1879" s="311"/>
      <c r="AO1879" s="311"/>
      <c r="AP1879" s="311"/>
      <c r="AQ1879" s="311"/>
      <c r="AR1879" s="311"/>
      <c r="AS1879" s="311"/>
      <c r="AT1879" s="311"/>
    </row>
    <row r="1880" spans="1:46" ht="22.5" customHeight="1">
      <c r="A1880" s="303"/>
      <c r="K1880" s="310"/>
      <c r="L1880" s="310"/>
      <c r="M1880" s="310"/>
      <c r="N1880" s="310"/>
      <c r="O1880" s="310"/>
      <c r="P1880" s="310"/>
      <c r="Q1880" s="310"/>
      <c r="R1880" s="310"/>
      <c r="S1880" s="310"/>
      <c r="T1880" s="310"/>
      <c r="U1880" s="307"/>
      <c r="AC1880" s="310"/>
      <c r="AE1880" s="311"/>
      <c r="AF1880" s="311"/>
      <c r="AG1880" s="311"/>
      <c r="AH1880" s="311"/>
      <c r="AI1880" s="311"/>
      <c r="AJ1880" s="311"/>
      <c r="AK1880" s="311"/>
      <c r="AL1880" s="311"/>
      <c r="AM1880" s="311"/>
      <c r="AN1880" s="311"/>
      <c r="AO1880" s="311"/>
      <c r="AP1880" s="311"/>
      <c r="AQ1880" s="311"/>
      <c r="AR1880" s="311"/>
      <c r="AS1880" s="311"/>
      <c r="AT1880" s="311"/>
    </row>
    <row r="1881" spans="1:46" ht="22.5" customHeight="1">
      <c r="A1881" s="303"/>
      <c r="K1881" s="310"/>
      <c r="L1881" s="310"/>
      <c r="M1881" s="310"/>
      <c r="N1881" s="310"/>
      <c r="O1881" s="310"/>
      <c r="P1881" s="310"/>
      <c r="Q1881" s="310"/>
      <c r="R1881" s="310"/>
      <c r="S1881" s="310"/>
      <c r="T1881" s="310"/>
      <c r="U1881" s="307"/>
      <c r="AC1881" s="310"/>
      <c r="AE1881" s="311"/>
      <c r="AF1881" s="311"/>
      <c r="AG1881" s="311"/>
      <c r="AH1881" s="311"/>
      <c r="AI1881" s="311"/>
      <c r="AJ1881" s="311"/>
      <c r="AK1881" s="311"/>
      <c r="AL1881" s="311"/>
      <c r="AM1881" s="311"/>
      <c r="AN1881" s="311"/>
      <c r="AO1881" s="311"/>
      <c r="AP1881" s="311"/>
      <c r="AQ1881" s="311"/>
      <c r="AR1881" s="311"/>
      <c r="AS1881" s="311"/>
      <c r="AT1881" s="311"/>
    </row>
    <row r="1882" spans="1:46" ht="22.5" customHeight="1">
      <c r="A1882" s="303"/>
      <c r="K1882" s="310"/>
      <c r="L1882" s="310"/>
      <c r="M1882" s="310"/>
      <c r="N1882" s="310"/>
      <c r="O1882" s="310"/>
      <c r="P1882" s="310"/>
      <c r="Q1882" s="310"/>
      <c r="R1882" s="310"/>
      <c r="S1882" s="310"/>
      <c r="T1882" s="310"/>
      <c r="U1882" s="307"/>
      <c r="AC1882" s="310"/>
      <c r="AE1882" s="311"/>
      <c r="AF1882" s="311"/>
      <c r="AG1882" s="311"/>
      <c r="AH1882" s="311"/>
      <c r="AI1882" s="311"/>
      <c r="AJ1882" s="311"/>
      <c r="AK1882" s="311"/>
      <c r="AL1882" s="311"/>
      <c r="AM1882" s="311"/>
      <c r="AN1882" s="311"/>
      <c r="AO1882" s="311"/>
      <c r="AP1882" s="311"/>
      <c r="AQ1882" s="311"/>
      <c r="AR1882" s="311"/>
      <c r="AS1882" s="311"/>
      <c r="AT1882" s="311"/>
    </row>
    <row r="1883" spans="1:46" ht="22.5" customHeight="1">
      <c r="A1883" s="303"/>
      <c r="K1883" s="310"/>
      <c r="L1883" s="310"/>
      <c r="M1883" s="310"/>
      <c r="N1883" s="310"/>
      <c r="O1883" s="310"/>
      <c r="P1883" s="310"/>
      <c r="Q1883" s="310"/>
      <c r="R1883" s="310"/>
      <c r="S1883" s="310"/>
      <c r="T1883" s="310"/>
      <c r="U1883" s="307"/>
      <c r="AC1883" s="310"/>
      <c r="AE1883" s="311"/>
      <c r="AF1883" s="311"/>
      <c r="AG1883" s="311"/>
      <c r="AH1883" s="311"/>
      <c r="AI1883" s="311"/>
      <c r="AJ1883" s="311"/>
      <c r="AK1883" s="311"/>
      <c r="AL1883" s="311"/>
      <c r="AM1883" s="311"/>
      <c r="AN1883" s="311"/>
      <c r="AO1883" s="311"/>
      <c r="AP1883" s="311"/>
      <c r="AQ1883" s="311"/>
      <c r="AR1883" s="311"/>
      <c r="AS1883" s="311"/>
      <c r="AT1883" s="311"/>
    </row>
    <row r="1884" spans="1:46" ht="22.5" customHeight="1">
      <c r="A1884" s="303"/>
      <c r="K1884" s="310"/>
      <c r="L1884" s="310"/>
      <c r="M1884" s="310"/>
      <c r="N1884" s="310"/>
      <c r="O1884" s="310"/>
      <c r="P1884" s="310"/>
      <c r="Q1884" s="310"/>
      <c r="R1884" s="310"/>
      <c r="S1884" s="310"/>
      <c r="T1884" s="310"/>
      <c r="U1884" s="307"/>
      <c r="AC1884" s="310"/>
      <c r="AE1884" s="311"/>
      <c r="AF1884" s="311"/>
      <c r="AG1884" s="311"/>
      <c r="AH1884" s="311"/>
      <c r="AI1884" s="311"/>
      <c r="AJ1884" s="311"/>
      <c r="AK1884" s="311"/>
      <c r="AL1884" s="311"/>
      <c r="AM1884" s="311"/>
      <c r="AN1884" s="311"/>
      <c r="AO1884" s="311"/>
      <c r="AP1884" s="311"/>
      <c r="AQ1884" s="311"/>
      <c r="AR1884" s="311"/>
      <c r="AS1884" s="311"/>
      <c r="AT1884" s="311"/>
    </row>
    <row r="1885" spans="1:46" ht="22.5" customHeight="1">
      <c r="A1885" s="303"/>
      <c r="K1885" s="310"/>
      <c r="L1885" s="310"/>
      <c r="M1885" s="310"/>
      <c r="N1885" s="310"/>
      <c r="O1885" s="310"/>
      <c r="P1885" s="310"/>
      <c r="Q1885" s="310"/>
      <c r="R1885" s="310"/>
      <c r="S1885" s="310"/>
      <c r="T1885" s="310"/>
      <c r="U1885" s="307"/>
      <c r="AC1885" s="310"/>
      <c r="AE1885" s="311"/>
      <c r="AF1885" s="311"/>
      <c r="AG1885" s="311"/>
      <c r="AH1885" s="311"/>
      <c r="AI1885" s="311"/>
      <c r="AJ1885" s="311"/>
      <c r="AK1885" s="311"/>
      <c r="AL1885" s="311"/>
      <c r="AM1885" s="311"/>
      <c r="AN1885" s="311"/>
      <c r="AO1885" s="311"/>
      <c r="AP1885" s="311"/>
      <c r="AQ1885" s="311"/>
      <c r="AR1885" s="311"/>
      <c r="AS1885" s="311"/>
      <c r="AT1885" s="311"/>
    </row>
    <row r="1886" spans="1:46" ht="22.5" customHeight="1">
      <c r="A1886" s="303"/>
      <c r="K1886" s="310"/>
      <c r="L1886" s="310"/>
      <c r="M1886" s="310"/>
      <c r="N1886" s="310"/>
      <c r="O1886" s="310"/>
      <c r="P1886" s="310"/>
      <c r="Q1886" s="310"/>
      <c r="R1886" s="310"/>
      <c r="S1886" s="310"/>
      <c r="T1886" s="310"/>
      <c r="U1886" s="307"/>
      <c r="AC1886" s="310"/>
      <c r="AE1886" s="311"/>
      <c r="AF1886" s="311"/>
      <c r="AG1886" s="311"/>
      <c r="AH1886" s="311"/>
      <c r="AI1886" s="311"/>
      <c r="AJ1886" s="311"/>
      <c r="AK1886" s="311"/>
      <c r="AL1886" s="311"/>
      <c r="AM1886" s="311"/>
      <c r="AN1886" s="311"/>
      <c r="AO1886" s="311"/>
      <c r="AP1886" s="311"/>
      <c r="AQ1886" s="311"/>
      <c r="AR1886" s="311"/>
      <c r="AS1886" s="311"/>
      <c r="AT1886" s="311"/>
    </row>
    <row r="1887" spans="1:46" ht="22.5" customHeight="1">
      <c r="A1887" s="303"/>
      <c r="K1887" s="310"/>
      <c r="L1887" s="310"/>
      <c r="M1887" s="310"/>
      <c r="N1887" s="310"/>
      <c r="O1887" s="310"/>
      <c r="P1887" s="310"/>
      <c r="Q1887" s="310"/>
      <c r="R1887" s="310"/>
      <c r="S1887" s="310"/>
      <c r="T1887" s="310"/>
      <c r="U1887" s="307"/>
      <c r="AC1887" s="310"/>
      <c r="AE1887" s="311"/>
      <c r="AF1887" s="311"/>
      <c r="AG1887" s="311"/>
      <c r="AH1887" s="311"/>
      <c r="AI1887" s="311"/>
      <c r="AJ1887" s="311"/>
      <c r="AK1887" s="311"/>
      <c r="AL1887" s="311"/>
      <c r="AM1887" s="311"/>
      <c r="AN1887" s="311"/>
      <c r="AO1887" s="311"/>
      <c r="AP1887" s="311"/>
      <c r="AQ1887" s="311"/>
      <c r="AR1887" s="311"/>
      <c r="AS1887" s="311"/>
      <c r="AT1887" s="311"/>
    </row>
    <row r="1888" spans="1:46" ht="22.5" customHeight="1">
      <c r="A1888" s="303"/>
      <c r="K1888" s="310"/>
      <c r="L1888" s="310"/>
      <c r="M1888" s="310"/>
      <c r="N1888" s="310"/>
      <c r="O1888" s="310"/>
      <c r="P1888" s="310"/>
      <c r="Q1888" s="310"/>
      <c r="R1888" s="310"/>
      <c r="S1888" s="310"/>
      <c r="T1888" s="310"/>
      <c r="U1888" s="307"/>
      <c r="AC1888" s="310"/>
      <c r="AE1888" s="311"/>
      <c r="AF1888" s="311"/>
      <c r="AG1888" s="311"/>
      <c r="AH1888" s="311"/>
      <c r="AI1888" s="311"/>
      <c r="AJ1888" s="311"/>
      <c r="AK1888" s="311"/>
      <c r="AL1888" s="311"/>
      <c r="AM1888" s="311"/>
      <c r="AN1888" s="311"/>
      <c r="AO1888" s="311"/>
      <c r="AP1888" s="311"/>
      <c r="AQ1888" s="311"/>
      <c r="AR1888" s="311"/>
      <c r="AS1888" s="311"/>
      <c r="AT1888" s="311"/>
    </row>
    <row r="1889" spans="1:46" ht="22.5" customHeight="1">
      <c r="A1889" s="303"/>
      <c r="K1889" s="310"/>
      <c r="L1889" s="310"/>
      <c r="M1889" s="310"/>
      <c r="N1889" s="310"/>
      <c r="O1889" s="310"/>
      <c r="P1889" s="310"/>
      <c r="Q1889" s="310"/>
      <c r="R1889" s="310"/>
      <c r="S1889" s="310"/>
      <c r="T1889" s="310"/>
      <c r="U1889" s="307"/>
      <c r="AC1889" s="310"/>
      <c r="AE1889" s="311"/>
      <c r="AF1889" s="311"/>
      <c r="AG1889" s="311"/>
      <c r="AH1889" s="311"/>
      <c r="AI1889" s="311"/>
      <c r="AJ1889" s="311"/>
      <c r="AK1889" s="311"/>
      <c r="AL1889" s="311"/>
      <c r="AM1889" s="311"/>
      <c r="AN1889" s="311"/>
      <c r="AO1889" s="311"/>
      <c r="AP1889" s="311"/>
      <c r="AQ1889" s="311"/>
      <c r="AR1889" s="311"/>
      <c r="AS1889" s="311"/>
      <c r="AT1889" s="311"/>
    </row>
    <row r="1890" spans="1:46" ht="22.5" customHeight="1">
      <c r="A1890" s="303"/>
      <c r="K1890" s="310"/>
      <c r="L1890" s="310"/>
      <c r="M1890" s="310"/>
      <c r="N1890" s="310"/>
      <c r="O1890" s="310"/>
      <c r="P1890" s="310"/>
      <c r="Q1890" s="310"/>
      <c r="R1890" s="310"/>
      <c r="S1890" s="310"/>
      <c r="T1890" s="310"/>
      <c r="U1890" s="307"/>
      <c r="AC1890" s="310"/>
      <c r="AE1890" s="311"/>
      <c r="AF1890" s="311"/>
      <c r="AG1890" s="311"/>
      <c r="AH1890" s="311"/>
      <c r="AI1890" s="311"/>
      <c r="AJ1890" s="311"/>
      <c r="AK1890" s="311"/>
      <c r="AL1890" s="311"/>
      <c r="AM1890" s="311"/>
      <c r="AN1890" s="311"/>
      <c r="AO1890" s="311"/>
      <c r="AP1890" s="311"/>
      <c r="AQ1890" s="311"/>
      <c r="AR1890" s="311"/>
      <c r="AS1890" s="311"/>
      <c r="AT1890" s="311"/>
    </row>
    <row r="1891" spans="1:46" ht="22.5" customHeight="1">
      <c r="A1891" s="303"/>
      <c r="K1891" s="310"/>
      <c r="L1891" s="310"/>
      <c r="M1891" s="310"/>
      <c r="N1891" s="310"/>
      <c r="O1891" s="310"/>
      <c r="P1891" s="310"/>
      <c r="Q1891" s="310"/>
      <c r="R1891" s="310"/>
      <c r="S1891" s="310"/>
      <c r="T1891" s="310"/>
      <c r="U1891" s="307"/>
      <c r="AC1891" s="310"/>
      <c r="AE1891" s="311"/>
      <c r="AF1891" s="311"/>
      <c r="AG1891" s="311"/>
      <c r="AH1891" s="311"/>
      <c r="AI1891" s="311"/>
      <c r="AJ1891" s="311"/>
      <c r="AK1891" s="311"/>
      <c r="AL1891" s="311"/>
      <c r="AM1891" s="311"/>
      <c r="AN1891" s="311"/>
      <c r="AO1891" s="311"/>
      <c r="AP1891" s="311"/>
      <c r="AQ1891" s="311"/>
      <c r="AR1891" s="311"/>
      <c r="AS1891" s="311"/>
      <c r="AT1891" s="311"/>
    </row>
    <row r="1892" spans="1:46" ht="22.5" customHeight="1">
      <c r="A1892" s="303"/>
      <c r="K1892" s="310"/>
      <c r="L1892" s="310"/>
      <c r="M1892" s="310"/>
      <c r="N1892" s="310"/>
      <c r="O1892" s="310"/>
      <c r="P1892" s="310"/>
      <c r="Q1892" s="310"/>
      <c r="R1892" s="310"/>
      <c r="S1892" s="310"/>
      <c r="T1892" s="310"/>
      <c r="U1892" s="307"/>
      <c r="AC1892" s="310"/>
      <c r="AE1892" s="311"/>
      <c r="AF1892" s="311"/>
      <c r="AG1892" s="311"/>
      <c r="AH1892" s="311"/>
      <c r="AI1892" s="311"/>
      <c r="AJ1892" s="311"/>
      <c r="AK1892" s="311"/>
      <c r="AL1892" s="311"/>
      <c r="AM1892" s="311"/>
      <c r="AN1892" s="311"/>
      <c r="AO1892" s="311"/>
      <c r="AP1892" s="311"/>
      <c r="AQ1892" s="311"/>
      <c r="AR1892" s="311"/>
      <c r="AS1892" s="311"/>
      <c r="AT1892" s="311"/>
    </row>
    <row r="1893" spans="1:46" ht="22.5" customHeight="1">
      <c r="A1893" s="303"/>
      <c r="K1893" s="310"/>
      <c r="L1893" s="310"/>
      <c r="M1893" s="310"/>
      <c r="N1893" s="310"/>
      <c r="O1893" s="310"/>
      <c r="P1893" s="310"/>
      <c r="Q1893" s="310"/>
      <c r="R1893" s="310"/>
      <c r="S1893" s="310"/>
      <c r="T1893" s="310"/>
      <c r="U1893" s="307"/>
      <c r="AC1893" s="310"/>
      <c r="AE1893" s="311"/>
      <c r="AF1893" s="311"/>
      <c r="AG1893" s="311"/>
      <c r="AH1893" s="311"/>
      <c r="AI1893" s="311"/>
      <c r="AJ1893" s="311"/>
      <c r="AK1893" s="311"/>
      <c r="AL1893" s="311"/>
      <c r="AM1893" s="311"/>
      <c r="AN1893" s="311"/>
      <c r="AO1893" s="311"/>
      <c r="AP1893" s="311"/>
      <c r="AQ1893" s="311"/>
      <c r="AR1893" s="311"/>
      <c r="AS1893" s="311"/>
      <c r="AT1893" s="311"/>
    </row>
    <row r="1894" spans="1:46" ht="22.5" customHeight="1">
      <c r="A1894" s="303"/>
      <c r="K1894" s="310"/>
      <c r="L1894" s="310"/>
      <c r="M1894" s="310"/>
      <c r="N1894" s="310"/>
      <c r="O1894" s="310"/>
      <c r="P1894" s="310"/>
      <c r="Q1894" s="310"/>
      <c r="R1894" s="310"/>
      <c r="S1894" s="310"/>
      <c r="T1894" s="310"/>
      <c r="U1894" s="307"/>
      <c r="AC1894" s="310"/>
      <c r="AE1894" s="311"/>
      <c r="AF1894" s="311"/>
      <c r="AG1894" s="311"/>
      <c r="AH1894" s="311"/>
      <c r="AI1894" s="311"/>
      <c r="AJ1894" s="311"/>
      <c r="AK1894" s="311"/>
      <c r="AL1894" s="311"/>
      <c r="AM1894" s="311"/>
      <c r="AN1894" s="311"/>
      <c r="AO1894" s="311"/>
      <c r="AP1894" s="311"/>
      <c r="AQ1894" s="311"/>
      <c r="AR1894" s="311"/>
      <c r="AS1894" s="311"/>
      <c r="AT1894" s="311"/>
    </row>
    <row r="1895" spans="1:46" ht="22.5" customHeight="1">
      <c r="A1895" s="303"/>
      <c r="K1895" s="310"/>
      <c r="L1895" s="310"/>
      <c r="M1895" s="310"/>
      <c r="N1895" s="310"/>
      <c r="O1895" s="310"/>
      <c r="P1895" s="310"/>
      <c r="Q1895" s="310"/>
      <c r="R1895" s="310"/>
      <c r="S1895" s="310"/>
      <c r="T1895" s="310"/>
      <c r="U1895" s="307"/>
      <c r="AC1895" s="310"/>
      <c r="AE1895" s="311"/>
      <c r="AF1895" s="311"/>
      <c r="AG1895" s="311"/>
      <c r="AH1895" s="311"/>
      <c r="AI1895" s="311"/>
      <c r="AJ1895" s="311"/>
      <c r="AK1895" s="311"/>
      <c r="AL1895" s="311"/>
      <c r="AM1895" s="311"/>
      <c r="AN1895" s="311"/>
      <c r="AO1895" s="311"/>
      <c r="AP1895" s="311"/>
      <c r="AQ1895" s="311"/>
      <c r="AR1895" s="311"/>
      <c r="AS1895" s="311"/>
      <c r="AT1895" s="311"/>
    </row>
    <row r="1896" spans="1:46" ht="22.5" customHeight="1">
      <c r="A1896" s="303"/>
      <c r="K1896" s="310"/>
      <c r="L1896" s="310"/>
      <c r="M1896" s="310"/>
      <c r="N1896" s="310"/>
      <c r="O1896" s="310"/>
      <c r="P1896" s="310"/>
      <c r="Q1896" s="310"/>
      <c r="R1896" s="310"/>
      <c r="S1896" s="310"/>
      <c r="T1896" s="310"/>
      <c r="U1896" s="307"/>
      <c r="AC1896" s="310"/>
      <c r="AE1896" s="311"/>
      <c r="AF1896" s="311"/>
      <c r="AG1896" s="311"/>
      <c r="AH1896" s="311"/>
      <c r="AI1896" s="311"/>
      <c r="AJ1896" s="311"/>
      <c r="AK1896" s="311"/>
      <c r="AL1896" s="311"/>
      <c r="AM1896" s="311"/>
      <c r="AN1896" s="311"/>
      <c r="AO1896" s="311"/>
      <c r="AP1896" s="311"/>
      <c r="AQ1896" s="311"/>
      <c r="AR1896" s="311"/>
      <c r="AS1896" s="311"/>
      <c r="AT1896" s="311"/>
    </row>
    <row r="1897" spans="1:46" ht="22.5" customHeight="1">
      <c r="A1897" s="303"/>
      <c r="K1897" s="310"/>
      <c r="L1897" s="310"/>
      <c r="M1897" s="310"/>
      <c r="N1897" s="310"/>
      <c r="O1897" s="310"/>
      <c r="P1897" s="310"/>
      <c r="Q1897" s="310"/>
      <c r="R1897" s="310"/>
      <c r="S1897" s="310"/>
      <c r="T1897" s="310"/>
      <c r="U1897" s="307"/>
      <c r="AC1897" s="310"/>
      <c r="AE1897" s="311"/>
      <c r="AF1897" s="311"/>
      <c r="AG1897" s="311"/>
      <c r="AH1897" s="311"/>
      <c r="AI1897" s="311"/>
      <c r="AJ1897" s="311"/>
      <c r="AK1897" s="311"/>
      <c r="AL1897" s="311"/>
      <c r="AM1897" s="311"/>
      <c r="AN1897" s="311"/>
      <c r="AO1897" s="311"/>
      <c r="AP1897" s="311"/>
      <c r="AQ1897" s="311"/>
      <c r="AR1897" s="311"/>
      <c r="AS1897" s="311"/>
      <c r="AT1897" s="311"/>
    </row>
    <row r="1898" spans="1:46" ht="22.5" customHeight="1">
      <c r="A1898" s="303"/>
      <c r="K1898" s="310"/>
      <c r="L1898" s="310"/>
      <c r="M1898" s="310"/>
      <c r="N1898" s="310"/>
      <c r="O1898" s="310"/>
      <c r="P1898" s="310"/>
      <c r="Q1898" s="310"/>
      <c r="R1898" s="310"/>
      <c r="S1898" s="310"/>
      <c r="T1898" s="310"/>
      <c r="U1898" s="307"/>
      <c r="AC1898" s="310"/>
      <c r="AE1898" s="311"/>
      <c r="AF1898" s="311"/>
      <c r="AG1898" s="311"/>
      <c r="AH1898" s="311"/>
      <c r="AI1898" s="311"/>
      <c r="AJ1898" s="311"/>
      <c r="AK1898" s="311"/>
      <c r="AL1898" s="311"/>
      <c r="AM1898" s="311"/>
      <c r="AN1898" s="311"/>
      <c r="AO1898" s="311"/>
      <c r="AP1898" s="311"/>
      <c r="AQ1898" s="311"/>
      <c r="AR1898" s="311"/>
      <c r="AS1898" s="311"/>
      <c r="AT1898" s="311"/>
    </row>
    <row r="1899" spans="1:46" ht="22.5" customHeight="1">
      <c r="A1899" s="303"/>
      <c r="K1899" s="310"/>
      <c r="L1899" s="310"/>
      <c r="M1899" s="310"/>
      <c r="N1899" s="310"/>
      <c r="O1899" s="310"/>
      <c r="P1899" s="310"/>
      <c r="Q1899" s="310"/>
      <c r="R1899" s="310"/>
      <c r="S1899" s="310"/>
      <c r="T1899" s="310"/>
      <c r="U1899" s="307"/>
      <c r="AC1899" s="310"/>
      <c r="AE1899" s="311"/>
      <c r="AF1899" s="311"/>
      <c r="AG1899" s="311"/>
      <c r="AH1899" s="311"/>
      <c r="AI1899" s="311"/>
      <c r="AJ1899" s="311"/>
      <c r="AK1899" s="311"/>
      <c r="AL1899" s="311"/>
      <c r="AM1899" s="311"/>
      <c r="AN1899" s="311"/>
      <c r="AO1899" s="311"/>
      <c r="AP1899" s="311"/>
      <c r="AQ1899" s="311"/>
      <c r="AR1899" s="311"/>
      <c r="AS1899" s="311"/>
      <c r="AT1899" s="311"/>
    </row>
    <row r="1900" spans="1:46" ht="22.5" customHeight="1">
      <c r="A1900" s="303"/>
      <c r="K1900" s="310"/>
      <c r="L1900" s="310"/>
      <c r="M1900" s="310"/>
      <c r="N1900" s="310"/>
      <c r="O1900" s="310"/>
      <c r="P1900" s="310"/>
      <c r="Q1900" s="310"/>
      <c r="R1900" s="310"/>
      <c r="S1900" s="310"/>
      <c r="T1900" s="310"/>
      <c r="U1900" s="307"/>
      <c r="AC1900" s="310"/>
      <c r="AE1900" s="311"/>
      <c r="AF1900" s="311"/>
      <c r="AG1900" s="311"/>
      <c r="AH1900" s="311"/>
      <c r="AI1900" s="311"/>
      <c r="AJ1900" s="311"/>
      <c r="AK1900" s="311"/>
      <c r="AL1900" s="311"/>
      <c r="AM1900" s="311"/>
      <c r="AN1900" s="311"/>
      <c r="AO1900" s="311"/>
      <c r="AP1900" s="311"/>
      <c r="AQ1900" s="311"/>
      <c r="AR1900" s="311"/>
      <c r="AS1900" s="311"/>
      <c r="AT1900" s="311"/>
    </row>
    <row r="1901" spans="1:46" ht="22.5" customHeight="1">
      <c r="A1901" s="303"/>
      <c r="K1901" s="310"/>
      <c r="L1901" s="310"/>
      <c r="M1901" s="310"/>
      <c r="N1901" s="310"/>
      <c r="O1901" s="310"/>
      <c r="P1901" s="310"/>
      <c r="Q1901" s="310"/>
      <c r="R1901" s="310"/>
      <c r="S1901" s="310"/>
      <c r="T1901" s="310"/>
      <c r="U1901" s="307"/>
      <c r="AC1901" s="310"/>
      <c r="AE1901" s="311"/>
      <c r="AF1901" s="311"/>
      <c r="AG1901" s="311"/>
      <c r="AH1901" s="311"/>
      <c r="AI1901" s="311"/>
      <c r="AJ1901" s="311"/>
      <c r="AK1901" s="311"/>
      <c r="AL1901" s="311"/>
      <c r="AM1901" s="311"/>
      <c r="AN1901" s="311"/>
      <c r="AO1901" s="311"/>
      <c r="AP1901" s="311"/>
      <c r="AQ1901" s="311"/>
      <c r="AR1901" s="311"/>
      <c r="AS1901" s="311"/>
      <c r="AT1901" s="311"/>
    </row>
    <row r="1902" spans="1:46" ht="22.5" customHeight="1">
      <c r="A1902" s="303"/>
      <c r="K1902" s="310"/>
      <c r="L1902" s="310"/>
      <c r="M1902" s="310"/>
      <c r="N1902" s="310"/>
      <c r="O1902" s="310"/>
      <c r="P1902" s="310"/>
      <c r="Q1902" s="310"/>
      <c r="R1902" s="310"/>
      <c r="S1902" s="310"/>
      <c r="T1902" s="310"/>
      <c r="U1902" s="307"/>
      <c r="AC1902" s="310"/>
      <c r="AE1902" s="311"/>
      <c r="AF1902" s="311"/>
      <c r="AG1902" s="311"/>
      <c r="AH1902" s="311"/>
      <c r="AI1902" s="311"/>
      <c r="AJ1902" s="311"/>
      <c r="AK1902" s="311"/>
      <c r="AL1902" s="311"/>
      <c r="AM1902" s="311"/>
      <c r="AN1902" s="311"/>
      <c r="AO1902" s="311"/>
      <c r="AP1902" s="311"/>
      <c r="AQ1902" s="311"/>
      <c r="AR1902" s="311"/>
      <c r="AS1902" s="311"/>
      <c r="AT1902" s="311"/>
    </row>
    <row r="1903" spans="1:46" ht="22.5" customHeight="1">
      <c r="A1903" s="303"/>
      <c r="K1903" s="310"/>
      <c r="L1903" s="310"/>
      <c r="M1903" s="310"/>
      <c r="N1903" s="310"/>
      <c r="O1903" s="310"/>
      <c r="P1903" s="310"/>
      <c r="Q1903" s="310"/>
      <c r="R1903" s="310"/>
      <c r="S1903" s="310"/>
      <c r="T1903" s="310"/>
      <c r="U1903" s="307"/>
      <c r="AC1903" s="310"/>
      <c r="AE1903" s="311"/>
      <c r="AF1903" s="311"/>
      <c r="AG1903" s="311"/>
      <c r="AH1903" s="311"/>
      <c r="AI1903" s="311"/>
      <c r="AJ1903" s="311"/>
      <c r="AK1903" s="311"/>
      <c r="AL1903" s="311"/>
      <c r="AM1903" s="311"/>
      <c r="AN1903" s="311"/>
      <c r="AO1903" s="311"/>
      <c r="AP1903" s="311"/>
      <c r="AQ1903" s="311"/>
      <c r="AR1903" s="311"/>
      <c r="AS1903" s="311"/>
      <c r="AT1903" s="311"/>
    </row>
    <row r="1904" spans="1:46" ht="22.5" customHeight="1">
      <c r="A1904" s="303"/>
      <c r="K1904" s="310"/>
      <c r="L1904" s="310"/>
      <c r="M1904" s="310"/>
      <c r="N1904" s="310"/>
      <c r="O1904" s="310"/>
      <c r="P1904" s="310"/>
      <c r="Q1904" s="310"/>
      <c r="R1904" s="310"/>
      <c r="S1904" s="310"/>
      <c r="T1904" s="310"/>
      <c r="U1904" s="307"/>
      <c r="AC1904" s="310"/>
      <c r="AE1904" s="311"/>
      <c r="AF1904" s="311"/>
      <c r="AG1904" s="311"/>
      <c r="AH1904" s="311"/>
      <c r="AI1904" s="311"/>
      <c r="AJ1904" s="311"/>
      <c r="AK1904" s="311"/>
      <c r="AL1904" s="311"/>
      <c r="AM1904" s="311"/>
      <c r="AN1904" s="311"/>
      <c r="AO1904" s="311"/>
      <c r="AP1904" s="311"/>
      <c r="AQ1904" s="311"/>
      <c r="AR1904" s="311"/>
      <c r="AS1904" s="311"/>
      <c r="AT1904" s="311"/>
    </row>
    <row r="1905" spans="1:46" ht="22.5" customHeight="1">
      <c r="A1905" s="303"/>
      <c r="K1905" s="310"/>
      <c r="L1905" s="310"/>
      <c r="M1905" s="310"/>
      <c r="N1905" s="310"/>
      <c r="O1905" s="310"/>
      <c r="P1905" s="310"/>
      <c r="Q1905" s="310"/>
      <c r="R1905" s="310"/>
      <c r="S1905" s="310"/>
      <c r="T1905" s="310"/>
      <c r="U1905" s="307"/>
      <c r="AC1905" s="310"/>
      <c r="AE1905" s="311"/>
      <c r="AF1905" s="311"/>
      <c r="AG1905" s="311"/>
      <c r="AH1905" s="311"/>
      <c r="AI1905" s="311"/>
      <c r="AJ1905" s="311"/>
      <c r="AK1905" s="311"/>
      <c r="AL1905" s="311"/>
      <c r="AM1905" s="311"/>
      <c r="AN1905" s="311"/>
      <c r="AO1905" s="311"/>
      <c r="AP1905" s="311"/>
      <c r="AQ1905" s="311"/>
      <c r="AR1905" s="311"/>
      <c r="AS1905" s="311"/>
      <c r="AT1905" s="311"/>
    </row>
    <row r="1906" spans="1:46" ht="22.5" customHeight="1">
      <c r="A1906" s="303"/>
      <c r="K1906" s="310"/>
      <c r="L1906" s="310"/>
      <c r="M1906" s="310"/>
      <c r="N1906" s="310"/>
      <c r="O1906" s="310"/>
      <c r="P1906" s="310"/>
      <c r="Q1906" s="310"/>
      <c r="R1906" s="310"/>
      <c r="S1906" s="310"/>
      <c r="T1906" s="310"/>
      <c r="U1906" s="307"/>
      <c r="AC1906" s="310"/>
      <c r="AE1906" s="311"/>
      <c r="AF1906" s="311"/>
      <c r="AG1906" s="311"/>
      <c r="AH1906" s="311"/>
      <c r="AI1906" s="311"/>
      <c r="AJ1906" s="311"/>
      <c r="AK1906" s="311"/>
      <c r="AL1906" s="311"/>
      <c r="AM1906" s="311"/>
      <c r="AN1906" s="311"/>
      <c r="AO1906" s="311"/>
      <c r="AP1906" s="311"/>
      <c r="AQ1906" s="311"/>
      <c r="AR1906" s="311"/>
      <c r="AS1906" s="311"/>
      <c r="AT1906" s="311"/>
    </row>
    <row r="1907" spans="1:46" ht="22.5" customHeight="1">
      <c r="A1907" s="303"/>
      <c r="K1907" s="310"/>
      <c r="L1907" s="310"/>
      <c r="M1907" s="310"/>
      <c r="N1907" s="310"/>
      <c r="O1907" s="310"/>
      <c r="P1907" s="310"/>
      <c r="Q1907" s="310"/>
      <c r="R1907" s="310"/>
      <c r="S1907" s="310"/>
      <c r="T1907" s="310"/>
      <c r="U1907" s="307"/>
      <c r="AC1907" s="310"/>
      <c r="AE1907" s="311"/>
      <c r="AF1907" s="311"/>
      <c r="AG1907" s="311"/>
      <c r="AH1907" s="311"/>
      <c r="AI1907" s="311"/>
      <c r="AJ1907" s="311"/>
      <c r="AK1907" s="311"/>
      <c r="AL1907" s="311"/>
      <c r="AM1907" s="311"/>
      <c r="AN1907" s="311"/>
      <c r="AO1907" s="311"/>
      <c r="AP1907" s="311"/>
      <c r="AQ1907" s="311"/>
      <c r="AR1907" s="311"/>
      <c r="AS1907" s="311"/>
      <c r="AT1907" s="311"/>
    </row>
    <row r="1908" spans="1:46" ht="22.5" customHeight="1">
      <c r="A1908" s="303"/>
      <c r="K1908" s="310"/>
      <c r="L1908" s="310"/>
      <c r="M1908" s="310"/>
      <c r="N1908" s="310"/>
      <c r="O1908" s="310"/>
      <c r="P1908" s="310"/>
      <c r="Q1908" s="310"/>
      <c r="R1908" s="310"/>
      <c r="S1908" s="310"/>
      <c r="T1908" s="310"/>
      <c r="U1908" s="307"/>
      <c r="AC1908" s="310"/>
      <c r="AE1908" s="311"/>
      <c r="AF1908" s="311"/>
      <c r="AG1908" s="311"/>
      <c r="AH1908" s="311"/>
      <c r="AI1908" s="311"/>
      <c r="AJ1908" s="311"/>
      <c r="AK1908" s="311"/>
      <c r="AL1908" s="311"/>
      <c r="AM1908" s="311"/>
      <c r="AN1908" s="311"/>
      <c r="AO1908" s="311"/>
      <c r="AP1908" s="311"/>
      <c r="AQ1908" s="311"/>
      <c r="AR1908" s="311"/>
      <c r="AS1908" s="311"/>
      <c r="AT1908" s="311"/>
    </row>
    <row r="1909" spans="1:46" ht="22.5" customHeight="1">
      <c r="A1909" s="303"/>
      <c r="K1909" s="310"/>
      <c r="L1909" s="310"/>
      <c r="M1909" s="310"/>
      <c r="N1909" s="310"/>
      <c r="O1909" s="310"/>
      <c r="P1909" s="310"/>
      <c r="Q1909" s="310"/>
      <c r="R1909" s="310"/>
      <c r="S1909" s="310"/>
      <c r="T1909" s="310"/>
      <c r="U1909" s="307"/>
      <c r="AC1909" s="310"/>
      <c r="AE1909" s="311"/>
      <c r="AF1909" s="311"/>
      <c r="AG1909" s="311"/>
      <c r="AH1909" s="311"/>
      <c r="AI1909" s="311"/>
      <c r="AJ1909" s="311"/>
      <c r="AK1909" s="311"/>
      <c r="AL1909" s="311"/>
      <c r="AM1909" s="311"/>
      <c r="AN1909" s="311"/>
      <c r="AO1909" s="311"/>
      <c r="AP1909" s="311"/>
      <c r="AQ1909" s="311"/>
      <c r="AR1909" s="311"/>
      <c r="AS1909" s="311"/>
      <c r="AT1909" s="311"/>
    </row>
    <row r="1910" spans="1:46" ht="22.5" customHeight="1">
      <c r="A1910" s="303"/>
      <c r="K1910" s="310"/>
      <c r="L1910" s="310"/>
      <c r="M1910" s="310"/>
      <c r="N1910" s="310"/>
      <c r="O1910" s="310"/>
      <c r="P1910" s="310"/>
      <c r="Q1910" s="310"/>
      <c r="R1910" s="310"/>
      <c r="S1910" s="310"/>
      <c r="T1910" s="310"/>
      <c r="U1910" s="307"/>
      <c r="AC1910" s="310"/>
      <c r="AE1910" s="311"/>
      <c r="AF1910" s="311"/>
      <c r="AG1910" s="311"/>
      <c r="AH1910" s="311"/>
      <c r="AI1910" s="311"/>
      <c r="AJ1910" s="311"/>
      <c r="AK1910" s="311"/>
      <c r="AL1910" s="311"/>
      <c r="AM1910" s="311"/>
      <c r="AN1910" s="311"/>
      <c r="AO1910" s="311"/>
      <c r="AP1910" s="311"/>
      <c r="AQ1910" s="311"/>
      <c r="AR1910" s="311"/>
      <c r="AS1910" s="311"/>
      <c r="AT1910" s="311"/>
    </row>
    <row r="1911" spans="1:46" ht="22.5" customHeight="1">
      <c r="A1911" s="303"/>
      <c r="K1911" s="310"/>
      <c r="L1911" s="310"/>
      <c r="M1911" s="310"/>
      <c r="N1911" s="310"/>
      <c r="O1911" s="310"/>
      <c r="P1911" s="310"/>
      <c r="Q1911" s="310"/>
      <c r="R1911" s="310"/>
      <c r="S1911" s="310"/>
      <c r="T1911" s="310"/>
      <c r="U1911" s="307"/>
      <c r="AC1911" s="310"/>
      <c r="AE1911" s="311"/>
      <c r="AF1911" s="311"/>
      <c r="AG1911" s="311"/>
      <c r="AH1911" s="311"/>
      <c r="AI1911" s="311"/>
      <c r="AJ1911" s="311"/>
      <c r="AK1911" s="311"/>
      <c r="AL1911" s="311"/>
      <c r="AM1911" s="311"/>
      <c r="AN1911" s="311"/>
      <c r="AO1911" s="311"/>
      <c r="AP1911" s="311"/>
      <c r="AQ1911" s="311"/>
      <c r="AR1911" s="311"/>
      <c r="AS1911" s="311"/>
      <c r="AT1911" s="311"/>
    </row>
    <row r="1912" spans="1:46" ht="22.5" customHeight="1">
      <c r="A1912" s="303"/>
      <c r="K1912" s="310"/>
      <c r="L1912" s="310"/>
      <c r="M1912" s="310"/>
      <c r="N1912" s="310"/>
      <c r="O1912" s="310"/>
      <c r="P1912" s="310"/>
      <c r="Q1912" s="310"/>
      <c r="R1912" s="310"/>
      <c r="S1912" s="310"/>
      <c r="T1912" s="310"/>
      <c r="U1912" s="307"/>
      <c r="AC1912" s="310"/>
      <c r="AE1912" s="311"/>
      <c r="AF1912" s="311"/>
      <c r="AG1912" s="311"/>
      <c r="AH1912" s="311"/>
      <c r="AI1912" s="311"/>
      <c r="AJ1912" s="311"/>
      <c r="AK1912" s="311"/>
      <c r="AL1912" s="311"/>
      <c r="AM1912" s="311"/>
      <c r="AN1912" s="311"/>
      <c r="AO1912" s="311"/>
      <c r="AP1912" s="311"/>
      <c r="AQ1912" s="311"/>
      <c r="AR1912" s="311"/>
      <c r="AS1912" s="311"/>
      <c r="AT1912" s="311"/>
    </row>
    <row r="1913" spans="1:46" ht="22.5" customHeight="1">
      <c r="A1913" s="303"/>
      <c r="K1913" s="310"/>
      <c r="L1913" s="310"/>
      <c r="M1913" s="310"/>
      <c r="N1913" s="310"/>
      <c r="O1913" s="310"/>
      <c r="P1913" s="310"/>
      <c r="Q1913" s="310"/>
      <c r="R1913" s="310"/>
      <c r="S1913" s="310"/>
      <c r="T1913" s="310"/>
      <c r="U1913" s="307"/>
      <c r="AC1913" s="310"/>
      <c r="AE1913" s="311"/>
      <c r="AF1913" s="311"/>
      <c r="AG1913" s="311"/>
      <c r="AH1913" s="311"/>
      <c r="AI1913" s="311"/>
      <c r="AJ1913" s="311"/>
      <c r="AK1913" s="311"/>
      <c r="AL1913" s="311"/>
      <c r="AM1913" s="311"/>
      <c r="AN1913" s="311"/>
      <c r="AO1913" s="311"/>
      <c r="AP1913" s="311"/>
      <c r="AQ1913" s="311"/>
      <c r="AR1913" s="311"/>
      <c r="AS1913" s="311"/>
      <c r="AT1913" s="311"/>
    </row>
    <row r="1914" spans="1:46" ht="22.5" customHeight="1">
      <c r="A1914" s="303"/>
      <c r="K1914" s="310"/>
      <c r="L1914" s="310"/>
      <c r="M1914" s="310"/>
      <c r="N1914" s="310"/>
      <c r="O1914" s="310"/>
      <c r="P1914" s="310"/>
      <c r="Q1914" s="310"/>
      <c r="R1914" s="310"/>
      <c r="S1914" s="310"/>
      <c r="T1914" s="310"/>
      <c r="U1914" s="307"/>
      <c r="AC1914" s="310"/>
      <c r="AE1914" s="311"/>
      <c r="AF1914" s="311"/>
      <c r="AG1914" s="311"/>
      <c r="AH1914" s="311"/>
      <c r="AI1914" s="311"/>
      <c r="AJ1914" s="311"/>
      <c r="AK1914" s="311"/>
      <c r="AL1914" s="311"/>
      <c r="AM1914" s="311"/>
      <c r="AN1914" s="311"/>
      <c r="AO1914" s="311"/>
      <c r="AP1914" s="311"/>
      <c r="AQ1914" s="311"/>
      <c r="AR1914" s="311"/>
      <c r="AS1914" s="311"/>
      <c r="AT1914" s="311"/>
    </row>
    <row r="1915" spans="1:46" ht="22.5" customHeight="1">
      <c r="A1915" s="303"/>
      <c r="K1915" s="310"/>
      <c r="L1915" s="310"/>
      <c r="M1915" s="310"/>
      <c r="N1915" s="310"/>
      <c r="O1915" s="310"/>
      <c r="P1915" s="310"/>
      <c r="Q1915" s="310"/>
      <c r="R1915" s="310"/>
      <c r="S1915" s="310"/>
      <c r="T1915" s="310"/>
      <c r="U1915" s="307"/>
      <c r="AC1915" s="310"/>
      <c r="AE1915" s="311"/>
      <c r="AF1915" s="311"/>
      <c r="AG1915" s="311"/>
      <c r="AH1915" s="311"/>
      <c r="AI1915" s="311"/>
      <c r="AJ1915" s="311"/>
      <c r="AK1915" s="311"/>
      <c r="AL1915" s="311"/>
      <c r="AM1915" s="311"/>
      <c r="AN1915" s="311"/>
      <c r="AO1915" s="311"/>
      <c r="AP1915" s="311"/>
      <c r="AQ1915" s="311"/>
      <c r="AR1915" s="311"/>
      <c r="AS1915" s="311"/>
      <c r="AT1915" s="311"/>
    </row>
    <row r="1916" spans="1:46" ht="22.5" customHeight="1">
      <c r="A1916" s="303"/>
      <c r="K1916" s="310"/>
      <c r="L1916" s="310"/>
      <c r="M1916" s="310"/>
      <c r="N1916" s="310"/>
      <c r="O1916" s="310"/>
      <c r="P1916" s="310"/>
      <c r="Q1916" s="310"/>
      <c r="R1916" s="310"/>
      <c r="S1916" s="310"/>
      <c r="T1916" s="310"/>
      <c r="U1916" s="307"/>
      <c r="AC1916" s="310"/>
      <c r="AE1916" s="311"/>
      <c r="AF1916" s="311"/>
      <c r="AG1916" s="311"/>
      <c r="AH1916" s="311"/>
      <c r="AI1916" s="311"/>
      <c r="AJ1916" s="311"/>
      <c r="AK1916" s="311"/>
      <c r="AL1916" s="311"/>
      <c r="AM1916" s="311"/>
      <c r="AN1916" s="311"/>
      <c r="AO1916" s="311"/>
      <c r="AP1916" s="311"/>
      <c r="AQ1916" s="311"/>
      <c r="AR1916" s="311"/>
      <c r="AS1916" s="311"/>
      <c r="AT1916" s="311"/>
    </row>
    <row r="1917" spans="1:46" ht="22.5" customHeight="1">
      <c r="A1917" s="303"/>
      <c r="K1917" s="310"/>
      <c r="L1917" s="310"/>
      <c r="M1917" s="310"/>
      <c r="N1917" s="310"/>
      <c r="O1917" s="310"/>
      <c r="P1917" s="310"/>
      <c r="Q1917" s="310"/>
      <c r="R1917" s="310"/>
      <c r="S1917" s="310"/>
      <c r="T1917" s="310"/>
      <c r="U1917" s="307"/>
      <c r="AC1917" s="310"/>
      <c r="AE1917" s="311"/>
      <c r="AF1917" s="311"/>
      <c r="AG1917" s="311"/>
      <c r="AH1917" s="311"/>
      <c r="AI1917" s="311"/>
      <c r="AJ1917" s="311"/>
      <c r="AK1917" s="311"/>
      <c r="AL1917" s="311"/>
      <c r="AM1917" s="311"/>
      <c r="AN1917" s="311"/>
      <c r="AO1917" s="311"/>
      <c r="AP1917" s="311"/>
      <c r="AQ1917" s="311"/>
      <c r="AR1917" s="311"/>
      <c r="AS1917" s="311"/>
      <c r="AT1917" s="311"/>
    </row>
    <row r="1918" spans="1:46" ht="22.5" customHeight="1">
      <c r="A1918" s="303"/>
      <c r="K1918" s="310"/>
      <c r="L1918" s="310"/>
      <c r="M1918" s="310"/>
      <c r="N1918" s="310"/>
      <c r="O1918" s="310"/>
      <c r="P1918" s="310"/>
      <c r="Q1918" s="310"/>
      <c r="R1918" s="310"/>
      <c r="S1918" s="310"/>
      <c r="T1918" s="310"/>
      <c r="U1918" s="307"/>
      <c r="AC1918" s="310"/>
      <c r="AE1918" s="311"/>
      <c r="AF1918" s="311"/>
      <c r="AG1918" s="311"/>
      <c r="AH1918" s="311"/>
      <c r="AI1918" s="311"/>
      <c r="AJ1918" s="311"/>
      <c r="AK1918" s="311"/>
      <c r="AL1918" s="311"/>
      <c r="AM1918" s="311"/>
      <c r="AN1918" s="311"/>
      <c r="AO1918" s="311"/>
      <c r="AP1918" s="311"/>
      <c r="AQ1918" s="311"/>
      <c r="AR1918" s="311"/>
      <c r="AS1918" s="311"/>
      <c r="AT1918" s="311"/>
    </row>
    <row r="1919" spans="1:46" ht="22.5" customHeight="1">
      <c r="A1919" s="303"/>
      <c r="K1919" s="310"/>
      <c r="L1919" s="310"/>
      <c r="M1919" s="310"/>
      <c r="N1919" s="310"/>
      <c r="O1919" s="310"/>
      <c r="P1919" s="310"/>
      <c r="Q1919" s="310"/>
      <c r="R1919" s="310"/>
      <c r="S1919" s="310"/>
      <c r="T1919" s="310"/>
      <c r="U1919" s="307"/>
      <c r="AC1919" s="310"/>
      <c r="AE1919" s="311"/>
      <c r="AF1919" s="311"/>
      <c r="AG1919" s="311"/>
      <c r="AH1919" s="311"/>
      <c r="AI1919" s="311"/>
      <c r="AJ1919" s="311"/>
      <c r="AK1919" s="311"/>
      <c r="AL1919" s="311"/>
      <c r="AM1919" s="311"/>
      <c r="AN1919" s="311"/>
      <c r="AO1919" s="311"/>
      <c r="AP1919" s="311"/>
      <c r="AQ1919" s="311"/>
      <c r="AR1919" s="311"/>
      <c r="AS1919" s="311"/>
      <c r="AT1919" s="311"/>
    </row>
    <row r="1920" spans="1:46" ht="22.5" customHeight="1">
      <c r="A1920" s="303"/>
      <c r="K1920" s="310"/>
      <c r="L1920" s="310"/>
      <c r="M1920" s="310"/>
      <c r="N1920" s="310"/>
      <c r="O1920" s="310"/>
      <c r="P1920" s="310"/>
      <c r="Q1920" s="310"/>
      <c r="R1920" s="310"/>
      <c r="S1920" s="310"/>
      <c r="T1920" s="310"/>
      <c r="U1920" s="307"/>
      <c r="AC1920" s="310"/>
      <c r="AE1920" s="311"/>
      <c r="AF1920" s="311"/>
      <c r="AG1920" s="311"/>
      <c r="AH1920" s="311"/>
      <c r="AI1920" s="311"/>
      <c r="AJ1920" s="311"/>
      <c r="AK1920" s="311"/>
      <c r="AL1920" s="311"/>
      <c r="AM1920" s="311"/>
      <c r="AN1920" s="311"/>
      <c r="AO1920" s="311"/>
      <c r="AP1920" s="311"/>
      <c r="AQ1920" s="311"/>
      <c r="AR1920" s="311"/>
      <c r="AS1920" s="311"/>
      <c r="AT1920" s="311"/>
    </row>
    <row r="1921" spans="1:46" ht="22.5" customHeight="1">
      <c r="A1921" s="303"/>
      <c r="K1921" s="310"/>
      <c r="L1921" s="310"/>
      <c r="M1921" s="310"/>
      <c r="N1921" s="310"/>
      <c r="O1921" s="310"/>
      <c r="P1921" s="310"/>
      <c r="Q1921" s="310"/>
      <c r="R1921" s="310"/>
      <c r="S1921" s="310"/>
      <c r="T1921" s="310"/>
      <c r="U1921" s="307"/>
      <c r="AC1921" s="310"/>
      <c r="AE1921" s="311"/>
      <c r="AF1921" s="311"/>
      <c r="AG1921" s="311"/>
      <c r="AH1921" s="311"/>
      <c r="AI1921" s="311"/>
      <c r="AJ1921" s="311"/>
      <c r="AK1921" s="311"/>
      <c r="AL1921" s="311"/>
      <c r="AM1921" s="311"/>
      <c r="AN1921" s="311"/>
      <c r="AO1921" s="311"/>
      <c r="AP1921" s="311"/>
      <c r="AQ1921" s="311"/>
      <c r="AR1921" s="311"/>
      <c r="AS1921" s="311"/>
      <c r="AT1921" s="311"/>
    </row>
    <row r="1922" spans="1:46" ht="22.5" customHeight="1">
      <c r="A1922" s="303"/>
      <c r="K1922" s="310"/>
      <c r="L1922" s="310"/>
      <c r="M1922" s="310"/>
      <c r="N1922" s="310"/>
      <c r="O1922" s="310"/>
      <c r="P1922" s="310"/>
      <c r="Q1922" s="310"/>
      <c r="R1922" s="310"/>
      <c r="S1922" s="310"/>
      <c r="T1922" s="310"/>
      <c r="U1922" s="307"/>
      <c r="AC1922" s="310"/>
      <c r="AE1922" s="311"/>
      <c r="AF1922" s="311"/>
      <c r="AG1922" s="311"/>
      <c r="AH1922" s="311"/>
      <c r="AI1922" s="311"/>
      <c r="AJ1922" s="311"/>
      <c r="AK1922" s="311"/>
      <c r="AL1922" s="311"/>
      <c r="AM1922" s="311"/>
      <c r="AN1922" s="311"/>
      <c r="AO1922" s="311"/>
      <c r="AP1922" s="311"/>
      <c r="AQ1922" s="311"/>
      <c r="AR1922" s="311"/>
      <c r="AS1922" s="311"/>
      <c r="AT1922" s="311"/>
    </row>
    <row r="1923" spans="1:46" ht="22.5" customHeight="1">
      <c r="A1923" s="303"/>
      <c r="K1923" s="310"/>
      <c r="L1923" s="310"/>
      <c r="M1923" s="310"/>
      <c r="N1923" s="310"/>
      <c r="O1923" s="310"/>
      <c r="P1923" s="310"/>
      <c r="Q1923" s="310"/>
      <c r="R1923" s="310"/>
      <c r="S1923" s="310"/>
      <c r="T1923" s="310"/>
      <c r="U1923" s="307"/>
      <c r="AC1923" s="310"/>
      <c r="AE1923" s="311"/>
      <c r="AF1923" s="311"/>
      <c r="AG1923" s="311"/>
      <c r="AH1923" s="311"/>
      <c r="AI1923" s="311"/>
      <c r="AJ1923" s="311"/>
      <c r="AK1923" s="311"/>
      <c r="AL1923" s="311"/>
      <c r="AM1923" s="311"/>
      <c r="AN1923" s="311"/>
      <c r="AO1923" s="311"/>
      <c r="AP1923" s="311"/>
      <c r="AQ1923" s="311"/>
      <c r="AR1923" s="311"/>
      <c r="AS1923" s="311"/>
      <c r="AT1923" s="311"/>
    </row>
    <row r="1924" spans="1:46" ht="22.5" customHeight="1">
      <c r="A1924" s="303"/>
      <c r="K1924" s="310"/>
      <c r="L1924" s="310"/>
      <c r="M1924" s="310"/>
      <c r="N1924" s="310"/>
      <c r="O1924" s="310"/>
      <c r="P1924" s="310"/>
      <c r="Q1924" s="310"/>
      <c r="R1924" s="310"/>
      <c r="S1924" s="310"/>
      <c r="T1924" s="310"/>
      <c r="U1924" s="307"/>
      <c r="AC1924" s="310"/>
      <c r="AE1924" s="311"/>
      <c r="AF1924" s="311"/>
      <c r="AG1924" s="311"/>
      <c r="AH1924" s="311"/>
      <c r="AI1924" s="311"/>
      <c r="AJ1924" s="311"/>
      <c r="AK1924" s="311"/>
      <c r="AL1924" s="311"/>
      <c r="AM1924" s="311"/>
      <c r="AN1924" s="311"/>
      <c r="AO1924" s="311"/>
      <c r="AP1924" s="311"/>
      <c r="AQ1924" s="311"/>
      <c r="AR1924" s="311"/>
      <c r="AS1924" s="311"/>
      <c r="AT1924" s="311"/>
    </row>
    <row r="1925" spans="1:46" ht="22.5" customHeight="1">
      <c r="A1925" s="303"/>
      <c r="K1925" s="310"/>
      <c r="L1925" s="310"/>
      <c r="M1925" s="310"/>
      <c r="N1925" s="310"/>
      <c r="O1925" s="310"/>
      <c r="P1925" s="310"/>
      <c r="Q1925" s="310"/>
      <c r="R1925" s="310"/>
      <c r="S1925" s="310"/>
      <c r="T1925" s="310"/>
      <c r="U1925" s="307"/>
      <c r="AC1925" s="310"/>
      <c r="AE1925" s="311"/>
      <c r="AF1925" s="311"/>
      <c r="AG1925" s="311"/>
      <c r="AH1925" s="311"/>
      <c r="AI1925" s="311"/>
      <c r="AJ1925" s="311"/>
      <c r="AK1925" s="311"/>
      <c r="AL1925" s="311"/>
      <c r="AM1925" s="311"/>
      <c r="AN1925" s="311"/>
      <c r="AO1925" s="311"/>
      <c r="AP1925" s="311"/>
      <c r="AQ1925" s="311"/>
      <c r="AR1925" s="311"/>
      <c r="AS1925" s="311"/>
      <c r="AT1925" s="311"/>
    </row>
    <row r="1926" spans="1:46" ht="22.5" customHeight="1">
      <c r="A1926" s="303"/>
      <c r="K1926" s="310"/>
      <c r="L1926" s="310"/>
      <c r="M1926" s="310"/>
      <c r="N1926" s="310"/>
      <c r="O1926" s="310"/>
      <c r="P1926" s="310"/>
      <c r="Q1926" s="310"/>
      <c r="R1926" s="310"/>
      <c r="S1926" s="310"/>
      <c r="T1926" s="310"/>
      <c r="U1926" s="307"/>
      <c r="AC1926" s="310"/>
      <c r="AE1926" s="311"/>
      <c r="AF1926" s="311"/>
      <c r="AG1926" s="311"/>
      <c r="AH1926" s="311"/>
      <c r="AI1926" s="311"/>
      <c r="AJ1926" s="311"/>
      <c r="AK1926" s="311"/>
      <c r="AL1926" s="311"/>
      <c r="AM1926" s="311"/>
      <c r="AN1926" s="311"/>
      <c r="AO1926" s="311"/>
      <c r="AP1926" s="311"/>
      <c r="AQ1926" s="311"/>
      <c r="AR1926" s="311"/>
      <c r="AS1926" s="311"/>
      <c r="AT1926" s="311"/>
    </row>
    <row r="1927" spans="1:46" ht="22.5" customHeight="1">
      <c r="A1927" s="303"/>
      <c r="K1927" s="310"/>
      <c r="L1927" s="310"/>
      <c r="M1927" s="310"/>
      <c r="N1927" s="310"/>
      <c r="O1927" s="310"/>
      <c r="P1927" s="310"/>
      <c r="Q1927" s="310"/>
      <c r="R1927" s="310"/>
      <c r="S1927" s="310"/>
      <c r="T1927" s="310"/>
      <c r="U1927" s="307"/>
      <c r="AC1927" s="310"/>
      <c r="AE1927" s="311"/>
      <c r="AF1927" s="311"/>
      <c r="AG1927" s="311"/>
      <c r="AH1927" s="311"/>
      <c r="AI1927" s="311"/>
      <c r="AJ1927" s="311"/>
      <c r="AK1927" s="311"/>
      <c r="AL1927" s="311"/>
      <c r="AM1927" s="311"/>
      <c r="AN1927" s="311"/>
      <c r="AO1927" s="311"/>
      <c r="AP1927" s="311"/>
      <c r="AQ1927" s="311"/>
      <c r="AR1927" s="311"/>
      <c r="AS1927" s="311"/>
      <c r="AT1927" s="311"/>
    </row>
    <row r="1928" spans="1:46" ht="22.5" customHeight="1">
      <c r="A1928" s="303"/>
      <c r="K1928" s="310"/>
      <c r="L1928" s="310"/>
      <c r="M1928" s="310"/>
      <c r="N1928" s="310"/>
      <c r="O1928" s="310"/>
      <c r="P1928" s="310"/>
      <c r="Q1928" s="310"/>
      <c r="R1928" s="310"/>
      <c r="S1928" s="310"/>
      <c r="T1928" s="310"/>
      <c r="U1928" s="307"/>
      <c r="AC1928" s="310"/>
      <c r="AE1928" s="311"/>
      <c r="AF1928" s="311"/>
      <c r="AG1928" s="311"/>
      <c r="AH1928" s="311"/>
      <c r="AI1928" s="311"/>
      <c r="AJ1928" s="311"/>
      <c r="AK1928" s="311"/>
      <c r="AL1928" s="311"/>
      <c r="AM1928" s="311"/>
      <c r="AN1928" s="311"/>
      <c r="AO1928" s="311"/>
      <c r="AP1928" s="311"/>
      <c r="AQ1928" s="311"/>
      <c r="AR1928" s="311"/>
      <c r="AS1928" s="311"/>
      <c r="AT1928" s="311"/>
    </row>
    <row r="1929" spans="1:46" ht="22.5" customHeight="1">
      <c r="A1929" s="303"/>
      <c r="K1929" s="310"/>
      <c r="L1929" s="310"/>
      <c r="M1929" s="310"/>
      <c r="N1929" s="310"/>
      <c r="O1929" s="310"/>
      <c r="P1929" s="310"/>
      <c r="Q1929" s="310"/>
      <c r="R1929" s="310"/>
      <c r="S1929" s="310"/>
      <c r="T1929" s="310"/>
      <c r="U1929" s="307"/>
      <c r="AC1929" s="310"/>
      <c r="AE1929" s="311"/>
      <c r="AF1929" s="311"/>
      <c r="AG1929" s="311"/>
      <c r="AH1929" s="311"/>
      <c r="AI1929" s="311"/>
      <c r="AJ1929" s="311"/>
      <c r="AK1929" s="311"/>
      <c r="AL1929" s="311"/>
      <c r="AM1929" s="311"/>
      <c r="AN1929" s="311"/>
      <c r="AO1929" s="311"/>
      <c r="AP1929" s="311"/>
      <c r="AQ1929" s="311"/>
      <c r="AR1929" s="311"/>
      <c r="AS1929" s="311"/>
      <c r="AT1929" s="311"/>
    </row>
    <row r="1930" spans="1:46" ht="22.5" customHeight="1">
      <c r="A1930" s="303"/>
      <c r="K1930" s="310"/>
      <c r="L1930" s="310"/>
      <c r="M1930" s="310"/>
      <c r="N1930" s="310"/>
      <c r="O1930" s="310"/>
      <c r="P1930" s="310"/>
      <c r="Q1930" s="310"/>
      <c r="R1930" s="310"/>
      <c r="S1930" s="310"/>
      <c r="T1930" s="310"/>
      <c r="U1930" s="307"/>
      <c r="AC1930" s="310"/>
      <c r="AE1930" s="311"/>
      <c r="AF1930" s="311"/>
      <c r="AG1930" s="311"/>
      <c r="AH1930" s="311"/>
      <c r="AI1930" s="311"/>
      <c r="AJ1930" s="311"/>
      <c r="AK1930" s="311"/>
      <c r="AL1930" s="311"/>
      <c r="AM1930" s="311"/>
      <c r="AN1930" s="311"/>
      <c r="AO1930" s="311"/>
      <c r="AP1930" s="311"/>
      <c r="AQ1930" s="311"/>
      <c r="AR1930" s="311"/>
      <c r="AS1930" s="311"/>
      <c r="AT1930" s="311"/>
    </row>
    <row r="1931" spans="1:46" ht="22.5" customHeight="1">
      <c r="A1931" s="303"/>
      <c r="K1931" s="310"/>
      <c r="L1931" s="310"/>
      <c r="M1931" s="310"/>
      <c r="N1931" s="310"/>
      <c r="O1931" s="310"/>
      <c r="P1931" s="310"/>
      <c r="Q1931" s="310"/>
      <c r="R1931" s="310"/>
      <c r="S1931" s="310"/>
      <c r="T1931" s="310"/>
      <c r="U1931" s="307"/>
      <c r="AC1931" s="310"/>
      <c r="AE1931" s="311"/>
      <c r="AF1931" s="311"/>
      <c r="AG1931" s="311"/>
      <c r="AH1931" s="311"/>
      <c r="AI1931" s="311"/>
      <c r="AJ1931" s="311"/>
      <c r="AK1931" s="311"/>
      <c r="AL1931" s="311"/>
      <c r="AM1931" s="311"/>
      <c r="AN1931" s="311"/>
      <c r="AO1931" s="311"/>
      <c r="AP1931" s="311"/>
      <c r="AQ1931" s="311"/>
      <c r="AR1931" s="311"/>
      <c r="AS1931" s="311"/>
      <c r="AT1931" s="311"/>
    </row>
    <row r="1932" spans="1:46" ht="22.5" customHeight="1">
      <c r="A1932" s="303"/>
      <c r="K1932" s="310"/>
      <c r="L1932" s="310"/>
      <c r="M1932" s="310"/>
      <c r="N1932" s="310"/>
      <c r="O1932" s="310"/>
      <c r="P1932" s="310"/>
      <c r="Q1932" s="310"/>
      <c r="R1932" s="310"/>
      <c r="S1932" s="310"/>
      <c r="T1932" s="310"/>
      <c r="U1932" s="307"/>
      <c r="AC1932" s="310"/>
      <c r="AE1932" s="311"/>
      <c r="AF1932" s="311"/>
      <c r="AG1932" s="311"/>
      <c r="AH1932" s="311"/>
      <c r="AI1932" s="311"/>
      <c r="AJ1932" s="311"/>
      <c r="AK1932" s="311"/>
      <c r="AL1932" s="311"/>
      <c r="AM1932" s="311"/>
      <c r="AN1932" s="311"/>
      <c r="AO1932" s="311"/>
      <c r="AP1932" s="311"/>
      <c r="AQ1932" s="311"/>
      <c r="AR1932" s="311"/>
      <c r="AS1932" s="311"/>
      <c r="AT1932" s="311"/>
    </row>
    <row r="1933" spans="1:46" ht="22.5" customHeight="1">
      <c r="A1933" s="303"/>
      <c r="K1933" s="310"/>
      <c r="L1933" s="310"/>
      <c r="M1933" s="310"/>
      <c r="N1933" s="310"/>
      <c r="O1933" s="310"/>
      <c r="P1933" s="310"/>
      <c r="Q1933" s="310"/>
      <c r="R1933" s="310"/>
      <c r="S1933" s="310"/>
      <c r="T1933" s="310"/>
      <c r="U1933" s="307"/>
      <c r="AC1933" s="310"/>
      <c r="AE1933" s="311"/>
      <c r="AF1933" s="311"/>
      <c r="AG1933" s="311"/>
      <c r="AH1933" s="311"/>
      <c r="AI1933" s="311"/>
      <c r="AJ1933" s="311"/>
      <c r="AK1933" s="311"/>
      <c r="AL1933" s="311"/>
      <c r="AM1933" s="311"/>
      <c r="AN1933" s="311"/>
      <c r="AO1933" s="311"/>
      <c r="AP1933" s="311"/>
      <c r="AQ1933" s="311"/>
      <c r="AR1933" s="311"/>
      <c r="AS1933" s="311"/>
      <c r="AT1933" s="311"/>
    </row>
    <row r="1934" spans="1:46" ht="22.5" customHeight="1">
      <c r="A1934" s="303"/>
      <c r="K1934" s="310"/>
      <c r="L1934" s="310"/>
      <c r="M1934" s="310"/>
      <c r="N1934" s="310"/>
      <c r="O1934" s="310"/>
      <c r="P1934" s="310"/>
      <c r="Q1934" s="310"/>
      <c r="R1934" s="310"/>
      <c r="S1934" s="310"/>
      <c r="T1934" s="310"/>
      <c r="U1934" s="307"/>
      <c r="AC1934" s="310"/>
      <c r="AE1934" s="311"/>
      <c r="AF1934" s="311"/>
      <c r="AG1934" s="311"/>
      <c r="AH1934" s="311"/>
      <c r="AI1934" s="311"/>
      <c r="AJ1934" s="311"/>
      <c r="AK1934" s="311"/>
      <c r="AL1934" s="311"/>
      <c r="AM1934" s="311"/>
      <c r="AN1934" s="311"/>
      <c r="AO1934" s="311"/>
      <c r="AP1934" s="311"/>
      <c r="AQ1934" s="311"/>
      <c r="AR1934" s="311"/>
      <c r="AS1934" s="311"/>
      <c r="AT1934" s="311"/>
    </row>
    <row r="1935" spans="1:46" ht="22.5" customHeight="1">
      <c r="A1935" s="303"/>
      <c r="K1935" s="310"/>
      <c r="L1935" s="310"/>
      <c r="M1935" s="310"/>
      <c r="N1935" s="310"/>
      <c r="O1935" s="310"/>
      <c r="P1935" s="310"/>
      <c r="Q1935" s="310"/>
      <c r="R1935" s="310"/>
      <c r="S1935" s="310"/>
      <c r="T1935" s="310"/>
      <c r="U1935" s="307"/>
      <c r="AC1935" s="310"/>
      <c r="AE1935" s="311"/>
      <c r="AF1935" s="311"/>
      <c r="AG1935" s="311"/>
      <c r="AH1935" s="311"/>
      <c r="AI1935" s="311"/>
      <c r="AJ1935" s="311"/>
      <c r="AK1935" s="311"/>
      <c r="AL1935" s="311"/>
      <c r="AM1935" s="311"/>
      <c r="AN1935" s="311"/>
      <c r="AO1935" s="311"/>
      <c r="AP1935" s="311"/>
      <c r="AQ1935" s="311"/>
      <c r="AR1935" s="311"/>
      <c r="AS1935" s="311"/>
      <c r="AT1935" s="311"/>
    </row>
    <row r="1936" spans="1:46" ht="22.5" customHeight="1">
      <c r="A1936" s="303"/>
      <c r="K1936" s="310"/>
      <c r="L1936" s="310"/>
      <c r="M1936" s="310"/>
      <c r="N1936" s="310"/>
      <c r="O1936" s="310"/>
      <c r="P1936" s="310"/>
      <c r="Q1936" s="310"/>
      <c r="R1936" s="310"/>
      <c r="S1936" s="310"/>
      <c r="T1936" s="310"/>
      <c r="U1936" s="307"/>
      <c r="AC1936" s="310"/>
      <c r="AE1936" s="311"/>
      <c r="AF1936" s="311"/>
      <c r="AG1936" s="311"/>
      <c r="AH1936" s="311"/>
      <c r="AI1936" s="311"/>
      <c r="AJ1936" s="311"/>
      <c r="AK1936" s="311"/>
      <c r="AL1936" s="311"/>
      <c r="AM1936" s="311"/>
      <c r="AN1936" s="311"/>
      <c r="AO1936" s="311"/>
      <c r="AP1936" s="311"/>
      <c r="AQ1936" s="311"/>
      <c r="AR1936" s="311"/>
      <c r="AS1936" s="311"/>
      <c r="AT1936" s="311"/>
    </row>
    <row r="1937" spans="1:46" ht="22.5" customHeight="1">
      <c r="A1937" s="303"/>
      <c r="K1937" s="310"/>
      <c r="L1937" s="310"/>
      <c r="M1937" s="310"/>
      <c r="N1937" s="310"/>
      <c r="O1937" s="310"/>
      <c r="P1937" s="310"/>
      <c r="Q1937" s="310"/>
      <c r="R1937" s="310"/>
      <c r="S1937" s="310"/>
      <c r="T1937" s="310"/>
      <c r="U1937" s="307"/>
      <c r="AC1937" s="310"/>
      <c r="AE1937" s="311"/>
      <c r="AF1937" s="311"/>
      <c r="AG1937" s="311"/>
      <c r="AH1937" s="311"/>
      <c r="AI1937" s="311"/>
      <c r="AJ1937" s="311"/>
      <c r="AK1937" s="311"/>
      <c r="AL1937" s="311"/>
      <c r="AM1937" s="311"/>
      <c r="AN1937" s="311"/>
      <c r="AO1937" s="311"/>
      <c r="AP1937" s="311"/>
      <c r="AQ1937" s="311"/>
      <c r="AR1937" s="311"/>
      <c r="AS1937" s="311"/>
      <c r="AT1937" s="311"/>
    </row>
    <row r="1938" spans="1:46" ht="22.5" customHeight="1">
      <c r="A1938" s="303"/>
      <c r="K1938" s="310"/>
      <c r="L1938" s="310"/>
      <c r="M1938" s="310"/>
      <c r="N1938" s="310"/>
      <c r="O1938" s="310"/>
      <c r="P1938" s="310"/>
      <c r="Q1938" s="310"/>
      <c r="R1938" s="310"/>
      <c r="S1938" s="310"/>
      <c r="T1938" s="310"/>
      <c r="U1938" s="307"/>
      <c r="AC1938" s="310"/>
      <c r="AE1938" s="311"/>
      <c r="AF1938" s="311"/>
      <c r="AG1938" s="311"/>
      <c r="AH1938" s="311"/>
      <c r="AI1938" s="311"/>
      <c r="AJ1938" s="311"/>
      <c r="AK1938" s="311"/>
      <c r="AL1938" s="311"/>
      <c r="AM1938" s="311"/>
      <c r="AN1938" s="311"/>
      <c r="AO1938" s="311"/>
      <c r="AP1938" s="311"/>
      <c r="AQ1938" s="311"/>
      <c r="AR1938" s="311"/>
      <c r="AS1938" s="311"/>
      <c r="AT1938" s="311"/>
    </row>
    <row r="1939" spans="1:46" ht="22.5" customHeight="1">
      <c r="A1939" s="303"/>
      <c r="K1939" s="310"/>
      <c r="L1939" s="310"/>
      <c r="M1939" s="310"/>
      <c r="N1939" s="310"/>
      <c r="O1939" s="310"/>
      <c r="P1939" s="310"/>
      <c r="Q1939" s="310"/>
      <c r="R1939" s="310"/>
      <c r="S1939" s="310"/>
      <c r="T1939" s="310"/>
      <c r="U1939" s="307"/>
      <c r="AC1939" s="310"/>
      <c r="AE1939" s="311"/>
      <c r="AF1939" s="311"/>
      <c r="AG1939" s="311"/>
      <c r="AH1939" s="311"/>
      <c r="AI1939" s="311"/>
      <c r="AJ1939" s="311"/>
      <c r="AK1939" s="311"/>
      <c r="AL1939" s="311"/>
      <c r="AM1939" s="311"/>
      <c r="AN1939" s="311"/>
      <c r="AO1939" s="311"/>
      <c r="AP1939" s="311"/>
      <c r="AQ1939" s="311"/>
      <c r="AR1939" s="311"/>
      <c r="AS1939" s="311"/>
      <c r="AT1939" s="311"/>
    </row>
    <row r="1940" spans="1:46" ht="22.5" customHeight="1">
      <c r="A1940" s="303"/>
      <c r="K1940" s="310"/>
      <c r="L1940" s="310"/>
      <c r="M1940" s="310"/>
      <c r="N1940" s="310"/>
      <c r="O1940" s="310"/>
      <c r="P1940" s="310"/>
      <c r="Q1940" s="310"/>
      <c r="R1940" s="310"/>
      <c r="S1940" s="310"/>
      <c r="T1940" s="310"/>
      <c r="U1940" s="307"/>
      <c r="AC1940" s="310"/>
      <c r="AE1940" s="311"/>
      <c r="AF1940" s="311"/>
      <c r="AG1940" s="311"/>
      <c r="AH1940" s="311"/>
      <c r="AI1940" s="311"/>
      <c r="AJ1940" s="311"/>
      <c r="AK1940" s="311"/>
      <c r="AL1940" s="311"/>
      <c r="AM1940" s="311"/>
      <c r="AN1940" s="311"/>
      <c r="AO1940" s="311"/>
      <c r="AP1940" s="311"/>
      <c r="AQ1940" s="311"/>
      <c r="AR1940" s="311"/>
      <c r="AS1940" s="311"/>
      <c r="AT1940" s="311"/>
    </row>
    <row r="1941" spans="1:46" ht="22.5" customHeight="1">
      <c r="A1941" s="303"/>
      <c r="K1941" s="310"/>
      <c r="L1941" s="310"/>
      <c r="M1941" s="310"/>
      <c r="N1941" s="310"/>
      <c r="O1941" s="310"/>
      <c r="P1941" s="310"/>
      <c r="Q1941" s="310"/>
      <c r="R1941" s="310"/>
      <c r="S1941" s="310"/>
      <c r="T1941" s="310"/>
      <c r="U1941" s="307"/>
      <c r="AC1941" s="310"/>
      <c r="AE1941" s="311"/>
      <c r="AF1941" s="311"/>
      <c r="AG1941" s="311"/>
      <c r="AH1941" s="311"/>
      <c r="AI1941" s="311"/>
      <c r="AJ1941" s="311"/>
      <c r="AK1941" s="311"/>
      <c r="AL1941" s="311"/>
      <c r="AM1941" s="311"/>
      <c r="AN1941" s="311"/>
      <c r="AO1941" s="311"/>
      <c r="AP1941" s="311"/>
      <c r="AQ1941" s="311"/>
      <c r="AR1941" s="311"/>
      <c r="AS1941" s="311"/>
      <c r="AT1941" s="311"/>
    </row>
    <row r="1942" spans="1:46" ht="22.5" customHeight="1">
      <c r="A1942" s="303"/>
      <c r="K1942" s="310"/>
      <c r="L1942" s="310"/>
      <c r="M1942" s="310"/>
      <c r="N1942" s="310"/>
      <c r="O1942" s="310"/>
      <c r="P1942" s="310"/>
      <c r="Q1942" s="310"/>
      <c r="R1942" s="310"/>
      <c r="S1942" s="310"/>
      <c r="T1942" s="310"/>
      <c r="U1942" s="307"/>
      <c r="AC1942" s="310"/>
      <c r="AE1942" s="311"/>
      <c r="AF1942" s="311"/>
      <c r="AG1942" s="311"/>
      <c r="AH1942" s="311"/>
      <c r="AI1942" s="311"/>
      <c r="AJ1942" s="311"/>
      <c r="AK1942" s="311"/>
      <c r="AL1942" s="311"/>
      <c r="AM1942" s="311"/>
      <c r="AN1942" s="311"/>
      <c r="AO1942" s="311"/>
      <c r="AP1942" s="311"/>
      <c r="AQ1942" s="311"/>
      <c r="AR1942" s="311"/>
      <c r="AS1942" s="311"/>
      <c r="AT1942" s="311"/>
    </row>
    <row r="1943" spans="1:46" ht="22.5" customHeight="1">
      <c r="A1943" s="303"/>
      <c r="K1943" s="310"/>
      <c r="L1943" s="310"/>
      <c r="M1943" s="310"/>
      <c r="N1943" s="310"/>
      <c r="O1943" s="310"/>
      <c r="P1943" s="310"/>
      <c r="Q1943" s="310"/>
      <c r="R1943" s="310"/>
      <c r="S1943" s="310"/>
      <c r="T1943" s="310"/>
      <c r="U1943" s="307"/>
      <c r="AC1943" s="310"/>
      <c r="AE1943" s="311"/>
      <c r="AF1943" s="311"/>
      <c r="AG1943" s="311"/>
      <c r="AH1943" s="311"/>
      <c r="AI1943" s="311"/>
      <c r="AJ1943" s="311"/>
      <c r="AK1943" s="311"/>
      <c r="AL1943" s="311"/>
      <c r="AM1943" s="311"/>
      <c r="AN1943" s="311"/>
      <c r="AO1943" s="311"/>
      <c r="AP1943" s="311"/>
      <c r="AQ1943" s="311"/>
      <c r="AR1943" s="311"/>
      <c r="AS1943" s="311"/>
      <c r="AT1943" s="311"/>
    </row>
    <row r="1944" spans="1:46" ht="22.5" customHeight="1">
      <c r="A1944" s="303"/>
      <c r="K1944" s="310"/>
      <c r="L1944" s="310"/>
      <c r="M1944" s="310"/>
      <c r="N1944" s="310"/>
      <c r="O1944" s="310"/>
      <c r="P1944" s="310"/>
      <c r="Q1944" s="310"/>
      <c r="R1944" s="310"/>
      <c r="S1944" s="310"/>
      <c r="T1944" s="310"/>
      <c r="U1944" s="307"/>
      <c r="AC1944" s="310"/>
      <c r="AE1944" s="311"/>
      <c r="AF1944" s="311"/>
      <c r="AG1944" s="311"/>
      <c r="AH1944" s="311"/>
      <c r="AI1944" s="311"/>
      <c r="AJ1944" s="311"/>
      <c r="AK1944" s="311"/>
      <c r="AL1944" s="311"/>
      <c r="AM1944" s="311"/>
      <c r="AN1944" s="311"/>
      <c r="AO1944" s="311"/>
      <c r="AP1944" s="311"/>
      <c r="AQ1944" s="311"/>
      <c r="AR1944" s="311"/>
      <c r="AS1944" s="311"/>
      <c r="AT1944" s="311"/>
    </row>
    <row r="1945" spans="1:46" ht="22.5" customHeight="1">
      <c r="A1945" s="303"/>
      <c r="K1945" s="310"/>
      <c r="L1945" s="310"/>
      <c r="M1945" s="310"/>
      <c r="N1945" s="310"/>
      <c r="O1945" s="310"/>
      <c r="P1945" s="310"/>
      <c r="Q1945" s="310"/>
      <c r="R1945" s="310"/>
      <c r="S1945" s="310"/>
      <c r="T1945" s="310"/>
      <c r="U1945" s="307"/>
      <c r="AC1945" s="310"/>
      <c r="AE1945" s="311"/>
      <c r="AF1945" s="311"/>
      <c r="AG1945" s="311"/>
      <c r="AH1945" s="311"/>
      <c r="AI1945" s="311"/>
      <c r="AJ1945" s="311"/>
      <c r="AK1945" s="311"/>
      <c r="AL1945" s="311"/>
      <c r="AM1945" s="311"/>
      <c r="AN1945" s="311"/>
      <c r="AO1945" s="311"/>
      <c r="AP1945" s="311"/>
      <c r="AQ1945" s="311"/>
      <c r="AR1945" s="311"/>
      <c r="AS1945" s="311"/>
      <c r="AT1945" s="311"/>
    </row>
    <row r="1946" spans="1:46" ht="22.5" customHeight="1">
      <c r="A1946" s="303"/>
      <c r="K1946" s="310"/>
      <c r="L1946" s="310"/>
      <c r="M1946" s="310"/>
      <c r="N1946" s="310"/>
      <c r="O1946" s="310"/>
      <c r="P1946" s="310"/>
      <c r="Q1946" s="310"/>
      <c r="R1946" s="310"/>
      <c r="S1946" s="310"/>
      <c r="T1946" s="310"/>
      <c r="U1946" s="307"/>
      <c r="AC1946" s="310"/>
      <c r="AE1946" s="311"/>
      <c r="AF1946" s="311"/>
      <c r="AG1946" s="311"/>
      <c r="AH1946" s="311"/>
      <c r="AI1946" s="311"/>
      <c r="AJ1946" s="311"/>
      <c r="AK1946" s="311"/>
      <c r="AL1946" s="311"/>
      <c r="AM1946" s="311"/>
      <c r="AN1946" s="311"/>
      <c r="AO1946" s="311"/>
      <c r="AP1946" s="311"/>
      <c r="AQ1946" s="311"/>
      <c r="AR1946" s="311"/>
      <c r="AS1946" s="311"/>
      <c r="AT1946" s="311"/>
    </row>
    <row r="1947" spans="1:46" ht="22.5" customHeight="1">
      <c r="A1947" s="303"/>
      <c r="K1947" s="310"/>
      <c r="L1947" s="310"/>
      <c r="M1947" s="310"/>
      <c r="N1947" s="310"/>
      <c r="O1947" s="310"/>
      <c r="P1947" s="310"/>
      <c r="Q1947" s="310"/>
      <c r="R1947" s="310"/>
      <c r="S1947" s="310"/>
      <c r="T1947" s="310"/>
      <c r="U1947" s="307"/>
      <c r="AC1947" s="310"/>
      <c r="AE1947" s="311"/>
      <c r="AF1947" s="311"/>
      <c r="AG1947" s="311"/>
      <c r="AH1947" s="311"/>
      <c r="AI1947" s="311"/>
      <c r="AJ1947" s="311"/>
      <c r="AK1947" s="311"/>
      <c r="AL1947" s="311"/>
      <c r="AM1947" s="311"/>
      <c r="AN1947" s="311"/>
      <c r="AO1947" s="311"/>
      <c r="AP1947" s="311"/>
      <c r="AQ1947" s="311"/>
      <c r="AR1947" s="311"/>
      <c r="AS1947" s="311"/>
      <c r="AT1947" s="311"/>
    </row>
    <row r="1948" spans="1:46" ht="22.5" customHeight="1">
      <c r="A1948" s="303"/>
      <c r="K1948" s="310"/>
      <c r="L1948" s="310"/>
      <c r="M1948" s="310"/>
      <c r="N1948" s="310"/>
      <c r="O1948" s="310"/>
      <c r="P1948" s="310"/>
      <c r="Q1948" s="310"/>
      <c r="R1948" s="310"/>
      <c r="S1948" s="310"/>
      <c r="T1948" s="310"/>
      <c r="U1948" s="307"/>
      <c r="AC1948" s="310"/>
      <c r="AE1948" s="311"/>
      <c r="AF1948" s="311"/>
      <c r="AG1948" s="311"/>
      <c r="AH1948" s="311"/>
      <c r="AI1948" s="311"/>
      <c r="AJ1948" s="311"/>
      <c r="AK1948" s="311"/>
      <c r="AL1948" s="311"/>
      <c r="AM1948" s="311"/>
      <c r="AN1948" s="311"/>
      <c r="AO1948" s="311"/>
      <c r="AP1948" s="311"/>
      <c r="AQ1948" s="311"/>
      <c r="AR1948" s="311"/>
      <c r="AS1948" s="311"/>
      <c r="AT1948" s="311"/>
    </row>
    <row r="1949" spans="1:46" ht="22.5" customHeight="1">
      <c r="A1949" s="303"/>
      <c r="K1949" s="310"/>
      <c r="L1949" s="310"/>
      <c r="M1949" s="310"/>
      <c r="N1949" s="310"/>
      <c r="O1949" s="310"/>
      <c r="P1949" s="310"/>
      <c r="Q1949" s="310"/>
      <c r="R1949" s="310"/>
      <c r="S1949" s="310"/>
      <c r="T1949" s="310"/>
      <c r="U1949" s="307"/>
      <c r="AC1949" s="310"/>
      <c r="AE1949" s="311"/>
      <c r="AF1949" s="311"/>
      <c r="AG1949" s="311"/>
      <c r="AH1949" s="311"/>
      <c r="AI1949" s="311"/>
      <c r="AJ1949" s="311"/>
      <c r="AK1949" s="311"/>
      <c r="AL1949" s="311"/>
      <c r="AM1949" s="311"/>
      <c r="AN1949" s="311"/>
      <c r="AO1949" s="311"/>
      <c r="AP1949" s="311"/>
      <c r="AQ1949" s="311"/>
      <c r="AR1949" s="311"/>
      <c r="AS1949" s="311"/>
      <c r="AT1949" s="311"/>
    </row>
    <row r="1950" spans="1:46" ht="22.5" customHeight="1">
      <c r="A1950" s="303"/>
      <c r="K1950" s="310"/>
      <c r="L1950" s="310"/>
      <c r="M1950" s="310"/>
      <c r="N1950" s="310"/>
      <c r="O1950" s="310"/>
      <c r="P1950" s="310"/>
      <c r="Q1950" s="310"/>
      <c r="R1950" s="310"/>
      <c r="S1950" s="310"/>
      <c r="T1950" s="310"/>
      <c r="U1950" s="307"/>
      <c r="AA1950" s="315"/>
      <c r="AC1950" s="310"/>
      <c r="AE1950" s="311"/>
      <c r="AF1950" s="311"/>
      <c r="AG1950" s="311"/>
      <c r="AH1950" s="311"/>
      <c r="AI1950" s="311"/>
      <c r="AJ1950" s="311"/>
      <c r="AK1950" s="311"/>
      <c r="AL1950" s="311"/>
      <c r="AM1950" s="311"/>
      <c r="AN1950" s="311"/>
      <c r="AO1950" s="311"/>
      <c r="AP1950" s="311"/>
      <c r="AQ1950" s="311"/>
      <c r="AR1950" s="311"/>
      <c r="AS1950" s="311"/>
      <c r="AT1950" s="311"/>
    </row>
    <row r="1951" spans="1:46" ht="22.5" customHeight="1">
      <c r="A1951" s="303"/>
      <c r="K1951" s="310"/>
      <c r="L1951" s="310"/>
      <c r="M1951" s="310"/>
      <c r="N1951" s="310"/>
      <c r="O1951" s="310"/>
      <c r="P1951" s="310"/>
      <c r="Q1951" s="310"/>
      <c r="R1951" s="310"/>
      <c r="S1951" s="310"/>
      <c r="T1951" s="310"/>
      <c r="U1951" s="307"/>
      <c r="AC1951" s="310"/>
      <c r="AE1951" s="311"/>
      <c r="AF1951" s="311"/>
      <c r="AG1951" s="311"/>
      <c r="AH1951" s="311"/>
      <c r="AI1951" s="311"/>
      <c r="AJ1951" s="311"/>
      <c r="AK1951" s="311"/>
      <c r="AL1951" s="311"/>
      <c r="AM1951" s="311"/>
      <c r="AN1951" s="311"/>
      <c r="AO1951" s="311"/>
      <c r="AP1951" s="311"/>
      <c r="AQ1951" s="311"/>
      <c r="AR1951" s="311"/>
      <c r="AS1951" s="311"/>
      <c r="AT1951" s="311"/>
    </row>
    <row r="1952" spans="1:46" ht="22.5" customHeight="1">
      <c r="A1952" s="303"/>
      <c r="K1952" s="310"/>
      <c r="L1952" s="310"/>
      <c r="M1952" s="310"/>
      <c r="N1952" s="310"/>
      <c r="O1952" s="310"/>
      <c r="P1952" s="310"/>
      <c r="Q1952" s="310"/>
      <c r="R1952" s="310"/>
      <c r="S1952" s="310"/>
      <c r="T1952" s="310"/>
      <c r="U1952" s="307"/>
      <c r="AC1952" s="310"/>
      <c r="AE1952" s="311"/>
      <c r="AF1952" s="311"/>
      <c r="AG1952" s="311"/>
      <c r="AH1952" s="311"/>
      <c r="AI1952" s="311"/>
      <c r="AJ1952" s="311"/>
      <c r="AK1952" s="311"/>
      <c r="AL1952" s="311"/>
      <c r="AM1952" s="311"/>
      <c r="AN1952" s="311"/>
      <c r="AO1952" s="311"/>
      <c r="AP1952" s="311"/>
      <c r="AQ1952" s="311"/>
      <c r="AR1952" s="311"/>
      <c r="AS1952" s="311"/>
      <c r="AT1952" s="311"/>
    </row>
    <row r="1953" spans="1:46" ht="22.5" customHeight="1">
      <c r="A1953" s="303"/>
      <c r="K1953" s="310"/>
      <c r="L1953" s="310"/>
      <c r="M1953" s="310"/>
      <c r="N1953" s="310"/>
      <c r="O1953" s="310"/>
      <c r="P1953" s="310"/>
      <c r="Q1953" s="310"/>
      <c r="R1953" s="310"/>
      <c r="S1953" s="310"/>
      <c r="T1953" s="310"/>
      <c r="U1953" s="307"/>
      <c r="AC1953" s="310"/>
      <c r="AE1953" s="311"/>
      <c r="AF1953" s="311"/>
      <c r="AG1953" s="311"/>
      <c r="AH1953" s="311"/>
      <c r="AI1953" s="311"/>
      <c r="AJ1953" s="311"/>
      <c r="AK1953" s="311"/>
      <c r="AL1953" s="311"/>
      <c r="AM1953" s="311"/>
      <c r="AN1953" s="311"/>
      <c r="AO1953" s="311"/>
      <c r="AP1953" s="311"/>
      <c r="AQ1953" s="311"/>
      <c r="AR1953" s="311"/>
      <c r="AS1953" s="311"/>
      <c r="AT1953" s="311"/>
    </row>
    <row r="1954" spans="1:46" ht="22.5" customHeight="1">
      <c r="A1954" s="303"/>
      <c r="K1954" s="310"/>
      <c r="L1954" s="310"/>
      <c r="M1954" s="310"/>
      <c r="N1954" s="310"/>
      <c r="O1954" s="310"/>
      <c r="P1954" s="310"/>
      <c r="Q1954" s="310"/>
      <c r="R1954" s="310"/>
      <c r="S1954" s="310"/>
      <c r="T1954" s="310"/>
      <c r="U1954" s="307"/>
      <c r="AC1954" s="310"/>
      <c r="AE1954" s="311"/>
      <c r="AF1954" s="311"/>
      <c r="AG1954" s="311"/>
      <c r="AH1954" s="311"/>
      <c r="AI1954" s="311"/>
      <c r="AJ1954" s="311"/>
      <c r="AK1954" s="311"/>
      <c r="AL1954" s="311"/>
      <c r="AM1954" s="311"/>
      <c r="AN1954" s="311"/>
      <c r="AO1954" s="311"/>
      <c r="AP1954" s="311"/>
      <c r="AQ1954" s="311"/>
      <c r="AR1954" s="311"/>
      <c r="AS1954" s="311"/>
      <c r="AT1954" s="311"/>
    </row>
    <row r="1955" spans="1:46" ht="22.5" customHeight="1">
      <c r="A1955" s="303"/>
      <c r="K1955" s="310"/>
      <c r="L1955" s="310"/>
      <c r="M1955" s="310"/>
      <c r="N1955" s="310"/>
      <c r="O1955" s="310"/>
      <c r="P1955" s="310"/>
      <c r="Q1955" s="310"/>
      <c r="R1955" s="310"/>
      <c r="S1955" s="310"/>
      <c r="T1955" s="310"/>
      <c r="U1955" s="307"/>
      <c r="AC1955" s="310"/>
      <c r="AE1955" s="311"/>
      <c r="AF1955" s="311"/>
      <c r="AG1955" s="311"/>
      <c r="AH1955" s="311"/>
      <c r="AI1955" s="311"/>
      <c r="AJ1955" s="311"/>
      <c r="AK1955" s="311"/>
      <c r="AL1955" s="311"/>
      <c r="AM1955" s="311"/>
      <c r="AN1955" s="311"/>
      <c r="AO1955" s="311"/>
      <c r="AP1955" s="311"/>
      <c r="AQ1955" s="311"/>
      <c r="AR1955" s="311"/>
      <c r="AS1955" s="311"/>
      <c r="AT1955" s="311"/>
    </row>
    <row r="1956" spans="1:46" ht="22.5" customHeight="1">
      <c r="A1956" s="303"/>
      <c r="K1956" s="310"/>
      <c r="L1956" s="310"/>
      <c r="M1956" s="310"/>
      <c r="N1956" s="310"/>
      <c r="O1956" s="310"/>
      <c r="P1956" s="310"/>
      <c r="Q1956" s="310"/>
      <c r="R1956" s="310"/>
      <c r="S1956" s="310"/>
      <c r="T1956" s="310"/>
      <c r="U1956" s="307"/>
      <c r="AC1956" s="310"/>
      <c r="AE1956" s="311"/>
      <c r="AF1956" s="311"/>
      <c r="AG1956" s="311"/>
      <c r="AH1956" s="311"/>
      <c r="AI1956" s="311"/>
      <c r="AJ1956" s="311"/>
      <c r="AK1956" s="311"/>
      <c r="AL1956" s="311"/>
      <c r="AM1956" s="311"/>
      <c r="AN1956" s="311"/>
      <c r="AO1956" s="311"/>
      <c r="AP1956" s="311"/>
      <c r="AQ1956" s="311"/>
      <c r="AR1956" s="311"/>
      <c r="AS1956" s="311"/>
      <c r="AT1956" s="311"/>
    </row>
    <row r="1957" spans="1:46" ht="22.5" customHeight="1">
      <c r="A1957" s="303"/>
      <c r="K1957" s="310"/>
      <c r="L1957" s="310"/>
      <c r="M1957" s="310"/>
      <c r="N1957" s="310"/>
      <c r="O1957" s="310"/>
      <c r="P1957" s="310"/>
      <c r="Q1957" s="310"/>
      <c r="R1957" s="310"/>
      <c r="S1957" s="310"/>
      <c r="T1957" s="310"/>
      <c r="U1957" s="307"/>
      <c r="AC1957" s="310"/>
      <c r="AE1957" s="311"/>
      <c r="AF1957" s="311"/>
      <c r="AG1957" s="311"/>
      <c r="AH1957" s="311"/>
      <c r="AI1957" s="311"/>
      <c r="AJ1957" s="311"/>
      <c r="AK1957" s="311"/>
      <c r="AL1957" s="311"/>
      <c r="AM1957" s="311"/>
      <c r="AN1957" s="311"/>
      <c r="AO1957" s="311"/>
      <c r="AP1957" s="311"/>
      <c r="AQ1957" s="311"/>
      <c r="AR1957" s="311"/>
      <c r="AS1957" s="311"/>
      <c r="AT1957" s="311"/>
    </row>
    <row r="1958" spans="1:46" ht="22.5" customHeight="1">
      <c r="A1958" s="303"/>
      <c r="K1958" s="310"/>
      <c r="L1958" s="310"/>
      <c r="M1958" s="310"/>
      <c r="N1958" s="310"/>
      <c r="O1958" s="310"/>
      <c r="P1958" s="310"/>
      <c r="Q1958" s="310"/>
      <c r="R1958" s="310"/>
      <c r="S1958" s="310"/>
      <c r="T1958" s="310"/>
      <c r="U1958" s="307"/>
      <c r="AC1958" s="310"/>
      <c r="AE1958" s="311"/>
      <c r="AF1958" s="311"/>
      <c r="AG1958" s="311"/>
      <c r="AH1958" s="311"/>
      <c r="AI1958" s="311"/>
      <c r="AJ1958" s="311"/>
      <c r="AK1958" s="311"/>
      <c r="AL1958" s="311"/>
      <c r="AM1958" s="311"/>
      <c r="AN1958" s="311"/>
      <c r="AO1958" s="311"/>
      <c r="AP1958" s="311"/>
      <c r="AQ1958" s="311"/>
      <c r="AR1958" s="311"/>
      <c r="AS1958" s="311"/>
      <c r="AT1958" s="311"/>
    </row>
    <row r="1959" spans="1:46" ht="22.5" customHeight="1">
      <c r="A1959" s="303"/>
      <c r="K1959" s="310"/>
      <c r="L1959" s="310"/>
      <c r="M1959" s="310"/>
      <c r="N1959" s="310"/>
      <c r="O1959" s="310"/>
      <c r="P1959" s="310"/>
      <c r="Q1959" s="310"/>
      <c r="R1959" s="310"/>
      <c r="S1959" s="310"/>
      <c r="T1959" s="310"/>
      <c r="U1959" s="307"/>
      <c r="AC1959" s="310"/>
      <c r="AE1959" s="311"/>
      <c r="AF1959" s="311"/>
      <c r="AG1959" s="311"/>
      <c r="AH1959" s="311"/>
      <c r="AI1959" s="311"/>
      <c r="AJ1959" s="311"/>
      <c r="AK1959" s="311"/>
      <c r="AL1959" s="311"/>
      <c r="AM1959" s="311"/>
      <c r="AN1959" s="311"/>
      <c r="AO1959" s="311"/>
      <c r="AP1959" s="311"/>
      <c r="AQ1959" s="311"/>
      <c r="AR1959" s="311"/>
      <c r="AS1959" s="311"/>
      <c r="AT1959" s="311"/>
    </row>
    <row r="1960" spans="1:46" ht="22.5" customHeight="1">
      <c r="A1960" s="303"/>
      <c r="K1960" s="310"/>
      <c r="L1960" s="310"/>
      <c r="M1960" s="310"/>
      <c r="N1960" s="310"/>
      <c r="O1960" s="310"/>
      <c r="P1960" s="310"/>
      <c r="Q1960" s="310"/>
      <c r="R1960" s="310"/>
      <c r="S1960" s="310"/>
      <c r="T1960" s="310"/>
      <c r="U1960" s="307"/>
      <c r="AC1960" s="310"/>
      <c r="AE1960" s="311"/>
      <c r="AF1960" s="311"/>
      <c r="AG1960" s="311"/>
      <c r="AH1960" s="311"/>
      <c r="AI1960" s="311"/>
      <c r="AJ1960" s="311"/>
      <c r="AK1960" s="311"/>
      <c r="AL1960" s="311"/>
      <c r="AM1960" s="311"/>
      <c r="AN1960" s="311"/>
      <c r="AO1960" s="311"/>
      <c r="AP1960" s="311"/>
      <c r="AQ1960" s="311"/>
      <c r="AR1960" s="311"/>
      <c r="AS1960" s="311"/>
      <c r="AT1960" s="311"/>
    </row>
    <row r="1961" spans="1:46" ht="22.5" customHeight="1">
      <c r="A1961" s="303"/>
      <c r="K1961" s="310"/>
      <c r="L1961" s="310"/>
      <c r="M1961" s="310"/>
      <c r="N1961" s="310"/>
      <c r="O1961" s="310"/>
      <c r="P1961" s="310"/>
      <c r="Q1961" s="310"/>
      <c r="R1961" s="310"/>
      <c r="S1961" s="310"/>
      <c r="T1961" s="310"/>
      <c r="U1961" s="307"/>
      <c r="AC1961" s="310"/>
      <c r="AE1961" s="311"/>
      <c r="AF1961" s="311"/>
      <c r="AG1961" s="311"/>
      <c r="AH1961" s="311"/>
      <c r="AI1961" s="311"/>
      <c r="AJ1961" s="311"/>
      <c r="AK1961" s="311"/>
      <c r="AL1961" s="311"/>
      <c r="AM1961" s="311"/>
      <c r="AN1961" s="311"/>
      <c r="AO1961" s="311"/>
      <c r="AP1961" s="311"/>
      <c r="AQ1961" s="311"/>
      <c r="AR1961" s="311"/>
      <c r="AS1961" s="311"/>
      <c r="AT1961" s="311"/>
    </row>
    <row r="1962" spans="1:46" ht="22.5" customHeight="1">
      <c r="A1962" s="303"/>
      <c r="K1962" s="310"/>
      <c r="L1962" s="310"/>
      <c r="M1962" s="310"/>
      <c r="N1962" s="310"/>
      <c r="O1962" s="310"/>
      <c r="P1962" s="310"/>
      <c r="Q1962" s="310"/>
      <c r="R1962" s="310"/>
      <c r="S1962" s="310"/>
      <c r="T1962" s="310"/>
      <c r="U1962" s="307"/>
      <c r="AC1962" s="310"/>
      <c r="AE1962" s="311"/>
      <c r="AF1962" s="311"/>
      <c r="AG1962" s="311"/>
      <c r="AH1962" s="311"/>
      <c r="AI1962" s="311"/>
      <c r="AJ1962" s="311"/>
      <c r="AK1962" s="311"/>
      <c r="AL1962" s="311"/>
      <c r="AM1962" s="311"/>
      <c r="AN1962" s="311"/>
      <c r="AO1962" s="311"/>
      <c r="AP1962" s="311"/>
      <c r="AQ1962" s="311"/>
      <c r="AR1962" s="311"/>
      <c r="AS1962" s="311"/>
      <c r="AT1962" s="311"/>
    </row>
    <row r="1963" spans="1:46" ht="22.5" customHeight="1">
      <c r="A1963" s="303"/>
      <c r="K1963" s="310"/>
      <c r="L1963" s="310"/>
      <c r="M1963" s="310"/>
      <c r="N1963" s="310"/>
      <c r="O1963" s="310"/>
      <c r="P1963" s="310"/>
      <c r="Q1963" s="310"/>
      <c r="R1963" s="310"/>
      <c r="S1963" s="310"/>
      <c r="T1963" s="310"/>
      <c r="U1963" s="307"/>
      <c r="AC1963" s="310"/>
      <c r="AE1963" s="311"/>
      <c r="AF1963" s="311"/>
      <c r="AG1963" s="311"/>
      <c r="AH1963" s="311"/>
      <c r="AI1963" s="311"/>
      <c r="AJ1963" s="311"/>
      <c r="AK1963" s="311"/>
      <c r="AL1963" s="311"/>
      <c r="AM1963" s="311"/>
      <c r="AN1963" s="311"/>
      <c r="AO1963" s="311"/>
      <c r="AP1963" s="311"/>
      <c r="AQ1963" s="311"/>
      <c r="AR1963" s="311"/>
      <c r="AS1963" s="311"/>
      <c r="AT1963" s="311"/>
    </row>
    <row r="1964" spans="1:46" ht="22.5" customHeight="1">
      <c r="A1964" s="303"/>
      <c r="K1964" s="310"/>
      <c r="L1964" s="310"/>
      <c r="M1964" s="310"/>
      <c r="N1964" s="310"/>
      <c r="O1964" s="310"/>
      <c r="P1964" s="310"/>
      <c r="Q1964" s="310"/>
      <c r="R1964" s="310"/>
      <c r="S1964" s="310"/>
      <c r="T1964" s="310"/>
      <c r="U1964" s="307"/>
      <c r="AC1964" s="310"/>
      <c r="AE1964" s="311"/>
      <c r="AF1964" s="311"/>
      <c r="AG1964" s="311"/>
      <c r="AH1964" s="311"/>
      <c r="AI1964" s="311"/>
      <c r="AJ1964" s="311"/>
      <c r="AK1964" s="311"/>
      <c r="AL1964" s="311"/>
      <c r="AM1964" s="311"/>
      <c r="AN1964" s="311"/>
      <c r="AO1964" s="311"/>
      <c r="AP1964" s="311"/>
      <c r="AQ1964" s="311"/>
      <c r="AR1964" s="311"/>
      <c r="AS1964" s="311"/>
      <c r="AT1964" s="311"/>
    </row>
    <row r="1965" spans="1:46" ht="22.5" customHeight="1">
      <c r="A1965" s="303"/>
      <c r="K1965" s="310"/>
      <c r="L1965" s="310"/>
      <c r="M1965" s="310"/>
      <c r="N1965" s="310"/>
      <c r="O1965" s="310"/>
      <c r="P1965" s="310"/>
      <c r="Q1965" s="310"/>
      <c r="R1965" s="310"/>
      <c r="S1965" s="310"/>
      <c r="T1965" s="310"/>
      <c r="U1965" s="307"/>
      <c r="AC1965" s="310"/>
      <c r="AE1965" s="311"/>
      <c r="AF1965" s="311"/>
      <c r="AG1965" s="311"/>
      <c r="AH1965" s="311"/>
      <c r="AI1965" s="311"/>
      <c r="AJ1965" s="311"/>
      <c r="AK1965" s="311"/>
      <c r="AL1965" s="311"/>
      <c r="AM1965" s="311"/>
      <c r="AN1965" s="311"/>
      <c r="AO1965" s="311"/>
      <c r="AP1965" s="311"/>
      <c r="AQ1965" s="311"/>
      <c r="AR1965" s="311"/>
      <c r="AS1965" s="311"/>
      <c r="AT1965" s="311"/>
    </row>
    <row r="1966" spans="1:46" ht="22.5" customHeight="1">
      <c r="A1966" s="303"/>
      <c r="K1966" s="310"/>
      <c r="L1966" s="310"/>
      <c r="M1966" s="310"/>
      <c r="N1966" s="310"/>
      <c r="O1966" s="310"/>
      <c r="P1966" s="310"/>
      <c r="Q1966" s="310"/>
      <c r="R1966" s="310"/>
      <c r="S1966" s="310"/>
      <c r="T1966" s="310"/>
      <c r="U1966" s="307"/>
      <c r="AC1966" s="310"/>
      <c r="AE1966" s="311"/>
      <c r="AF1966" s="311"/>
      <c r="AG1966" s="311"/>
      <c r="AH1966" s="311"/>
      <c r="AI1966" s="311"/>
      <c r="AJ1966" s="311"/>
      <c r="AK1966" s="311"/>
      <c r="AL1966" s="311"/>
      <c r="AM1966" s="311"/>
      <c r="AN1966" s="311"/>
      <c r="AO1966" s="311"/>
      <c r="AP1966" s="311"/>
      <c r="AQ1966" s="311"/>
      <c r="AR1966" s="311"/>
      <c r="AS1966" s="311"/>
      <c r="AT1966" s="311"/>
    </row>
    <row r="1967" spans="1:46" ht="22.5" customHeight="1">
      <c r="A1967" s="303"/>
      <c r="K1967" s="310"/>
      <c r="L1967" s="310"/>
      <c r="M1967" s="310"/>
      <c r="N1967" s="310"/>
      <c r="O1967" s="310"/>
      <c r="P1967" s="310"/>
      <c r="Q1967" s="310"/>
      <c r="R1967" s="310"/>
      <c r="S1967" s="310"/>
      <c r="T1967" s="310"/>
      <c r="U1967" s="307"/>
      <c r="AC1967" s="310"/>
      <c r="AE1967" s="311"/>
      <c r="AF1967" s="311"/>
      <c r="AG1967" s="311"/>
      <c r="AH1967" s="311"/>
      <c r="AI1967" s="311"/>
      <c r="AJ1967" s="311"/>
      <c r="AK1967" s="311"/>
      <c r="AL1967" s="311"/>
      <c r="AM1967" s="311"/>
      <c r="AN1967" s="311"/>
      <c r="AO1967" s="311"/>
      <c r="AP1967" s="311"/>
      <c r="AQ1967" s="311"/>
      <c r="AR1967" s="311"/>
      <c r="AS1967" s="311"/>
      <c r="AT1967" s="311"/>
    </row>
    <row r="1968" spans="1:46" ht="22.5" customHeight="1">
      <c r="A1968" s="303"/>
      <c r="K1968" s="310"/>
      <c r="L1968" s="310"/>
      <c r="M1968" s="310"/>
      <c r="N1968" s="310"/>
      <c r="O1968" s="310"/>
      <c r="P1968" s="310"/>
      <c r="Q1968" s="310"/>
      <c r="R1968" s="310"/>
      <c r="S1968" s="310"/>
      <c r="T1968" s="310"/>
      <c r="U1968" s="307"/>
      <c r="AC1968" s="310"/>
      <c r="AE1968" s="311"/>
      <c r="AF1968" s="311"/>
      <c r="AG1968" s="311"/>
      <c r="AH1968" s="311"/>
      <c r="AI1968" s="311"/>
      <c r="AJ1968" s="311"/>
      <c r="AK1968" s="311"/>
      <c r="AL1968" s="311"/>
      <c r="AM1968" s="311"/>
      <c r="AN1968" s="311"/>
      <c r="AO1968" s="311"/>
      <c r="AP1968" s="311"/>
      <c r="AQ1968" s="311"/>
      <c r="AR1968" s="311"/>
      <c r="AS1968" s="311"/>
      <c r="AT1968" s="311"/>
    </row>
    <row r="1969" spans="1:46" ht="22.5" customHeight="1">
      <c r="A1969" s="303"/>
      <c r="K1969" s="310"/>
      <c r="L1969" s="310"/>
      <c r="M1969" s="310"/>
      <c r="N1969" s="310"/>
      <c r="O1969" s="310"/>
      <c r="P1969" s="310"/>
      <c r="Q1969" s="310"/>
      <c r="R1969" s="310"/>
      <c r="S1969" s="310"/>
      <c r="T1969" s="310"/>
      <c r="U1969" s="307"/>
      <c r="AC1969" s="310"/>
      <c r="AE1969" s="311"/>
      <c r="AF1969" s="311"/>
      <c r="AG1969" s="311"/>
      <c r="AH1969" s="311"/>
      <c r="AI1969" s="311"/>
      <c r="AJ1969" s="311"/>
      <c r="AK1969" s="311"/>
      <c r="AL1969" s="311"/>
      <c r="AM1969" s="311"/>
      <c r="AN1969" s="311"/>
      <c r="AO1969" s="311"/>
      <c r="AP1969" s="311"/>
      <c r="AQ1969" s="311"/>
      <c r="AR1969" s="311"/>
      <c r="AS1969" s="311"/>
      <c r="AT1969" s="311"/>
    </row>
    <row r="1970" spans="1:46" ht="22.5" customHeight="1">
      <c r="A1970" s="303"/>
      <c r="K1970" s="310"/>
      <c r="L1970" s="310"/>
      <c r="M1970" s="310"/>
      <c r="N1970" s="310"/>
      <c r="O1970" s="310"/>
      <c r="P1970" s="310"/>
      <c r="Q1970" s="310"/>
      <c r="R1970" s="310"/>
      <c r="S1970" s="310"/>
      <c r="T1970" s="310"/>
      <c r="U1970" s="307"/>
      <c r="AC1970" s="310"/>
      <c r="AE1970" s="311"/>
      <c r="AF1970" s="311"/>
      <c r="AG1970" s="311"/>
      <c r="AH1970" s="311"/>
      <c r="AI1970" s="311"/>
      <c r="AJ1970" s="311"/>
      <c r="AK1970" s="311"/>
      <c r="AL1970" s="311"/>
      <c r="AM1970" s="311"/>
      <c r="AN1970" s="311"/>
      <c r="AO1970" s="311"/>
      <c r="AP1970" s="311"/>
      <c r="AQ1970" s="311"/>
      <c r="AR1970" s="311"/>
      <c r="AS1970" s="311"/>
      <c r="AT1970" s="311"/>
    </row>
    <row r="1971" spans="1:46" ht="22.5" customHeight="1">
      <c r="A1971" s="303"/>
      <c r="K1971" s="310"/>
      <c r="L1971" s="310"/>
      <c r="M1971" s="310"/>
      <c r="N1971" s="310"/>
      <c r="O1971" s="310"/>
      <c r="P1971" s="310"/>
      <c r="Q1971" s="310"/>
      <c r="R1971" s="310"/>
      <c r="S1971" s="310"/>
      <c r="T1971" s="310"/>
      <c r="U1971" s="307"/>
      <c r="AC1971" s="310"/>
      <c r="AE1971" s="311"/>
      <c r="AF1971" s="311"/>
      <c r="AG1971" s="311"/>
      <c r="AH1971" s="311"/>
      <c r="AI1971" s="311"/>
      <c r="AJ1971" s="311"/>
      <c r="AK1971" s="311"/>
      <c r="AL1971" s="311"/>
      <c r="AM1971" s="311"/>
      <c r="AN1971" s="311"/>
      <c r="AO1971" s="311"/>
      <c r="AP1971" s="311"/>
      <c r="AQ1971" s="311"/>
      <c r="AR1971" s="311"/>
      <c r="AS1971" s="311"/>
      <c r="AT1971" s="311"/>
    </row>
    <row r="1972" spans="1:46" ht="22.5" customHeight="1">
      <c r="A1972" s="303"/>
      <c r="K1972" s="310"/>
      <c r="L1972" s="310"/>
      <c r="M1972" s="310"/>
      <c r="N1972" s="310"/>
      <c r="O1972" s="310"/>
      <c r="P1972" s="310"/>
      <c r="Q1972" s="310"/>
      <c r="R1972" s="310"/>
      <c r="S1972" s="310"/>
      <c r="T1972" s="310"/>
      <c r="U1972" s="307"/>
      <c r="AC1972" s="310"/>
      <c r="AE1972" s="311"/>
      <c r="AF1972" s="311"/>
      <c r="AG1972" s="311"/>
      <c r="AH1972" s="311"/>
      <c r="AI1972" s="311"/>
      <c r="AJ1972" s="311"/>
      <c r="AK1972" s="311"/>
      <c r="AL1972" s="311"/>
      <c r="AM1972" s="311"/>
      <c r="AN1972" s="311"/>
      <c r="AO1972" s="311"/>
      <c r="AP1972" s="311"/>
      <c r="AQ1972" s="311"/>
      <c r="AR1972" s="311"/>
      <c r="AS1972" s="311"/>
      <c r="AT1972" s="311"/>
    </row>
    <row r="1973" spans="1:46" ht="22.5" customHeight="1">
      <c r="A1973" s="303"/>
      <c r="K1973" s="310"/>
      <c r="L1973" s="310"/>
      <c r="M1973" s="310"/>
      <c r="N1973" s="310"/>
      <c r="O1973" s="310"/>
      <c r="P1973" s="310"/>
      <c r="Q1973" s="310"/>
      <c r="R1973" s="310"/>
      <c r="S1973" s="310"/>
      <c r="T1973" s="310"/>
      <c r="U1973" s="307"/>
      <c r="AC1973" s="310"/>
      <c r="AE1973" s="311"/>
      <c r="AF1973" s="311"/>
      <c r="AG1973" s="311"/>
      <c r="AH1973" s="311"/>
      <c r="AI1973" s="311"/>
      <c r="AJ1973" s="311"/>
      <c r="AK1973" s="311"/>
      <c r="AL1973" s="311"/>
      <c r="AM1973" s="311"/>
      <c r="AN1973" s="311"/>
      <c r="AO1973" s="311"/>
      <c r="AP1973" s="311"/>
      <c r="AQ1973" s="311"/>
      <c r="AR1973" s="311"/>
      <c r="AS1973" s="311"/>
      <c r="AT1973" s="311"/>
    </row>
    <row r="1974" spans="1:46" ht="22.5" customHeight="1">
      <c r="A1974" s="303"/>
      <c r="K1974" s="310"/>
      <c r="L1974" s="310"/>
      <c r="M1974" s="310"/>
      <c r="N1974" s="310"/>
      <c r="O1974" s="310"/>
      <c r="P1974" s="310"/>
      <c r="Q1974" s="310"/>
      <c r="R1974" s="310"/>
      <c r="S1974" s="310"/>
      <c r="T1974" s="310"/>
      <c r="U1974" s="307"/>
      <c r="AC1974" s="310"/>
      <c r="AE1974" s="311"/>
      <c r="AF1974" s="311"/>
      <c r="AG1974" s="311"/>
      <c r="AH1974" s="311"/>
      <c r="AI1974" s="311"/>
      <c r="AJ1974" s="311"/>
      <c r="AK1974" s="311"/>
      <c r="AL1974" s="311"/>
      <c r="AM1974" s="311"/>
      <c r="AN1974" s="311"/>
      <c r="AO1974" s="311"/>
      <c r="AP1974" s="311"/>
      <c r="AQ1974" s="311"/>
      <c r="AR1974" s="311"/>
      <c r="AS1974" s="311"/>
      <c r="AT1974" s="311"/>
    </row>
    <row r="1975" spans="1:46" ht="22.5" customHeight="1">
      <c r="A1975" s="303"/>
      <c r="K1975" s="310"/>
      <c r="L1975" s="310"/>
      <c r="M1975" s="310"/>
      <c r="N1975" s="310"/>
      <c r="O1975" s="310"/>
      <c r="P1975" s="310"/>
      <c r="Q1975" s="310"/>
      <c r="R1975" s="310"/>
      <c r="S1975" s="310"/>
      <c r="T1975" s="310"/>
      <c r="U1975" s="307"/>
      <c r="AC1975" s="310"/>
      <c r="AE1975" s="311"/>
      <c r="AF1975" s="311"/>
      <c r="AG1975" s="311"/>
      <c r="AH1975" s="311"/>
      <c r="AI1975" s="311"/>
      <c r="AJ1975" s="311"/>
      <c r="AK1975" s="311"/>
      <c r="AL1975" s="311"/>
      <c r="AM1975" s="311"/>
      <c r="AN1975" s="311"/>
      <c r="AO1975" s="311"/>
      <c r="AP1975" s="311"/>
      <c r="AQ1975" s="311"/>
      <c r="AR1975" s="311"/>
      <c r="AS1975" s="311"/>
      <c r="AT1975" s="311"/>
    </row>
    <row r="1976" spans="1:46" ht="22.5" customHeight="1">
      <c r="A1976" s="303"/>
      <c r="K1976" s="310"/>
      <c r="L1976" s="310"/>
      <c r="M1976" s="310"/>
      <c r="N1976" s="310"/>
      <c r="O1976" s="310"/>
      <c r="P1976" s="310"/>
      <c r="Q1976" s="310"/>
      <c r="R1976" s="310"/>
      <c r="S1976" s="310"/>
      <c r="T1976" s="310"/>
      <c r="U1976" s="307"/>
      <c r="AC1976" s="310"/>
      <c r="AE1976" s="311"/>
      <c r="AF1976" s="311"/>
      <c r="AG1976" s="311"/>
      <c r="AH1976" s="311"/>
      <c r="AI1976" s="311"/>
      <c r="AJ1976" s="311"/>
      <c r="AK1976" s="311"/>
      <c r="AL1976" s="311"/>
      <c r="AM1976" s="311"/>
      <c r="AN1976" s="311"/>
      <c r="AO1976" s="311"/>
      <c r="AP1976" s="311"/>
      <c r="AQ1976" s="311"/>
      <c r="AR1976" s="311"/>
      <c r="AS1976" s="311"/>
      <c r="AT1976" s="311"/>
    </row>
    <row r="1977" spans="1:46" ht="22.5" customHeight="1">
      <c r="A1977" s="303"/>
      <c r="K1977" s="310"/>
      <c r="L1977" s="310"/>
      <c r="M1977" s="310"/>
      <c r="N1977" s="310"/>
      <c r="O1977" s="310"/>
      <c r="P1977" s="310"/>
      <c r="Q1977" s="310"/>
      <c r="R1977" s="310"/>
      <c r="S1977" s="310"/>
      <c r="T1977" s="310"/>
      <c r="U1977" s="307"/>
      <c r="AC1977" s="310"/>
      <c r="AE1977" s="311"/>
      <c r="AF1977" s="311"/>
      <c r="AG1977" s="311"/>
      <c r="AH1977" s="311"/>
      <c r="AI1977" s="311"/>
      <c r="AJ1977" s="311"/>
      <c r="AK1977" s="311"/>
      <c r="AL1977" s="311"/>
      <c r="AM1977" s="311"/>
      <c r="AN1977" s="311"/>
      <c r="AO1977" s="311"/>
      <c r="AP1977" s="311"/>
      <c r="AQ1977" s="311"/>
      <c r="AR1977" s="311"/>
      <c r="AS1977" s="311"/>
      <c r="AT1977" s="311"/>
    </row>
    <row r="1978" spans="1:46" ht="22.5" customHeight="1">
      <c r="A1978" s="303"/>
      <c r="K1978" s="310"/>
      <c r="L1978" s="310"/>
      <c r="M1978" s="310"/>
      <c r="N1978" s="310"/>
      <c r="O1978" s="310"/>
      <c r="P1978" s="310"/>
      <c r="Q1978" s="310"/>
      <c r="R1978" s="310"/>
      <c r="S1978" s="310"/>
      <c r="T1978" s="310"/>
      <c r="U1978" s="307"/>
      <c r="AC1978" s="310"/>
      <c r="AE1978" s="311"/>
      <c r="AF1978" s="311"/>
      <c r="AG1978" s="311"/>
      <c r="AH1978" s="311"/>
      <c r="AI1978" s="311"/>
      <c r="AJ1978" s="311"/>
      <c r="AK1978" s="311"/>
      <c r="AL1978" s="311"/>
      <c r="AM1978" s="311"/>
      <c r="AN1978" s="311"/>
      <c r="AO1978" s="311"/>
      <c r="AP1978" s="311"/>
      <c r="AQ1978" s="311"/>
      <c r="AR1978" s="311"/>
      <c r="AS1978" s="311"/>
      <c r="AT1978" s="311"/>
    </row>
    <row r="1979" spans="1:46" ht="22.5" customHeight="1">
      <c r="A1979" s="303"/>
      <c r="K1979" s="310"/>
      <c r="L1979" s="310"/>
      <c r="M1979" s="310"/>
      <c r="N1979" s="310"/>
      <c r="O1979" s="310"/>
      <c r="P1979" s="310"/>
      <c r="Q1979" s="310"/>
      <c r="R1979" s="310"/>
      <c r="S1979" s="310"/>
      <c r="T1979" s="310"/>
      <c r="U1979" s="307"/>
      <c r="AC1979" s="310"/>
      <c r="AE1979" s="311"/>
      <c r="AF1979" s="311"/>
      <c r="AG1979" s="311"/>
      <c r="AH1979" s="311"/>
      <c r="AI1979" s="311"/>
      <c r="AJ1979" s="311"/>
      <c r="AK1979" s="311"/>
      <c r="AL1979" s="311"/>
      <c r="AM1979" s="311"/>
      <c r="AN1979" s="311"/>
      <c r="AO1979" s="311"/>
      <c r="AP1979" s="311"/>
      <c r="AQ1979" s="311"/>
      <c r="AR1979" s="311"/>
      <c r="AS1979" s="311"/>
      <c r="AT1979" s="311"/>
    </row>
    <row r="1980" spans="1:46" ht="22.5" customHeight="1">
      <c r="A1980" s="303"/>
      <c r="K1980" s="310"/>
      <c r="L1980" s="310"/>
      <c r="M1980" s="310"/>
      <c r="N1980" s="310"/>
      <c r="O1980" s="310"/>
      <c r="P1980" s="310"/>
      <c r="Q1980" s="310"/>
      <c r="R1980" s="310"/>
      <c r="S1980" s="310"/>
      <c r="T1980" s="310"/>
      <c r="U1980" s="307"/>
      <c r="AC1980" s="310"/>
      <c r="AE1980" s="311"/>
      <c r="AF1980" s="311"/>
      <c r="AG1980" s="311"/>
      <c r="AH1980" s="311"/>
      <c r="AI1980" s="311"/>
      <c r="AJ1980" s="311"/>
      <c r="AK1980" s="311"/>
      <c r="AL1980" s="311"/>
      <c r="AM1980" s="311"/>
      <c r="AN1980" s="311"/>
      <c r="AO1980" s="311"/>
      <c r="AP1980" s="311"/>
      <c r="AQ1980" s="311"/>
      <c r="AR1980" s="311"/>
      <c r="AS1980" s="311"/>
      <c r="AT1980" s="311"/>
    </row>
    <row r="1981" spans="1:46" ht="22.5" customHeight="1">
      <c r="A1981" s="303"/>
      <c r="K1981" s="310"/>
      <c r="L1981" s="310"/>
      <c r="M1981" s="310"/>
      <c r="N1981" s="310"/>
      <c r="O1981" s="310"/>
      <c r="P1981" s="310"/>
      <c r="Q1981" s="310"/>
      <c r="R1981" s="310"/>
      <c r="S1981" s="310"/>
      <c r="T1981" s="310"/>
      <c r="U1981" s="307"/>
      <c r="AC1981" s="310"/>
      <c r="AE1981" s="311"/>
      <c r="AF1981" s="311"/>
      <c r="AG1981" s="311"/>
      <c r="AH1981" s="311"/>
      <c r="AI1981" s="311"/>
      <c r="AJ1981" s="311"/>
      <c r="AK1981" s="311"/>
      <c r="AL1981" s="311"/>
      <c r="AM1981" s="311"/>
      <c r="AN1981" s="311"/>
      <c r="AO1981" s="311"/>
      <c r="AP1981" s="311"/>
      <c r="AQ1981" s="311"/>
      <c r="AR1981" s="311"/>
      <c r="AS1981" s="311"/>
      <c r="AT1981" s="311"/>
    </row>
    <row r="1982" spans="1:46" ht="22.5" customHeight="1">
      <c r="A1982" s="303"/>
      <c r="K1982" s="310"/>
      <c r="L1982" s="310"/>
      <c r="M1982" s="310"/>
      <c r="N1982" s="310"/>
      <c r="O1982" s="310"/>
      <c r="P1982" s="310"/>
      <c r="Q1982" s="310"/>
      <c r="R1982" s="310"/>
      <c r="S1982" s="310"/>
      <c r="T1982" s="310"/>
      <c r="U1982" s="307"/>
      <c r="AC1982" s="310"/>
      <c r="AE1982" s="311"/>
      <c r="AF1982" s="311"/>
      <c r="AG1982" s="311"/>
      <c r="AH1982" s="311"/>
      <c r="AI1982" s="311"/>
      <c r="AJ1982" s="311"/>
      <c r="AK1982" s="311"/>
      <c r="AL1982" s="311"/>
      <c r="AM1982" s="311"/>
      <c r="AN1982" s="311"/>
      <c r="AO1982" s="311"/>
      <c r="AP1982" s="311"/>
      <c r="AQ1982" s="311"/>
      <c r="AR1982" s="311"/>
      <c r="AS1982" s="311"/>
      <c r="AT1982" s="311"/>
    </row>
    <row r="1983" spans="1:46" ht="22.5" customHeight="1">
      <c r="A1983" s="303"/>
      <c r="K1983" s="310"/>
      <c r="L1983" s="310"/>
      <c r="M1983" s="310"/>
      <c r="N1983" s="310"/>
      <c r="O1983" s="310"/>
      <c r="P1983" s="310"/>
      <c r="Q1983" s="310"/>
      <c r="R1983" s="310"/>
      <c r="S1983" s="310"/>
      <c r="T1983" s="310"/>
      <c r="U1983" s="307"/>
      <c r="AC1983" s="310"/>
      <c r="AE1983" s="311"/>
      <c r="AF1983" s="311"/>
      <c r="AG1983" s="311"/>
      <c r="AH1983" s="311"/>
      <c r="AI1983" s="311"/>
      <c r="AJ1983" s="311"/>
      <c r="AK1983" s="311"/>
      <c r="AL1983" s="311"/>
      <c r="AM1983" s="311"/>
      <c r="AN1983" s="311"/>
      <c r="AO1983" s="311"/>
      <c r="AP1983" s="311"/>
      <c r="AQ1983" s="311"/>
      <c r="AR1983" s="311"/>
      <c r="AS1983" s="311"/>
      <c r="AT1983" s="311"/>
    </row>
    <row r="1984" spans="1:46" ht="22.5" customHeight="1">
      <c r="A1984" s="303"/>
      <c r="K1984" s="310"/>
      <c r="L1984" s="310"/>
      <c r="M1984" s="310"/>
      <c r="N1984" s="310"/>
      <c r="O1984" s="310"/>
      <c r="P1984" s="310"/>
      <c r="Q1984" s="310"/>
      <c r="R1984" s="310"/>
      <c r="S1984" s="310"/>
      <c r="T1984" s="310"/>
      <c r="U1984" s="307"/>
      <c r="AC1984" s="310"/>
      <c r="AE1984" s="311"/>
      <c r="AF1984" s="311"/>
      <c r="AG1984" s="311"/>
      <c r="AH1984" s="311"/>
      <c r="AI1984" s="311"/>
      <c r="AJ1984" s="311"/>
      <c r="AK1984" s="311"/>
      <c r="AL1984" s="311"/>
      <c r="AM1984" s="311"/>
      <c r="AN1984" s="311"/>
      <c r="AO1984" s="311"/>
      <c r="AP1984" s="311"/>
      <c r="AQ1984" s="311"/>
      <c r="AR1984" s="311"/>
      <c r="AS1984" s="311"/>
      <c r="AT1984" s="311"/>
    </row>
    <row r="1985" spans="1:46" ht="22.5" customHeight="1">
      <c r="A1985" s="303"/>
      <c r="K1985" s="310"/>
      <c r="L1985" s="310"/>
      <c r="M1985" s="310"/>
      <c r="N1985" s="310"/>
      <c r="O1985" s="310"/>
      <c r="P1985" s="310"/>
      <c r="Q1985" s="310"/>
      <c r="R1985" s="310"/>
      <c r="S1985" s="310"/>
      <c r="T1985" s="310"/>
      <c r="U1985" s="307"/>
      <c r="AC1985" s="310"/>
      <c r="AE1985" s="311"/>
      <c r="AF1985" s="311"/>
      <c r="AG1985" s="311"/>
      <c r="AH1985" s="311"/>
      <c r="AI1985" s="311"/>
      <c r="AJ1985" s="311"/>
      <c r="AK1985" s="311"/>
      <c r="AL1985" s="311"/>
      <c r="AM1985" s="311"/>
      <c r="AN1985" s="311"/>
      <c r="AO1985" s="311"/>
      <c r="AP1985" s="311"/>
      <c r="AQ1985" s="311"/>
      <c r="AR1985" s="311"/>
      <c r="AS1985" s="311"/>
      <c r="AT1985" s="311"/>
    </row>
    <row r="1986" spans="1:46" ht="22.5" customHeight="1">
      <c r="A1986" s="303"/>
      <c r="K1986" s="310"/>
      <c r="L1986" s="310"/>
      <c r="M1986" s="310"/>
      <c r="N1986" s="310"/>
      <c r="O1986" s="310"/>
      <c r="P1986" s="310"/>
      <c r="Q1986" s="310"/>
      <c r="R1986" s="310"/>
      <c r="S1986" s="310"/>
      <c r="T1986" s="310"/>
      <c r="U1986" s="307"/>
      <c r="AC1986" s="310"/>
      <c r="AE1986" s="311"/>
      <c r="AF1986" s="311"/>
      <c r="AG1986" s="311"/>
      <c r="AH1986" s="311"/>
      <c r="AI1986" s="311"/>
      <c r="AJ1986" s="311"/>
      <c r="AK1986" s="311"/>
      <c r="AL1986" s="311"/>
      <c r="AM1986" s="311"/>
      <c r="AN1986" s="311"/>
      <c r="AO1986" s="311"/>
      <c r="AP1986" s="311"/>
      <c r="AQ1986" s="311"/>
      <c r="AR1986" s="311"/>
      <c r="AS1986" s="311"/>
      <c r="AT1986" s="311"/>
    </row>
    <row r="1987" spans="1:46" ht="22.5" customHeight="1">
      <c r="A1987" s="303"/>
      <c r="K1987" s="310"/>
      <c r="L1987" s="310"/>
      <c r="M1987" s="310"/>
      <c r="N1987" s="310"/>
      <c r="O1987" s="310"/>
      <c r="P1987" s="310"/>
      <c r="Q1987" s="310"/>
      <c r="R1987" s="310"/>
      <c r="S1987" s="310"/>
      <c r="T1987" s="310"/>
      <c r="U1987" s="307"/>
      <c r="AC1987" s="310"/>
      <c r="AE1987" s="311"/>
      <c r="AF1987" s="311"/>
      <c r="AG1987" s="311"/>
      <c r="AH1987" s="311"/>
      <c r="AI1987" s="311"/>
      <c r="AJ1987" s="311"/>
      <c r="AK1987" s="311"/>
      <c r="AL1987" s="311"/>
      <c r="AM1987" s="311"/>
      <c r="AN1987" s="311"/>
      <c r="AO1987" s="311"/>
      <c r="AP1987" s="311"/>
      <c r="AQ1987" s="311"/>
      <c r="AR1987" s="311"/>
      <c r="AS1987" s="311"/>
      <c r="AT1987" s="311"/>
    </row>
    <row r="1988" spans="1:46" ht="22.5" customHeight="1">
      <c r="A1988" s="303"/>
      <c r="K1988" s="310"/>
      <c r="L1988" s="310"/>
      <c r="M1988" s="310"/>
      <c r="N1988" s="310"/>
      <c r="O1988" s="310"/>
      <c r="P1988" s="310"/>
      <c r="Q1988" s="310"/>
      <c r="R1988" s="310"/>
      <c r="S1988" s="310"/>
      <c r="T1988" s="310"/>
      <c r="U1988" s="307"/>
      <c r="AC1988" s="310"/>
      <c r="AE1988" s="311"/>
      <c r="AF1988" s="311"/>
      <c r="AG1988" s="311"/>
      <c r="AH1988" s="311"/>
      <c r="AI1988" s="311"/>
      <c r="AJ1988" s="311"/>
      <c r="AK1988" s="311"/>
      <c r="AL1988" s="311"/>
      <c r="AM1988" s="311"/>
      <c r="AN1988" s="311"/>
      <c r="AO1988" s="311"/>
      <c r="AP1988" s="311"/>
      <c r="AQ1988" s="311"/>
      <c r="AR1988" s="311"/>
      <c r="AS1988" s="311"/>
      <c r="AT1988" s="311"/>
    </row>
    <row r="1989" spans="1:46" ht="22.5" customHeight="1">
      <c r="A1989" s="303"/>
      <c r="K1989" s="310"/>
      <c r="L1989" s="310"/>
      <c r="M1989" s="310"/>
      <c r="N1989" s="310"/>
      <c r="O1989" s="310"/>
      <c r="P1989" s="310"/>
      <c r="Q1989" s="310"/>
      <c r="R1989" s="310"/>
      <c r="S1989" s="310"/>
      <c r="T1989" s="310"/>
      <c r="U1989" s="307"/>
      <c r="AC1989" s="310"/>
      <c r="AE1989" s="311"/>
      <c r="AF1989" s="311"/>
      <c r="AG1989" s="311"/>
      <c r="AH1989" s="311"/>
      <c r="AI1989" s="311"/>
      <c r="AJ1989" s="311"/>
      <c r="AK1989" s="311"/>
      <c r="AL1989" s="311"/>
      <c r="AM1989" s="311"/>
      <c r="AN1989" s="311"/>
      <c r="AO1989" s="311"/>
      <c r="AP1989" s="311"/>
      <c r="AQ1989" s="311"/>
      <c r="AR1989" s="311"/>
      <c r="AS1989" s="311"/>
      <c r="AT1989" s="311"/>
    </row>
    <row r="1990" spans="1:46" ht="22.5" customHeight="1">
      <c r="A1990" s="303"/>
      <c r="K1990" s="310"/>
      <c r="L1990" s="310"/>
      <c r="M1990" s="310"/>
      <c r="N1990" s="310"/>
      <c r="O1990" s="310"/>
      <c r="P1990" s="310"/>
      <c r="Q1990" s="310"/>
      <c r="R1990" s="310"/>
      <c r="S1990" s="310"/>
      <c r="T1990" s="310"/>
      <c r="U1990" s="307"/>
      <c r="AC1990" s="310"/>
      <c r="AE1990" s="311"/>
      <c r="AF1990" s="311"/>
      <c r="AG1990" s="311"/>
      <c r="AH1990" s="311"/>
      <c r="AI1990" s="311"/>
      <c r="AJ1990" s="311"/>
      <c r="AK1990" s="311"/>
      <c r="AL1990" s="311"/>
      <c r="AM1990" s="311"/>
      <c r="AN1990" s="311"/>
      <c r="AO1990" s="311"/>
      <c r="AP1990" s="311"/>
      <c r="AQ1990" s="311"/>
      <c r="AR1990" s="311"/>
      <c r="AS1990" s="311"/>
      <c r="AT1990" s="311"/>
    </row>
    <row r="1991" spans="1:46" ht="22.5" customHeight="1">
      <c r="A1991" s="303"/>
      <c r="K1991" s="310"/>
      <c r="L1991" s="310"/>
      <c r="M1991" s="310"/>
      <c r="N1991" s="310"/>
      <c r="O1991" s="310"/>
      <c r="P1991" s="310"/>
      <c r="Q1991" s="310"/>
      <c r="R1991" s="310"/>
      <c r="S1991" s="310"/>
      <c r="T1991" s="310"/>
      <c r="U1991" s="307"/>
      <c r="AC1991" s="310"/>
      <c r="AE1991" s="311"/>
      <c r="AF1991" s="311"/>
      <c r="AG1991" s="311"/>
      <c r="AH1991" s="311"/>
      <c r="AI1991" s="311"/>
      <c r="AJ1991" s="311"/>
      <c r="AK1991" s="311"/>
      <c r="AL1991" s="311"/>
      <c r="AM1991" s="311"/>
      <c r="AN1991" s="311"/>
      <c r="AO1991" s="311"/>
      <c r="AP1991" s="311"/>
      <c r="AQ1991" s="311"/>
      <c r="AR1991" s="311"/>
      <c r="AS1991" s="311"/>
      <c r="AT1991" s="311"/>
    </row>
    <row r="1992" spans="1:46" ht="22.5" customHeight="1">
      <c r="A1992" s="303"/>
      <c r="K1992" s="310"/>
      <c r="L1992" s="310"/>
      <c r="M1992" s="310"/>
      <c r="N1992" s="310"/>
      <c r="O1992" s="310"/>
      <c r="P1992" s="310"/>
      <c r="Q1992" s="310"/>
      <c r="R1992" s="310"/>
      <c r="S1992" s="310"/>
      <c r="T1992" s="310"/>
      <c r="U1992" s="307"/>
      <c r="AC1992" s="310"/>
      <c r="AE1992" s="311"/>
      <c r="AF1992" s="311"/>
      <c r="AG1992" s="311"/>
      <c r="AH1992" s="311"/>
      <c r="AI1992" s="311"/>
      <c r="AJ1992" s="311"/>
      <c r="AK1992" s="311"/>
      <c r="AL1992" s="311"/>
      <c r="AM1992" s="311"/>
      <c r="AN1992" s="311"/>
      <c r="AO1992" s="311"/>
      <c r="AP1992" s="311"/>
      <c r="AQ1992" s="311"/>
      <c r="AR1992" s="311"/>
      <c r="AS1992" s="311"/>
      <c r="AT1992" s="311"/>
    </row>
    <row r="1993" spans="1:46" ht="22.5" customHeight="1">
      <c r="A1993" s="303"/>
      <c r="K1993" s="310"/>
      <c r="L1993" s="310"/>
      <c r="M1993" s="310"/>
      <c r="N1993" s="310"/>
      <c r="O1993" s="310"/>
      <c r="P1993" s="310"/>
      <c r="Q1993" s="310"/>
      <c r="R1993" s="310"/>
      <c r="S1993" s="310"/>
      <c r="T1993" s="310"/>
      <c r="U1993" s="307"/>
      <c r="AC1993" s="310"/>
      <c r="AE1993" s="311"/>
      <c r="AF1993" s="311"/>
      <c r="AG1993" s="311"/>
      <c r="AH1993" s="311"/>
      <c r="AI1993" s="311"/>
      <c r="AJ1993" s="311"/>
      <c r="AK1993" s="311"/>
      <c r="AL1993" s="311"/>
      <c r="AM1993" s="311"/>
      <c r="AN1993" s="311"/>
      <c r="AO1993" s="311"/>
      <c r="AP1993" s="311"/>
      <c r="AQ1993" s="311"/>
      <c r="AR1993" s="311"/>
      <c r="AS1993" s="311"/>
      <c r="AT1993" s="311"/>
    </row>
    <row r="1994" spans="1:46" ht="22.5" customHeight="1">
      <c r="A1994" s="303"/>
      <c r="K1994" s="310"/>
      <c r="L1994" s="310"/>
      <c r="M1994" s="310"/>
      <c r="N1994" s="310"/>
      <c r="O1994" s="310"/>
      <c r="P1994" s="310"/>
      <c r="Q1994" s="310"/>
      <c r="R1994" s="310"/>
      <c r="S1994" s="310"/>
      <c r="T1994" s="310"/>
      <c r="U1994" s="307"/>
      <c r="AC1994" s="310"/>
      <c r="AE1994" s="311"/>
      <c r="AF1994" s="311"/>
      <c r="AG1994" s="311"/>
      <c r="AH1994" s="311"/>
      <c r="AI1994" s="311"/>
      <c r="AJ1994" s="311"/>
      <c r="AK1994" s="311"/>
      <c r="AL1994" s="311"/>
      <c r="AM1994" s="311"/>
      <c r="AN1994" s="311"/>
      <c r="AO1994" s="311"/>
      <c r="AP1994" s="311"/>
      <c r="AQ1994" s="311"/>
      <c r="AR1994" s="311"/>
      <c r="AS1994" s="311"/>
      <c r="AT1994" s="311"/>
    </row>
    <row r="1995" spans="1:46" ht="22.5" customHeight="1">
      <c r="A1995" s="303"/>
      <c r="K1995" s="310"/>
      <c r="L1995" s="310"/>
      <c r="M1995" s="310"/>
      <c r="N1995" s="310"/>
      <c r="O1995" s="310"/>
      <c r="P1995" s="310"/>
      <c r="Q1995" s="310"/>
      <c r="R1995" s="310"/>
      <c r="S1995" s="310"/>
      <c r="T1995" s="310"/>
      <c r="U1995" s="307"/>
      <c r="AC1995" s="310"/>
      <c r="AE1995" s="311"/>
      <c r="AF1995" s="311"/>
      <c r="AG1995" s="311"/>
      <c r="AH1995" s="311"/>
      <c r="AI1995" s="311"/>
      <c r="AJ1995" s="311"/>
      <c r="AK1995" s="311"/>
      <c r="AL1995" s="311"/>
      <c r="AM1995" s="311"/>
      <c r="AN1995" s="311"/>
      <c r="AO1995" s="311"/>
      <c r="AP1995" s="311"/>
      <c r="AQ1995" s="311"/>
      <c r="AR1995" s="311"/>
      <c r="AS1995" s="311"/>
      <c r="AT1995" s="311"/>
    </row>
    <row r="1996" spans="1:46" ht="22.5" customHeight="1">
      <c r="A1996" s="303"/>
      <c r="K1996" s="310"/>
      <c r="L1996" s="310"/>
      <c r="M1996" s="310"/>
      <c r="N1996" s="310"/>
      <c r="O1996" s="310"/>
      <c r="P1996" s="310"/>
      <c r="Q1996" s="310"/>
      <c r="R1996" s="310"/>
      <c r="S1996" s="310"/>
      <c r="T1996" s="310"/>
      <c r="U1996" s="307"/>
      <c r="AC1996" s="310"/>
      <c r="AE1996" s="311"/>
      <c r="AF1996" s="311"/>
      <c r="AG1996" s="311"/>
      <c r="AH1996" s="311"/>
      <c r="AI1996" s="311"/>
      <c r="AJ1996" s="311"/>
      <c r="AK1996" s="311"/>
      <c r="AL1996" s="311"/>
      <c r="AM1996" s="311"/>
      <c r="AN1996" s="311"/>
      <c r="AO1996" s="311"/>
      <c r="AP1996" s="311"/>
      <c r="AQ1996" s="311"/>
      <c r="AR1996" s="311"/>
      <c r="AS1996" s="311"/>
      <c r="AT1996" s="311"/>
    </row>
    <row r="1997" spans="1:46" ht="22.5" customHeight="1">
      <c r="A1997" s="303"/>
      <c r="K1997" s="310"/>
      <c r="L1997" s="310"/>
      <c r="M1997" s="310"/>
      <c r="N1997" s="310"/>
      <c r="O1997" s="310"/>
      <c r="P1997" s="310"/>
      <c r="Q1997" s="310"/>
      <c r="R1997" s="310"/>
      <c r="S1997" s="310"/>
      <c r="T1997" s="310"/>
      <c r="U1997" s="307"/>
      <c r="AC1997" s="310"/>
      <c r="AE1997" s="311"/>
      <c r="AF1997" s="311"/>
      <c r="AG1997" s="311"/>
      <c r="AH1997" s="311"/>
      <c r="AI1997" s="311"/>
      <c r="AJ1997" s="311"/>
      <c r="AK1997" s="311"/>
      <c r="AL1997" s="311"/>
      <c r="AM1997" s="311"/>
      <c r="AN1997" s="311"/>
      <c r="AO1997" s="311"/>
      <c r="AP1997" s="311"/>
      <c r="AQ1997" s="311"/>
      <c r="AR1997" s="311"/>
      <c r="AS1997" s="311"/>
      <c r="AT1997" s="311"/>
    </row>
    <row r="1998" spans="1:46" ht="22.5" customHeight="1">
      <c r="A1998" s="303"/>
      <c r="K1998" s="310"/>
      <c r="L1998" s="310"/>
      <c r="M1998" s="310"/>
      <c r="N1998" s="310"/>
      <c r="O1998" s="310"/>
      <c r="P1998" s="310"/>
      <c r="Q1998" s="310"/>
      <c r="R1998" s="310"/>
      <c r="S1998" s="310"/>
      <c r="T1998" s="310"/>
      <c r="U1998" s="307"/>
      <c r="AC1998" s="310"/>
      <c r="AE1998" s="311"/>
      <c r="AF1998" s="311"/>
      <c r="AG1998" s="311"/>
      <c r="AH1998" s="311"/>
      <c r="AI1998" s="311"/>
      <c r="AJ1998" s="311"/>
      <c r="AK1998" s="311"/>
      <c r="AL1998" s="311"/>
      <c r="AM1998" s="311"/>
      <c r="AN1998" s="311"/>
      <c r="AO1998" s="311"/>
      <c r="AP1998" s="311"/>
      <c r="AQ1998" s="311"/>
      <c r="AR1998" s="311"/>
      <c r="AS1998" s="311"/>
      <c r="AT1998" s="311"/>
    </row>
    <row r="1999" spans="1:46" ht="22.5" customHeight="1">
      <c r="A1999" s="303"/>
      <c r="K1999" s="310"/>
      <c r="L1999" s="310"/>
      <c r="M1999" s="310"/>
      <c r="N1999" s="310"/>
      <c r="O1999" s="310"/>
      <c r="P1999" s="310"/>
      <c r="Q1999" s="310"/>
      <c r="R1999" s="310"/>
      <c r="S1999" s="310"/>
      <c r="T1999" s="310"/>
      <c r="U1999" s="307"/>
      <c r="AC1999" s="310"/>
      <c r="AE1999" s="311"/>
      <c r="AF1999" s="311"/>
      <c r="AG1999" s="311"/>
      <c r="AH1999" s="311"/>
      <c r="AI1999" s="311"/>
      <c r="AJ1999" s="311"/>
      <c r="AK1999" s="311"/>
      <c r="AL1999" s="311"/>
      <c r="AM1999" s="311"/>
      <c r="AN1999" s="311"/>
      <c r="AO1999" s="311"/>
      <c r="AP1999" s="311"/>
      <c r="AQ1999" s="311"/>
      <c r="AR1999" s="311"/>
      <c r="AS1999" s="311"/>
      <c r="AT1999" s="311"/>
    </row>
    <row r="2000" spans="1:46" ht="22.5" customHeight="1">
      <c r="A2000" s="303"/>
      <c r="K2000" s="310"/>
      <c r="L2000" s="310"/>
      <c r="M2000" s="310"/>
      <c r="N2000" s="310"/>
      <c r="O2000" s="310"/>
      <c r="P2000" s="310"/>
      <c r="Q2000" s="310"/>
      <c r="R2000" s="310"/>
      <c r="S2000" s="310"/>
      <c r="T2000" s="310"/>
      <c r="U2000" s="307"/>
      <c r="AC2000" s="310"/>
      <c r="AE2000" s="311"/>
      <c r="AF2000" s="311"/>
      <c r="AG2000" s="311"/>
      <c r="AH2000" s="311"/>
      <c r="AI2000" s="311"/>
      <c r="AJ2000" s="311"/>
      <c r="AK2000" s="311"/>
      <c r="AL2000" s="311"/>
      <c r="AM2000" s="311"/>
      <c r="AN2000" s="311"/>
      <c r="AO2000" s="311"/>
      <c r="AP2000" s="311"/>
      <c r="AQ2000" s="311"/>
      <c r="AR2000" s="311"/>
      <c r="AS2000" s="311"/>
      <c r="AT2000" s="311"/>
    </row>
    <row r="2001" spans="1:46" ht="22.5" customHeight="1">
      <c r="A2001" s="303"/>
      <c r="K2001" s="310"/>
      <c r="L2001" s="310"/>
      <c r="M2001" s="310"/>
      <c r="N2001" s="310"/>
      <c r="O2001" s="310"/>
      <c r="P2001" s="310"/>
      <c r="Q2001" s="310"/>
      <c r="R2001" s="310"/>
      <c r="S2001" s="310"/>
      <c r="T2001" s="310"/>
      <c r="U2001" s="307"/>
      <c r="AC2001" s="310"/>
      <c r="AE2001" s="311"/>
      <c r="AF2001" s="311"/>
      <c r="AG2001" s="311"/>
      <c r="AH2001" s="311"/>
      <c r="AI2001" s="311"/>
      <c r="AJ2001" s="311"/>
      <c r="AK2001" s="311"/>
      <c r="AL2001" s="311"/>
      <c r="AM2001" s="311"/>
      <c r="AN2001" s="311"/>
      <c r="AO2001" s="311"/>
      <c r="AP2001" s="311"/>
      <c r="AQ2001" s="311"/>
      <c r="AR2001" s="311"/>
      <c r="AS2001" s="311"/>
      <c r="AT2001" s="311"/>
    </row>
    <row r="2002" spans="1:46" ht="22.5" customHeight="1">
      <c r="A2002" s="303"/>
      <c r="K2002" s="310"/>
      <c r="L2002" s="310"/>
      <c r="M2002" s="310"/>
      <c r="N2002" s="310"/>
      <c r="O2002" s="310"/>
      <c r="P2002" s="310"/>
      <c r="Q2002" s="310"/>
      <c r="R2002" s="310"/>
      <c r="S2002" s="310"/>
      <c r="T2002" s="310"/>
      <c r="U2002" s="307"/>
      <c r="AC2002" s="310"/>
      <c r="AE2002" s="311"/>
      <c r="AF2002" s="311"/>
      <c r="AG2002" s="311"/>
      <c r="AH2002" s="311"/>
      <c r="AI2002" s="311"/>
      <c r="AJ2002" s="311"/>
      <c r="AK2002" s="311"/>
      <c r="AL2002" s="311"/>
      <c r="AM2002" s="311"/>
      <c r="AN2002" s="311"/>
      <c r="AO2002" s="311"/>
      <c r="AP2002" s="311"/>
      <c r="AQ2002" s="311"/>
      <c r="AR2002" s="311"/>
      <c r="AS2002" s="311"/>
      <c r="AT2002" s="311"/>
    </row>
    <row r="2003" spans="1:46" ht="22.5" customHeight="1">
      <c r="A2003" s="303"/>
      <c r="K2003" s="310"/>
      <c r="L2003" s="310"/>
      <c r="M2003" s="310"/>
      <c r="N2003" s="310"/>
      <c r="O2003" s="310"/>
      <c r="P2003" s="310"/>
      <c r="Q2003" s="310"/>
      <c r="R2003" s="310"/>
      <c r="S2003" s="310"/>
      <c r="T2003" s="310"/>
      <c r="U2003" s="307"/>
      <c r="AC2003" s="310"/>
      <c r="AE2003" s="311"/>
      <c r="AF2003" s="311"/>
      <c r="AG2003" s="311"/>
      <c r="AH2003" s="311"/>
      <c r="AI2003" s="311"/>
      <c r="AJ2003" s="311"/>
      <c r="AK2003" s="311"/>
      <c r="AL2003" s="311"/>
      <c r="AM2003" s="311"/>
      <c r="AN2003" s="311"/>
      <c r="AO2003" s="311"/>
      <c r="AP2003" s="311"/>
      <c r="AQ2003" s="311"/>
      <c r="AR2003" s="311"/>
      <c r="AS2003" s="311"/>
      <c r="AT2003" s="311"/>
    </row>
    <row r="2004" spans="1:46" ht="22.5" customHeight="1">
      <c r="A2004" s="303"/>
      <c r="K2004" s="310"/>
      <c r="L2004" s="310"/>
      <c r="M2004" s="310"/>
      <c r="N2004" s="310"/>
      <c r="O2004" s="310"/>
      <c r="P2004" s="310"/>
      <c r="Q2004" s="310"/>
      <c r="R2004" s="310"/>
      <c r="S2004" s="310"/>
      <c r="T2004" s="310"/>
      <c r="U2004" s="307"/>
      <c r="AC2004" s="310"/>
      <c r="AE2004" s="311"/>
      <c r="AF2004" s="311"/>
      <c r="AG2004" s="311"/>
      <c r="AH2004" s="311"/>
      <c r="AI2004" s="311"/>
      <c r="AJ2004" s="311"/>
      <c r="AK2004" s="311"/>
      <c r="AL2004" s="311"/>
      <c r="AM2004" s="311"/>
      <c r="AN2004" s="311"/>
      <c r="AO2004" s="311"/>
      <c r="AP2004" s="311"/>
      <c r="AQ2004" s="311"/>
      <c r="AR2004" s="311"/>
      <c r="AS2004" s="311"/>
      <c r="AT2004" s="311"/>
    </row>
    <row r="2005" spans="1:46" ht="22.5" customHeight="1">
      <c r="A2005" s="303"/>
      <c r="K2005" s="310"/>
      <c r="L2005" s="310"/>
      <c r="M2005" s="310"/>
      <c r="N2005" s="310"/>
      <c r="O2005" s="310"/>
      <c r="P2005" s="310"/>
      <c r="Q2005" s="310"/>
      <c r="R2005" s="310"/>
      <c r="S2005" s="310"/>
      <c r="T2005" s="310"/>
      <c r="U2005" s="307"/>
      <c r="AC2005" s="310"/>
      <c r="AE2005" s="311"/>
      <c r="AF2005" s="311"/>
      <c r="AG2005" s="311"/>
      <c r="AH2005" s="311"/>
      <c r="AI2005" s="311"/>
      <c r="AJ2005" s="311"/>
      <c r="AK2005" s="311"/>
      <c r="AL2005" s="311"/>
      <c r="AM2005" s="311"/>
      <c r="AN2005" s="311"/>
      <c r="AO2005" s="311"/>
      <c r="AP2005" s="311"/>
      <c r="AQ2005" s="311"/>
      <c r="AR2005" s="311"/>
      <c r="AS2005" s="311"/>
      <c r="AT2005" s="311"/>
    </row>
    <row r="2006" spans="1:46" ht="22.5" customHeight="1">
      <c r="A2006" s="303"/>
      <c r="K2006" s="310"/>
      <c r="L2006" s="310"/>
      <c r="M2006" s="310"/>
      <c r="N2006" s="310"/>
      <c r="O2006" s="310"/>
      <c r="P2006" s="310"/>
      <c r="Q2006" s="310"/>
      <c r="R2006" s="310"/>
      <c r="S2006" s="310"/>
      <c r="T2006" s="310"/>
      <c r="U2006" s="307"/>
      <c r="AC2006" s="310"/>
      <c r="AE2006" s="311"/>
      <c r="AF2006" s="311"/>
      <c r="AG2006" s="311"/>
      <c r="AH2006" s="311"/>
      <c r="AI2006" s="311"/>
      <c r="AJ2006" s="311"/>
      <c r="AK2006" s="311"/>
      <c r="AL2006" s="311"/>
      <c r="AM2006" s="311"/>
      <c r="AN2006" s="311"/>
      <c r="AO2006" s="311"/>
      <c r="AP2006" s="311"/>
      <c r="AQ2006" s="311"/>
      <c r="AR2006" s="311"/>
      <c r="AS2006" s="311"/>
      <c r="AT2006" s="311"/>
    </row>
    <row r="2007" spans="1:46" ht="22.5" customHeight="1">
      <c r="A2007" s="303"/>
      <c r="K2007" s="310"/>
      <c r="L2007" s="310"/>
      <c r="M2007" s="310"/>
      <c r="N2007" s="310"/>
      <c r="O2007" s="310"/>
      <c r="P2007" s="310"/>
      <c r="Q2007" s="310"/>
      <c r="R2007" s="310"/>
      <c r="S2007" s="310"/>
      <c r="T2007" s="310"/>
      <c r="U2007" s="307"/>
      <c r="AC2007" s="310"/>
      <c r="AE2007" s="311"/>
      <c r="AF2007" s="311"/>
      <c r="AG2007" s="311"/>
      <c r="AH2007" s="311"/>
      <c r="AI2007" s="311"/>
      <c r="AJ2007" s="311"/>
      <c r="AK2007" s="311"/>
      <c r="AL2007" s="311"/>
      <c r="AM2007" s="311"/>
      <c r="AN2007" s="311"/>
      <c r="AO2007" s="311"/>
      <c r="AP2007" s="311"/>
      <c r="AQ2007" s="311"/>
      <c r="AR2007" s="311"/>
      <c r="AS2007" s="311"/>
      <c r="AT2007" s="311"/>
    </row>
    <row r="2008" spans="1:46" ht="22.5" customHeight="1">
      <c r="A2008" s="303"/>
      <c r="K2008" s="310"/>
      <c r="L2008" s="310"/>
      <c r="M2008" s="310"/>
      <c r="N2008" s="310"/>
      <c r="O2008" s="310"/>
      <c r="P2008" s="310"/>
      <c r="Q2008" s="310"/>
      <c r="R2008" s="310"/>
      <c r="S2008" s="310"/>
      <c r="T2008" s="310"/>
      <c r="U2008" s="307"/>
      <c r="AC2008" s="310"/>
      <c r="AE2008" s="311"/>
      <c r="AF2008" s="311"/>
      <c r="AG2008" s="311"/>
      <c r="AH2008" s="311"/>
      <c r="AI2008" s="311"/>
      <c r="AJ2008" s="311"/>
      <c r="AK2008" s="311"/>
      <c r="AL2008" s="311"/>
      <c r="AM2008" s="311"/>
      <c r="AN2008" s="311"/>
      <c r="AO2008" s="311"/>
      <c r="AP2008" s="311"/>
      <c r="AQ2008" s="311"/>
      <c r="AR2008" s="311"/>
      <c r="AS2008" s="311"/>
      <c r="AT2008" s="311"/>
    </row>
    <row r="2009" spans="1:46" ht="22.5" customHeight="1">
      <c r="A2009" s="303"/>
      <c r="K2009" s="310"/>
      <c r="L2009" s="310"/>
      <c r="M2009" s="310"/>
      <c r="N2009" s="310"/>
      <c r="O2009" s="310"/>
      <c r="P2009" s="310"/>
      <c r="Q2009" s="310"/>
      <c r="R2009" s="310"/>
      <c r="S2009" s="310"/>
      <c r="T2009" s="310"/>
      <c r="U2009" s="307"/>
      <c r="AC2009" s="310"/>
      <c r="AE2009" s="311"/>
      <c r="AF2009" s="311"/>
      <c r="AG2009" s="311"/>
      <c r="AH2009" s="311"/>
      <c r="AI2009" s="311"/>
      <c r="AJ2009" s="311"/>
      <c r="AK2009" s="311"/>
      <c r="AL2009" s="311"/>
      <c r="AM2009" s="311"/>
      <c r="AN2009" s="311"/>
      <c r="AO2009" s="311"/>
      <c r="AP2009" s="311"/>
      <c r="AQ2009" s="311"/>
      <c r="AR2009" s="311"/>
      <c r="AS2009" s="311"/>
      <c r="AT2009" s="311"/>
    </row>
    <row r="2010" spans="1:46" ht="22.5" customHeight="1">
      <c r="A2010" s="303"/>
      <c r="K2010" s="310"/>
      <c r="L2010" s="310"/>
      <c r="M2010" s="310"/>
      <c r="N2010" s="310"/>
      <c r="O2010" s="310"/>
      <c r="P2010" s="310"/>
      <c r="Q2010" s="310"/>
      <c r="R2010" s="310"/>
      <c r="S2010" s="310"/>
      <c r="T2010" s="310"/>
      <c r="U2010" s="307"/>
      <c r="AC2010" s="310"/>
      <c r="AE2010" s="311"/>
      <c r="AF2010" s="311"/>
      <c r="AG2010" s="311"/>
      <c r="AH2010" s="311"/>
      <c r="AI2010" s="311"/>
      <c r="AJ2010" s="311"/>
      <c r="AK2010" s="311"/>
      <c r="AL2010" s="311"/>
      <c r="AM2010" s="311"/>
      <c r="AN2010" s="311"/>
      <c r="AO2010" s="311"/>
      <c r="AP2010" s="311"/>
      <c r="AQ2010" s="311"/>
      <c r="AR2010" s="311"/>
      <c r="AS2010" s="311"/>
      <c r="AT2010" s="311"/>
    </row>
    <row r="2011" spans="1:46" ht="22.5" customHeight="1">
      <c r="A2011" s="303"/>
      <c r="K2011" s="310"/>
      <c r="L2011" s="310"/>
      <c r="M2011" s="310"/>
      <c r="N2011" s="310"/>
      <c r="O2011" s="310"/>
      <c r="P2011" s="310"/>
      <c r="Q2011" s="310"/>
      <c r="R2011" s="310"/>
      <c r="S2011" s="310"/>
      <c r="T2011" s="310"/>
      <c r="U2011" s="307"/>
      <c r="AC2011" s="310"/>
      <c r="AE2011" s="311"/>
      <c r="AF2011" s="311"/>
      <c r="AG2011" s="311"/>
      <c r="AH2011" s="311"/>
      <c r="AI2011" s="311"/>
      <c r="AJ2011" s="311"/>
      <c r="AK2011" s="311"/>
      <c r="AL2011" s="311"/>
      <c r="AM2011" s="311"/>
      <c r="AN2011" s="311"/>
      <c r="AO2011" s="311"/>
      <c r="AP2011" s="311"/>
      <c r="AQ2011" s="311"/>
      <c r="AR2011" s="311"/>
      <c r="AS2011" s="311"/>
      <c r="AT2011" s="311"/>
    </row>
    <row r="2012" spans="1:46" ht="22.5" customHeight="1">
      <c r="A2012" s="303"/>
      <c r="K2012" s="310"/>
      <c r="L2012" s="310"/>
      <c r="M2012" s="310"/>
      <c r="N2012" s="310"/>
      <c r="O2012" s="310"/>
      <c r="P2012" s="310"/>
      <c r="Q2012" s="310"/>
      <c r="R2012" s="310"/>
      <c r="S2012" s="310"/>
      <c r="T2012" s="310"/>
      <c r="U2012" s="307"/>
      <c r="AC2012" s="310"/>
      <c r="AE2012" s="311"/>
      <c r="AF2012" s="311"/>
      <c r="AG2012" s="311"/>
      <c r="AH2012" s="311"/>
      <c r="AI2012" s="311"/>
      <c r="AJ2012" s="311"/>
      <c r="AK2012" s="311"/>
      <c r="AL2012" s="311"/>
      <c r="AM2012" s="311"/>
      <c r="AN2012" s="311"/>
      <c r="AO2012" s="311"/>
      <c r="AP2012" s="311"/>
      <c r="AQ2012" s="311"/>
      <c r="AR2012" s="311"/>
      <c r="AS2012" s="311"/>
      <c r="AT2012" s="311"/>
    </row>
    <row r="2013" spans="1:46" ht="22.5" customHeight="1">
      <c r="A2013" s="303"/>
      <c r="K2013" s="310"/>
      <c r="L2013" s="310"/>
      <c r="M2013" s="310"/>
      <c r="N2013" s="310"/>
      <c r="O2013" s="310"/>
      <c r="P2013" s="310"/>
      <c r="Q2013" s="310"/>
      <c r="R2013" s="310"/>
      <c r="S2013" s="310"/>
      <c r="T2013" s="310"/>
      <c r="U2013" s="307"/>
      <c r="AC2013" s="310"/>
      <c r="AE2013" s="311"/>
      <c r="AF2013" s="311"/>
      <c r="AG2013" s="311"/>
      <c r="AH2013" s="311"/>
      <c r="AI2013" s="311"/>
      <c r="AJ2013" s="311"/>
      <c r="AK2013" s="311"/>
      <c r="AL2013" s="311"/>
      <c r="AM2013" s="311"/>
      <c r="AN2013" s="311"/>
      <c r="AO2013" s="311"/>
      <c r="AP2013" s="311"/>
      <c r="AQ2013" s="311"/>
      <c r="AR2013" s="311"/>
      <c r="AS2013" s="311"/>
      <c r="AT2013" s="311"/>
    </row>
    <row r="2014" spans="1:46" ht="22.5" customHeight="1">
      <c r="A2014" s="303"/>
      <c r="K2014" s="310"/>
      <c r="L2014" s="310"/>
      <c r="M2014" s="310"/>
      <c r="N2014" s="310"/>
      <c r="O2014" s="310"/>
      <c r="P2014" s="310"/>
      <c r="Q2014" s="310"/>
      <c r="R2014" s="310"/>
      <c r="S2014" s="310"/>
      <c r="T2014" s="310"/>
      <c r="U2014" s="307"/>
      <c r="AC2014" s="310"/>
      <c r="AE2014" s="311"/>
      <c r="AF2014" s="311"/>
      <c r="AG2014" s="311"/>
      <c r="AH2014" s="311"/>
      <c r="AI2014" s="311"/>
      <c r="AJ2014" s="311"/>
      <c r="AK2014" s="311"/>
      <c r="AL2014" s="311"/>
      <c r="AM2014" s="311"/>
      <c r="AN2014" s="311"/>
      <c r="AO2014" s="311"/>
      <c r="AP2014" s="311"/>
      <c r="AQ2014" s="311"/>
      <c r="AR2014" s="311"/>
      <c r="AS2014" s="311"/>
      <c r="AT2014" s="311"/>
    </row>
    <row r="2015" spans="1:46" ht="22.5" customHeight="1">
      <c r="A2015" s="303"/>
      <c r="K2015" s="310"/>
      <c r="L2015" s="310"/>
      <c r="M2015" s="310"/>
      <c r="N2015" s="310"/>
      <c r="O2015" s="310"/>
      <c r="P2015" s="310"/>
      <c r="Q2015" s="310"/>
      <c r="R2015" s="310"/>
      <c r="S2015" s="310"/>
      <c r="T2015" s="310"/>
      <c r="U2015" s="307"/>
      <c r="AC2015" s="310"/>
      <c r="AE2015" s="311"/>
      <c r="AF2015" s="311"/>
      <c r="AG2015" s="311"/>
      <c r="AH2015" s="311"/>
      <c r="AI2015" s="311"/>
      <c r="AJ2015" s="311"/>
      <c r="AK2015" s="311"/>
      <c r="AL2015" s="311"/>
      <c r="AM2015" s="311"/>
      <c r="AN2015" s="311"/>
      <c r="AO2015" s="311"/>
      <c r="AP2015" s="311"/>
      <c r="AQ2015" s="311"/>
      <c r="AR2015" s="311"/>
      <c r="AS2015" s="311"/>
      <c r="AT2015" s="311"/>
    </row>
    <row r="2016" spans="1:46" ht="22.5" customHeight="1">
      <c r="A2016" s="303"/>
      <c r="K2016" s="310"/>
      <c r="L2016" s="310"/>
      <c r="M2016" s="310"/>
      <c r="N2016" s="310"/>
      <c r="O2016" s="310"/>
      <c r="P2016" s="310"/>
      <c r="Q2016" s="310"/>
      <c r="R2016" s="310"/>
      <c r="S2016" s="310"/>
      <c r="T2016" s="310"/>
      <c r="U2016" s="307"/>
      <c r="AC2016" s="310"/>
      <c r="AE2016" s="311"/>
      <c r="AF2016" s="311"/>
      <c r="AG2016" s="311"/>
      <c r="AH2016" s="311"/>
      <c r="AI2016" s="311"/>
      <c r="AJ2016" s="311"/>
      <c r="AK2016" s="311"/>
      <c r="AL2016" s="311"/>
      <c r="AM2016" s="311"/>
      <c r="AN2016" s="311"/>
      <c r="AO2016" s="311"/>
      <c r="AP2016" s="311"/>
      <c r="AQ2016" s="311"/>
      <c r="AR2016" s="311"/>
      <c r="AS2016" s="311"/>
      <c r="AT2016" s="311"/>
    </row>
    <row r="2017" spans="1:46" ht="22.5" customHeight="1">
      <c r="A2017" s="303"/>
      <c r="K2017" s="310"/>
      <c r="L2017" s="310"/>
      <c r="M2017" s="310"/>
      <c r="N2017" s="310"/>
      <c r="O2017" s="310"/>
      <c r="P2017" s="310"/>
      <c r="Q2017" s="310"/>
      <c r="R2017" s="310"/>
      <c r="S2017" s="310"/>
      <c r="T2017" s="310"/>
      <c r="U2017" s="307"/>
      <c r="AC2017" s="310"/>
      <c r="AE2017" s="311"/>
      <c r="AF2017" s="311"/>
      <c r="AG2017" s="311"/>
      <c r="AH2017" s="311"/>
      <c r="AI2017" s="311"/>
      <c r="AJ2017" s="311"/>
      <c r="AK2017" s="311"/>
      <c r="AL2017" s="311"/>
      <c r="AM2017" s="311"/>
      <c r="AN2017" s="311"/>
      <c r="AO2017" s="311"/>
      <c r="AP2017" s="311"/>
      <c r="AQ2017" s="311"/>
      <c r="AR2017" s="311"/>
      <c r="AS2017" s="311"/>
      <c r="AT2017" s="311"/>
    </row>
    <row r="2018" spans="1:46" ht="22.5" customHeight="1">
      <c r="A2018" s="303"/>
      <c r="K2018" s="310"/>
      <c r="L2018" s="310"/>
      <c r="M2018" s="310"/>
      <c r="N2018" s="310"/>
      <c r="O2018" s="310"/>
      <c r="P2018" s="310"/>
      <c r="Q2018" s="310"/>
      <c r="R2018" s="310"/>
      <c r="S2018" s="310"/>
      <c r="T2018" s="310"/>
      <c r="U2018" s="307"/>
      <c r="AC2018" s="310"/>
      <c r="AE2018" s="311"/>
      <c r="AF2018" s="311"/>
      <c r="AG2018" s="311"/>
      <c r="AH2018" s="311"/>
      <c r="AI2018" s="311"/>
      <c r="AJ2018" s="311"/>
      <c r="AK2018" s="311"/>
      <c r="AL2018" s="311"/>
      <c r="AM2018" s="311"/>
      <c r="AN2018" s="311"/>
      <c r="AO2018" s="311"/>
      <c r="AP2018" s="311"/>
      <c r="AQ2018" s="311"/>
      <c r="AR2018" s="311"/>
      <c r="AS2018" s="311"/>
      <c r="AT2018" s="311"/>
    </row>
    <row r="2019" spans="1:46" ht="22.5" customHeight="1">
      <c r="A2019" s="303"/>
      <c r="K2019" s="310"/>
      <c r="L2019" s="310"/>
      <c r="M2019" s="310"/>
      <c r="N2019" s="310"/>
      <c r="O2019" s="310"/>
      <c r="P2019" s="310"/>
      <c r="Q2019" s="310"/>
      <c r="R2019" s="310"/>
      <c r="S2019" s="310"/>
      <c r="T2019" s="310"/>
      <c r="U2019" s="307"/>
      <c r="AC2019" s="310"/>
      <c r="AE2019" s="311"/>
      <c r="AF2019" s="311"/>
      <c r="AG2019" s="311"/>
      <c r="AH2019" s="311"/>
      <c r="AI2019" s="311"/>
      <c r="AJ2019" s="311"/>
      <c r="AK2019" s="311"/>
      <c r="AL2019" s="311"/>
      <c r="AM2019" s="311"/>
      <c r="AN2019" s="311"/>
      <c r="AO2019" s="311"/>
      <c r="AP2019" s="311"/>
      <c r="AQ2019" s="311"/>
      <c r="AR2019" s="311"/>
      <c r="AS2019" s="311"/>
      <c r="AT2019" s="311"/>
    </row>
    <row r="2020" spans="1:46" ht="22.5" customHeight="1">
      <c r="A2020" s="303"/>
      <c r="K2020" s="310"/>
      <c r="L2020" s="310"/>
      <c r="M2020" s="310"/>
      <c r="N2020" s="310"/>
      <c r="O2020" s="310"/>
      <c r="P2020" s="310"/>
      <c r="Q2020" s="310"/>
      <c r="R2020" s="310"/>
      <c r="S2020" s="310"/>
      <c r="T2020" s="310"/>
      <c r="U2020" s="307"/>
      <c r="AC2020" s="310"/>
      <c r="AE2020" s="311"/>
      <c r="AF2020" s="311"/>
      <c r="AG2020" s="311"/>
      <c r="AH2020" s="311"/>
      <c r="AI2020" s="311"/>
      <c r="AJ2020" s="311"/>
      <c r="AK2020" s="311"/>
      <c r="AL2020" s="311"/>
      <c r="AM2020" s="311"/>
      <c r="AN2020" s="311"/>
      <c r="AO2020" s="311"/>
      <c r="AP2020" s="311"/>
      <c r="AQ2020" s="311"/>
      <c r="AR2020" s="311"/>
      <c r="AS2020" s="311"/>
      <c r="AT2020" s="311"/>
    </row>
    <row r="2021" spans="1:46" ht="22.5" customHeight="1">
      <c r="A2021" s="303"/>
      <c r="K2021" s="310"/>
      <c r="L2021" s="310"/>
      <c r="M2021" s="310"/>
      <c r="N2021" s="310"/>
      <c r="O2021" s="310"/>
      <c r="P2021" s="310"/>
      <c r="Q2021" s="310"/>
      <c r="R2021" s="310"/>
      <c r="S2021" s="310"/>
      <c r="T2021" s="310"/>
      <c r="U2021" s="307"/>
      <c r="AC2021" s="310"/>
      <c r="AE2021" s="311"/>
      <c r="AF2021" s="311"/>
      <c r="AG2021" s="311"/>
      <c r="AH2021" s="311"/>
      <c r="AI2021" s="311"/>
      <c r="AJ2021" s="311"/>
      <c r="AK2021" s="311"/>
      <c r="AL2021" s="311"/>
      <c r="AM2021" s="311"/>
      <c r="AN2021" s="311"/>
      <c r="AO2021" s="311"/>
      <c r="AP2021" s="311"/>
      <c r="AQ2021" s="311"/>
      <c r="AR2021" s="311"/>
      <c r="AS2021" s="311"/>
      <c r="AT2021" s="311"/>
    </row>
    <row r="2022" spans="1:46" ht="22.5" customHeight="1">
      <c r="A2022" s="303"/>
      <c r="K2022" s="310"/>
      <c r="L2022" s="310"/>
      <c r="M2022" s="310"/>
      <c r="N2022" s="310"/>
      <c r="O2022" s="310"/>
      <c r="P2022" s="310"/>
      <c r="Q2022" s="310"/>
      <c r="R2022" s="310"/>
      <c r="S2022" s="310"/>
      <c r="T2022" s="310"/>
      <c r="U2022" s="307"/>
      <c r="AC2022" s="310"/>
      <c r="AE2022" s="311"/>
      <c r="AF2022" s="311"/>
      <c r="AG2022" s="311"/>
      <c r="AH2022" s="311"/>
      <c r="AI2022" s="311"/>
      <c r="AJ2022" s="311"/>
      <c r="AK2022" s="311"/>
      <c r="AL2022" s="311"/>
      <c r="AM2022" s="311"/>
      <c r="AN2022" s="311"/>
      <c r="AO2022" s="311"/>
      <c r="AP2022" s="311"/>
      <c r="AQ2022" s="311"/>
      <c r="AR2022" s="311"/>
      <c r="AS2022" s="311"/>
      <c r="AT2022" s="311"/>
    </row>
    <row r="2023" spans="1:46" ht="22.5" customHeight="1">
      <c r="A2023" s="303"/>
      <c r="K2023" s="310"/>
      <c r="L2023" s="310"/>
      <c r="M2023" s="310"/>
      <c r="N2023" s="310"/>
      <c r="O2023" s="310"/>
      <c r="P2023" s="310"/>
      <c r="Q2023" s="310"/>
      <c r="R2023" s="310"/>
      <c r="S2023" s="310"/>
      <c r="T2023" s="310"/>
      <c r="U2023" s="307"/>
      <c r="AC2023" s="310"/>
      <c r="AE2023" s="311"/>
      <c r="AF2023" s="311"/>
      <c r="AG2023" s="311"/>
      <c r="AH2023" s="311"/>
      <c r="AI2023" s="311"/>
      <c r="AJ2023" s="311"/>
      <c r="AK2023" s="311"/>
      <c r="AL2023" s="311"/>
      <c r="AM2023" s="311"/>
      <c r="AN2023" s="311"/>
      <c r="AO2023" s="311"/>
      <c r="AP2023" s="311"/>
      <c r="AQ2023" s="311"/>
      <c r="AR2023" s="311"/>
      <c r="AS2023" s="311"/>
      <c r="AT2023" s="311"/>
    </row>
    <row r="2024" spans="1:46" ht="22.5" customHeight="1">
      <c r="A2024" s="303"/>
      <c r="K2024" s="310"/>
      <c r="L2024" s="310"/>
      <c r="M2024" s="310"/>
      <c r="N2024" s="310"/>
      <c r="O2024" s="310"/>
      <c r="P2024" s="310"/>
      <c r="Q2024" s="310"/>
      <c r="R2024" s="310"/>
      <c r="S2024" s="310"/>
      <c r="T2024" s="310"/>
      <c r="U2024" s="307"/>
      <c r="AC2024" s="310"/>
      <c r="AE2024" s="311"/>
      <c r="AF2024" s="311"/>
      <c r="AG2024" s="311"/>
      <c r="AH2024" s="311"/>
      <c r="AI2024" s="311"/>
      <c r="AJ2024" s="311"/>
      <c r="AK2024" s="311"/>
      <c r="AL2024" s="311"/>
      <c r="AM2024" s="311"/>
      <c r="AN2024" s="311"/>
      <c r="AO2024" s="311"/>
      <c r="AP2024" s="311"/>
      <c r="AQ2024" s="311"/>
      <c r="AR2024" s="311"/>
      <c r="AS2024" s="311"/>
      <c r="AT2024" s="311"/>
    </row>
    <row r="2025" spans="1:46" ht="22.5" customHeight="1">
      <c r="A2025" s="303"/>
      <c r="K2025" s="310"/>
      <c r="L2025" s="310"/>
      <c r="M2025" s="310"/>
      <c r="N2025" s="310"/>
      <c r="O2025" s="310"/>
      <c r="P2025" s="310"/>
      <c r="Q2025" s="310"/>
      <c r="R2025" s="310"/>
      <c r="S2025" s="310"/>
      <c r="T2025" s="310"/>
      <c r="U2025" s="307"/>
      <c r="AC2025" s="310"/>
      <c r="AE2025" s="311"/>
      <c r="AF2025" s="311"/>
      <c r="AG2025" s="311"/>
      <c r="AH2025" s="311"/>
      <c r="AI2025" s="311"/>
      <c r="AJ2025" s="311"/>
      <c r="AK2025" s="311"/>
      <c r="AL2025" s="311"/>
      <c r="AM2025" s="311"/>
      <c r="AN2025" s="311"/>
      <c r="AO2025" s="311"/>
      <c r="AP2025" s="311"/>
      <c r="AQ2025" s="311"/>
      <c r="AR2025" s="311"/>
      <c r="AS2025" s="311"/>
      <c r="AT2025" s="311"/>
    </row>
    <row r="2026" spans="1:46" ht="22.5" customHeight="1">
      <c r="A2026" s="303"/>
      <c r="K2026" s="310"/>
      <c r="L2026" s="310"/>
      <c r="M2026" s="310"/>
      <c r="N2026" s="310"/>
      <c r="O2026" s="310"/>
      <c r="P2026" s="310"/>
      <c r="Q2026" s="310"/>
      <c r="R2026" s="310"/>
      <c r="S2026" s="310"/>
      <c r="T2026" s="310"/>
      <c r="U2026" s="307"/>
      <c r="AC2026" s="310"/>
      <c r="AE2026" s="311"/>
      <c r="AF2026" s="311"/>
      <c r="AG2026" s="311"/>
      <c r="AH2026" s="311"/>
      <c r="AI2026" s="311"/>
      <c r="AJ2026" s="311"/>
      <c r="AK2026" s="311"/>
      <c r="AL2026" s="311"/>
      <c r="AM2026" s="311"/>
      <c r="AN2026" s="311"/>
      <c r="AO2026" s="311"/>
      <c r="AP2026" s="311"/>
      <c r="AQ2026" s="311"/>
      <c r="AR2026" s="311"/>
      <c r="AS2026" s="311"/>
      <c r="AT2026" s="311"/>
    </row>
    <row r="2027" spans="1:46" ht="22.5" customHeight="1">
      <c r="A2027" s="303"/>
      <c r="K2027" s="310"/>
      <c r="L2027" s="310"/>
      <c r="M2027" s="310"/>
      <c r="N2027" s="310"/>
      <c r="O2027" s="310"/>
      <c r="P2027" s="310"/>
      <c r="Q2027" s="310"/>
      <c r="R2027" s="310"/>
      <c r="S2027" s="310"/>
      <c r="T2027" s="310"/>
      <c r="U2027" s="307"/>
      <c r="AC2027" s="310"/>
      <c r="AE2027" s="311"/>
      <c r="AF2027" s="311"/>
      <c r="AG2027" s="311"/>
      <c r="AH2027" s="311"/>
      <c r="AI2027" s="311"/>
      <c r="AJ2027" s="311"/>
      <c r="AK2027" s="311"/>
      <c r="AL2027" s="311"/>
      <c r="AM2027" s="311"/>
      <c r="AN2027" s="311"/>
      <c r="AO2027" s="311"/>
      <c r="AP2027" s="311"/>
      <c r="AQ2027" s="311"/>
      <c r="AR2027" s="311"/>
      <c r="AS2027" s="311"/>
      <c r="AT2027" s="311"/>
    </row>
    <row r="2028" spans="1:46" ht="22.5" customHeight="1">
      <c r="A2028" s="303"/>
      <c r="K2028" s="310"/>
      <c r="L2028" s="310"/>
      <c r="M2028" s="310"/>
      <c r="N2028" s="310"/>
      <c r="O2028" s="310"/>
      <c r="P2028" s="310"/>
      <c r="Q2028" s="310"/>
      <c r="R2028" s="310"/>
      <c r="S2028" s="310"/>
      <c r="T2028" s="310"/>
      <c r="U2028" s="307"/>
      <c r="AC2028" s="310"/>
      <c r="AE2028" s="311"/>
      <c r="AF2028" s="311"/>
      <c r="AG2028" s="311"/>
      <c r="AH2028" s="311"/>
      <c r="AI2028" s="311"/>
      <c r="AJ2028" s="311"/>
      <c r="AK2028" s="311"/>
      <c r="AL2028" s="311"/>
      <c r="AM2028" s="311"/>
      <c r="AN2028" s="311"/>
      <c r="AO2028" s="311"/>
      <c r="AP2028" s="311"/>
      <c r="AQ2028" s="311"/>
      <c r="AR2028" s="311"/>
      <c r="AS2028" s="311"/>
      <c r="AT2028" s="311"/>
    </row>
    <row r="2029" spans="1:46" ht="22.5" customHeight="1">
      <c r="A2029" s="303"/>
      <c r="K2029" s="310"/>
      <c r="L2029" s="310"/>
      <c r="M2029" s="310"/>
      <c r="N2029" s="310"/>
      <c r="O2029" s="310"/>
      <c r="P2029" s="310"/>
      <c r="Q2029" s="310"/>
      <c r="R2029" s="310"/>
      <c r="S2029" s="310"/>
      <c r="T2029" s="310"/>
      <c r="U2029" s="307"/>
      <c r="AC2029" s="310"/>
      <c r="AE2029" s="311"/>
      <c r="AF2029" s="311"/>
      <c r="AG2029" s="311"/>
      <c r="AH2029" s="311"/>
      <c r="AI2029" s="311"/>
      <c r="AJ2029" s="311"/>
      <c r="AK2029" s="311"/>
      <c r="AL2029" s="311"/>
      <c r="AM2029" s="311"/>
      <c r="AN2029" s="311"/>
      <c r="AO2029" s="311"/>
      <c r="AP2029" s="311"/>
      <c r="AQ2029" s="311"/>
      <c r="AR2029" s="311"/>
      <c r="AS2029" s="311"/>
      <c r="AT2029" s="311"/>
    </row>
    <row r="2030" spans="1:46" ht="22.5" customHeight="1">
      <c r="A2030" s="303"/>
      <c r="K2030" s="310"/>
      <c r="L2030" s="310"/>
      <c r="M2030" s="310"/>
      <c r="N2030" s="310"/>
      <c r="O2030" s="310"/>
      <c r="P2030" s="310"/>
      <c r="Q2030" s="310"/>
      <c r="R2030" s="310"/>
      <c r="S2030" s="310"/>
      <c r="T2030" s="310"/>
      <c r="U2030" s="307"/>
      <c r="AC2030" s="310"/>
      <c r="AE2030" s="311"/>
      <c r="AF2030" s="311"/>
      <c r="AG2030" s="311"/>
      <c r="AH2030" s="311"/>
      <c r="AI2030" s="311"/>
      <c r="AJ2030" s="311"/>
      <c r="AK2030" s="311"/>
      <c r="AL2030" s="311"/>
      <c r="AM2030" s="311"/>
      <c r="AN2030" s="311"/>
      <c r="AO2030" s="311"/>
      <c r="AP2030" s="311"/>
      <c r="AQ2030" s="311"/>
      <c r="AR2030" s="311"/>
      <c r="AS2030" s="311"/>
      <c r="AT2030" s="311"/>
    </row>
    <row r="2031" spans="1:46" ht="22.5" customHeight="1">
      <c r="A2031" s="303"/>
      <c r="K2031" s="310"/>
      <c r="L2031" s="310"/>
      <c r="M2031" s="310"/>
      <c r="N2031" s="310"/>
      <c r="O2031" s="310"/>
      <c r="P2031" s="310"/>
      <c r="Q2031" s="310"/>
      <c r="R2031" s="310"/>
      <c r="S2031" s="310"/>
      <c r="T2031" s="310"/>
      <c r="U2031" s="307"/>
      <c r="AC2031" s="310"/>
      <c r="AE2031" s="311"/>
      <c r="AF2031" s="311"/>
      <c r="AG2031" s="311"/>
      <c r="AH2031" s="311"/>
      <c r="AI2031" s="311"/>
      <c r="AJ2031" s="311"/>
      <c r="AK2031" s="311"/>
      <c r="AL2031" s="311"/>
      <c r="AM2031" s="311"/>
      <c r="AN2031" s="311"/>
      <c r="AO2031" s="311"/>
      <c r="AP2031" s="311"/>
      <c r="AQ2031" s="311"/>
      <c r="AR2031" s="311"/>
      <c r="AS2031" s="311"/>
      <c r="AT2031" s="311"/>
    </row>
    <row r="2032" spans="1:46" ht="22.5" customHeight="1">
      <c r="A2032" s="303"/>
      <c r="K2032" s="310"/>
      <c r="L2032" s="310"/>
      <c r="M2032" s="310"/>
      <c r="N2032" s="310"/>
      <c r="O2032" s="310"/>
      <c r="P2032" s="310"/>
      <c r="Q2032" s="310"/>
      <c r="R2032" s="310"/>
      <c r="S2032" s="310"/>
      <c r="T2032" s="310"/>
      <c r="U2032" s="307"/>
      <c r="AC2032" s="310"/>
      <c r="AE2032" s="311"/>
      <c r="AF2032" s="311"/>
      <c r="AG2032" s="311"/>
      <c r="AH2032" s="311"/>
      <c r="AI2032" s="311"/>
      <c r="AJ2032" s="311"/>
      <c r="AK2032" s="311"/>
      <c r="AL2032" s="311"/>
      <c r="AM2032" s="311"/>
      <c r="AN2032" s="311"/>
      <c r="AO2032" s="311"/>
      <c r="AP2032" s="311"/>
      <c r="AQ2032" s="311"/>
      <c r="AR2032" s="311"/>
      <c r="AS2032" s="311"/>
      <c r="AT2032" s="311"/>
    </row>
    <row r="2033" spans="1:46" ht="22.5" customHeight="1">
      <c r="A2033" s="303"/>
      <c r="K2033" s="310"/>
      <c r="L2033" s="310"/>
      <c r="M2033" s="310"/>
      <c r="N2033" s="310"/>
      <c r="O2033" s="310"/>
      <c r="P2033" s="310"/>
      <c r="Q2033" s="310"/>
      <c r="R2033" s="310"/>
      <c r="S2033" s="310"/>
      <c r="T2033" s="310"/>
      <c r="U2033" s="307"/>
      <c r="AC2033" s="310"/>
      <c r="AE2033" s="311"/>
      <c r="AF2033" s="311"/>
      <c r="AG2033" s="311"/>
      <c r="AH2033" s="311"/>
      <c r="AI2033" s="311"/>
      <c r="AJ2033" s="311"/>
      <c r="AK2033" s="311"/>
      <c r="AL2033" s="311"/>
      <c r="AM2033" s="311"/>
      <c r="AN2033" s="311"/>
      <c r="AO2033" s="311"/>
      <c r="AP2033" s="311"/>
      <c r="AQ2033" s="311"/>
      <c r="AR2033" s="311"/>
      <c r="AS2033" s="311"/>
      <c r="AT2033" s="311"/>
    </row>
    <row r="2034" spans="1:46" ht="22.5" customHeight="1">
      <c r="A2034" s="303"/>
      <c r="K2034" s="310"/>
      <c r="L2034" s="310"/>
      <c r="M2034" s="310"/>
      <c r="N2034" s="310"/>
      <c r="O2034" s="310"/>
      <c r="P2034" s="310"/>
      <c r="Q2034" s="310"/>
      <c r="R2034" s="310"/>
      <c r="S2034" s="310"/>
      <c r="T2034" s="310"/>
      <c r="U2034" s="307"/>
      <c r="AC2034" s="310"/>
      <c r="AE2034" s="311"/>
      <c r="AF2034" s="311"/>
      <c r="AG2034" s="311"/>
      <c r="AH2034" s="311"/>
      <c r="AI2034" s="311"/>
      <c r="AJ2034" s="311"/>
      <c r="AK2034" s="311"/>
      <c r="AL2034" s="311"/>
      <c r="AM2034" s="311"/>
      <c r="AN2034" s="311"/>
      <c r="AO2034" s="311"/>
      <c r="AP2034" s="311"/>
      <c r="AQ2034" s="311"/>
      <c r="AR2034" s="311"/>
      <c r="AS2034" s="311"/>
      <c r="AT2034" s="311"/>
    </row>
    <row r="2035" spans="1:46" ht="22.5" customHeight="1">
      <c r="A2035" s="303"/>
      <c r="K2035" s="310"/>
      <c r="L2035" s="310"/>
      <c r="M2035" s="310"/>
      <c r="N2035" s="310"/>
      <c r="O2035" s="310"/>
      <c r="P2035" s="310"/>
      <c r="Q2035" s="310"/>
      <c r="R2035" s="310"/>
      <c r="S2035" s="310"/>
      <c r="T2035" s="310"/>
      <c r="U2035" s="307"/>
      <c r="AC2035" s="310"/>
      <c r="AE2035" s="311"/>
      <c r="AF2035" s="311"/>
      <c r="AG2035" s="311"/>
      <c r="AH2035" s="311"/>
      <c r="AI2035" s="311"/>
      <c r="AJ2035" s="311"/>
      <c r="AK2035" s="311"/>
      <c r="AL2035" s="311"/>
      <c r="AM2035" s="311"/>
      <c r="AN2035" s="311"/>
      <c r="AO2035" s="311"/>
      <c r="AP2035" s="311"/>
      <c r="AQ2035" s="311"/>
      <c r="AR2035" s="311"/>
      <c r="AS2035" s="311"/>
      <c r="AT2035" s="311"/>
    </row>
    <row r="2036" spans="1:46" ht="22.5" customHeight="1">
      <c r="A2036" s="303"/>
      <c r="K2036" s="310"/>
      <c r="L2036" s="310"/>
      <c r="M2036" s="310"/>
      <c r="N2036" s="310"/>
      <c r="O2036" s="310"/>
      <c r="P2036" s="310"/>
      <c r="Q2036" s="310"/>
      <c r="R2036" s="310"/>
      <c r="S2036" s="310"/>
      <c r="T2036" s="310"/>
      <c r="U2036" s="307"/>
      <c r="AC2036" s="310"/>
      <c r="AE2036" s="311"/>
      <c r="AF2036" s="311"/>
      <c r="AG2036" s="311"/>
      <c r="AH2036" s="311"/>
      <c r="AI2036" s="311"/>
      <c r="AJ2036" s="311"/>
      <c r="AK2036" s="311"/>
      <c r="AL2036" s="311"/>
      <c r="AM2036" s="311"/>
      <c r="AN2036" s="311"/>
      <c r="AO2036" s="311"/>
      <c r="AP2036" s="311"/>
      <c r="AQ2036" s="311"/>
      <c r="AR2036" s="311"/>
      <c r="AS2036" s="311"/>
      <c r="AT2036" s="311"/>
    </row>
    <row r="2037" spans="1:46" ht="22.5" customHeight="1">
      <c r="A2037" s="303"/>
      <c r="K2037" s="310"/>
      <c r="L2037" s="310"/>
      <c r="M2037" s="310"/>
      <c r="N2037" s="310"/>
      <c r="O2037" s="310"/>
      <c r="P2037" s="310"/>
      <c r="Q2037" s="310"/>
      <c r="R2037" s="310"/>
      <c r="S2037" s="310"/>
      <c r="T2037" s="310"/>
      <c r="U2037" s="307"/>
      <c r="AC2037" s="310"/>
      <c r="AE2037" s="311"/>
      <c r="AF2037" s="311"/>
      <c r="AG2037" s="311"/>
      <c r="AH2037" s="311"/>
      <c r="AI2037" s="311"/>
      <c r="AJ2037" s="311"/>
      <c r="AK2037" s="311"/>
      <c r="AL2037" s="311"/>
      <c r="AM2037" s="311"/>
      <c r="AN2037" s="311"/>
      <c r="AO2037" s="311"/>
      <c r="AP2037" s="311"/>
      <c r="AQ2037" s="311"/>
      <c r="AR2037" s="311"/>
      <c r="AS2037" s="311"/>
      <c r="AT2037" s="311"/>
    </row>
    <row r="2038" spans="1:46" ht="22.5" customHeight="1">
      <c r="A2038" s="303"/>
      <c r="K2038" s="310"/>
      <c r="L2038" s="310"/>
      <c r="M2038" s="310"/>
      <c r="N2038" s="310"/>
      <c r="O2038" s="310"/>
      <c r="P2038" s="310"/>
      <c r="Q2038" s="310"/>
      <c r="R2038" s="310"/>
      <c r="S2038" s="310"/>
      <c r="T2038" s="310"/>
      <c r="U2038" s="307"/>
      <c r="AC2038" s="310"/>
      <c r="AE2038" s="311"/>
      <c r="AF2038" s="311"/>
      <c r="AG2038" s="311"/>
      <c r="AH2038" s="311"/>
      <c r="AI2038" s="311"/>
      <c r="AJ2038" s="311"/>
      <c r="AK2038" s="311"/>
      <c r="AL2038" s="311"/>
      <c r="AM2038" s="311"/>
      <c r="AN2038" s="311"/>
      <c r="AO2038" s="311"/>
      <c r="AP2038" s="311"/>
      <c r="AQ2038" s="311"/>
      <c r="AR2038" s="311"/>
      <c r="AS2038" s="311"/>
      <c r="AT2038" s="311"/>
    </row>
    <row r="2039" spans="1:46" ht="22.5" customHeight="1">
      <c r="A2039" s="303"/>
      <c r="K2039" s="310"/>
      <c r="L2039" s="310"/>
      <c r="M2039" s="310"/>
      <c r="N2039" s="310"/>
      <c r="O2039" s="310"/>
      <c r="P2039" s="310"/>
      <c r="Q2039" s="310"/>
      <c r="R2039" s="310"/>
      <c r="S2039" s="310"/>
      <c r="T2039" s="310"/>
      <c r="U2039" s="307"/>
      <c r="AC2039" s="310"/>
      <c r="AE2039" s="311"/>
      <c r="AF2039" s="311"/>
      <c r="AG2039" s="311"/>
      <c r="AH2039" s="311"/>
      <c r="AI2039" s="311"/>
      <c r="AJ2039" s="311"/>
      <c r="AK2039" s="311"/>
      <c r="AL2039" s="311"/>
      <c r="AM2039" s="311"/>
      <c r="AN2039" s="311"/>
      <c r="AO2039" s="311"/>
      <c r="AP2039" s="311"/>
      <c r="AQ2039" s="311"/>
      <c r="AR2039" s="311"/>
      <c r="AS2039" s="311"/>
      <c r="AT2039" s="311"/>
    </row>
    <row r="2040" spans="1:46" ht="22.5" customHeight="1">
      <c r="A2040" s="303"/>
      <c r="K2040" s="310"/>
      <c r="L2040" s="310"/>
      <c r="M2040" s="310"/>
      <c r="N2040" s="310"/>
      <c r="O2040" s="310"/>
      <c r="P2040" s="310"/>
      <c r="Q2040" s="310"/>
      <c r="R2040" s="310"/>
      <c r="S2040" s="310"/>
      <c r="T2040" s="310"/>
      <c r="U2040" s="307"/>
      <c r="AC2040" s="310"/>
      <c r="AE2040" s="311"/>
      <c r="AF2040" s="311"/>
      <c r="AG2040" s="311"/>
      <c r="AH2040" s="311"/>
      <c r="AI2040" s="311"/>
      <c r="AJ2040" s="311"/>
      <c r="AK2040" s="311"/>
      <c r="AL2040" s="311"/>
      <c r="AM2040" s="311"/>
      <c r="AN2040" s="311"/>
      <c r="AO2040" s="311"/>
      <c r="AP2040" s="311"/>
      <c r="AQ2040" s="311"/>
      <c r="AR2040" s="311"/>
      <c r="AS2040" s="311"/>
      <c r="AT2040" s="311"/>
    </row>
    <row r="2041" spans="1:46" ht="22.5" customHeight="1">
      <c r="A2041" s="303"/>
      <c r="K2041" s="310"/>
      <c r="L2041" s="310"/>
      <c r="M2041" s="310"/>
      <c r="N2041" s="310"/>
      <c r="O2041" s="310"/>
      <c r="P2041" s="310"/>
      <c r="Q2041" s="310"/>
      <c r="R2041" s="310"/>
      <c r="S2041" s="310"/>
      <c r="T2041" s="310"/>
      <c r="U2041" s="307"/>
      <c r="AC2041" s="310"/>
      <c r="AE2041" s="311"/>
      <c r="AF2041" s="311"/>
      <c r="AG2041" s="311"/>
      <c r="AH2041" s="311"/>
      <c r="AI2041" s="311"/>
      <c r="AJ2041" s="311"/>
      <c r="AK2041" s="311"/>
      <c r="AL2041" s="311"/>
      <c r="AM2041" s="311"/>
      <c r="AN2041" s="311"/>
      <c r="AO2041" s="311"/>
      <c r="AP2041" s="311"/>
      <c r="AQ2041" s="311"/>
      <c r="AR2041" s="311"/>
      <c r="AS2041" s="311"/>
      <c r="AT2041" s="311"/>
    </row>
    <row r="2042" spans="1:46" ht="22.5" customHeight="1">
      <c r="A2042" s="303"/>
      <c r="K2042" s="310"/>
      <c r="L2042" s="310"/>
      <c r="M2042" s="310"/>
      <c r="N2042" s="310"/>
      <c r="O2042" s="310"/>
      <c r="P2042" s="310"/>
      <c r="Q2042" s="310"/>
      <c r="R2042" s="310"/>
      <c r="S2042" s="310"/>
      <c r="T2042" s="310"/>
      <c r="U2042" s="307"/>
      <c r="AC2042" s="310"/>
      <c r="AE2042" s="311"/>
      <c r="AF2042" s="311"/>
      <c r="AG2042" s="311"/>
      <c r="AH2042" s="311"/>
      <c r="AI2042" s="311"/>
      <c r="AJ2042" s="311"/>
      <c r="AK2042" s="311"/>
      <c r="AL2042" s="311"/>
      <c r="AM2042" s="311"/>
      <c r="AN2042" s="311"/>
      <c r="AO2042" s="311"/>
      <c r="AP2042" s="311"/>
      <c r="AQ2042" s="311"/>
      <c r="AR2042" s="311"/>
      <c r="AS2042" s="311"/>
      <c r="AT2042" s="311"/>
    </row>
    <row r="2043" spans="1:46" ht="22.5" customHeight="1">
      <c r="A2043" s="303"/>
      <c r="K2043" s="310"/>
      <c r="L2043" s="310"/>
      <c r="M2043" s="310"/>
      <c r="N2043" s="310"/>
      <c r="O2043" s="310"/>
      <c r="P2043" s="310"/>
      <c r="Q2043" s="310"/>
      <c r="R2043" s="310"/>
      <c r="S2043" s="310"/>
      <c r="T2043" s="310"/>
      <c r="U2043" s="307"/>
      <c r="AC2043" s="310"/>
      <c r="AE2043" s="311"/>
      <c r="AF2043" s="311"/>
      <c r="AG2043" s="311"/>
      <c r="AH2043" s="311"/>
      <c r="AI2043" s="311"/>
      <c r="AJ2043" s="311"/>
      <c r="AK2043" s="311"/>
      <c r="AL2043" s="311"/>
      <c r="AM2043" s="311"/>
      <c r="AN2043" s="311"/>
      <c r="AO2043" s="311"/>
      <c r="AP2043" s="311"/>
      <c r="AQ2043" s="311"/>
      <c r="AR2043" s="311"/>
      <c r="AS2043" s="311"/>
      <c r="AT2043" s="311"/>
    </row>
    <row r="2044" spans="1:46" ht="22.5" customHeight="1">
      <c r="A2044" s="303"/>
      <c r="K2044" s="310"/>
      <c r="L2044" s="310"/>
      <c r="M2044" s="310"/>
      <c r="N2044" s="310"/>
      <c r="O2044" s="310"/>
      <c r="P2044" s="310"/>
      <c r="Q2044" s="310"/>
      <c r="R2044" s="310"/>
      <c r="S2044" s="310"/>
      <c r="T2044" s="310"/>
      <c r="U2044" s="307"/>
      <c r="AC2044" s="310"/>
      <c r="AE2044" s="311"/>
      <c r="AF2044" s="311"/>
      <c r="AG2044" s="311"/>
      <c r="AH2044" s="311"/>
      <c r="AI2044" s="311"/>
      <c r="AJ2044" s="311"/>
      <c r="AK2044" s="311"/>
      <c r="AL2044" s="311"/>
      <c r="AM2044" s="311"/>
      <c r="AN2044" s="311"/>
      <c r="AO2044" s="311"/>
      <c r="AP2044" s="311"/>
      <c r="AQ2044" s="311"/>
      <c r="AR2044" s="311"/>
      <c r="AS2044" s="311"/>
      <c r="AT2044" s="311"/>
    </row>
    <row r="2045" spans="1:46" ht="22.5" customHeight="1">
      <c r="A2045" s="303"/>
      <c r="K2045" s="310"/>
      <c r="L2045" s="310"/>
      <c r="M2045" s="310"/>
      <c r="N2045" s="310"/>
      <c r="O2045" s="310"/>
      <c r="P2045" s="310"/>
      <c r="Q2045" s="310"/>
      <c r="R2045" s="310"/>
      <c r="S2045" s="310"/>
      <c r="T2045" s="310"/>
      <c r="U2045" s="307"/>
      <c r="AC2045" s="310"/>
      <c r="AE2045" s="311"/>
      <c r="AF2045" s="311"/>
      <c r="AG2045" s="311"/>
      <c r="AH2045" s="311"/>
      <c r="AI2045" s="311"/>
      <c r="AJ2045" s="311"/>
      <c r="AK2045" s="311"/>
      <c r="AL2045" s="311"/>
      <c r="AM2045" s="311"/>
      <c r="AN2045" s="311"/>
      <c r="AO2045" s="311"/>
      <c r="AP2045" s="311"/>
      <c r="AQ2045" s="311"/>
      <c r="AR2045" s="311"/>
      <c r="AS2045" s="311"/>
      <c r="AT2045" s="311"/>
    </row>
    <row r="2046" spans="1:46" ht="22.5" customHeight="1">
      <c r="A2046" s="303"/>
      <c r="K2046" s="310"/>
      <c r="L2046" s="310"/>
      <c r="M2046" s="310"/>
      <c r="N2046" s="310"/>
      <c r="O2046" s="310"/>
      <c r="P2046" s="310"/>
      <c r="Q2046" s="310"/>
      <c r="R2046" s="310"/>
      <c r="S2046" s="310"/>
      <c r="T2046" s="310"/>
      <c r="U2046" s="307"/>
      <c r="AC2046" s="310"/>
      <c r="AE2046" s="311"/>
      <c r="AF2046" s="311"/>
      <c r="AG2046" s="311"/>
      <c r="AH2046" s="311"/>
      <c r="AI2046" s="311"/>
      <c r="AJ2046" s="311"/>
      <c r="AK2046" s="311"/>
      <c r="AL2046" s="311"/>
      <c r="AM2046" s="311"/>
      <c r="AN2046" s="311"/>
      <c r="AO2046" s="311"/>
      <c r="AP2046" s="311"/>
      <c r="AQ2046" s="311"/>
      <c r="AR2046" s="311"/>
      <c r="AS2046" s="311"/>
      <c r="AT2046" s="311"/>
    </row>
    <row r="2047" spans="1:46" ht="22.5" customHeight="1">
      <c r="A2047" s="303"/>
      <c r="K2047" s="310"/>
      <c r="L2047" s="310"/>
      <c r="M2047" s="310"/>
      <c r="N2047" s="310"/>
      <c r="O2047" s="310"/>
      <c r="P2047" s="310"/>
      <c r="Q2047" s="310"/>
      <c r="R2047" s="310"/>
      <c r="S2047" s="310"/>
      <c r="T2047" s="310"/>
      <c r="U2047" s="307"/>
      <c r="AC2047" s="310"/>
      <c r="AE2047" s="311"/>
      <c r="AF2047" s="311"/>
      <c r="AG2047" s="311"/>
      <c r="AH2047" s="311"/>
      <c r="AI2047" s="311"/>
      <c r="AJ2047" s="311"/>
      <c r="AK2047" s="311"/>
      <c r="AL2047" s="311"/>
      <c r="AM2047" s="311"/>
      <c r="AN2047" s="311"/>
      <c r="AO2047" s="311"/>
      <c r="AP2047" s="311"/>
      <c r="AQ2047" s="311"/>
      <c r="AR2047" s="311"/>
      <c r="AS2047" s="311"/>
      <c r="AT2047" s="311"/>
    </row>
    <row r="2048" spans="1:46" ht="22.5" customHeight="1">
      <c r="A2048" s="303"/>
      <c r="K2048" s="310"/>
      <c r="L2048" s="310"/>
      <c r="M2048" s="310"/>
      <c r="N2048" s="310"/>
      <c r="O2048" s="310"/>
      <c r="P2048" s="310"/>
      <c r="Q2048" s="310"/>
      <c r="R2048" s="310"/>
      <c r="S2048" s="310"/>
      <c r="T2048" s="310"/>
      <c r="U2048" s="307"/>
      <c r="AC2048" s="310"/>
      <c r="AE2048" s="311"/>
      <c r="AF2048" s="311"/>
      <c r="AG2048" s="311"/>
      <c r="AH2048" s="311"/>
      <c r="AI2048" s="311"/>
      <c r="AJ2048" s="311"/>
      <c r="AK2048" s="311"/>
      <c r="AL2048" s="311"/>
      <c r="AM2048" s="311"/>
      <c r="AN2048" s="311"/>
      <c r="AO2048" s="311"/>
      <c r="AP2048" s="311"/>
      <c r="AQ2048" s="311"/>
      <c r="AR2048" s="311"/>
      <c r="AS2048" s="311"/>
      <c r="AT2048" s="311"/>
    </row>
    <row r="2049" spans="1:46" ht="22.5" customHeight="1">
      <c r="A2049" s="303"/>
      <c r="K2049" s="310"/>
      <c r="L2049" s="310"/>
      <c r="M2049" s="310"/>
      <c r="N2049" s="310"/>
      <c r="O2049" s="310"/>
      <c r="P2049" s="310"/>
      <c r="Q2049" s="310"/>
      <c r="R2049" s="310"/>
      <c r="S2049" s="310"/>
      <c r="T2049" s="310"/>
      <c r="U2049" s="307"/>
      <c r="AC2049" s="310"/>
      <c r="AE2049" s="311"/>
      <c r="AF2049" s="311"/>
      <c r="AG2049" s="311"/>
      <c r="AH2049" s="311"/>
      <c r="AI2049" s="311"/>
      <c r="AJ2049" s="311"/>
      <c r="AK2049" s="311"/>
      <c r="AL2049" s="311"/>
      <c r="AM2049" s="311"/>
      <c r="AN2049" s="311"/>
      <c r="AO2049" s="311"/>
      <c r="AP2049" s="311"/>
      <c r="AQ2049" s="311"/>
      <c r="AR2049" s="311"/>
      <c r="AS2049" s="311"/>
      <c r="AT2049" s="311"/>
    </row>
    <row r="2050" spans="1:46" ht="22.5" customHeight="1">
      <c r="A2050" s="303"/>
      <c r="K2050" s="310"/>
      <c r="L2050" s="310"/>
      <c r="M2050" s="310"/>
      <c r="N2050" s="310"/>
      <c r="O2050" s="310"/>
      <c r="P2050" s="310"/>
      <c r="Q2050" s="310"/>
      <c r="R2050" s="310"/>
      <c r="S2050" s="310"/>
      <c r="T2050" s="310"/>
      <c r="U2050" s="307"/>
      <c r="AC2050" s="310"/>
      <c r="AE2050" s="311"/>
      <c r="AF2050" s="311"/>
      <c r="AG2050" s="311"/>
      <c r="AH2050" s="311"/>
      <c r="AI2050" s="311"/>
      <c r="AJ2050" s="311"/>
      <c r="AK2050" s="311"/>
      <c r="AL2050" s="311"/>
      <c r="AM2050" s="311"/>
      <c r="AN2050" s="311"/>
      <c r="AO2050" s="311"/>
      <c r="AP2050" s="311"/>
      <c r="AQ2050" s="311"/>
      <c r="AR2050" s="311"/>
      <c r="AS2050" s="311"/>
      <c r="AT2050" s="311"/>
    </row>
    <row r="2051" spans="1:46" ht="22.5" customHeight="1">
      <c r="A2051" s="303"/>
      <c r="K2051" s="310"/>
      <c r="L2051" s="310"/>
      <c r="M2051" s="310"/>
      <c r="N2051" s="310"/>
      <c r="O2051" s="310"/>
      <c r="P2051" s="310"/>
      <c r="Q2051" s="310"/>
      <c r="R2051" s="310"/>
      <c r="S2051" s="310"/>
      <c r="T2051" s="310"/>
      <c r="U2051" s="307"/>
      <c r="AC2051" s="310"/>
      <c r="AE2051" s="311"/>
      <c r="AF2051" s="311"/>
      <c r="AG2051" s="311"/>
      <c r="AH2051" s="311"/>
      <c r="AI2051" s="311"/>
      <c r="AJ2051" s="311"/>
      <c r="AK2051" s="311"/>
      <c r="AL2051" s="311"/>
      <c r="AM2051" s="311"/>
      <c r="AN2051" s="311"/>
      <c r="AO2051" s="311"/>
      <c r="AP2051" s="311"/>
      <c r="AQ2051" s="311"/>
      <c r="AR2051" s="311"/>
      <c r="AS2051" s="311"/>
      <c r="AT2051" s="311"/>
    </row>
    <row r="2052" spans="1:46" ht="22.5" customHeight="1">
      <c r="A2052" s="303"/>
      <c r="K2052" s="310"/>
      <c r="L2052" s="310"/>
      <c r="M2052" s="310"/>
      <c r="N2052" s="310"/>
      <c r="O2052" s="310"/>
      <c r="P2052" s="310"/>
      <c r="Q2052" s="310"/>
      <c r="R2052" s="310"/>
      <c r="S2052" s="310"/>
      <c r="T2052" s="310"/>
      <c r="U2052" s="307"/>
      <c r="AC2052" s="310"/>
      <c r="AE2052" s="311"/>
      <c r="AF2052" s="311"/>
      <c r="AG2052" s="311"/>
      <c r="AH2052" s="311"/>
      <c r="AI2052" s="311"/>
      <c r="AJ2052" s="311"/>
      <c r="AK2052" s="311"/>
      <c r="AL2052" s="311"/>
      <c r="AM2052" s="311"/>
      <c r="AN2052" s="311"/>
      <c r="AO2052" s="311"/>
      <c r="AP2052" s="311"/>
      <c r="AQ2052" s="311"/>
      <c r="AR2052" s="311"/>
      <c r="AS2052" s="311"/>
      <c r="AT2052" s="311"/>
    </row>
    <row r="2053" spans="1:46" ht="22.5" customHeight="1">
      <c r="A2053" s="303"/>
      <c r="K2053" s="310"/>
      <c r="L2053" s="310"/>
      <c r="M2053" s="310"/>
      <c r="N2053" s="310"/>
      <c r="O2053" s="310"/>
      <c r="P2053" s="310"/>
      <c r="Q2053" s="310"/>
      <c r="R2053" s="310"/>
      <c r="S2053" s="310"/>
      <c r="T2053" s="310"/>
      <c r="U2053" s="307"/>
      <c r="AC2053" s="310"/>
      <c r="AE2053" s="311"/>
      <c r="AF2053" s="311"/>
      <c r="AG2053" s="311"/>
      <c r="AH2053" s="311"/>
      <c r="AI2053" s="311"/>
      <c r="AJ2053" s="311"/>
      <c r="AK2053" s="311"/>
      <c r="AL2053" s="311"/>
      <c r="AM2053" s="311"/>
      <c r="AN2053" s="311"/>
      <c r="AO2053" s="311"/>
      <c r="AP2053" s="311"/>
      <c r="AQ2053" s="311"/>
      <c r="AR2053" s="311"/>
      <c r="AS2053" s="311"/>
      <c r="AT2053" s="311"/>
    </row>
    <row r="2054" spans="1:46" ht="22.5" customHeight="1">
      <c r="A2054" s="303"/>
      <c r="K2054" s="310"/>
      <c r="L2054" s="310"/>
      <c r="M2054" s="310"/>
      <c r="N2054" s="310"/>
      <c r="O2054" s="310"/>
      <c r="P2054" s="310"/>
      <c r="Q2054" s="310"/>
      <c r="R2054" s="310"/>
      <c r="S2054" s="310"/>
      <c r="T2054" s="310"/>
      <c r="U2054" s="307"/>
      <c r="AC2054" s="310"/>
      <c r="AE2054" s="311"/>
      <c r="AF2054" s="311"/>
      <c r="AG2054" s="311"/>
      <c r="AH2054" s="311"/>
      <c r="AI2054" s="311"/>
      <c r="AJ2054" s="311"/>
      <c r="AK2054" s="311"/>
      <c r="AL2054" s="311"/>
      <c r="AM2054" s="311"/>
      <c r="AN2054" s="311"/>
      <c r="AO2054" s="311"/>
      <c r="AP2054" s="311"/>
      <c r="AQ2054" s="311"/>
      <c r="AR2054" s="311"/>
      <c r="AS2054" s="311"/>
      <c r="AT2054" s="311"/>
    </row>
    <row r="2055" spans="1:46" ht="22.5" customHeight="1">
      <c r="A2055" s="303"/>
      <c r="K2055" s="310"/>
      <c r="L2055" s="310"/>
      <c r="M2055" s="310"/>
      <c r="N2055" s="310"/>
      <c r="O2055" s="310"/>
      <c r="P2055" s="310"/>
      <c r="Q2055" s="310"/>
      <c r="R2055" s="310"/>
      <c r="S2055" s="310"/>
      <c r="T2055" s="310"/>
      <c r="U2055" s="307"/>
      <c r="AC2055" s="310"/>
      <c r="AE2055" s="311"/>
      <c r="AF2055" s="311"/>
      <c r="AG2055" s="311"/>
      <c r="AH2055" s="311"/>
      <c r="AI2055" s="311"/>
      <c r="AJ2055" s="311"/>
      <c r="AK2055" s="311"/>
      <c r="AL2055" s="311"/>
      <c r="AM2055" s="311"/>
      <c r="AN2055" s="311"/>
      <c r="AO2055" s="311"/>
      <c r="AP2055" s="311"/>
      <c r="AQ2055" s="311"/>
      <c r="AR2055" s="311"/>
      <c r="AS2055" s="311"/>
      <c r="AT2055" s="311"/>
    </row>
    <row r="2056" spans="1:46" ht="22.5" customHeight="1">
      <c r="A2056" s="303"/>
      <c r="K2056" s="310"/>
      <c r="L2056" s="310"/>
      <c r="M2056" s="310"/>
      <c r="N2056" s="310"/>
      <c r="O2056" s="310"/>
      <c r="P2056" s="310"/>
      <c r="Q2056" s="310"/>
      <c r="R2056" s="310"/>
      <c r="S2056" s="310"/>
      <c r="T2056" s="310"/>
      <c r="U2056" s="307"/>
      <c r="AC2056" s="310"/>
      <c r="AE2056" s="311"/>
      <c r="AF2056" s="311"/>
      <c r="AG2056" s="311"/>
      <c r="AH2056" s="311"/>
      <c r="AI2056" s="311"/>
      <c r="AJ2056" s="311"/>
      <c r="AK2056" s="311"/>
      <c r="AL2056" s="311"/>
      <c r="AM2056" s="311"/>
      <c r="AN2056" s="311"/>
      <c r="AO2056" s="311"/>
      <c r="AP2056" s="311"/>
      <c r="AQ2056" s="311"/>
      <c r="AR2056" s="311"/>
      <c r="AS2056" s="311"/>
      <c r="AT2056" s="311"/>
    </row>
    <row r="2057" spans="1:46" ht="22.5" customHeight="1">
      <c r="A2057" s="303"/>
      <c r="K2057" s="310"/>
      <c r="L2057" s="310"/>
      <c r="M2057" s="310"/>
      <c r="N2057" s="310"/>
      <c r="O2057" s="310"/>
      <c r="P2057" s="310"/>
      <c r="Q2057" s="310"/>
      <c r="R2057" s="310"/>
      <c r="S2057" s="310"/>
      <c r="T2057" s="310"/>
      <c r="U2057" s="307"/>
      <c r="AC2057" s="310"/>
      <c r="AE2057" s="311"/>
      <c r="AF2057" s="311"/>
      <c r="AG2057" s="311"/>
      <c r="AH2057" s="311"/>
      <c r="AI2057" s="311"/>
      <c r="AJ2057" s="311"/>
      <c r="AK2057" s="311"/>
      <c r="AL2057" s="311"/>
      <c r="AM2057" s="311"/>
      <c r="AN2057" s="311"/>
      <c r="AO2057" s="311"/>
      <c r="AP2057" s="311"/>
      <c r="AQ2057" s="311"/>
      <c r="AR2057" s="311"/>
      <c r="AS2057" s="311"/>
      <c r="AT2057" s="311"/>
    </row>
    <row r="2058" spans="1:46" ht="22.5" customHeight="1">
      <c r="A2058" s="303"/>
      <c r="K2058" s="310"/>
      <c r="L2058" s="310"/>
      <c r="M2058" s="310"/>
      <c r="N2058" s="310"/>
      <c r="O2058" s="310"/>
      <c r="P2058" s="310"/>
      <c r="Q2058" s="310"/>
      <c r="R2058" s="310"/>
      <c r="S2058" s="310"/>
      <c r="T2058" s="310"/>
      <c r="U2058" s="307"/>
      <c r="AC2058" s="310"/>
      <c r="AE2058" s="311"/>
      <c r="AF2058" s="311"/>
      <c r="AG2058" s="311"/>
      <c r="AH2058" s="311"/>
      <c r="AI2058" s="311"/>
      <c r="AJ2058" s="311"/>
      <c r="AK2058" s="311"/>
      <c r="AL2058" s="311"/>
      <c r="AM2058" s="311"/>
      <c r="AN2058" s="311"/>
      <c r="AO2058" s="311"/>
      <c r="AP2058" s="311"/>
      <c r="AQ2058" s="311"/>
      <c r="AR2058" s="311"/>
      <c r="AS2058" s="311"/>
      <c r="AT2058" s="311"/>
    </row>
    <row r="2059" spans="1:46" ht="22.5" customHeight="1">
      <c r="A2059" s="303"/>
      <c r="K2059" s="310"/>
      <c r="L2059" s="310"/>
      <c r="M2059" s="310"/>
      <c r="N2059" s="310"/>
      <c r="O2059" s="310"/>
      <c r="P2059" s="310"/>
      <c r="Q2059" s="310"/>
      <c r="R2059" s="310"/>
      <c r="S2059" s="310"/>
      <c r="T2059" s="310"/>
      <c r="U2059" s="307"/>
      <c r="AC2059" s="310"/>
      <c r="AE2059" s="311"/>
      <c r="AF2059" s="311"/>
      <c r="AG2059" s="311"/>
      <c r="AH2059" s="311"/>
      <c r="AI2059" s="311"/>
      <c r="AJ2059" s="311"/>
      <c r="AK2059" s="311"/>
      <c r="AL2059" s="311"/>
      <c r="AM2059" s="311"/>
      <c r="AN2059" s="311"/>
      <c r="AO2059" s="311"/>
      <c r="AP2059" s="311"/>
      <c r="AQ2059" s="311"/>
      <c r="AR2059" s="311"/>
      <c r="AS2059" s="311"/>
      <c r="AT2059" s="311"/>
    </row>
    <row r="2060" spans="1:46" ht="22.5" customHeight="1">
      <c r="A2060" s="303"/>
      <c r="K2060" s="310"/>
      <c r="L2060" s="310"/>
      <c r="M2060" s="310"/>
      <c r="N2060" s="310"/>
      <c r="O2060" s="310"/>
      <c r="P2060" s="310"/>
      <c r="Q2060" s="310"/>
      <c r="R2060" s="310"/>
      <c r="S2060" s="310"/>
      <c r="T2060" s="310"/>
      <c r="U2060" s="307"/>
      <c r="AC2060" s="310"/>
      <c r="AE2060" s="311"/>
      <c r="AF2060" s="311"/>
      <c r="AG2060" s="311"/>
      <c r="AH2060" s="311"/>
      <c r="AI2060" s="311"/>
      <c r="AJ2060" s="311"/>
      <c r="AK2060" s="311"/>
      <c r="AL2060" s="311"/>
      <c r="AM2060" s="311"/>
      <c r="AN2060" s="311"/>
      <c r="AO2060" s="311"/>
      <c r="AP2060" s="311"/>
      <c r="AQ2060" s="311"/>
      <c r="AR2060" s="311"/>
      <c r="AS2060" s="311"/>
      <c r="AT2060" s="311"/>
    </row>
    <row r="2061" spans="1:46" ht="22.5" customHeight="1">
      <c r="A2061" s="303"/>
      <c r="K2061" s="310"/>
      <c r="L2061" s="310"/>
      <c r="M2061" s="310"/>
      <c r="N2061" s="310"/>
      <c r="O2061" s="310"/>
      <c r="P2061" s="310"/>
      <c r="Q2061" s="310"/>
      <c r="R2061" s="310"/>
      <c r="S2061" s="310"/>
      <c r="T2061" s="310"/>
      <c r="U2061" s="307"/>
      <c r="AC2061" s="310"/>
      <c r="AE2061" s="311"/>
      <c r="AF2061" s="311"/>
      <c r="AG2061" s="311"/>
      <c r="AH2061" s="311"/>
      <c r="AI2061" s="311"/>
      <c r="AJ2061" s="311"/>
      <c r="AK2061" s="311"/>
      <c r="AL2061" s="311"/>
      <c r="AM2061" s="311"/>
      <c r="AN2061" s="311"/>
      <c r="AO2061" s="311"/>
      <c r="AP2061" s="311"/>
      <c r="AQ2061" s="311"/>
      <c r="AR2061" s="311"/>
      <c r="AS2061" s="311"/>
      <c r="AT2061" s="311"/>
    </row>
    <row r="2062" spans="1:46" ht="22.5" customHeight="1">
      <c r="A2062" s="303"/>
      <c r="K2062" s="310"/>
      <c r="L2062" s="310"/>
      <c r="M2062" s="310"/>
      <c r="N2062" s="310"/>
      <c r="O2062" s="310"/>
      <c r="P2062" s="310"/>
      <c r="Q2062" s="310"/>
      <c r="R2062" s="310"/>
      <c r="S2062" s="310"/>
      <c r="T2062" s="310"/>
      <c r="U2062" s="307"/>
      <c r="AC2062" s="310"/>
      <c r="AE2062" s="311"/>
      <c r="AF2062" s="311"/>
      <c r="AG2062" s="311"/>
      <c r="AH2062" s="311"/>
      <c r="AI2062" s="311"/>
      <c r="AJ2062" s="311"/>
      <c r="AK2062" s="311"/>
      <c r="AL2062" s="311"/>
      <c r="AM2062" s="311"/>
      <c r="AN2062" s="311"/>
      <c r="AO2062" s="311"/>
      <c r="AP2062" s="311"/>
      <c r="AQ2062" s="311"/>
      <c r="AR2062" s="311"/>
      <c r="AS2062" s="311"/>
      <c r="AT2062" s="311"/>
    </row>
    <row r="2063" spans="1:46" ht="22.5" customHeight="1">
      <c r="A2063" s="303"/>
      <c r="K2063" s="310"/>
      <c r="L2063" s="310"/>
      <c r="M2063" s="310"/>
      <c r="N2063" s="310"/>
      <c r="O2063" s="310"/>
      <c r="P2063" s="310"/>
      <c r="Q2063" s="310"/>
      <c r="R2063" s="310"/>
      <c r="S2063" s="310"/>
      <c r="T2063" s="310"/>
      <c r="U2063" s="307"/>
      <c r="AC2063" s="310"/>
      <c r="AE2063" s="311"/>
      <c r="AF2063" s="311"/>
      <c r="AG2063" s="311"/>
      <c r="AH2063" s="311"/>
      <c r="AI2063" s="311"/>
      <c r="AJ2063" s="311"/>
      <c r="AK2063" s="311"/>
      <c r="AL2063" s="311"/>
      <c r="AM2063" s="311"/>
      <c r="AN2063" s="311"/>
      <c r="AO2063" s="311"/>
      <c r="AP2063" s="311"/>
      <c r="AQ2063" s="311"/>
      <c r="AR2063" s="311"/>
      <c r="AS2063" s="311"/>
      <c r="AT2063" s="311"/>
    </row>
    <row r="2064" spans="1:46" ht="22.5" customHeight="1">
      <c r="A2064" s="303"/>
      <c r="K2064" s="310"/>
      <c r="L2064" s="310"/>
      <c r="M2064" s="310"/>
      <c r="N2064" s="310"/>
      <c r="O2064" s="310"/>
      <c r="P2064" s="310"/>
      <c r="Q2064" s="310"/>
      <c r="R2064" s="310"/>
      <c r="S2064" s="310"/>
      <c r="T2064" s="310"/>
      <c r="U2064" s="307"/>
      <c r="AC2064" s="310"/>
      <c r="AE2064" s="311"/>
      <c r="AF2064" s="311"/>
      <c r="AG2064" s="311"/>
      <c r="AH2064" s="311"/>
      <c r="AI2064" s="311"/>
      <c r="AJ2064" s="311"/>
      <c r="AK2064" s="311"/>
      <c r="AL2064" s="311"/>
      <c r="AM2064" s="311"/>
      <c r="AN2064" s="311"/>
      <c r="AO2064" s="311"/>
      <c r="AP2064" s="311"/>
      <c r="AQ2064" s="311"/>
      <c r="AR2064" s="311"/>
      <c r="AS2064" s="311"/>
      <c r="AT2064" s="311"/>
    </row>
    <row r="2065" spans="1:46" ht="22.5" customHeight="1">
      <c r="A2065" s="303"/>
      <c r="K2065" s="310"/>
      <c r="L2065" s="310"/>
      <c r="M2065" s="310"/>
      <c r="N2065" s="310"/>
      <c r="O2065" s="310"/>
      <c r="P2065" s="310"/>
      <c r="Q2065" s="310"/>
      <c r="R2065" s="310"/>
      <c r="S2065" s="310"/>
      <c r="T2065" s="310"/>
      <c r="U2065" s="307"/>
      <c r="AC2065" s="310"/>
      <c r="AE2065" s="311"/>
      <c r="AF2065" s="311"/>
      <c r="AG2065" s="311"/>
      <c r="AH2065" s="311"/>
      <c r="AI2065" s="311"/>
      <c r="AJ2065" s="311"/>
      <c r="AK2065" s="311"/>
      <c r="AL2065" s="311"/>
      <c r="AM2065" s="311"/>
      <c r="AN2065" s="311"/>
      <c r="AO2065" s="311"/>
      <c r="AP2065" s="311"/>
      <c r="AQ2065" s="311"/>
      <c r="AR2065" s="311"/>
      <c r="AS2065" s="311"/>
      <c r="AT2065" s="311"/>
    </row>
    <row r="2066" spans="1:46" ht="22.5" customHeight="1">
      <c r="A2066" s="303"/>
      <c r="K2066" s="310"/>
      <c r="L2066" s="310"/>
      <c r="M2066" s="310"/>
      <c r="N2066" s="310"/>
      <c r="O2066" s="310"/>
      <c r="P2066" s="310"/>
      <c r="Q2066" s="310"/>
      <c r="R2066" s="310"/>
      <c r="S2066" s="310"/>
      <c r="T2066" s="310"/>
      <c r="U2066" s="307"/>
      <c r="AC2066" s="310"/>
      <c r="AE2066" s="311"/>
      <c r="AF2066" s="311"/>
      <c r="AG2066" s="311"/>
      <c r="AH2066" s="311"/>
      <c r="AI2066" s="311"/>
      <c r="AJ2066" s="311"/>
      <c r="AK2066" s="311"/>
      <c r="AL2066" s="311"/>
      <c r="AM2066" s="311"/>
      <c r="AN2066" s="311"/>
      <c r="AO2066" s="311"/>
      <c r="AP2066" s="311"/>
      <c r="AQ2066" s="311"/>
      <c r="AR2066" s="311"/>
      <c r="AS2066" s="311"/>
      <c r="AT2066" s="311"/>
    </row>
    <row r="2067" spans="1:46" ht="31.5" customHeight="1">
      <c r="A2067" s="303"/>
      <c r="K2067" s="310"/>
      <c r="L2067" s="310"/>
      <c r="M2067" s="310"/>
      <c r="N2067" s="310"/>
      <c r="O2067" s="310"/>
      <c r="P2067" s="310"/>
      <c r="Q2067" s="310"/>
      <c r="R2067" s="310"/>
      <c r="S2067" s="310"/>
      <c r="T2067" s="310"/>
      <c r="U2067" s="307"/>
      <c r="AC2067" s="310"/>
      <c r="AE2067" s="311"/>
      <c r="AF2067" s="311"/>
      <c r="AG2067" s="311"/>
      <c r="AH2067" s="311"/>
      <c r="AI2067" s="311"/>
      <c r="AJ2067" s="311"/>
      <c r="AK2067" s="311"/>
      <c r="AL2067" s="311"/>
      <c r="AM2067" s="311"/>
      <c r="AN2067" s="311"/>
      <c r="AO2067" s="311"/>
      <c r="AP2067" s="311"/>
      <c r="AQ2067" s="311"/>
      <c r="AR2067" s="311"/>
      <c r="AS2067" s="311"/>
      <c r="AT2067" s="311"/>
    </row>
    <row r="2068" spans="1:46" ht="27" customHeight="1">
      <c r="A2068" s="303"/>
      <c r="K2068" s="310"/>
      <c r="L2068" s="310"/>
      <c r="M2068" s="310"/>
      <c r="N2068" s="310"/>
      <c r="O2068" s="310"/>
      <c r="P2068" s="310"/>
      <c r="Q2068" s="310"/>
      <c r="R2068" s="310"/>
      <c r="S2068" s="310"/>
      <c r="T2068" s="310"/>
      <c r="U2068" s="307"/>
      <c r="AC2068" s="310"/>
      <c r="AE2068" s="311"/>
      <c r="AF2068" s="311"/>
      <c r="AG2068" s="311"/>
      <c r="AH2068" s="311"/>
      <c r="AI2068" s="311"/>
      <c r="AJ2068" s="311"/>
      <c r="AK2068" s="311"/>
      <c r="AL2068" s="311"/>
      <c r="AM2068" s="311"/>
      <c r="AN2068" s="311"/>
      <c r="AO2068" s="311"/>
      <c r="AP2068" s="311"/>
      <c r="AQ2068" s="311"/>
      <c r="AR2068" s="311"/>
      <c r="AS2068" s="311"/>
      <c r="AT2068" s="311"/>
    </row>
    <row r="2069" spans="1:46" ht="27" customHeight="1">
      <c r="A2069" s="303"/>
      <c r="K2069" s="310"/>
      <c r="L2069" s="310"/>
      <c r="M2069" s="310"/>
      <c r="N2069" s="310"/>
      <c r="O2069" s="310"/>
      <c r="P2069" s="310"/>
      <c r="Q2069" s="310"/>
      <c r="R2069" s="310"/>
      <c r="S2069" s="310"/>
      <c r="T2069" s="310"/>
      <c r="U2069" s="307"/>
      <c r="AC2069" s="310"/>
      <c r="AE2069" s="311"/>
      <c r="AF2069" s="311"/>
      <c r="AG2069" s="311"/>
      <c r="AH2069" s="311"/>
      <c r="AI2069" s="311"/>
      <c r="AJ2069" s="311"/>
      <c r="AK2069" s="311"/>
      <c r="AL2069" s="311"/>
      <c r="AM2069" s="311"/>
      <c r="AN2069" s="311"/>
      <c r="AO2069" s="311"/>
      <c r="AP2069" s="311"/>
      <c r="AQ2069" s="311"/>
      <c r="AR2069" s="311"/>
      <c r="AS2069" s="311"/>
      <c r="AT2069" s="311"/>
    </row>
    <row r="2070" spans="1:46" ht="27" customHeight="1">
      <c r="A2070" s="303"/>
      <c r="K2070" s="310"/>
      <c r="L2070" s="310"/>
      <c r="M2070" s="310"/>
      <c r="N2070" s="310"/>
      <c r="O2070" s="310"/>
      <c r="P2070" s="310"/>
      <c r="Q2070" s="310"/>
      <c r="R2070" s="310"/>
      <c r="S2070" s="310"/>
      <c r="T2070" s="310"/>
      <c r="U2070" s="307"/>
      <c r="AC2070" s="310"/>
      <c r="AE2070" s="311"/>
      <c r="AF2070" s="311"/>
      <c r="AG2070" s="311"/>
      <c r="AH2070" s="311"/>
      <c r="AI2070" s="311"/>
      <c r="AJ2070" s="311"/>
      <c r="AK2070" s="311"/>
      <c r="AL2070" s="311"/>
      <c r="AM2070" s="311"/>
      <c r="AN2070" s="311"/>
      <c r="AO2070" s="311"/>
      <c r="AP2070" s="311"/>
      <c r="AQ2070" s="311"/>
      <c r="AR2070" s="311"/>
      <c r="AS2070" s="311"/>
      <c r="AT2070" s="311"/>
    </row>
    <row r="2071" spans="1:46" ht="27" customHeight="1">
      <c r="A2071" s="303"/>
      <c r="K2071" s="310"/>
      <c r="L2071" s="310"/>
      <c r="M2071" s="310"/>
      <c r="N2071" s="310"/>
      <c r="O2071" s="310"/>
      <c r="P2071" s="310"/>
      <c r="Q2071" s="310"/>
      <c r="R2071" s="310"/>
      <c r="S2071" s="310"/>
      <c r="T2071" s="310"/>
      <c r="U2071" s="307"/>
      <c r="AC2071" s="310"/>
      <c r="AE2071" s="311"/>
      <c r="AF2071" s="311"/>
      <c r="AG2071" s="311"/>
      <c r="AH2071" s="311"/>
      <c r="AI2071" s="311"/>
      <c r="AJ2071" s="311"/>
      <c r="AK2071" s="311"/>
      <c r="AL2071" s="311"/>
      <c r="AM2071" s="311"/>
      <c r="AN2071" s="311"/>
      <c r="AO2071" s="311"/>
      <c r="AP2071" s="311"/>
      <c r="AQ2071" s="311"/>
      <c r="AR2071" s="311"/>
      <c r="AS2071" s="311"/>
      <c r="AT2071" s="311"/>
    </row>
    <row r="2072" spans="1:46" ht="27" customHeight="1">
      <c r="A2072" s="303"/>
      <c r="K2072" s="310"/>
      <c r="L2072" s="310"/>
      <c r="M2072" s="310"/>
      <c r="N2072" s="310"/>
      <c r="O2072" s="310"/>
      <c r="P2072" s="310"/>
      <c r="Q2072" s="310"/>
      <c r="R2072" s="310"/>
      <c r="S2072" s="310"/>
      <c r="T2072" s="310"/>
      <c r="U2072" s="307"/>
      <c r="AC2072" s="310"/>
      <c r="AE2072" s="311"/>
      <c r="AF2072" s="311"/>
      <c r="AG2072" s="311"/>
      <c r="AH2072" s="311"/>
      <c r="AI2072" s="311"/>
      <c r="AJ2072" s="311"/>
      <c r="AK2072" s="311"/>
      <c r="AL2072" s="311"/>
      <c r="AM2072" s="311"/>
      <c r="AN2072" s="311"/>
      <c r="AO2072" s="311"/>
      <c r="AP2072" s="311"/>
      <c r="AQ2072" s="311"/>
      <c r="AR2072" s="311"/>
      <c r="AS2072" s="311"/>
      <c r="AT2072" s="311"/>
    </row>
    <row r="2073" spans="1:46" ht="27" customHeight="1">
      <c r="A2073" s="303"/>
      <c r="K2073" s="310"/>
      <c r="L2073" s="310"/>
      <c r="M2073" s="310"/>
      <c r="N2073" s="310"/>
      <c r="O2073" s="310"/>
      <c r="P2073" s="310"/>
      <c r="Q2073" s="310"/>
      <c r="R2073" s="310"/>
      <c r="S2073" s="310"/>
      <c r="T2073" s="310"/>
      <c r="U2073" s="307"/>
      <c r="AC2073" s="310"/>
      <c r="AE2073" s="311"/>
      <c r="AF2073" s="311"/>
      <c r="AG2073" s="311"/>
      <c r="AH2073" s="311"/>
      <c r="AI2073" s="311"/>
      <c r="AJ2073" s="311"/>
      <c r="AK2073" s="311"/>
      <c r="AL2073" s="311"/>
      <c r="AM2073" s="311"/>
      <c r="AN2073" s="311"/>
      <c r="AO2073" s="311"/>
      <c r="AP2073" s="311"/>
      <c r="AQ2073" s="311"/>
      <c r="AR2073" s="311"/>
      <c r="AS2073" s="311"/>
      <c r="AT2073" s="311"/>
    </row>
    <row r="2074" spans="1:46" ht="27" customHeight="1">
      <c r="A2074" s="303"/>
      <c r="K2074" s="310"/>
      <c r="L2074" s="310"/>
      <c r="M2074" s="310"/>
      <c r="N2074" s="310"/>
      <c r="O2074" s="310"/>
      <c r="P2074" s="310"/>
      <c r="Q2074" s="310"/>
      <c r="R2074" s="310"/>
      <c r="S2074" s="310"/>
      <c r="T2074" s="310"/>
      <c r="U2074" s="307"/>
      <c r="AC2074" s="310"/>
      <c r="AE2074" s="311"/>
      <c r="AF2074" s="311"/>
      <c r="AG2074" s="311"/>
      <c r="AH2074" s="311"/>
      <c r="AI2074" s="311"/>
      <c r="AJ2074" s="311"/>
      <c r="AK2074" s="311"/>
      <c r="AL2074" s="311"/>
      <c r="AM2074" s="311"/>
      <c r="AN2074" s="311"/>
      <c r="AO2074" s="311"/>
      <c r="AP2074" s="311"/>
      <c r="AQ2074" s="311"/>
      <c r="AR2074" s="311"/>
      <c r="AS2074" s="311"/>
      <c r="AT2074" s="311"/>
    </row>
    <row r="2075" spans="1:46" ht="27" customHeight="1">
      <c r="A2075" s="303"/>
      <c r="K2075" s="310"/>
      <c r="L2075" s="310"/>
      <c r="M2075" s="310"/>
      <c r="N2075" s="310"/>
      <c r="O2075" s="310"/>
      <c r="P2075" s="310"/>
      <c r="Q2075" s="310"/>
      <c r="R2075" s="310"/>
      <c r="S2075" s="310"/>
      <c r="T2075" s="310"/>
      <c r="U2075" s="307"/>
      <c r="AC2075" s="310"/>
      <c r="AE2075" s="311"/>
      <c r="AF2075" s="311"/>
      <c r="AG2075" s="311"/>
      <c r="AH2075" s="311"/>
      <c r="AI2075" s="311"/>
      <c r="AJ2075" s="311"/>
      <c r="AK2075" s="311"/>
      <c r="AL2075" s="311"/>
      <c r="AM2075" s="311"/>
      <c r="AN2075" s="311"/>
      <c r="AO2075" s="311"/>
      <c r="AP2075" s="311"/>
      <c r="AQ2075" s="311"/>
      <c r="AR2075" s="311"/>
      <c r="AS2075" s="311"/>
      <c r="AT2075" s="311"/>
    </row>
    <row r="2076" spans="1:46" ht="27" customHeight="1">
      <c r="A2076" s="303"/>
      <c r="K2076" s="310"/>
      <c r="L2076" s="310"/>
      <c r="M2076" s="310"/>
      <c r="N2076" s="310"/>
      <c r="O2076" s="310"/>
      <c r="P2076" s="310"/>
      <c r="Q2076" s="310"/>
      <c r="R2076" s="310"/>
      <c r="S2076" s="310"/>
      <c r="T2076" s="310"/>
      <c r="U2076" s="307"/>
      <c r="AC2076" s="310"/>
      <c r="AE2076" s="311"/>
      <c r="AF2076" s="311"/>
      <c r="AG2076" s="311"/>
      <c r="AH2076" s="311"/>
      <c r="AI2076" s="311"/>
      <c r="AJ2076" s="311"/>
      <c r="AK2076" s="311"/>
      <c r="AL2076" s="311"/>
      <c r="AM2076" s="311"/>
      <c r="AN2076" s="311"/>
      <c r="AO2076" s="311"/>
      <c r="AP2076" s="311"/>
      <c r="AQ2076" s="311"/>
      <c r="AR2076" s="311"/>
      <c r="AS2076" s="311"/>
      <c r="AT2076" s="311"/>
    </row>
    <row r="2077" spans="1:46" ht="27" customHeight="1">
      <c r="A2077" s="303"/>
      <c r="K2077" s="310"/>
      <c r="L2077" s="310"/>
      <c r="M2077" s="310"/>
      <c r="N2077" s="310"/>
      <c r="O2077" s="310"/>
      <c r="P2077" s="310"/>
      <c r="Q2077" s="310"/>
      <c r="R2077" s="310"/>
      <c r="S2077" s="310"/>
      <c r="T2077" s="310"/>
      <c r="U2077" s="307"/>
      <c r="AC2077" s="310"/>
      <c r="AE2077" s="311"/>
      <c r="AF2077" s="311"/>
      <c r="AG2077" s="311"/>
      <c r="AH2077" s="311"/>
      <c r="AI2077" s="311"/>
      <c r="AJ2077" s="311"/>
      <c r="AK2077" s="311"/>
      <c r="AL2077" s="311"/>
      <c r="AM2077" s="311"/>
      <c r="AN2077" s="311"/>
      <c r="AO2077" s="311"/>
      <c r="AP2077" s="311"/>
      <c r="AQ2077" s="311"/>
      <c r="AR2077" s="311"/>
      <c r="AS2077" s="311"/>
      <c r="AT2077" s="311"/>
    </row>
    <row r="2078" spans="1:46" ht="27" customHeight="1">
      <c r="A2078" s="303"/>
      <c r="K2078" s="310"/>
      <c r="L2078" s="310"/>
      <c r="M2078" s="310"/>
      <c r="N2078" s="310"/>
      <c r="O2078" s="310"/>
      <c r="P2078" s="310"/>
      <c r="Q2078" s="310"/>
      <c r="R2078" s="310"/>
      <c r="S2078" s="310"/>
      <c r="T2078" s="310"/>
      <c r="U2078" s="307"/>
      <c r="AC2078" s="310"/>
      <c r="AE2078" s="311"/>
      <c r="AF2078" s="311"/>
      <c r="AG2078" s="311"/>
      <c r="AH2078" s="311"/>
      <c r="AI2078" s="311"/>
      <c r="AJ2078" s="311"/>
      <c r="AK2078" s="311"/>
      <c r="AL2078" s="311"/>
      <c r="AM2078" s="311"/>
      <c r="AN2078" s="311"/>
      <c r="AO2078" s="311"/>
      <c r="AP2078" s="311"/>
      <c r="AQ2078" s="311"/>
      <c r="AR2078" s="311"/>
      <c r="AS2078" s="311"/>
      <c r="AT2078" s="311"/>
    </row>
    <row r="2079" spans="1:46" ht="27" customHeight="1">
      <c r="A2079" s="303"/>
      <c r="K2079" s="310"/>
      <c r="L2079" s="310"/>
      <c r="M2079" s="310"/>
      <c r="N2079" s="310"/>
      <c r="O2079" s="310"/>
      <c r="P2079" s="310"/>
      <c r="Q2079" s="310"/>
      <c r="R2079" s="310"/>
      <c r="S2079" s="310"/>
      <c r="T2079" s="310"/>
      <c r="U2079" s="307"/>
      <c r="AC2079" s="310"/>
      <c r="AE2079" s="311"/>
      <c r="AF2079" s="311"/>
      <c r="AG2079" s="311"/>
      <c r="AH2079" s="311"/>
      <c r="AI2079" s="311"/>
      <c r="AJ2079" s="311"/>
      <c r="AK2079" s="311"/>
      <c r="AL2079" s="311"/>
      <c r="AM2079" s="311"/>
      <c r="AN2079" s="311"/>
      <c r="AO2079" s="311"/>
      <c r="AP2079" s="311"/>
      <c r="AQ2079" s="311"/>
      <c r="AR2079" s="311"/>
      <c r="AS2079" s="311"/>
      <c r="AT2079" s="311"/>
    </row>
    <row r="2080" spans="1:46" ht="27" customHeight="1">
      <c r="A2080" s="303"/>
      <c r="K2080" s="310"/>
      <c r="L2080" s="310"/>
      <c r="M2080" s="310"/>
      <c r="N2080" s="310"/>
      <c r="O2080" s="310"/>
      <c r="P2080" s="310"/>
      <c r="Q2080" s="310"/>
      <c r="R2080" s="310"/>
      <c r="S2080" s="310"/>
      <c r="T2080" s="310"/>
      <c r="U2080" s="307"/>
      <c r="AC2080" s="310"/>
      <c r="AE2080" s="311"/>
      <c r="AF2080" s="311"/>
      <c r="AG2080" s="311"/>
      <c r="AH2080" s="311"/>
      <c r="AI2080" s="311"/>
      <c r="AJ2080" s="311"/>
      <c r="AK2080" s="311"/>
      <c r="AL2080" s="311"/>
      <c r="AM2080" s="311"/>
      <c r="AN2080" s="311"/>
      <c r="AO2080" s="311"/>
      <c r="AP2080" s="311"/>
      <c r="AQ2080" s="311"/>
      <c r="AR2080" s="311"/>
      <c r="AS2080" s="311"/>
      <c r="AT2080" s="311"/>
    </row>
    <row r="2081" spans="1:46" ht="27" customHeight="1">
      <c r="A2081" s="303"/>
      <c r="K2081" s="310"/>
      <c r="L2081" s="310"/>
      <c r="M2081" s="310"/>
      <c r="N2081" s="310"/>
      <c r="O2081" s="310"/>
      <c r="P2081" s="310"/>
      <c r="Q2081" s="310"/>
      <c r="R2081" s="310"/>
      <c r="S2081" s="310"/>
      <c r="T2081" s="310"/>
      <c r="U2081" s="307"/>
      <c r="AC2081" s="310"/>
      <c r="AE2081" s="311"/>
      <c r="AF2081" s="311"/>
      <c r="AG2081" s="311"/>
      <c r="AH2081" s="311"/>
      <c r="AI2081" s="311"/>
      <c r="AJ2081" s="311"/>
      <c r="AK2081" s="311"/>
      <c r="AL2081" s="311"/>
      <c r="AM2081" s="311"/>
      <c r="AN2081" s="311"/>
      <c r="AO2081" s="311"/>
      <c r="AP2081" s="311"/>
      <c r="AQ2081" s="311"/>
      <c r="AR2081" s="311"/>
      <c r="AS2081" s="311"/>
      <c r="AT2081" s="311"/>
    </row>
    <row r="2082" spans="1:46" ht="27" customHeight="1">
      <c r="A2082" s="303"/>
      <c r="K2082" s="310"/>
      <c r="L2082" s="310"/>
      <c r="M2082" s="310"/>
      <c r="N2082" s="310"/>
      <c r="O2082" s="310"/>
      <c r="P2082" s="310"/>
      <c r="Q2082" s="310"/>
      <c r="R2082" s="310"/>
      <c r="S2082" s="310"/>
      <c r="T2082" s="310"/>
      <c r="U2082" s="307"/>
      <c r="AC2082" s="310"/>
      <c r="AE2082" s="311"/>
      <c r="AF2082" s="311"/>
      <c r="AG2082" s="311"/>
      <c r="AH2082" s="311"/>
      <c r="AI2082" s="311"/>
      <c r="AJ2082" s="311"/>
      <c r="AK2082" s="311"/>
      <c r="AL2082" s="311"/>
      <c r="AM2082" s="311"/>
      <c r="AN2082" s="311"/>
      <c r="AO2082" s="311"/>
      <c r="AP2082" s="311"/>
      <c r="AQ2082" s="311"/>
      <c r="AR2082" s="311"/>
      <c r="AS2082" s="311"/>
      <c r="AT2082" s="311"/>
    </row>
    <row r="2083" spans="1:46" ht="27" customHeight="1">
      <c r="A2083" s="303"/>
      <c r="K2083" s="310"/>
      <c r="L2083" s="310"/>
      <c r="M2083" s="310"/>
      <c r="N2083" s="310"/>
      <c r="O2083" s="310"/>
      <c r="P2083" s="310"/>
      <c r="Q2083" s="310"/>
      <c r="R2083" s="310"/>
      <c r="S2083" s="310"/>
      <c r="T2083" s="310"/>
      <c r="U2083" s="307"/>
      <c r="AC2083" s="310"/>
      <c r="AE2083" s="311"/>
      <c r="AF2083" s="311"/>
      <c r="AG2083" s="311"/>
      <c r="AH2083" s="311"/>
      <c r="AI2083" s="311"/>
      <c r="AJ2083" s="311"/>
      <c r="AK2083" s="311"/>
      <c r="AL2083" s="311"/>
      <c r="AM2083" s="311"/>
      <c r="AN2083" s="311"/>
      <c r="AO2083" s="311"/>
      <c r="AP2083" s="311"/>
      <c r="AQ2083" s="311"/>
      <c r="AR2083" s="311"/>
      <c r="AS2083" s="311"/>
      <c r="AT2083" s="311"/>
    </row>
    <row r="2084" spans="1:46" ht="27" customHeight="1">
      <c r="A2084" s="303"/>
      <c r="K2084" s="310"/>
      <c r="L2084" s="310"/>
      <c r="M2084" s="310"/>
      <c r="N2084" s="310"/>
      <c r="O2084" s="310"/>
      <c r="P2084" s="310"/>
      <c r="Q2084" s="310"/>
      <c r="R2084" s="310"/>
      <c r="S2084" s="310"/>
      <c r="T2084" s="310"/>
      <c r="U2084" s="307"/>
      <c r="AC2084" s="310"/>
      <c r="AE2084" s="311"/>
      <c r="AF2084" s="311"/>
      <c r="AG2084" s="311"/>
      <c r="AH2084" s="311"/>
      <c r="AI2084" s="311"/>
      <c r="AJ2084" s="311"/>
      <c r="AK2084" s="311"/>
      <c r="AL2084" s="311"/>
      <c r="AM2084" s="311"/>
      <c r="AN2084" s="311"/>
      <c r="AO2084" s="311"/>
      <c r="AP2084" s="311"/>
      <c r="AQ2084" s="311"/>
      <c r="AR2084" s="311"/>
      <c r="AS2084" s="311"/>
      <c r="AT2084" s="311"/>
    </row>
    <row r="2085" spans="1:46" ht="27" customHeight="1">
      <c r="A2085" s="303"/>
      <c r="K2085" s="310"/>
      <c r="L2085" s="310"/>
      <c r="M2085" s="310"/>
      <c r="N2085" s="310"/>
      <c r="O2085" s="310"/>
      <c r="P2085" s="310"/>
      <c r="Q2085" s="310"/>
      <c r="R2085" s="310"/>
      <c r="S2085" s="310"/>
      <c r="T2085" s="310"/>
      <c r="U2085" s="307"/>
      <c r="AC2085" s="310"/>
      <c r="AE2085" s="311"/>
      <c r="AF2085" s="311"/>
      <c r="AG2085" s="311"/>
      <c r="AH2085" s="311"/>
      <c r="AI2085" s="311"/>
      <c r="AJ2085" s="311"/>
      <c r="AK2085" s="311"/>
      <c r="AL2085" s="311"/>
      <c r="AM2085" s="311"/>
      <c r="AN2085" s="311"/>
      <c r="AO2085" s="311"/>
      <c r="AP2085" s="311"/>
      <c r="AQ2085" s="311"/>
      <c r="AR2085" s="311"/>
      <c r="AS2085" s="311"/>
      <c r="AT2085" s="311"/>
    </row>
    <row r="2086" spans="1:46" ht="27" customHeight="1">
      <c r="A2086" s="303"/>
      <c r="K2086" s="310"/>
      <c r="L2086" s="310"/>
      <c r="M2086" s="310"/>
      <c r="N2086" s="310"/>
      <c r="O2086" s="310"/>
      <c r="P2086" s="310"/>
      <c r="Q2086" s="310"/>
      <c r="R2086" s="310"/>
      <c r="S2086" s="310"/>
      <c r="T2086" s="310"/>
      <c r="U2086" s="307"/>
      <c r="AC2086" s="310"/>
      <c r="AE2086" s="311"/>
      <c r="AF2086" s="311"/>
      <c r="AG2086" s="311"/>
      <c r="AH2086" s="311"/>
      <c r="AI2086" s="311"/>
      <c r="AJ2086" s="311"/>
      <c r="AK2086" s="311"/>
      <c r="AL2086" s="311"/>
      <c r="AM2086" s="311"/>
      <c r="AN2086" s="311"/>
      <c r="AO2086" s="311"/>
      <c r="AP2086" s="311"/>
      <c r="AQ2086" s="311"/>
      <c r="AR2086" s="311"/>
      <c r="AS2086" s="311"/>
      <c r="AT2086" s="311"/>
    </row>
    <row r="2087" spans="1:46" ht="27" customHeight="1">
      <c r="A2087" s="303"/>
      <c r="K2087" s="310"/>
      <c r="L2087" s="310"/>
      <c r="M2087" s="310"/>
      <c r="N2087" s="310"/>
      <c r="O2087" s="310"/>
      <c r="P2087" s="310"/>
      <c r="Q2087" s="310"/>
      <c r="R2087" s="310"/>
      <c r="S2087" s="310"/>
      <c r="T2087" s="310"/>
      <c r="U2087" s="307"/>
      <c r="AC2087" s="310"/>
      <c r="AE2087" s="311"/>
      <c r="AF2087" s="311"/>
      <c r="AG2087" s="311"/>
      <c r="AH2087" s="311"/>
      <c r="AI2087" s="311"/>
      <c r="AJ2087" s="311"/>
      <c r="AK2087" s="311"/>
      <c r="AL2087" s="311"/>
      <c r="AM2087" s="311"/>
      <c r="AN2087" s="311"/>
      <c r="AO2087" s="311"/>
      <c r="AP2087" s="311"/>
      <c r="AQ2087" s="311"/>
      <c r="AR2087" s="311"/>
      <c r="AS2087" s="311"/>
      <c r="AT2087" s="311"/>
    </row>
    <row r="2088" spans="1:46" ht="27" customHeight="1">
      <c r="A2088" s="303"/>
      <c r="K2088" s="310"/>
      <c r="L2088" s="310"/>
      <c r="M2088" s="310"/>
      <c r="N2088" s="310"/>
      <c r="O2088" s="310"/>
      <c r="P2088" s="310"/>
      <c r="Q2088" s="310"/>
      <c r="R2088" s="310"/>
      <c r="S2088" s="310"/>
      <c r="T2088" s="310"/>
      <c r="U2088" s="307"/>
      <c r="AC2088" s="310"/>
      <c r="AE2088" s="311"/>
      <c r="AF2088" s="311"/>
      <c r="AG2088" s="311"/>
      <c r="AH2088" s="311"/>
      <c r="AI2088" s="311"/>
      <c r="AJ2088" s="311"/>
      <c r="AK2088" s="311"/>
      <c r="AL2088" s="311"/>
      <c r="AM2088" s="311"/>
      <c r="AN2088" s="311"/>
      <c r="AO2088" s="311"/>
      <c r="AP2088" s="311"/>
      <c r="AQ2088" s="311"/>
      <c r="AR2088" s="311"/>
      <c r="AS2088" s="311"/>
      <c r="AT2088" s="311"/>
    </row>
    <row r="2089" spans="1:46" ht="27" customHeight="1">
      <c r="A2089" s="303"/>
      <c r="K2089" s="310"/>
      <c r="L2089" s="310"/>
      <c r="M2089" s="310"/>
      <c r="N2089" s="310"/>
      <c r="O2089" s="310"/>
      <c r="P2089" s="310"/>
      <c r="Q2089" s="310"/>
      <c r="R2089" s="310"/>
      <c r="S2089" s="310"/>
      <c r="T2089" s="310"/>
      <c r="U2089" s="307"/>
      <c r="AC2089" s="310"/>
      <c r="AE2089" s="311"/>
      <c r="AF2089" s="311"/>
      <c r="AG2089" s="311"/>
      <c r="AH2089" s="311"/>
      <c r="AI2089" s="311"/>
      <c r="AJ2089" s="311"/>
      <c r="AK2089" s="311"/>
      <c r="AL2089" s="311"/>
      <c r="AM2089" s="311"/>
      <c r="AN2089" s="311"/>
      <c r="AO2089" s="311"/>
      <c r="AP2089" s="311"/>
      <c r="AQ2089" s="311"/>
      <c r="AR2089" s="311"/>
      <c r="AS2089" s="311"/>
      <c r="AT2089" s="311"/>
    </row>
    <row r="2090" spans="1:46" ht="27" customHeight="1">
      <c r="A2090" s="303"/>
      <c r="K2090" s="310"/>
      <c r="L2090" s="310"/>
      <c r="M2090" s="310"/>
      <c r="N2090" s="310"/>
      <c r="O2090" s="310"/>
      <c r="P2090" s="310"/>
      <c r="Q2090" s="310"/>
      <c r="R2090" s="310"/>
      <c r="S2090" s="310"/>
      <c r="T2090" s="310"/>
      <c r="U2090" s="307"/>
      <c r="AC2090" s="310"/>
      <c r="AE2090" s="311"/>
      <c r="AF2090" s="311"/>
      <c r="AG2090" s="311"/>
      <c r="AH2090" s="311"/>
      <c r="AI2090" s="311"/>
      <c r="AJ2090" s="311"/>
      <c r="AK2090" s="311"/>
      <c r="AL2090" s="311"/>
      <c r="AM2090" s="311"/>
      <c r="AN2090" s="311"/>
      <c r="AO2090" s="311"/>
      <c r="AP2090" s="311"/>
      <c r="AQ2090" s="311"/>
      <c r="AR2090" s="311"/>
      <c r="AS2090" s="311"/>
      <c r="AT2090" s="311"/>
    </row>
    <row r="2091" spans="1:46" ht="27" customHeight="1">
      <c r="A2091" s="303"/>
      <c r="K2091" s="310"/>
      <c r="L2091" s="310"/>
      <c r="M2091" s="310"/>
      <c r="N2091" s="310"/>
      <c r="O2091" s="310"/>
      <c r="P2091" s="310"/>
      <c r="Q2091" s="310"/>
      <c r="R2091" s="310"/>
      <c r="S2091" s="310"/>
      <c r="T2091" s="310"/>
      <c r="U2091" s="307"/>
      <c r="AC2091" s="310"/>
      <c r="AE2091" s="311"/>
      <c r="AF2091" s="311"/>
      <c r="AG2091" s="311"/>
      <c r="AH2091" s="311"/>
      <c r="AI2091" s="311"/>
      <c r="AJ2091" s="311"/>
      <c r="AK2091" s="311"/>
      <c r="AL2091" s="311"/>
      <c r="AM2091" s="311"/>
      <c r="AN2091" s="311"/>
      <c r="AO2091" s="311"/>
      <c r="AP2091" s="311"/>
      <c r="AQ2091" s="311"/>
      <c r="AR2091" s="311"/>
      <c r="AS2091" s="311"/>
      <c r="AT2091" s="311"/>
    </row>
    <row r="2092" spans="1:46" ht="27" customHeight="1">
      <c r="A2092" s="303"/>
      <c r="K2092" s="310"/>
      <c r="L2092" s="310"/>
      <c r="M2092" s="310"/>
      <c r="N2092" s="310"/>
      <c r="O2092" s="310"/>
      <c r="P2092" s="310"/>
      <c r="Q2092" s="310"/>
      <c r="R2092" s="310"/>
      <c r="S2092" s="310"/>
      <c r="T2092" s="310"/>
      <c r="U2092" s="307"/>
      <c r="AC2092" s="310"/>
      <c r="AE2092" s="311"/>
      <c r="AF2092" s="311"/>
      <c r="AG2092" s="311"/>
      <c r="AH2092" s="311"/>
      <c r="AI2092" s="311"/>
      <c r="AJ2092" s="311"/>
      <c r="AK2092" s="311"/>
      <c r="AL2092" s="311"/>
      <c r="AM2092" s="311"/>
      <c r="AN2092" s="311"/>
      <c r="AO2092" s="311"/>
      <c r="AP2092" s="311"/>
      <c r="AQ2092" s="311"/>
      <c r="AR2092" s="311"/>
      <c r="AS2092" s="311"/>
      <c r="AT2092" s="311"/>
    </row>
    <row r="2093" spans="1:46" ht="30.75" customHeight="1">
      <c r="A2093" s="303"/>
      <c r="K2093" s="310"/>
      <c r="L2093" s="310"/>
      <c r="M2093" s="310"/>
      <c r="N2093" s="310"/>
      <c r="O2093" s="310"/>
      <c r="P2093" s="310"/>
      <c r="Q2093" s="310"/>
      <c r="R2093" s="310"/>
      <c r="S2093" s="310"/>
      <c r="T2093" s="310"/>
      <c r="U2093" s="307"/>
      <c r="AC2093" s="310"/>
      <c r="AE2093" s="311"/>
      <c r="AF2093" s="311"/>
      <c r="AG2093" s="311"/>
      <c r="AH2093" s="311"/>
      <c r="AI2093" s="311"/>
      <c r="AJ2093" s="311"/>
      <c r="AK2093" s="311"/>
      <c r="AL2093" s="311"/>
      <c r="AM2093" s="311"/>
      <c r="AN2093" s="311"/>
      <c r="AO2093" s="311"/>
      <c r="AP2093" s="311"/>
      <c r="AQ2093" s="311"/>
      <c r="AR2093" s="311"/>
      <c r="AS2093" s="311"/>
      <c r="AT2093" s="311"/>
    </row>
    <row r="2094" spans="1:46" ht="27" customHeight="1">
      <c r="A2094" s="303"/>
      <c r="K2094" s="310"/>
      <c r="L2094" s="310"/>
      <c r="M2094" s="310"/>
      <c r="N2094" s="310"/>
      <c r="O2094" s="310"/>
      <c r="P2094" s="310"/>
      <c r="Q2094" s="310"/>
      <c r="R2094" s="310"/>
      <c r="S2094" s="310"/>
      <c r="T2094" s="310"/>
      <c r="U2094" s="307"/>
      <c r="AC2094" s="310"/>
      <c r="AE2094" s="311"/>
      <c r="AF2094" s="311"/>
      <c r="AG2094" s="311"/>
      <c r="AH2094" s="311"/>
      <c r="AI2094" s="311"/>
      <c r="AJ2094" s="311"/>
      <c r="AK2094" s="311"/>
      <c r="AL2094" s="311"/>
      <c r="AM2094" s="311"/>
      <c r="AN2094" s="311"/>
      <c r="AO2094" s="311"/>
      <c r="AP2094" s="311"/>
      <c r="AQ2094" s="311"/>
      <c r="AR2094" s="311"/>
      <c r="AS2094" s="311"/>
      <c r="AT2094" s="311"/>
    </row>
    <row r="2095" spans="1:46" ht="27" customHeight="1">
      <c r="A2095" s="303"/>
      <c r="K2095" s="310"/>
      <c r="L2095" s="310"/>
      <c r="M2095" s="310"/>
      <c r="N2095" s="310"/>
      <c r="O2095" s="310"/>
      <c r="P2095" s="310"/>
      <c r="Q2095" s="310"/>
      <c r="R2095" s="310"/>
      <c r="S2095" s="310"/>
      <c r="T2095" s="310"/>
      <c r="U2095" s="307"/>
      <c r="AC2095" s="310"/>
      <c r="AE2095" s="311"/>
      <c r="AF2095" s="311"/>
      <c r="AG2095" s="311"/>
      <c r="AH2095" s="311"/>
      <c r="AI2095" s="311"/>
      <c r="AJ2095" s="311"/>
      <c r="AK2095" s="311"/>
      <c r="AL2095" s="311"/>
      <c r="AM2095" s="311"/>
      <c r="AN2095" s="311"/>
      <c r="AO2095" s="311"/>
      <c r="AP2095" s="311"/>
      <c r="AQ2095" s="311"/>
      <c r="AR2095" s="311"/>
      <c r="AS2095" s="311"/>
      <c r="AT2095" s="311"/>
    </row>
    <row r="2096" spans="1:46" ht="27" customHeight="1">
      <c r="A2096" s="303"/>
      <c r="K2096" s="310"/>
      <c r="L2096" s="310"/>
      <c r="M2096" s="310"/>
      <c r="N2096" s="310"/>
      <c r="O2096" s="310"/>
      <c r="P2096" s="310"/>
      <c r="Q2096" s="310"/>
      <c r="R2096" s="310"/>
      <c r="S2096" s="310"/>
      <c r="T2096" s="310"/>
      <c r="U2096" s="307"/>
      <c r="AC2096" s="310"/>
      <c r="AE2096" s="311"/>
      <c r="AF2096" s="311"/>
      <c r="AG2096" s="311"/>
      <c r="AH2096" s="311"/>
      <c r="AI2096" s="311"/>
      <c r="AJ2096" s="311"/>
      <c r="AK2096" s="311"/>
      <c r="AL2096" s="311"/>
      <c r="AM2096" s="311"/>
      <c r="AN2096" s="311"/>
      <c r="AO2096" s="311"/>
      <c r="AP2096" s="311"/>
      <c r="AQ2096" s="311"/>
      <c r="AR2096" s="311"/>
      <c r="AS2096" s="311"/>
      <c r="AT2096" s="311"/>
    </row>
    <row r="2097" spans="1:46" ht="27" customHeight="1">
      <c r="A2097" s="303"/>
      <c r="K2097" s="310"/>
      <c r="L2097" s="310"/>
      <c r="M2097" s="310"/>
      <c r="N2097" s="310"/>
      <c r="O2097" s="310"/>
      <c r="P2097" s="310"/>
      <c r="Q2097" s="310"/>
      <c r="R2097" s="310"/>
      <c r="S2097" s="310"/>
      <c r="T2097" s="310"/>
      <c r="U2097" s="307"/>
      <c r="AC2097" s="310"/>
      <c r="AE2097" s="311"/>
      <c r="AF2097" s="311"/>
      <c r="AG2097" s="311"/>
      <c r="AH2097" s="311"/>
      <c r="AI2097" s="311"/>
      <c r="AJ2097" s="311"/>
      <c r="AK2097" s="311"/>
      <c r="AL2097" s="311"/>
      <c r="AM2097" s="311"/>
      <c r="AN2097" s="311"/>
      <c r="AO2097" s="311"/>
      <c r="AP2097" s="311"/>
      <c r="AQ2097" s="311"/>
      <c r="AR2097" s="311"/>
      <c r="AS2097" s="311"/>
      <c r="AT2097" s="311"/>
    </row>
    <row r="2098" spans="1:46" ht="27" customHeight="1">
      <c r="A2098" s="303"/>
      <c r="K2098" s="310"/>
      <c r="L2098" s="310"/>
      <c r="M2098" s="310"/>
      <c r="N2098" s="310"/>
      <c r="O2098" s="310"/>
      <c r="P2098" s="310"/>
      <c r="Q2098" s="310"/>
      <c r="R2098" s="310"/>
      <c r="S2098" s="310"/>
      <c r="T2098" s="310"/>
      <c r="U2098" s="307"/>
      <c r="AC2098" s="310"/>
      <c r="AE2098" s="311"/>
      <c r="AF2098" s="311"/>
      <c r="AG2098" s="311"/>
      <c r="AH2098" s="311"/>
      <c r="AI2098" s="311"/>
      <c r="AJ2098" s="311"/>
      <c r="AK2098" s="311"/>
      <c r="AL2098" s="311"/>
      <c r="AM2098" s="311"/>
      <c r="AN2098" s="311"/>
      <c r="AO2098" s="311"/>
      <c r="AP2098" s="311"/>
      <c r="AQ2098" s="311"/>
      <c r="AR2098" s="311"/>
      <c r="AS2098" s="311"/>
      <c r="AT2098" s="311"/>
    </row>
    <row r="2099" spans="1:46" ht="27" customHeight="1">
      <c r="A2099" s="303"/>
      <c r="K2099" s="310"/>
      <c r="L2099" s="310"/>
      <c r="M2099" s="310"/>
      <c r="N2099" s="310"/>
      <c r="O2099" s="310"/>
      <c r="P2099" s="310"/>
      <c r="Q2099" s="310"/>
      <c r="R2099" s="310"/>
      <c r="S2099" s="310"/>
      <c r="T2099" s="310"/>
      <c r="U2099" s="307"/>
      <c r="AC2099" s="310"/>
      <c r="AE2099" s="311"/>
      <c r="AF2099" s="311"/>
      <c r="AG2099" s="311"/>
      <c r="AH2099" s="311"/>
      <c r="AI2099" s="311"/>
      <c r="AJ2099" s="311"/>
      <c r="AK2099" s="311"/>
      <c r="AL2099" s="311"/>
      <c r="AM2099" s="311"/>
      <c r="AN2099" s="311"/>
      <c r="AO2099" s="311"/>
      <c r="AP2099" s="311"/>
      <c r="AQ2099" s="311"/>
      <c r="AR2099" s="311"/>
      <c r="AS2099" s="311"/>
      <c r="AT2099" s="311"/>
    </row>
    <row r="2100" spans="1:46" ht="27" customHeight="1">
      <c r="A2100" s="303"/>
      <c r="K2100" s="310"/>
      <c r="L2100" s="310"/>
      <c r="M2100" s="310"/>
      <c r="N2100" s="310"/>
      <c r="O2100" s="310"/>
      <c r="P2100" s="310"/>
      <c r="Q2100" s="310"/>
      <c r="R2100" s="310"/>
      <c r="S2100" s="310"/>
      <c r="T2100" s="310"/>
      <c r="U2100" s="307"/>
      <c r="AC2100" s="310"/>
      <c r="AE2100" s="311"/>
      <c r="AF2100" s="311"/>
      <c r="AG2100" s="311"/>
      <c r="AH2100" s="311"/>
      <c r="AI2100" s="311"/>
      <c r="AJ2100" s="311"/>
      <c r="AK2100" s="311"/>
      <c r="AL2100" s="311"/>
      <c r="AM2100" s="311"/>
      <c r="AN2100" s="311"/>
      <c r="AO2100" s="311"/>
      <c r="AP2100" s="311"/>
      <c r="AQ2100" s="311"/>
      <c r="AR2100" s="311"/>
      <c r="AS2100" s="311"/>
      <c r="AT2100" s="311"/>
    </row>
    <row r="2101" spans="1:46" ht="27" customHeight="1">
      <c r="A2101" s="303"/>
      <c r="K2101" s="310"/>
      <c r="L2101" s="310"/>
      <c r="M2101" s="310"/>
      <c r="N2101" s="310"/>
      <c r="O2101" s="310"/>
      <c r="P2101" s="310"/>
      <c r="Q2101" s="310"/>
      <c r="R2101" s="310"/>
      <c r="S2101" s="310"/>
      <c r="T2101" s="310"/>
      <c r="U2101" s="307"/>
      <c r="AC2101" s="310"/>
      <c r="AE2101" s="311"/>
      <c r="AF2101" s="311"/>
      <c r="AG2101" s="311"/>
      <c r="AH2101" s="311"/>
      <c r="AI2101" s="311"/>
      <c r="AJ2101" s="311"/>
      <c r="AK2101" s="311"/>
      <c r="AL2101" s="311"/>
      <c r="AM2101" s="311"/>
      <c r="AN2101" s="311"/>
      <c r="AO2101" s="311"/>
      <c r="AP2101" s="311"/>
      <c r="AQ2101" s="311"/>
      <c r="AR2101" s="311"/>
      <c r="AS2101" s="311"/>
      <c r="AT2101" s="311"/>
    </row>
    <row r="2102" spans="1:46" ht="27" customHeight="1">
      <c r="A2102" s="303"/>
      <c r="K2102" s="310"/>
      <c r="L2102" s="310"/>
      <c r="M2102" s="310"/>
      <c r="N2102" s="310"/>
      <c r="O2102" s="310"/>
      <c r="P2102" s="310"/>
      <c r="Q2102" s="310"/>
      <c r="R2102" s="310"/>
      <c r="S2102" s="310"/>
      <c r="T2102" s="310"/>
      <c r="U2102" s="307"/>
      <c r="AC2102" s="310"/>
      <c r="AE2102" s="311"/>
      <c r="AF2102" s="311"/>
      <c r="AG2102" s="311"/>
      <c r="AH2102" s="311"/>
      <c r="AI2102" s="311"/>
      <c r="AJ2102" s="311"/>
      <c r="AK2102" s="311"/>
      <c r="AL2102" s="311"/>
      <c r="AM2102" s="311"/>
      <c r="AN2102" s="311"/>
      <c r="AO2102" s="311"/>
      <c r="AP2102" s="311"/>
      <c r="AQ2102" s="311"/>
      <c r="AR2102" s="311"/>
      <c r="AS2102" s="311"/>
      <c r="AT2102" s="311"/>
    </row>
    <row r="2103" spans="1:46" ht="27" customHeight="1">
      <c r="A2103" s="303"/>
      <c r="K2103" s="310"/>
      <c r="L2103" s="310"/>
      <c r="M2103" s="310"/>
      <c r="N2103" s="310"/>
      <c r="O2103" s="310"/>
      <c r="P2103" s="310"/>
      <c r="Q2103" s="310"/>
      <c r="R2103" s="310"/>
      <c r="S2103" s="310"/>
      <c r="T2103" s="310"/>
      <c r="U2103" s="307"/>
      <c r="AC2103" s="310"/>
      <c r="AE2103" s="311"/>
      <c r="AF2103" s="311"/>
      <c r="AG2103" s="311"/>
      <c r="AH2103" s="311"/>
      <c r="AI2103" s="311"/>
      <c r="AJ2103" s="311"/>
      <c r="AK2103" s="311"/>
      <c r="AL2103" s="311"/>
      <c r="AM2103" s="311"/>
      <c r="AN2103" s="311"/>
      <c r="AO2103" s="311"/>
      <c r="AP2103" s="311"/>
      <c r="AQ2103" s="311"/>
      <c r="AR2103" s="311"/>
      <c r="AS2103" s="311"/>
      <c r="AT2103" s="311"/>
    </row>
    <row r="2104" spans="1:46" ht="27" customHeight="1">
      <c r="A2104" s="303"/>
      <c r="K2104" s="310"/>
      <c r="L2104" s="310"/>
      <c r="M2104" s="310"/>
      <c r="N2104" s="310"/>
      <c r="O2104" s="310"/>
      <c r="P2104" s="310"/>
      <c r="Q2104" s="310"/>
      <c r="R2104" s="310"/>
      <c r="S2104" s="310"/>
      <c r="T2104" s="310"/>
      <c r="U2104" s="307"/>
      <c r="AC2104" s="310"/>
      <c r="AE2104" s="311"/>
      <c r="AF2104" s="311"/>
      <c r="AG2104" s="311"/>
      <c r="AH2104" s="311"/>
      <c r="AI2104" s="311"/>
      <c r="AJ2104" s="311"/>
      <c r="AK2104" s="311"/>
      <c r="AL2104" s="311"/>
      <c r="AM2104" s="311"/>
      <c r="AN2104" s="311"/>
      <c r="AO2104" s="311"/>
      <c r="AP2104" s="311"/>
      <c r="AQ2104" s="311"/>
      <c r="AR2104" s="311"/>
      <c r="AS2104" s="311"/>
      <c r="AT2104" s="311"/>
    </row>
    <row r="2105" spans="1:46" ht="27" customHeight="1">
      <c r="A2105" s="303"/>
      <c r="K2105" s="310"/>
      <c r="L2105" s="310"/>
      <c r="M2105" s="310"/>
      <c r="N2105" s="310"/>
      <c r="O2105" s="310"/>
      <c r="P2105" s="310"/>
      <c r="Q2105" s="310"/>
      <c r="R2105" s="310"/>
      <c r="S2105" s="310"/>
      <c r="T2105" s="310"/>
      <c r="U2105" s="307"/>
      <c r="AC2105" s="310"/>
      <c r="AE2105" s="311"/>
      <c r="AF2105" s="311"/>
      <c r="AG2105" s="311"/>
      <c r="AH2105" s="311"/>
      <c r="AI2105" s="311"/>
      <c r="AJ2105" s="311"/>
      <c r="AK2105" s="311"/>
      <c r="AL2105" s="311"/>
      <c r="AM2105" s="311"/>
      <c r="AN2105" s="311"/>
      <c r="AO2105" s="311"/>
      <c r="AP2105" s="311"/>
      <c r="AQ2105" s="311"/>
      <c r="AR2105" s="311"/>
      <c r="AS2105" s="311"/>
      <c r="AT2105" s="311"/>
    </row>
    <row r="2106" spans="1:46" ht="27" customHeight="1">
      <c r="A2106" s="303"/>
      <c r="K2106" s="310"/>
      <c r="L2106" s="310"/>
      <c r="M2106" s="310"/>
      <c r="N2106" s="310"/>
      <c r="O2106" s="310"/>
      <c r="P2106" s="310"/>
      <c r="Q2106" s="310"/>
      <c r="R2106" s="310"/>
      <c r="S2106" s="310"/>
      <c r="T2106" s="310"/>
      <c r="U2106" s="307"/>
      <c r="AC2106" s="310"/>
      <c r="AE2106" s="311"/>
      <c r="AF2106" s="311"/>
      <c r="AG2106" s="311"/>
      <c r="AH2106" s="311"/>
      <c r="AI2106" s="311"/>
      <c r="AJ2106" s="311"/>
      <c r="AK2106" s="311"/>
      <c r="AL2106" s="311"/>
      <c r="AM2106" s="311"/>
      <c r="AN2106" s="311"/>
      <c r="AO2106" s="311"/>
      <c r="AP2106" s="311"/>
      <c r="AQ2106" s="311"/>
      <c r="AR2106" s="311"/>
      <c r="AS2106" s="311"/>
      <c r="AT2106" s="311"/>
    </row>
    <row r="2107" spans="1:46" ht="27" customHeight="1">
      <c r="A2107" s="303"/>
      <c r="K2107" s="310"/>
      <c r="L2107" s="310"/>
      <c r="M2107" s="310"/>
      <c r="N2107" s="310"/>
      <c r="O2107" s="310"/>
      <c r="P2107" s="310"/>
      <c r="Q2107" s="310"/>
      <c r="R2107" s="310"/>
      <c r="S2107" s="310"/>
      <c r="T2107" s="310"/>
      <c r="U2107" s="307"/>
      <c r="AC2107" s="310"/>
      <c r="AE2107" s="311"/>
      <c r="AF2107" s="311"/>
      <c r="AG2107" s="311"/>
      <c r="AH2107" s="311"/>
      <c r="AI2107" s="311"/>
      <c r="AJ2107" s="311"/>
      <c r="AK2107" s="311"/>
      <c r="AL2107" s="311"/>
      <c r="AM2107" s="311"/>
      <c r="AN2107" s="311"/>
      <c r="AO2107" s="311"/>
      <c r="AP2107" s="311"/>
      <c r="AQ2107" s="311"/>
      <c r="AR2107" s="311"/>
      <c r="AS2107" s="311"/>
      <c r="AT2107" s="311"/>
    </row>
    <row r="2108" spans="1:46" ht="27" customHeight="1">
      <c r="A2108" s="303"/>
      <c r="K2108" s="310"/>
      <c r="L2108" s="310"/>
      <c r="M2108" s="310"/>
      <c r="N2108" s="310"/>
      <c r="O2108" s="310"/>
      <c r="P2108" s="310"/>
      <c r="Q2108" s="310"/>
      <c r="R2108" s="310"/>
      <c r="S2108" s="310"/>
      <c r="T2108" s="310"/>
      <c r="U2108" s="307"/>
      <c r="AC2108" s="310"/>
      <c r="AE2108" s="311"/>
      <c r="AF2108" s="311"/>
      <c r="AG2108" s="311"/>
      <c r="AH2108" s="311"/>
      <c r="AI2108" s="311"/>
      <c r="AJ2108" s="311"/>
      <c r="AK2108" s="311"/>
      <c r="AL2108" s="311"/>
      <c r="AM2108" s="311"/>
      <c r="AN2108" s="311"/>
      <c r="AO2108" s="311"/>
      <c r="AP2108" s="311"/>
      <c r="AQ2108" s="311"/>
      <c r="AR2108" s="311"/>
      <c r="AS2108" s="311"/>
      <c r="AT2108" s="311"/>
    </row>
    <row r="2109" spans="1:46" ht="27" customHeight="1">
      <c r="A2109" s="303"/>
      <c r="K2109" s="310"/>
      <c r="L2109" s="310"/>
      <c r="M2109" s="310"/>
      <c r="N2109" s="310"/>
      <c r="O2109" s="310"/>
      <c r="P2109" s="310"/>
      <c r="Q2109" s="310"/>
      <c r="R2109" s="310"/>
      <c r="S2109" s="310"/>
      <c r="T2109" s="310"/>
      <c r="U2109" s="307"/>
      <c r="AC2109" s="310"/>
      <c r="AE2109" s="311"/>
      <c r="AF2109" s="311"/>
      <c r="AG2109" s="311"/>
      <c r="AH2109" s="311"/>
      <c r="AI2109" s="311"/>
      <c r="AJ2109" s="311"/>
      <c r="AK2109" s="311"/>
      <c r="AL2109" s="311"/>
      <c r="AM2109" s="311"/>
      <c r="AN2109" s="311"/>
      <c r="AO2109" s="311"/>
      <c r="AP2109" s="311"/>
      <c r="AQ2109" s="311"/>
      <c r="AR2109" s="311"/>
      <c r="AS2109" s="311"/>
      <c r="AT2109" s="311"/>
    </row>
    <row r="2110" spans="1:46" ht="27" customHeight="1">
      <c r="A2110" s="303"/>
      <c r="K2110" s="310"/>
      <c r="L2110" s="310"/>
      <c r="M2110" s="310"/>
      <c r="N2110" s="310"/>
      <c r="O2110" s="310"/>
      <c r="P2110" s="310"/>
      <c r="Q2110" s="310"/>
      <c r="R2110" s="310"/>
      <c r="S2110" s="310"/>
      <c r="T2110" s="310"/>
      <c r="U2110" s="307"/>
      <c r="AC2110" s="310"/>
      <c r="AE2110" s="311"/>
      <c r="AF2110" s="311"/>
      <c r="AG2110" s="311"/>
      <c r="AH2110" s="311"/>
      <c r="AI2110" s="311"/>
      <c r="AJ2110" s="311"/>
      <c r="AK2110" s="311"/>
      <c r="AL2110" s="311"/>
      <c r="AM2110" s="311"/>
      <c r="AN2110" s="311"/>
      <c r="AO2110" s="311"/>
      <c r="AP2110" s="311"/>
      <c r="AQ2110" s="311"/>
      <c r="AR2110" s="311"/>
      <c r="AS2110" s="311"/>
      <c r="AT2110" s="311"/>
    </row>
    <row r="2111" spans="1:46" ht="27" customHeight="1">
      <c r="A2111" s="303"/>
      <c r="K2111" s="310"/>
      <c r="L2111" s="310"/>
      <c r="M2111" s="310"/>
      <c r="N2111" s="310"/>
      <c r="O2111" s="310"/>
      <c r="P2111" s="310"/>
      <c r="Q2111" s="310"/>
      <c r="R2111" s="310"/>
      <c r="S2111" s="310"/>
      <c r="T2111" s="310"/>
      <c r="U2111" s="307"/>
      <c r="AC2111" s="310"/>
      <c r="AE2111" s="311"/>
      <c r="AF2111" s="311"/>
      <c r="AG2111" s="311"/>
      <c r="AH2111" s="311"/>
      <c r="AI2111" s="311"/>
      <c r="AJ2111" s="311"/>
      <c r="AK2111" s="311"/>
      <c r="AL2111" s="311"/>
      <c r="AM2111" s="311"/>
      <c r="AN2111" s="311"/>
      <c r="AO2111" s="311"/>
      <c r="AP2111" s="311"/>
      <c r="AQ2111" s="311"/>
      <c r="AR2111" s="311"/>
      <c r="AS2111" s="311"/>
      <c r="AT2111" s="311"/>
    </row>
    <row r="2112" spans="1:46" ht="27" customHeight="1">
      <c r="A2112" s="303"/>
      <c r="K2112" s="310"/>
      <c r="L2112" s="310"/>
      <c r="M2112" s="310"/>
      <c r="N2112" s="310"/>
      <c r="O2112" s="310"/>
      <c r="P2112" s="310"/>
      <c r="Q2112" s="310"/>
      <c r="R2112" s="310"/>
      <c r="S2112" s="310"/>
      <c r="T2112" s="310"/>
      <c r="U2112" s="307"/>
      <c r="AC2112" s="310"/>
      <c r="AE2112" s="311"/>
      <c r="AF2112" s="311"/>
      <c r="AG2112" s="311"/>
      <c r="AH2112" s="311"/>
      <c r="AI2112" s="311"/>
      <c r="AJ2112" s="311"/>
      <c r="AK2112" s="311"/>
      <c r="AL2112" s="311"/>
      <c r="AM2112" s="311"/>
      <c r="AN2112" s="311"/>
      <c r="AO2112" s="311"/>
      <c r="AP2112" s="311"/>
      <c r="AQ2112" s="311"/>
      <c r="AR2112" s="311"/>
      <c r="AS2112" s="311"/>
      <c r="AT2112" s="311"/>
    </row>
    <row r="2113" spans="1:46" ht="27" customHeight="1">
      <c r="A2113" s="303"/>
      <c r="K2113" s="310"/>
      <c r="L2113" s="310"/>
      <c r="M2113" s="310"/>
      <c r="N2113" s="310"/>
      <c r="O2113" s="310"/>
      <c r="P2113" s="310"/>
      <c r="Q2113" s="310"/>
      <c r="R2113" s="310"/>
      <c r="S2113" s="310"/>
      <c r="T2113" s="310"/>
      <c r="U2113" s="307"/>
      <c r="AC2113" s="310"/>
      <c r="AE2113" s="311"/>
      <c r="AF2113" s="311"/>
      <c r="AG2113" s="311"/>
      <c r="AH2113" s="311"/>
      <c r="AI2113" s="311"/>
      <c r="AJ2113" s="311"/>
      <c r="AK2113" s="311"/>
      <c r="AL2113" s="311"/>
      <c r="AM2113" s="311"/>
      <c r="AN2113" s="311"/>
      <c r="AO2113" s="311"/>
      <c r="AP2113" s="311"/>
      <c r="AQ2113" s="311"/>
      <c r="AR2113" s="311"/>
      <c r="AS2113" s="311"/>
      <c r="AT2113" s="311"/>
    </row>
    <row r="2114" spans="1:46" ht="27" customHeight="1">
      <c r="A2114" s="303"/>
      <c r="K2114" s="310"/>
      <c r="L2114" s="310"/>
      <c r="M2114" s="310"/>
      <c r="N2114" s="310"/>
      <c r="O2114" s="310"/>
      <c r="P2114" s="310"/>
      <c r="Q2114" s="310"/>
      <c r="R2114" s="310"/>
      <c r="S2114" s="310"/>
      <c r="T2114" s="310"/>
      <c r="U2114" s="307"/>
      <c r="AC2114" s="310"/>
      <c r="AE2114" s="311"/>
      <c r="AF2114" s="311"/>
      <c r="AG2114" s="311"/>
      <c r="AH2114" s="311"/>
      <c r="AI2114" s="311"/>
      <c r="AJ2114" s="311"/>
      <c r="AK2114" s="311"/>
      <c r="AL2114" s="311"/>
      <c r="AM2114" s="311"/>
      <c r="AN2114" s="311"/>
      <c r="AO2114" s="311"/>
      <c r="AP2114" s="311"/>
      <c r="AQ2114" s="311"/>
      <c r="AR2114" s="311"/>
      <c r="AS2114" s="311"/>
      <c r="AT2114" s="311"/>
    </row>
    <row r="2115" spans="1:46" ht="27" customHeight="1">
      <c r="A2115" s="303"/>
      <c r="K2115" s="310"/>
      <c r="L2115" s="310"/>
      <c r="M2115" s="310"/>
      <c r="N2115" s="310"/>
      <c r="O2115" s="310"/>
      <c r="P2115" s="310"/>
      <c r="Q2115" s="310"/>
      <c r="R2115" s="310"/>
      <c r="S2115" s="310"/>
      <c r="T2115" s="310"/>
      <c r="U2115" s="307"/>
      <c r="AC2115" s="310"/>
      <c r="AE2115" s="311"/>
      <c r="AF2115" s="311"/>
      <c r="AG2115" s="311"/>
      <c r="AH2115" s="311"/>
      <c r="AI2115" s="311"/>
      <c r="AJ2115" s="311"/>
      <c r="AK2115" s="311"/>
      <c r="AL2115" s="311"/>
      <c r="AM2115" s="311"/>
      <c r="AN2115" s="311"/>
      <c r="AO2115" s="311"/>
      <c r="AP2115" s="311"/>
      <c r="AQ2115" s="311"/>
      <c r="AR2115" s="311"/>
      <c r="AS2115" s="311"/>
      <c r="AT2115" s="311"/>
    </row>
    <row r="2116" spans="1:46" ht="27" customHeight="1">
      <c r="A2116" s="303"/>
      <c r="K2116" s="310"/>
      <c r="L2116" s="310"/>
      <c r="M2116" s="310"/>
      <c r="N2116" s="310"/>
      <c r="O2116" s="310"/>
      <c r="P2116" s="310"/>
      <c r="Q2116" s="310"/>
      <c r="R2116" s="310"/>
      <c r="S2116" s="310"/>
      <c r="T2116" s="310"/>
      <c r="U2116" s="307"/>
      <c r="AC2116" s="310"/>
      <c r="AE2116" s="311"/>
      <c r="AF2116" s="311"/>
      <c r="AG2116" s="311"/>
      <c r="AH2116" s="311"/>
      <c r="AI2116" s="311"/>
      <c r="AJ2116" s="311"/>
      <c r="AK2116" s="311"/>
      <c r="AL2116" s="311"/>
      <c r="AM2116" s="311"/>
      <c r="AN2116" s="311"/>
      <c r="AO2116" s="311"/>
      <c r="AP2116" s="311"/>
      <c r="AQ2116" s="311"/>
      <c r="AR2116" s="311"/>
      <c r="AS2116" s="311"/>
      <c r="AT2116" s="311"/>
    </row>
    <row r="2117" spans="1:46" ht="27" customHeight="1">
      <c r="A2117" s="303"/>
      <c r="K2117" s="310"/>
      <c r="L2117" s="310"/>
      <c r="M2117" s="310"/>
      <c r="N2117" s="310"/>
      <c r="O2117" s="310"/>
      <c r="P2117" s="310"/>
      <c r="Q2117" s="310"/>
      <c r="R2117" s="310"/>
      <c r="S2117" s="310"/>
      <c r="T2117" s="310"/>
      <c r="U2117" s="307"/>
      <c r="AC2117" s="310"/>
      <c r="AE2117" s="311"/>
      <c r="AF2117" s="311"/>
      <c r="AG2117" s="311"/>
      <c r="AH2117" s="311"/>
      <c r="AI2117" s="311"/>
      <c r="AJ2117" s="311"/>
      <c r="AK2117" s="311"/>
      <c r="AL2117" s="311"/>
      <c r="AM2117" s="311"/>
      <c r="AN2117" s="311"/>
      <c r="AO2117" s="311"/>
      <c r="AP2117" s="311"/>
      <c r="AQ2117" s="311"/>
      <c r="AR2117" s="311"/>
      <c r="AS2117" s="311"/>
      <c r="AT2117" s="311"/>
    </row>
    <row r="2118" spans="1:46" ht="27" customHeight="1">
      <c r="A2118" s="303"/>
      <c r="K2118" s="310"/>
      <c r="L2118" s="310"/>
      <c r="M2118" s="310"/>
      <c r="N2118" s="310"/>
      <c r="O2118" s="310"/>
      <c r="P2118" s="310"/>
      <c r="Q2118" s="310"/>
      <c r="R2118" s="310"/>
      <c r="S2118" s="310"/>
      <c r="T2118" s="310"/>
      <c r="U2118" s="307"/>
      <c r="AC2118" s="310"/>
      <c r="AE2118" s="311"/>
      <c r="AF2118" s="311"/>
      <c r="AG2118" s="311"/>
      <c r="AH2118" s="311"/>
      <c r="AI2118" s="311"/>
      <c r="AJ2118" s="311"/>
      <c r="AK2118" s="311"/>
      <c r="AL2118" s="311"/>
      <c r="AM2118" s="311"/>
      <c r="AN2118" s="311"/>
      <c r="AO2118" s="311"/>
      <c r="AP2118" s="311"/>
      <c r="AQ2118" s="311"/>
      <c r="AR2118" s="311"/>
      <c r="AS2118" s="311"/>
      <c r="AT2118" s="311"/>
    </row>
    <row r="2119" spans="1:46" ht="27" customHeight="1">
      <c r="A2119" s="303"/>
      <c r="K2119" s="310"/>
      <c r="L2119" s="310"/>
      <c r="M2119" s="310"/>
      <c r="N2119" s="310"/>
      <c r="O2119" s="310"/>
      <c r="P2119" s="310"/>
      <c r="Q2119" s="310"/>
      <c r="R2119" s="310"/>
      <c r="S2119" s="310"/>
      <c r="T2119" s="310"/>
      <c r="U2119" s="307"/>
      <c r="AC2119" s="310"/>
      <c r="AE2119" s="311"/>
      <c r="AF2119" s="311"/>
      <c r="AG2119" s="311"/>
      <c r="AH2119" s="311"/>
      <c r="AI2119" s="311"/>
      <c r="AJ2119" s="311"/>
      <c r="AK2119" s="311"/>
      <c r="AL2119" s="311"/>
      <c r="AM2119" s="311"/>
      <c r="AN2119" s="311"/>
      <c r="AO2119" s="311"/>
      <c r="AP2119" s="311"/>
      <c r="AQ2119" s="311"/>
      <c r="AR2119" s="311"/>
      <c r="AS2119" s="311"/>
      <c r="AT2119" s="311"/>
    </row>
    <row r="2120" spans="1:46" ht="27" customHeight="1">
      <c r="A2120" s="303"/>
      <c r="K2120" s="310"/>
      <c r="L2120" s="310"/>
      <c r="M2120" s="310"/>
      <c r="N2120" s="310"/>
      <c r="O2120" s="310"/>
      <c r="P2120" s="310"/>
      <c r="Q2120" s="310"/>
      <c r="R2120" s="310"/>
      <c r="S2120" s="310"/>
      <c r="T2120" s="310"/>
      <c r="U2120" s="307"/>
      <c r="AC2120" s="310"/>
      <c r="AE2120" s="311"/>
      <c r="AF2120" s="311"/>
      <c r="AG2120" s="311"/>
      <c r="AH2120" s="311"/>
      <c r="AI2120" s="311"/>
      <c r="AJ2120" s="311"/>
      <c r="AK2120" s="311"/>
      <c r="AL2120" s="311"/>
      <c r="AM2120" s="311"/>
      <c r="AN2120" s="311"/>
      <c r="AO2120" s="311"/>
      <c r="AP2120" s="311"/>
      <c r="AQ2120" s="311"/>
      <c r="AR2120" s="311"/>
      <c r="AS2120" s="311"/>
      <c r="AT2120" s="311"/>
    </row>
    <row r="2121" spans="1:46" ht="27" customHeight="1">
      <c r="A2121" s="303"/>
      <c r="K2121" s="310"/>
      <c r="L2121" s="310"/>
      <c r="M2121" s="310"/>
      <c r="N2121" s="310"/>
      <c r="O2121" s="310"/>
      <c r="P2121" s="310"/>
      <c r="Q2121" s="310"/>
      <c r="R2121" s="310"/>
      <c r="S2121" s="310"/>
      <c r="T2121" s="310"/>
      <c r="U2121" s="307"/>
      <c r="AC2121" s="310"/>
      <c r="AE2121" s="311"/>
      <c r="AF2121" s="311"/>
      <c r="AG2121" s="311"/>
      <c r="AH2121" s="311"/>
      <c r="AI2121" s="311"/>
      <c r="AJ2121" s="311"/>
      <c r="AK2121" s="311"/>
      <c r="AL2121" s="311"/>
      <c r="AM2121" s="311"/>
      <c r="AN2121" s="311"/>
      <c r="AO2121" s="311"/>
      <c r="AP2121" s="311"/>
      <c r="AQ2121" s="311"/>
      <c r="AR2121" s="311"/>
      <c r="AS2121" s="311"/>
      <c r="AT2121" s="311"/>
    </row>
    <row r="2122" spans="1:46" ht="27" customHeight="1">
      <c r="A2122" s="303"/>
      <c r="K2122" s="310"/>
      <c r="L2122" s="310"/>
      <c r="M2122" s="310"/>
      <c r="N2122" s="310"/>
      <c r="O2122" s="310"/>
      <c r="P2122" s="310"/>
      <c r="Q2122" s="310"/>
      <c r="R2122" s="310"/>
      <c r="S2122" s="310"/>
      <c r="T2122" s="310"/>
      <c r="U2122" s="307"/>
      <c r="AC2122" s="310"/>
      <c r="AE2122" s="311"/>
      <c r="AF2122" s="311"/>
      <c r="AG2122" s="311"/>
      <c r="AH2122" s="311"/>
      <c r="AI2122" s="311"/>
      <c r="AJ2122" s="311"/>
      <c r="AK2122" s="311"/>
      <c r="AL2122" s="311"/>
      <c r="AM2122" s="311"/>
      <c r="AN2122" s="311"/>
      <c r="AO2122" s="311"/>
      <c r="AP2122" s="311"/>
      <c r="AQ2122" s="311"/>
      <c r="AR2122" s="311"/>
      <c r="AS2122" s="311"/>
      <c r="AT2122" s="311"/>
    </row>
    <row r="2123" spans="1:46" ht="27" customHeight="1">
      <c r="A2123" s="303"/>
      <c r="K2123" s="310"/>
      <c r="L2123" s="310"/>
      <c r="M2123" s="310"/>
      <c r="N2123" s="310"/>
      <c r="O2123" s="310"/>
      <c r="P2123" s="310"/>
      <c r="Q2123" s="310"/>
      <c r="R2123" s="310"/>
      <c r="S2123" s="310"/>
      <c r="T2123" s="310"/>
      <c r="U2123" s="307"/>
      <c r="AC2123" s="310"/>
      <c r="AE2123" s="311"/>
      <c r="AF2123" s="311"/>
      <c r="AG2123" s="311"/>
      <c r="AH2123" s="311"/>
      <c r="AI2123" s="311"/>
      <c r="AJ2123" s="311"/>
      <c r="AK2123" s="311"/>
      <c r="AL2123" s="311"/>
      <c r="AM2123" s="311"/>
      <c r="AN2123" s="311"/>
      <c r="AO2123" s="311"/>
      <c r="AP2123" s="311"/>
      <c r="AQ2123" s="311"/>
      <c r="AR2123" s="311"/>
      <c r="AS2123" s="311"/>
      <c r="AT2123" s="311"/>
    </row>
    <row r="2124" spans="1:46" ht="27" customHeight="1">
      <c r="A2124" s="303"/>
      <c r="K2124" s="310"/>
      <c r="L2124" s="310"/>
      <c r="M2124" s="310"/>
      <c r="N2124" s="310"/>
      <c r="O2124" s="310"/>
      <c r="P2124" s="310"/>
      <c r="Q2124" s="310"/>
      <c r="R2124" s="310"/>
      <c r="S2124" s="310"/>
      <c r="T2124" s="310"/>
      <c r="U2124" s="307"/>
      <c r="AC2124" s="310"/>
      <c r="AE2124" s="311"/>
      <c r="AF2124" s="311"/>
      <c r="AG2124" s="311"/>
      <c r="AH2124" s="311"/>
      <c r="AI2124" s="311"/>
      <c r="AJ2124" s="311"/>
      <c r="AK2124" s="311"/>
      <c r="AL2124" s="311"/>
      <c r="AM2124" s="311"/>
      <c r="AN2124" s="311"/>
      <c r="AO2124" s="311"/>
      <c r="AP2124" s="311"/>
      <c r="AQ2124" s="311"/>
      <c r="AR2124" s="311"/>
      <c r="AS2124" s="311"/>
      <c r="AT2124" s="311"/>
    </row>
    <row r="2125" spans="1:46" ht="27" customHeight="1">
      <c r="A2125" s="303"/>
      <c r="K2125" s="310"/>
      <c r="L2125" s="310"/>
      <c r="M2125" s="310"/>
      <c r="N2125" s="310"/>
      <c r="O2125" s="310"/>
      <c r="P2125" s="310"/>
      <c r="Q2125" s="310"/>
      <c r="R2125" s="310"/>
      <c r="S2125" s="310"/>
      <c r="T2125" s="310"/>
      <c r="U2125" s="307"/>
      <c r="AC2125" s="310"/>
      <c r="AE2125" s="311"/>
      <c r="AF2125" s="311"/>
      <c r="AG2125" s="311"/>
      <c r="AH2125" s="311"/>
      <c r="AI2125" s="311"/>
      <c r="AJ2125" s="311"/>
      <c r="AK2125" s="311"/>
      <c r="AL2125" s="311"/>
      <c r="AM2125" s="311"/>
      <c r="AN2125" s="311"/>
      <c r="AO2125" s="311"/>
      <c r="AP2125" s="311"/>
      <c r="AQ2125" s="311"/>
      <c r="AR2125" s="311"/>
      <c r="AS2125" s="311"/>
      <c r="AT2125" s="311"/>
    </row>
    <row r="2126" spans="1:46" ht="27" customHeight="1">
      <c r="A2126" s="303"/>
      <c r="K2126" s="310"/>
      <c r="L2126" s="310"/>
      <c r="M2126" s="310"/>
      <c r="N2126" s="310"/>
      <c r="O2126" s="310"/>
      <c r="P2126" s="310"/>
      <c r="Q2126" s="310"/>
      <c r="R2126" s="310"/>
      <c r="S2126" s="310"/>
      <c r="T2126" s="310"/>
      <c r="U2126" s="307"/>
      <c r="AC2126" s="310"/>
      <c r="AE2126" s="311"/>
      <c r="AF2126" s="311"/>
      <c r="AG2126" s="311"/>
      <c r="AH2126" s="311"/>
      <c r="AI2126" s="311"/>
      <c r="AJ2126" s="311"/>
      <c r="AK2126" s="311"/>
      <c r="AL2126" s="311"/>
      <c r="AM2126" s="311"/>
      <c r="AN2126" s="311"/>
      <c r="AO2126" s="311"/>
      <c r="AP2126" s="311"/>
      <c r="AQ2126" s="311"/>
      <c r="AR2126" s="311"/>
      <c r="AS2126" s="311"/>
      <c r="AT2126" s="311"/>
    </row>
    <row r="2127" spans="1:46" ht="27" customHeight="1">
      <c r="A2127" s="303"/>
      <c r="K2127" s="310"/>
      <c r="L2127" s="310"/>
      <c r="M2127" s="310"/>
      <c r="N2127" s="310"/>
      <c r="O2127" s="310"/>
      <c r="P2127" s="310"/>
      <c r="Q2127" s="310"/>
      <c r="R2127" s="310"/>
      <c r="S2127" s="310"/>
      <c r="T2127" s="310"/>
      <c r="U2127" s="307"/>
      <c r="AC2127" s="310"/>
      <c r="AE2127" s="311"/>
      <c r="AF2127" s="311"/>
      <c r="AG2127" s="311"/>
      <c r="AH2127" s="311"/>
      <c r="AI2127" s="311"/>
      <c r="AJ2127" s="311"/>
      <c r="AK2127" s="311"/>
      <c r="AL2127" s="311"/>
      <c r="AM2127" s="311"/>
      <c r="AN2127" s="311"/>
      <c r="AO2127" s="311"/>
      <c r="AP2127" s="311"/>
      <c r="AQ2127" s="311"/>
      <c r="AR2127" s="311"/>
      <c r="AS2127" s="311"/>
      <c r="AT2127" s="311"/>
    </row>
    <row r="2128" spans="1:46" ht="27" customHeight="1">
      <c r="A2128" s="303"/>
      <c r="K2128" s="310"/>
      <c r="L2128" s="310"/>
      <c r="M2128" s="310"/>
      <c r="N2128" s="310"/>
      <c r="O2128" s="310"/>
      <c r="P2128" s="310"/>
      <c r="Q2128" s="310"/>
      <c r="R2128" s="310"/>
      <c r="S2128" s="310"/>
      <c r="T2128" s="310"/>
      <c r="U2128" s="307"/>
      <c r="AC2128" s="310"/>
      <c r="AE2128" s="311"/>
      <c r="AF2128" s="311"/>
      <c r="AG2128" s="311"/>
      <c r="AH2128" s="311"/>
      <c r="AI2128" s="311"/>
      <c r="AJ2128" s="311"/>
      <c r="AK2128" s="311"/>
      <c r="AL2128" s="311"/>
      <c r="AM2128" s="311"/>
      <c r="AN2128" s="311"/>
      <c r="AO2128" s="311"/>
      <c r="AP2128" s="311"/>
      <c r="AQ2128" s="311"/>
      <c r="AR2128" s="311"/>
      <c r="AS2128" s="311"/>
      <c r="AT2128" s="311"/>
    </row>
    <row r="2129" spans="1:46" ht="27" customHeight="1">
      <c r="A2129" s="303"/>
      <c r="K2129" s="310"/>
      <c r="L2129" s="310"/>
      <c r="M2129" s="310"/>
      <c r="N2129" s="310"/>
      <c r="O2129" s="310"/>
      <c r="P2129" s="310"/>
      <c r="Q2129" s="310"/>
      <c r="R2129" s="310"/>
      <c r="S2129" s="310"/>
      <c r="T2129" s="310"/>
      <c r="U2129" s="307"/>
      <c r="AC2129" s="310"/>
      <c r="AE2129" s="311"/>
      <c r="AF2129" s="311"/>
      <c r="AG2129" s="311"/>
      <c r="AH2129" s="311"/>
      <c r="AI2129" s="311"/>
      <c r="AJ2129" s="311"/>
      <c r="AK2129" s="311"/>
      <c r="AL2129" s="311"/>
      <c r="AM2129" s="311"/>
      <c r="AN2129" s="311"/>
      <c r="AO2129" s="311"/>
      <c r="AP2129" s="311"/>
      <c r="AQ2129" s="311"/>
      <c r="AR2129" s="311"/>
      <c r="AS2129" s="311"/>
      <c r="AT2129" s="311"/>
    </row>
    <row r="2130" spans="1:46" ht="27" customHeight="1">
      <c r="A2130" s="303"/>
      <c r="K2130" s="310"/>
      <c r="L2130" s="310"/>
      <c r="M2130" s="310"/>
      <c r="N2130" s="310"/>
      <c r="O2130" s="310"/>
      <c r="P2130" s="310"/>
      <c r="Q2130" s="310"/>
      <c r="R2130" s="310"/>
      <c r="S2130" s="310"/>
      <c r="T2130" s="310"/>
      <c r="U2130" s="307"/>
      <c r="AC2130" s="310"/>
      <c r="AE2130" s="311"/>
      <c r="AF2130" s="311"/>
      <c r="AG2130" s="311"/>
      <c r="AH2130" s="311"/>
      <c r="AI2130" s="311"/>
      <c r="AJ2130" s="311"/>
      <c r="AK2130" s="311"/>
      <c r="AL2130" s="311"/>
      <c r="AM2130" s="311"/>
      <c r="AN2130" s="311"/>
      <c r="AO2130" s="311"/>
      <c r="AP2130" s="311"/>
      <c r="AQ2130" s="311"/>
      <c r="AR2130" s="311"/>
      <c r="AS2130" s="311"/>
      <c r="AT2130" s="311"/>
    </row>
    <row r="2131" spans="1:46" ht="27" customHeight="1">
      <c r="A2131" s="303"/>
      <c r="K2131" s="310"/>
      <c r="L2131" s="310"/>
      <c r="M2131" s="310"/>
      <c r="N2131" s="310"/>
      <c r="O2131" s="310"/>
      <c r="P2131" s="310"/>
      <c r="Q2131" s="310"/>
      <c r="R2131" s="310"/>
      <c r="S2131" s="310"/>
      <c r="T2131" s="310"/>
      <c r="U2131" s="307"/>
      <c r="AC2131" s="310"/>
      <c r="AE2131" s="311"/>
      <c r="AF2131" s="311"/>
      <c r="AG2131" s="311"/>
      <c r="AH2131" s="311"/>
      <c r="AI2131" s="311"/>
      <c r="AJ2131" s="311"/>
      <c r="AK2131" s="311"/>
      <c r="AL2131" s="311"/>
      <c r="AM2131" s="311"/>
      <c r="AN2131" s="311"/>
      <c r="AO2131" s="311"/>
      <c r="AP2131" s="311"/>
      <c r="AQ2131" s="311"/>
      <c r="AR2131" s="311"/>
      <c r="AS2131" s="311"/>
      <c r="AT2131" s="311"/>
    </row>
    <row r="2132" spans="1:46" ht="27" customHeight="1">
      <c r="A2132" s="303"/>
      <c r="K2132" s="310"/>
      <c r="L2132" s="310"/>
      <c r="M2132" s="310"/>
      <c r="N2132" s="310"/>
      <c r="O2132" s="310"/>
      <c r="P2132" s="310"/>
      <c r="Q2132" s="310"/>
      <c r="R2132" s="310"/>
      <c r="S2132" s="310"/>
      <c r="T2132" s="310"/>
      <c r="U2132" s="307"/>
      <c r="AC2132" s="310"/>
      <c r="AE2132" s="311"/>
      <c r="AF2132" s="311"/>
      <c r="AG2132" s="311"/>
      <c r="AH2132" s="311"/>
      <c r="AI2132" s="311"/>
      <c r="AJ2132" s="311"/>
      <c r="AK2132" s="311"/>
      <c r="AL2132" s="311"/>
      <c r="AM2132" s="311"/>
      <c r="AN2132" s="311"/>
      <c r="AO2132" s="311"/>
      <c r="AP2132" s="311"/>
      <c r="AQ2132" s="311"/>
      <c r="AR2132" s="311"/>
      <c r="AS2132" s="311"/>
      <c r="AT2132" s="311"/>
    </row>
    <row r="2133" spans="1:46" ht="27" customHeight="1">
      <c r="A2133" s="303"/>
      <c r="K2133" s="310"/>
      <c r="L2133" s="310"/>
      <c r="M2133" s="310"/>
      <c r="N2133" s="310"/>
      <c r="O2133" s="310"/>
      <c r="P2133" s="310"/>
      <c r="Q2133" s="310"/>
      <c r="R2133" s="310"/>
      <c r="S2133" s="310"/>
      <c r="T2133" s="310"/>
      <c r="U2133" s="307"/>
      <c r="AC2133" s="310"/>
      <c r="AE2133" s="311"/>
      <c r="AF2133" s="311"/>
      <c r="AG2133" s="311"/>
      <c r="AH2133" s="311"/>
      <c r="AI2133" s="311"/>
      <c r="AJ2133" s="311"/>
      <c r="AK2133" s="311"/>
      <c r="AL2133" s="311"/>
      <c r="AM2133" s="311"/>
      <c r="AN2133" s="311"/>
      <c r="AO2133" s="311"/>
      <c r="AP2133" s="311"/>
      <c r="AQ2133" s="311"/>
      <c r="AR2133" s="311"/>
      <c r="AS2133" s="311"/>
      <c r="AT2133" s="311"/>
    </row>
    <row r="2134" spans="1:46" ht="27" customHeight="1">
      <c r="A2134" s="303"/>
      <c r="K2134" s="310"/>
      <c r="L2134" s="310"/>
      <c r="M2134" s="310"/>
      <c r="N2134" s="310"/>
      <c r="O2134" s="310"/>
      <c r="P2134" s="310"/>
      <c r="Q2134" s="310"/>
      <c r="R2134" s="310"/>
      <c r="S2134" s="310"/>
      <c r="T2134" s="310"/>
      <c r="U2134" s="307"/>
      <c r="AC2134" s="310"/>
      <c r="AE2134" s="311"/>
      <c r="AF2134" s="311"/>
      <c r="AG2134" s="311"/>
      <c r="AH2134" s="311"/>
      <c r="AI2134" s="311"/>
      <c r="AJ2134" s="311"/>
      <c r="AK2134" s="311"/>
      <c r="AL2134" s="311"/>
      <c r="AM2134" s="311"/>
      <c r="AN2134" s="311"/>
      <c r="AO2134" s="311"/>
      <c r="AP2134" s="311"/>
      <c r="AQ2134" s="311"/>
      <c r="AR2134" s="311"/>
      <c r="AS2134" s="311"/>
      <c r="AT2134" s="311"/>
    </row>
    <row r="2135" spans="1:46" ht="27" customHeight="1">
      <c r="A2135" s="303"/>
      <c r="K2135" s="310"/>
      <c r="L2135" s="310"/>
      <c r="M2135" s="310"/>
      <c r="N2135" s="310"/>
      <c r="O2135" s="310"/>
      <c r="P2135" s="310"/>
      <c r="Q2135" s="310"/>
      <c r="R2135" s="310"/>
      <c r="S2135" s="310"/>
      <c r="T2135" s="310"/>
      <c r="U2135" s="307"/>
      <c r="AC2135" s="310"/>
      <c r="AE2135" s="311"/>
      <c r="AF2135" s="311"/>
      <c r="AG2135" s="311"/>
      <c r="AH2135" s="311"/>
      <c r="AI2135" s="311"/>
      <c r="AJ2135" s="311"/>
      <c r="AK2135" s="311"/>
      <c r="AL2135" s="311"/>
      <c r="AM2135" s="311"/>
      <c r="AN2135" s="311"/>
      <c r="AO2135" s="311"/>
      <c r="AP2135" s="311"/>
      <c r="AQ2135" s="311"/>
      <c r="AR2135" s="311"/>
      <c r="AS2135" s="311"/>
      <c r="AT2135" s="311"/>
    </row>
    <row r="2136" spans="1:46" ht="27" customHeight="1">
      <c r="A2136" s="303"/>
      <c r="K2136" s="310"/>
      <c r="L2136" s="310"/>
      <c r="M2136" s="310"/>
      <c r="N2136" s="310"/>
      <c r="O2136" s="310"/>
      <c r="P2136" s="310"/>
      <c r="Q2136" s="310"/>
      <c r="R2136" s="310"/>
      <c r="S2136" s="310"/>
      <c r="T2136" s="310"/>
      <c r="U2136" s="307"/>
      <c r="AC2136" s="310"/>
      <c r="AE2136" s="311"/>
      <c r="AF2136" s="311"/>
      <c r="AG2136" s="311"/>
      <c r="AH2136" s="311"/>
      <c r="AI2136" s="311"/>
      <c r="AJ2136" s="311"/>
      <c r="AK2136" s="311"/>
      <c r="AL2136" s="311"/>
      <c r="AM2136" s="311"/>
      <c r="AN2136" s="311"/>
      <c r="AO2136" s="311"/>
      <c r="AP2136" s="311"/>
      <c r="AQ2136" s="311"/>
      <c r="AR2136" s="311"/>
      <c r="AS2136" s="311"/>
      <c r="AT2136" s="311"/>
    </row>
    <row r="2137" spans="1:46" ht="27" customHeight="1">
      <c r="A2137" s="303"/>
      <c r="K2137" s="310"/>
      <c r="L2137" s="310"/>
      <c r="M2137" s="310"/>
      <c r="N2137" s="310"/>
      <c r="O2137" s="310"/>
      <c r="P2137" s="310"/>
      <c r="Q2137" s="310"/>
      <c r="R2137" s="310"/>
      <c r="S2137" s="310"/>
      <c r="T2137" s="310"/>
      <c r="U2137" s="307"/>
      <c r="AC2137" s="310"/>
      <c r="AE2137" s="311"/>
      <c r="AF2137" s="311"/>
      <c r="AG2137" s="311"/>
      <c r="AH2137" s="311"/>
      <c r="AI2137" s="311"/>
      <c r="AJ2137" s="311"/>
      <c r="AK2137" s="311"/>
      <c r="AL2137" s="311"/>
      <c r="AM2137" s="311"/>
      <c r="AN2137" s="311"/>
      <c r="AO2137" s="311"/>
      <c r="AP2137" s="311"/>
      <c r="AQ2137" s="311"/>
      <c r="AR2137" s="311"/>
      <c r="AS2137" s="311"/>
      <c r="AT2137" s="311"/>
    </row>
    <row r="2138" spans="1:46" ht="27" customHeight="1">
      <c r="A2138" s="303"/>
      <c r="K2138" s="310"/>
      <c r="L2138" s="310"/>
      <c r="M2138" s="310"/>
      <c r="N2138" s="310"/>
      <c r="O2138" s="310"/>
      <c r="P2138" s="310"/>
      <c r="Q2138" s="310"/>
      <c r="R2138" s="310"/>
      <c r="S2138" s="310"/>
      <c r="T2138" s="310"/>
      <c r="U2138" s="307"/>
      <c r="AC2138" s="310"/>
      <c r="AE2138" s="311"/>
      <c r="AF2138" s="311"/>
      <c r="AG2138" s="311"/>
      <c r="AH2138" s="311"/>
      <c r="AI2138" s="311"/>
      <c r="AJ2138" s="311"/>
      <c r="AK2138" s="311"/>
      <c r="AL2138" s="311"/>
      <c r="AM2138" s="311"/>
      <c r="AN2138" s="311"/>
      <c r="AO2138" s="311"/>
      <c r="AP2138" s="311"/>
      <c r="AQ2138" s="311"/>
      <c r="AR2138" s="311"/>
      <c r="AS2138" s="311"/>
      <c r="AT2138" s="311"/>
    </row>
    <row r="2139" spans="1:46" ht="27" customHeight="1">
      <c r="A2139" s="303"/>
      <c r="K2139" s="310"/>
      <c r="L2139" s="310"/>
      <c r="M2139" s="310"/>
      <c r="N2139" s="310"/>
      <c r="O2139" s="310"/>
      <c r="P2139" s="310"/>
      <c r="Q2139" s="310"/>
      <c r="R2139" s="310"/>
      <c r="S2139" s="310"/>
      <c r="T2139" s="310"/>
      <c r="U2139" s="307"/>
      <c r="AC2139" s="310"/>
      <c r="AE2139" s="311"/>
      <c r="AF2139" s="311"/>
      <c r="AG2139" s="311"/>
      <c r="AH2139" s="311"/>
      <c r="AI2139" s="311"/>
      <c r="AJ2139" s="311"/>
      <c r="AK2139" s="311"/>
      <c r="AL2139" s="311"/>
      <c r="AM2139" s="311"/>
      <c r="AN2139" s="311"/>
      <c r="AO2139" s="311"/>
      <c r="AP2139" s="311"/>
      <c r="AQ2139" s="311"/>
      <c r="AR2139" s="311"/>
      <c r="AS2139" s="311"/>
      <c r="AT2139" s="311"/>
    </row>
    <row r="2140" spans="1:46" ht="27" customHeight="1">
      <c r="A2140" s="303"/>
      <c r="K2140" s="310"/>
      <c r="L2140" s="310"/>
      <c r="M2140" s="310"/>
      <c r="N2140" s="310"/>
      <c r="O2140" s="310"/>
      <c r="P2140" s="310"/>
      <c r="Q2140" s="310"/>
      <c r="R2140" s="310"/>
      <c r="S2140" s="310"/>
      <c r="T2140" s="310"/>
      <c r="U2140" s="307"/>
      <c r="AC2140" s="310"/>
      <c r="AE2140" s="311"/>
      <c r="AF2140" s="311"/>
      <c r="AG2140" s="311"/>
      <c r="AH2140" s="311"/>
      <c r="AI2140" s="311"/>
      <c r="AJ2140" s="311"/>
      <c r="AK2140" s="311"/>
      <c r="AL2140" s="311"/>
      <c r="AM2140" s="311"/>
      <c r="AN2140" s="311"/>
      <c r="AO2140" s="311"/>
      <c r="AP2140" s="311"/>
      <c r="AQ2140" s="311"/>
      <c r="AR2140" s="311"/>
      <c r="AS2140" s="311"/>
      <c r="AT2140" s="311"/>
    </row>
    <row r="2141" spans="1:46" ht="27" customHeight="1">
      <c r="A2141" s="303"/>
      <c r="K2141" s="310"/>
      <c r="L2141" s="310"/>
      <c r="M2141" s="310"/>
      <c r="N2141" s="310"/>
      <c r="O2141" s="310"/>
      <c r="P2141" s="310"/>
      <c r="Q2141" s="310"/>
      <c r="R2141" s="310"/>
      <c r="S2141" s="310"/>
      <c r="T2141" s="310"/>
      <c r="U2141" s="307"/>
      <c r="AC2141" s="310"/>
      <c r="AE2141" s="311"/>
      <c r="AF2141" s="311"/>
      <c r="AG2141" s="311"/>
      <c r="AH2141" s="311"/>
      <c r="AI2141" s="311"/>
      <c r="AJ2141" s="311"/>
      <c r="AK2141" s="311"/>
      <c r="AL2141" s="311"/>
      <c r="AM2141" s="311"/>
      <c r="AN2141" s="311"/>
      <c r="AO2141" s="311"/>
      <c r="AP2141" s="311"/>
      <c r="AQ2141" s="311"/>
      <c r="AR2141" s="311"/>
      <c r="AS2141" s="311"/>
      <c r="AT2141" s="311"/>
    </row>
    <row r="2142" spans="1:46" ht="27" customHeight="1">
      <c r="A2142" s="303"/>
      <c r="K2142" s="310"/>
      <c r="L2142" s="310"/>
      <c r="M2142" s="310"/>
      <c r="N2142" s="310"/>
      <c r="O2142" s="310"/>
      <c r="P2142" s="310"/>
      <c r="Q2142" s="310"/>
      <c r="R2142" s="310"/>
      <c r="S2142" s="310"/>
      <c r="T2142" s="310"/>
      <c r="U2142" s="307"/>
      <c r="AC2142" s="310"/>
      <c r="AE2142" s="311"/>
      <c r="AF2142" s="311"/>
      <c r="AG2142" s="311"/>
      <c r="AH2142" s="311"/>
      <c r="AI2142" s="311"/>
      <c r="AJ2142" s="311"/>
      <c r="AK2142" s="311"/>
      <c r="AL2142" s="311"/>
      <c r="AM2142" s="311"/>
      <c r="AN2142" s="311"/>
      <c r="AO2142" s="311"/>
      <c r="AP2142" s="311"/>
      <c r="AQ2142" s="311"/>
      <c r="AR2142" s="311"/>
      <c r="AS2142" s="311"/>
      <c r="AT2142" s="311"/>
    </row>
    <row r="2143" spans="1:46" ht="27" customHeight="1">
      <c r="A2143" s="303"/>
      <c r="K2143" s="310"/>
      <c r="L2143" s="310"/>
      <c r="M2143" s="310"/>
      <c r="N2143" s="310"/>
      <c r="O2143" s="310"/>
      <c r="P2143" s="310"/>
      <c r="Q2143" s="310"/>
      <c r="R2143" s="310"/>
      <c r="S2143" s="310"/>
      <c r="T2143" s="310"/>
      <c r="U2143" s="307"/>
      <c r="AC2143" s="310"/>
      <c r="AE2143" s="311"/>
      <c r="AF2143" s="311"/>
      <c r="AG2143" s="311"/>
      <c r="AH2143" s="311"/>
      <c r="AI2143" s="311"/>
      <c r="AJ2143" s="311"/>
      <c r="AK2143" s="311"/>
      <c r="AL2143" s="311"/>
      <c r="AM2143" s="311"/>
      <c r="AN2143" s="311"/>
      <c r="AO2143" s="311"/>
      <c r="AP2143" s="311"/>
      <c r="AQ2143" s="311"/>
      <c r="AR2143" s="311"/>
      <c r="AS2143" s="311"/>
      <c r="AT2143" s="311"/>
    </row>
    <row r="2144" spans="1:46" ht="27" customHeight="1">
      <c r="A2144" s="303"/>
      <c r="K2144" s="310"/>
      <c r="L2144" s="310"/>
      <c r="M2144" s="310"/>
      <c r="N2144" s="310"/>
      <c r="O2144" s="310"/>
      <c r="P2144" s="310"/>
      <c r="Q2144" s="310"/>
      <c r="R2144" s="310"/>
      <c r="S2144" s="310"/>
      <c r="T2144" s="310"/>
      <c r="U2144" s="307"/>
      <c r="AC2144" s="310"/>
      <c r="AE2144" s="311"/>
      <c r="AF2144" s="311"/>
      <c r="AG2144" s="311"/>
      <c r="AH2144" s="311"/>
      <c r="AI2144" s="311"/>
      <c r="AJ2144" s="311"/>
      <c r="AK2144" s="311"/>
      <c r="AL2144" s="311"/>
      <c r="AM2144" s="311"/>
      <c r="AN2144" s="311"/>
      <c r="AO2144" s="311"/>
      <c r="AP2144" s="311"/>
      <c r="AQ2144" s="311"/>
      <c r="AR2144" s="311"/>
      <c r="AS2144" s="311"/>
      <c r="AT2144" s="311"/>
    </row>
    <row r="2145" spans="1:46" ht="27" customHeight="1">
      <c r="A2145" s="303"/>
      <c r="K2145" s="310"/>
      <c r="L2145" s="310"/>
      <c r="M2145" s="310"/>
      <c r="N2145" s="310"/>
      <c r="O2145" s="310"/>
      <c r="P2145" s="310"/>
      <c r="Q2145" s="310"/>
      <c r="R2145" s="310"/>
      <c r="S2145" s="310"/>
      <c r="T2145" s="310"/>
      <c r="U2145" s="307"/>
      <c r="AC2145" s="310"/>
      <c r="AE2145" s="311"/>
      <c r="AF2145" s="311"/>
      <c r="AG2145" s="311"/>
      <c r="AH2145" s="311"/>
      <c r="AI2145" s="311"/>
      <c r="AJ2145" s="311"/>
      <c r="AK2145" s="311"/>
      <c r="AL2145" s="311"/>
      <c r="AM2145" s="311"/>
      <c r="AN2145" s="311"/>
      <c r="AO2145" s="311"/>
      <c r="AP2145" s="311"/>
      <c r="AQ2145" s="311"/>
      <c r="AR2145" s="311"/>
      <c r="AS2145" s="311"/>
      <c r="AT2145" s="311"/>
    </row>
    <row r="2146" spans="1:46" ht="27" customHeight="1">
      <c r="A2146" s="303"/>
      <c r="K2146" s="310"/>
      <c r="L2146" s="310"/>
      <c r="M2146" s="310"/>
      <c r="N2146" s="310"/>
      <c r="O2146" s="310"/>
      <c r="P2146" s="310"/>
      <c r="Q2146" s="310"/>
      <c r="R2146" s="310"/>
      <c r="S2146" s="310"/>
      <c r="T2146" s="310"/>
      <c r="U2146" s="307"/>
      <c r="AC2146" s="310"/>
      <c r="AE2146" s="311"/>
      <c r="AF2146" s="311"/>
      <c r="AG2146" s="311"/>
      <c r="AH2146" s="311"/>
      <c r="AI2146" s="311"/>
      <c r="AJ2146" s="311"/>
      <c r="AK2146" s="311"/>
      <c r="AL2146" s="311"/>
      <c r="AM2146" s="311"/>
      <c r="AN2146" s="311"/>
      <c r="AO2146" s="311"/>
      <c r="AP2146" s="311"/>
      <c r="AQ2146" s="311"/>
      <c r="AR2146" s="311"/>
      <c r="AS2146" s="311"/>
      <c r="AT2146" s="311"/>
    </row>
    <row r="2147" spans="1:46" ht="27" customHeight="1">
      <c r="A2147" s="303"/>
      <c r="K2147" s="310"/>
      <c r="L2147" s="310"/>
      <c r="M2147" s="310"/>
      <c r="N2147" s="310"/>
      <c r="O2147" s="310"/>
      <c r="P2147" s="310"/>
      <c r="Q2147" s="310"/>
      <c r="R2147" s="310"/>
      <c r="S2147" s="310"/>
      <c r="T2147" s="310"/>
      <c r="U2147" s="307"/>
      <c r="AC2147" s="310"/>
      <c r="AE2147" s="311"/>
      <c r="AF2147" s="311"/>
      <c r="AG2147" s="311"/>
      <c r="AH2147" s="311"/>
      <c r="AI2147" s="311"/>
      <c r="AJ2147" s="311"/>
      <c r="AK2147" s="311"/>
      <c r="AL2147" s="311"/>
      <c r="AM2147" s="311"/>
      <c r="AN2147" s="311"/>
      <c r="AO2147" s="311"/>
      <c r="AP2147" s="311"/>
      <c r="AQ2147" s="311"/>
      <c r="AR2147" s="311"/>
      <c r="AS2147" s="311"/>
      <c r="AT2147" s="311"/>
    </row>
    <row r="2148" spans="1:46" ht="27" customHeight="1">
      <c r="A2148" s="303"/>
      <c r="K2148" s="310"/>
      <c r="L2148" s="310"/>
      <c r="M2148" s="310"/>
      <c r="N2148" s="310"/>
      <c r="O2148" s="310"/>
      <c r="P2148" s="310"/>
      <c r="Q2148" s="310"/>
      <c r="R2148" s="310"/>
      <c r="S2148" s="310"/>
      <c r="T2148" s="310"/>
      <c r="U2148" s="307"/>
      <c r="AC2148" s="310"/>
      <c r="AE2148" s="311"/>
      <c r="AF2148" s="311"/>
      <c r="AG2148" s="311"/>
      <c r="AH2148" s="311"/>
      <c r="AI2148" s="311"/>
      <c r="AJ2148" s="311"/>
      <c r="AK2148" s="311"/>
      <c r="AL2148" s="311"/>
      <c r="AM2148" s="311"/>
      <c r="AN2148" s="311"/>
      <c r="AO2148" s="311"/>
      <c r="AP2148" s="311"/>
      <c r="AQ2148" s="311"/>
      <c r="AR2148" s="311"/>
      <c r="AS2148" s="311"/>
      <c r="AT2148" s="311"/>
    </row>
    <row r="2149" spans="1:46" ht="27" customHeight="1">
      <c r="A2149" s="303"/>
      <c r="K2149" s="310"/>
      <c r="L2149" s="310"/>
      <c r="M2149" s="310"/>
      <c r="N2149" s="310"/>
      <c r="O2149" s="310"/>
      <c r="P2149" s="310"/>
      <c r="Q2149" s="310"/>
      <c r="R2149" s="310"/>
      <c r="S2149" s="310"/>
      <c r="T2149" s="310"/>
      <c r="U2149" s="307"/>
      <c r="AC2149" s="310"/>
      <c r="AE2149" s="311"/>
      <c r="AF2149" s="311"/>
      <c r="AG2149" s="311"/>
      <c r="AH2149" s="311"/>
      <c r="AI2149" s="311"/>
      <c r="AJ2149" s="311"/>
      <c r="AK2149" s="311"/>
      <c r="AL2149" s="311"/>
      <c r="AM2149" s="311"/>
      <c r="AN2149" s="311"/>
      <c r="AO2149" s="311"/>
      <c r="AP2149" s="311"/>
      <c r="AQ2149" s="311"/>
      <c r="AR2149" s="311"/>
      <c r="AS2149" s="311"/>
      <c r="AT2149" s="311"/>
    </row>
    <row r="2150" spans="1:46" ht="27" customHeight="1">
      <c r="A2150" s="303"/>
      <c r="K2150" s="310"/>
      <c r="L2150" s="310"/>
      <c r="M2150" s="310"/>
      <c r="N2150" s="310"/>
      <c r="O2150" s="310"/>
      <c r="P2150" s="310"/>
      <c r="Q2150" s="310"/>
      <c r="R2150" s="310"/>
      <c r="S2150" s="310"/>
      <c r="T2150" s="310"/>
      <c r="U2150" s="307"/>
      <c r="AC2150" s="310"/>
      <c r="AE2150" s="311"/>
      <c r="AF2150" s="311"/>
      <c r="AG2150" s="311"/>
      <c r="AH2150" s="311"/>
      <c r="AI2150" s="311"/>
      <c r="AJ2150" s="311"/>
      <c r="AK2150" s="311"/>
      <c r="AL2150" s="311"/>
      <c r="AM2150" s="311"/>
      <c r="AN2150" s="311"/>
      <c r="AO2150" s="311"/>
      <c r="AP2150" s="311"/>
      <c r="AQ2150" s="311"/>
      <c r="AR2150" s="311"/>
      <c r="AS2150" s="311"/>
      <c r="AT2150" s="311"/>
    </row>
    <row r="2151" spans="1:46" ht="27" customHeight="1">
      <c r="A2151" s="303"/>
      <c r="K2151" s="310"/>
      <c r="L2151" s="310"/>
      <c r="M2151" s="310"/>
      <c r="N2151" s="310"/>
      <c r="O2151" s="310"/>
      <c r="P2151" s="310"/>
      <c r="Q2151" s="310"/>
      <c r="R2151" s="310"/>
      <c r="S2151" s="310"/>
      <c r="T2151" s="310"/>
      <c r="U2151" s="307"/>
      <c r="AC2151" s="310"/>
      <c r="AE2151" s="311"/>
      <c r="AF2151" s="311"/>
      <c r="AG2151" s="311"/>
      <c r="AH2151" s="311"/>
      <c r="AI2151" s="311"/>
      <c r="AJ2151" s="311"/>
      <c r="AK2151" s="311"/>
      <c r="AL2151" s="311"/>
      <c r="AM2151" s="311"/>
      <c r="AN2151" s="311"/>
      <c r="AO2151" s="311"/>
      <c r="AP2151" s="311"/>
      <c r="AQ2151" s="311"/>
      <c r="AR2151" s="311"/>
      <c r="AS2151" s="311"/>
      <c r="AT2151" s="311"/>
    </row>
    <row r="2152" spans="1:46" ht="27" customHeight="1">
      <c r="A2152" s="303"/>
      <c r="K2152" s="310"/>
      <c r="L2152" s="310"/>
      <c r="M2152" s="310"/>
      <c r="N2152" s="310"/>
      <c r="O2152" s="310"/>
      <c r="P2152" s="310"/>
      <c r="Q2152" s="310"/>
      <c r="R2152" s="310"/>
      <c r="S2152" s="310"/>
      <c r="T2152" s="310"/>
      <c r="U2152" s="307"/>
      <c r="AC2152" s="310"/>
      <c r="AE2152" s="311"/>
      <c r="AF2152" s="311"/>
      <c r="AG2152" s="311"/>
      <c r="AH2152" s="311"/>
      <c r="AI2152" s="311"/>
      <c r="AJ2152" s="311"/>
      <c r="AK2152" s="311"/>
      <c r="AL2152" s="311"/>
      <c r="AM2152" s="311"/>
      <c r="AN2152" s="311"/>
      <c r="AO2152" s="311"/>
      <c r="AP2152" s="311"/>
      <c r="AQ2152" s="311"/>
      <c r="AR2152" s="311"/>
      <c r="AS2152" s="311"/>
      <c r="AT2152" s="311"/>
    </row>
    <row r="2153" spans="1:46" ht="27" customHeight="1">
      <c r="A2153" s="303"/>
      <c r="K2153" s="310"/>
      <c r="L2153" s="310"/>
      <c r="M2153" s="310"/>
      <c r="N2153" s="310"/>
      <c r="O2153" s="310"/>
      <c r="P2153" s="310"/>
      <c r="Q2153" s="310"/>
      <c r="R2153" s="310"/>
      <c r="S2153" s="310"/>
      <c r="T2153" s="310"/>
      <c r="U2153" s="307"/>
      <c r="AC2153" s="310"/>
      <c r="AE2153" s="311"/>
      <c r="AF2153" s="311"/>
      <c r="AG2153" s="311"/>
      <c r="AH2153" s="311"/>
      <c r="AI2153" s="311"/>
      <c r="AJ2153" s="311"/>
      <c r="AK2153" s="311"/>
      <c r="AL2153" s="311"/>
      <c r="AM2153" s="311"/>
      <c r="AN2153" s="311"/>
      <c r="AO2153" s="311"/>
      <c r="AP2153" s="311"/>
      <c r="AQ2153" s="311"/>
      <c r="AR2153" s="311"/>
      <c r="AS2153" s="311"/>
      <c r="AT2153" s="311"/>
    </row>
    <row r="2154" spans="1:46" ht="27" customHeight="1">
      <c r="A2154" s="303"/>
      <c r="K2154" s="310"/>
      <c r="L2154" s="310"/>
      <c r="M2154" s="310"/>
      <c r="N2154" s="310"/>
      <c r="O2154" s="310"/>
      <c r="P2154" s="310"/>
      <c r="Q2154" s="310"/>
      <c r="R2154" s="310"/>
      <c r="S2154" s="310"/>
      <c r="T2154" s="310"/>
      <c r="U2154" s="307"/>
      <c r="AC2154" s="310"/>
      <c r="AE2154" s="311"/>
      <c r="AF2154" s="311"/>
      <c r="AG2154" s="311"/>
      <c r="AH2154" s="311"/>
      <c r="AI2154" s="311"/>
      <c r="AJ2154" s="311"/>
      <c r="AK2154" s="311"/>
      <c r="AL2154" s="311"/>
      <c r="AM2154" s="311"/>
      <c r="AN2154" s="311"/>
      <c r="AO2154" s="311"/>
      <c r="AP2154" s="311"/>
      <c r="AQ2154" s="311"/>
      <c r="AR2154" s="311"/>
      <c r="AS2154" s="311"/>
      <c r="AT2154" s="311"/>
    </row>
    <row r="2155" spans="1:46" ht="27" customHeight="1">
      <c r="A2155" s="303"/>
      <c r="K2155" s="310"/>
      <c r="L2155" s="310"/>
      <c r="M2155" s="310"/>
      <c r="N2155" s="310"/>
      <c r="O2155" s="310"/>
      <c r="P2155" s="310"/>
      <c r="Q2155" s="310"/>
      <c r="R2155" s="310"/>
      <c r="S2155" s="310"/>
      <c r="T2155" s="310"/>
      <c r="U2155" s="307"/>
      <c r="AC2155" s="310"/>
      <c r="AE2155" s="311"/>
      <c r="AF2155" s="311"/>
      <c r="AG2155" s="311"/>
      <c r="AH2155" s="311"/>
      <c r="AI2155" s="311"/>
      <c r="AJ2155" s="311"/>
      <c r="AK2155" s="311"/>
      <c r="AL2155" s="311"/>
      <c r="AM2155" s="311"/>
      <c r="AN2155" s="311"/>
      <c r="AO2155" s="311"/>
      <c r="AP2155" s="311"/>
      <c r="AQ2155" s="311"/>
      <c r="AR2155" s="311"/>
      <c r="AS2155" s="311"/>
      <c r="AT2155" s="311"/>
    </row>
    <row r="2156" spans="1:46" ht="27" customHeight="1">
      <c r="A2156" s="303"/>
      <c r="K2156" s="310"/>
      <c r="L2156" s="310"/>
      <c r="M2156" s="310"/>
      <c r="N2156" s="310"/>
      <c r="O2156" s="310"/>
      <c r="P2156" s="310"/>
      <c r="Q2156" s="310"/>
      <c r="R2156" s="310"/>
      <c r="S2156" s="310"/>
      <c r="T2156" s="310"/>
      <c r="U2156" s="307"/>
      <c r="AC2156" s="310"/>
      <c r="AE2156" s="311"/>
      <c r="AF2156" s="311"/>
      <c r="AG2156" s="311"/>
      <c r="AH2156" s="311"/>
      <c r="AI2156" s="311"/>
      <c r="AJ2156" s="311"/>
      <c r="AK2156" s="311"/>
      <c r="AL2156" s="311"/>
      <c r="AM2156" s="311"/>
      <c r="AN2156" s="311"/>
      <c r="AO2156" s="311"/>
      <c r="AP2156" s="311"/>
      <c r="AQ2156" s="311"/>
      <c r="AR2156" s="311"/>
      <c r="AS2156" s="311"/>
      <c r="AT2156" s="311"/>
    </row>
    <row r="2157" spans="1:46" ht="27" customHeight="1">
      <c r="A2157" s="303"/>
      <c r="K2157" s="310"/>
      <c r="L2157" s="310"/>
      <c r="M2157" s="310"/>
      <c r="N2157" s="310"/>
      <c r="O2157" s="310"/>
      <c r="P2157" s="310"/>
      <c r="Q2157" s="310"/>
      <c r="R2157" s="310"/>
      <c r="S2157" s="310"/>
      <c r="T2157" s="310"/>
      <c r="U2157" s="307"/>
      <c r="AC2157" s="310"/>
      <c r="AE2157" s="311"/>
      <c r="AF2157" s="311"/>
      <c r="AG2157" s="311"/>
      <c r="AH2157" s="311"/>
      <c r="AI2157" s="311"/>
      <c r="AJ2157" s="311"/>
      <c r="AK2157" s="311"/>
      <c r="AL2157" s="311"/>
      <c r="AM2157" s="311"/>
      <c r="AN2157" s="311"/>
      <c r="AO2157" s="311"/>
      <c r="AP2157" s="311"/>
      <c r="AQ2157" s="311"/>
      <c r="AR2157" s="311"/>
      <c r="AS2157" s="311"/>
      <c r="AT2157" s="311"/>
    </row>
    <row r="2158" spans="1:46" ht="27" customHeight="1">
      <c r="A2158" s="303"/>
      <c r="K2158" s="310"/>
      <c r="L2158" s="310"/>
      <c r="M2158" s="310"/>
      <c r="N2158" s="310"/>
      <c r="O2158" s="310"/>
      <c r="P2158" s="310"/>
      <c r="Q2158" s="310"/>
      <c r="R2158" s="310"/>
      <c r="S2158" s="310"/>
      <c r="T2158" s="310"/>
      <c r="U2158" s="307"/>
      <c r="AC2158" s="310"/>
      <c r="AE2158" s="311"/>
      <c r="AF2158" s="311"/>
      <c r="AG2158" s="311"/>
      <c r="AH2158" s="311"/>
      <c r="AI2158" s="311"/>
      <c r="AJ2158" s="311"/>
      <c r="AK2158" s="311"/>
      <c r="AL2158" s="311"/>
      <c r="AM2158" s="311"/>
      <c r="AN2158" s="311"/>
      <c r="AO2158" s="311"/>
      <c r="AP2158" s="311"/>
      <c r="AQ2158" s="311"/>
      <c r="AR2158" s="311"/>
      <c r="AS2158" s="311"/>
      <c r="AT2158" s="311"/>
    </row>
    <row r="2159" spans="1:46" ht="27" customHeight="1">
      <c r="A2159" s="303"/>
      <c r="K2159" s="310"/>
      <c r="L2159" s="310"/>
      <c r="M2159" s="310"/>
      <c r="N2159" s="310"/>
      <c r="O2159" s="310"/>
      <c r="P2159" s="310"/>
      <c r="Q2159" s="310"/>
      <c r="R2159" s="310"/>
      <c r="S2159" s="310"/>
      <c r="T2159" s="310"/>
      <c r="U2159" s="307"/>
      <c r="AC2159" s="310"/>
      <c r="AE2159" s="311"/>
      <c r="AF2159" s="311"/>
      <c r="AG2159" s="311"/>
      <c r="AH2159" s="311"/>
      <c r="AI2159" s="311"/>
      <c r="AJ2159" s="311"/>
      <c r="AK2159" s="311"/>
      <c r="AL2159" s="311"/>
      <c r="AM2159" s="311"/>
      <c r="AN2159" s="311"/>
      <c r="AO2159" s="311"/>
      <c r="AP2159" s="311"/>
      <c r="AQ2159" s="311"/>
      <c r="AR2159" s="311"/>
      <c r="AS2159" s="311"/>
      <c r="AT2159" s="311"/>
    </row>
    <row r="2160" spans="1:46" ht="27" customHeight="1">
      <c r="A2160" s="303"/>
      <c r="K2160" s="310"/>
      <c r="L2160" s="310"/>
      <c r="M2160" s="310"/>
      <c r="N2160" s="310"/>
      <c r="O2160" s="310"/>
      <c r="P2160" s="310"/>
      <c r="Q2160" s="310"/>
      <c r="R2160" s="310"/>
      <c r="S2160" s="310"/>
      <c r="T2160" s="310"/>
      <c r="U2160" s="307"/>
      <c r="AC2160" s="310"/>
      <c r="AE2160" s="311"/>
      <c r="AF2160" s="311"/>
      <c r="AG2160" s="311"/>
      <c r="AH2160" s="311"/>
      <c r="AI2160" s="311"/>
      <c r="AJ2160" s="311"/>
      <c r="AK2160" s="311"/>
      <c r="AL2160" s="311"/>
      <c r="AM2160" s="311"/>
      <c r="AN2160" s="311"/>
      <c r="AO2160" s="311"/>
      <c r="AP2160" s="311"/>
      <c r="AQ2160" s="311"/>
      <c r="AR2160" s="311"/>
      <c r="AS2160" s="311"/>
      <c r="AT2160" s="311"/>
    </row>
    <row r="2161" spans="1:46" ht="27" customHeight="1">
      <c r="A2161" s="303"/>
      <c r="K2161" s="310"/>
      <c r="L2161" s="310"/>
      <c r="M2161" s="310"/>
      <c r="N2161" s="310"/>
      <c r="O2161" s="310"/>
      <c r="P2161" s="310"/>
      <c r="Q2161" s="310"/>
      <c r="R2161" s="310"/>
      <c r="S2161" s="310"/>
      <c r="T2161" s="310"/>
      <c r="U2161" s="307"/>
      <c r="AC2161" s="310"/>
      <c r="AE2161" s="311"/>
      <c r="AF2161" s="311"/>
      <c r="AG2161" s="311"/>
      <c r="AH2161" s="311"/>
      <c r="AI2161" s="311"/>
      <c r="AJ2161" s="311"/>
      <c r="AK2161" s="311"/>
      <c r="AL2161" s="311"/>
      <c r="AM2161" s="311"/>
      <c r="AN2161" s="311"/>
      <c r="AO2161" s="311"/>
      <c r="AP2161" s="311"/>
      <c r="AQ2161" s="311"/>
      <c r="AR2161" s="311"/>
      <c r="AS2161" s="311"/>
      <c r="AT2161" s="311"/>
    </row>
    <row r="2162" spans="1:46" ht="27" customHeight="1">
      <c r="A2162" s="303"/>
      <c r="K2162" s="310"/>
      <c r="L2162" s="310"/>
      <c r="M2162" s="310"/>
      <c r="N2162" s="310"/>
      <c r="O2162" s="310"/>
      <c r="P2162" s="310"/>
      <c r="Q2162" s="310"/>
      <c r="R2162" s="310"/>
      <c r="S2162" s="310"/>
      <c r="T2162" s="310"/>
      <c r="U2162" s="307"/>
      <c r="AC2162" s="310"/>
      <c r="AE2162" s="311"/>
      <c r="AF2162" s="311"/>
      <c r="AG2162" s="311"/>
      <c r="AH2162" s="311"/>
      <c r="AI2162" s="311"/>
      <c r="AJ2162" s="311"/>
      <c r="AK2162" s="311"/>
      <c r="AL2162" s="311"/>
      <c r="AM2162" s="311"/>
      <c r="AN2162" s="311"/>
      <c r="AO2162" s="311"/>
      <c r="AP2162" s="311"/>
      <c r="AQ2162" s="311"/>
      <c r="AR2162" s="311"/>
      <c r="AS2162" s="311"/>
      <c r="AT2162" s="311"/>
    </row>
    <row r="2163" spans="1:46" ht="27" customHeight="1">
      <c r="A2163" s="303"/>
      <c r="K2163" s="310"/>
      <c r="L2163" s="310"/>
      <c r="M2163" s="310"/>
      <c r="N2163" s="310"/>
      <c r="O2163" s="310"/>
      <c r="P2163" s="310"/>
      <c r="Q2163" s="310"/>
      <c r="R2163" s="310"/>
      <c r="S2163" s="310"/>
      <c r="T2163" s="310"/>
      <c r="U2163" s="307"/>
      <c r="AC2163" s="310"/>
      <c r="AE2163" s="311"/>
      <c r="AF2163" s="311"/>
      <c r="AG2163" s="311"/>
      <c r="AH2163" s="311"/>
      <c r="AI2163" s="311"/>
      <c r="AJ2163" s="311"/>
      <c r="AK2163" s="311"/>
      <c r="AL2163" s="311"/>
      <c r="AM2163" s="311"/>
      <c r="AN2163" s="311"/>
      <c r="AO2163" s="311"/>
      <c r="AP2163" s="311"/>
      <c r="AQ2163" s="311"/>
      <c r="AR2163" s="311"/>
      <c r="AS2163" s="311"/>
      <c r="AT2163" s="311"/>
    </row>
    <row r="2164" spans="1:46" ht="27" customHeight="1">
      <c r="A2164" s="303"/>
      <c r="K2164" s="310"/>
      <c r="L2164" s="310"/>
      <c r="M2164" s="310"/>
      <c r="N2164" s="310"/>
      <c r="O2164" s="310"/>
      <c r="P2164" s="310"/>
      <c r="Q2164" s="310"/>
      <c r="R2164" s="310"/>
      <c r="S2164" s="310"/>
      <c r="T2164" s="310"/>
      <c r="U2164" s="307"/>
      <c r="AC2164" s="310"/>
      <c r="AE2164" s="311"/>
      <c r="AF2164" s="311"/>
      <c r="AG2164" s="311"/>
      <c r="AH2164" s="311"/>
      <c r="AI2164" s="311"/>
      <c r="AJ2164" s="311"/>
      <c r="AK2164" s="311"/>
      <c r="AL2164" s="311"/>
      <c r="AM2164" s="311"/>
      <c r="AN2164" s="311"/>
      <c r="AO2164" s="311"/>
      <c r="AP2164" s="311"/>
      <c r="AQ2164" s="311"/>
      <c r="AR2164" s="311"/>
      <c r="AS2164" s="311"/>
      <c r="AT2164" s="311"/>
    </row>
    <row r="2165" spans="1:46" ht="27" customHeight="1">
      <c r="A2165" s="303"/>
      <c r="K2165" s="310"/>
      <c r="L2165" s="310"/>
      <c r="M2165" s="310"/>
      <c r="N2165" s="310"/>
      <c r="O2165" s="310"/>
      <c r="P2165" s="310"/>
      <c r="Q2165" s="310"/>
      <c r="R2165" s="310"/>
      <c r="S2165" s="310"/>
      <c r="T2165" s="310"/>
      <c r="U2165" s="307"/>
      <c r="AC2165" s="310"/>
      <c r="AE2165" s="311"/>
      <c r="AF2165" s="311"/>
      <c r="AG2165" s="311"/>
      <c r="AH2165" s="311"/>
      <c r="AI2165" s="311"/>
      <c r="AJ2165" s="311"/>
      <c r="AK2165" s="311"/>
      <c r="AL2165" s="311"/>
      <c r="AM2165" s="311"/>
      <c r="AN2165" s="311"/>
      <c r="AO2165" s="311"/>
      <c r="AP2165" s="311"/>
      <c r="AQ2165" s="311"/>
      <c r="AR2165" s="311"/>
      <c r="AS2165" s="311"/>
      <c r="AT2165" s="311"/>
    </row>
    <row r="2166" spans="1:46" ht="27" customHeight="1">
      <c r="A2166" s="303"/>
      <c r="K2166" s="310"/>
      <c r="L2166" s="310"/>
      <c r="M2166" s="310"/>
      <c r="N2166" s="310"/>
      <c r="O2166" s="310"/>
      <c r="P2166" s="310"/>
      <c r="Q2166" s="310"/>
      <c r="R2166" s="310"/>
      <c r="S2166" s="310"/>
      <c r="T2166" s="310"/>
      <c r="U2166" s="307"/>
      <c r="AC2166" s="310"/>
      <c r="AE2166" s="311"/>
      <c r="AF2166" s="311"/>
      <c r="AG2166" s="311"/>
      <c r="AH2166" s="311"/>
      <c r="AI2166" s="311"/>
      <c r="AJ2166" s="311"/>
      <c r="AK2166" s="311"/>
      <c r="AL2166" s="311"/>
      <c r="AM2166" s="311"/>
      <c r="AN2166" s="311"/>
      <c r="AO2166" s="311"/>
      <c r="AP2166" s="311"/>
      <c r="AQ2166" s="311"/>
      <c r="AR2166" s="311"/>
      <c r="AS2166" s="311"/>
      <c r="AT2166" s="311"/>
    </row>
    <row r="2167" spans="1:46" ht="27" customHeight="1">
      <c r="A2167" s="303"/>
      <c r="K2167" s="310"/>
      <c r="L2167" s="310"/>
      <c r="M2167" s="310"/>
      <c r="N2167" s="310"/>
      <c r="O2167" s="310"/>
      <c r="P2167" s="310"/>
      <c r="Q2167" s="310"/>
      <c r="R2167" s="310"/>
      <c r="S2167" s="310"/>
      <c r="T2167" s="310"/>
      <c r="U2167" s="307"/>
      <c r="AC2167" s="310"/>
      <c r="AE2167" s="311"/>
      <c r="AF2167" s="311"/>
      <c r="AG2167" s="311"/>
      <c r="AH2167" s="311"/>
      <c r="AI2167" s="311"/>
      <c r="AJ2167" s="311"/>
      <c r="AK2167" s="311"/>
      <c r="AL2167" s="311"/>
      <c r="AM2167" s="311"/>
      <c r="AN2167" s="311"/>
      <c r="AO2167" s="311"/>
      <c r="AP2167" s="311"/>
      <c r="AQ2167" s="311"/>
      <c r="AR2167" s="311"/>
      <c r="AS2167" s="311"/>
      <c r="AT2167" s="311"/>
    </row>
    <row r="2168" spans="1:46" ht="27" customHeight="1">
      <c r="A2168" s="303"/>
      <c r="K2168" s="310"/>
      <c r="L2168" s="310"/>
      <c r="M2168" s="310"/>
      <c r="N2168" s="310"/>
      <c r="O2168" s="310"/>
      <c r="P2168" s="310"/>
      <c r="Q2168" s="310"/>
      <c r="R2168" s="310"/>
      <c r="S2168" s="310"/>
      <c r="T2168" s="310"/>
      <c r="U2168" s="307"/>
      <c r="AC2168" s="310"/>
      <c r="AE2168" s="311"/>
      <c r="AF2168" s="311"/>
      <c r="AG2168" s="311"/>
      <c r="AH2168" s="311"/>
      <c r="AI2168" s="311"/>
      <c r="AJ2168" s="311"/>
      <c r="AK2168" s="311"/>
      <c r="AL2168" s="311"/>
      <c r="AM2168" s="311"/>
      <c r="AN2168" s="311"/>
      <c r="AO2168" s="311"/>
      <c r="AP2168" s="311"/>
      <c r="AQ2168" s="311"/>
      <c r="AR2168" s="311"/>
      <c r="AS2168" s="311"/>
      <c r="AT2168" s="311"/>
    </row>
    <row r="2169" spans="1:46" ht="27" customHeight="1">
      <c r="A2169" s="303"/>
      <c r="K2169" s="310"/>
      <c r="L2169" s="310"/>
      <c r="M2169" s="310"/>
      <c r="N2169" s="310"/>
      <c r="O2169" s="310"/>
      <c r="P2169" s="310"/>
      <c r="Q2169" s="310"/>
      <c r="R2169" s="310"/>
      <c r="S2169" s="310"/>
      <c r="T2169" s="310"/>
      <c r="U2169" s="307"/>
      <c r="AC2169" s="310"/>
      <c r="AE2169" s="311"/>
      <c r="AF2169" s="311"/>
      <c r="AG2169" s="311"/>
      <c r="AH2169" s="311"/>
      <c r="AI2169" s="311"/>
      <c r="AJ2169" s="311"/>
      <c r="AK2169" s="311"/>
      <c r="AL2169" s="311"/>
      <c r="AM2169" s="311"/>
      <c r="AN2169" s="311"/>
      <c r="AO2169" s="311"/>
      <c r="AP2169" s="311"/>
      <c r="AQ2169" s="311"/>
      <c r="AR2169" s="311"/>
      <c r="AS2169" s="311"/>
      <c r="AT2169" s="311"/>
    </row>
    <row r="2170" spans="1:46" ht="27" customHeight="1">
      <c r="A2170" s="303"/>
      <c r="K2170" s="310"/>
      <c r="L2170" s="310"/>
      <c r="M2170" s="310"/>
      <c r="N2170" s="310"/>
      <c r="O2170" s="310"/>
      <c r="P2170" s="310"/>
      <c r="Q2170" s="310"/>
      <c r="R2170" s="310"/>
      <c r="S2170" s="310"/>
      <c r="T2170" s="310"/>
      <c r="U2170" s="307"/>
      <c r="AC2170" s="310"/>
      <c r="AE2170" s="311"/>
      <c r="AF2170" s="311"/>
      <c r="AG2170" s="311"/>
      <c r="AH2170" s="311"/>
      <c r="AI2170" s="311"/>
      <c r="AJ2170" s="311"/>
      <c r="AK2170" s="311"/>
      <c r="AL2170" s="311"/>
      <c r="AM2170" s="311"/>
      <c r="AN2170" s="311"/>
      <c r="AO2170" s="311"/>
      <c r="AP2170" s="311"/>
      <c r="AQ2170" s="311"/>
      <c r="AR2170" s="311"/>
      <c r="AS2170" s="311"/>
      <c r="AT2170" s="311"/>
    </row>
    <row r="2171" spans="1:46" ht="27" customHeight="1">
      <c r="A2171" s="303"/>
      <c r="K2171" s="310"/>
      <c r="L2171" s="310"/>
      <c r="M2171" s="310"/>
      <c r="N2171" s="310"/>
      <c r="O2171" s="310"/>
      <c r="P2171" s="310"/>
      <c r="Q2171" s="310"/>
      <c r="R2171" s="310"/>
      <c r="S2171" s="310"/>
      <c r="T2171" s="310"/>
      <c r="U2171" s="307"/>
      <c r="AC2171" s="310"/>
      <c r="AE2171" s="311"/>
      <c r="AF2171" s="311"/>
      <c r="AG2171" s="311"/>
      <c r="AH2171" s="311"/>
      <c r="AI2171" s="311"/>
      <c r="AJ2171" s="311"/>
      <c r="AK2171" s="311"/>
      <c r="AL2171" s="311"/>
      <c r="AM2171" s="311"/>
      <c r="AN2171" s="311"/>
      <c r="AO2171" s="311"/>
      <c r="AP2171" s="311"/>
      <c r="AQ2171" s="311"/>
      <c r="AR2171" s="311"/>
      <c r="AS2171" s="311"/>
      <c r="AT2171" s="311"/>
    </row>
    <row r="2172" spans="1:46" ht="27" customHeight="1">
      <c r="A2172" s="303"/>
      <c r="K2172" s="310"/>
      <c r="L2172" s="310"/>
      <c r="M2172" s="310"/>
      <c r="N2172" s="310"/>
      <c r="O2172" s="310"/>
      <c r="P2172" s="310"/>
      <c r="Q2172" s="310"/>
      <c r="R2172" s="310"/>
      <c r="S2172" s="310"/>
      <c r="T2172" s="310"/>
      <c r="U2172" s="307"/>
      <c r="AC2172" s="310"/>
      <c r="AE2172" s="311"/>
      <c r="AF2172" s="311"/>
      <c r="AG2172" s="311"/>
      <c r="AH2172" s="311"/>
      <c r="AI2172" s="311"/>
      <c r="AJ2172" s="311"/>
      <c r="AK2172" s="311"/>
      <c r="AL2172" s="311"/>
      <c r="AM2172" s="311"/>
      <c r="AN2172" s="311"/>
      <c r="AO2172" s="311"/>
      <c r="AP2172" s="311"/>
      <c r="AQ2172" s="311"/>
      <c r="AR2172" s="311"/>
      <c r="AS2172" s="311"/>
      <c r="AT2172" s="311"/>
    </row>
    <row r="2173" spans="1:46" ht="27" customHeight="1">
      <c r="A2173" s="303"/>
      <c r="K2173" s="310"/>
      <c r="L2173" s="310"/>
      <c r="M2173" s="310"/>
      <c r="N2173" s="310"/>
      <c r="O2173" s="310"/>
      <c r="P2173" s="310"/>
      <c r="Q2173" s="310"/>
      <c r="R2173" s="310"/>
      <c r="S2173" s="310"/>
      <c r="T2173" s="310"/>
      <c r="U2173" s="307"/>
      <c r="AC2173" s="310"/>
      <c r="AE2173" s="311"/>
      <c r="AF2173" s="311"/>
      <c r="AG2173" s="311"/>
      <c r="AH2173" s="311"/>
      <c r="AI2173" s="311"/>
      <c r="AJ2173" s="311"/>
      <c r="AK2173" s="311"/>
      <c r="AL2173" s="311"/>
      <c r="AM2173" s="311"/>
      <c r="AN2173" s="311"/>
      <c r="AO2173" s="311"/>
      <c r="AP2173" s="311"/>
      <c r="AQ2173" s="311"/>
      <c r="AR2173" s="311"/>
      <c r="AS2173" s="311"/>
      <c r="AT2173" s="311"/>
    </row>
    <row r="2174" spans="1:46" ht="27" customHeight="1">
      <c r="A2174" s="303"/>
      <c r="K2174" s="310"/>
      <c r="L2174" s="310"/>
      <c r="M2174" s="310"/>
      <c r="N2174" s="310"/>
      <c r="O2174" s="310"/>
      <c r="P2174" s="310"/>
      <c r="Q2174" s="310"/>
      <c r="R2174" s="310"/>
      <c r="S2174" s="310"/>
      <c r="T2174" s="310"/>
      <c r="U2174" s="307"/>
      <c r="AC2174" s="310"/>
      <c r="AE2174" s="311"/>
      <c r="AF2174" s="311"/>
      <c r="AG2174" s="311"/>
      <c r="AH2174" s="311"/>
      <c r="AI2174" s="311"/>
      <c r="AJ2174" s="311"/>
      <c r="AK2174" s="311"/>
      <c r="AL2174" s="311"/>
      <c r="AM2174" s="311"/>
      <c r="AN2174" s="311"/>
      <c r="AO2174" s="311"/>
      <c r="AP2174" s="311"/>
      <c r="AQ2174" s="311"/>
      <c r="AR2174" s="311"/>
      <c r="AS2174" s="311"/>
      <c r="AT2174" s="311"/>
    </row>
    <row r="2175" spans="1:46" ht="27" customHeight="1">
      <c r="A2175" s="303"/>
      <c r="K2175" s="310"/>
      <c r="L2175" s="310"/>
      <c r="M2175" s="310"/>
      <c r="N2175" s="310"/>
      <c r="O2175" s="310"/>
      <c r="P2175" s="310"/>
      <c r="Q2175" s="310"/>
      <c r="R2175" s="310"/>
      <c r="S2175" s="310"/>
      <c r="T2175" s="310"/>
      <c r="U2175" s="307"/>
      <c r="AC2175" s="310"/>
      <c r="AE2175" s="311"/>
      <c r="AF2175" s="311"/>
      <c r="AG2175" s="311"/>
      <c r="AH2175" s="311"/>
      <c r="AI2175" s="311"/>
      <c r="AJ2175" s="311"/>
      <c r="AK2175" s="311"/>
      <c r="AL2175" s="311"/>
      <c r="AM2175" s="311"/>
      <c r="AN2175" s="311"/>
      <c r="AO2175" s="311"/>
      <c r="AP2175" s="311"/>
      <c r="AQ2175" s="311"/>
      <c r="AR2175" s="311"/>
      <c r="AS2175" s="311"/>
      <c r="AT2175" s="311"/>
    </row>
    <row r="2176" spans="1:46" ht="27" customHeight="1">
      <c r="A2176" s="303"/>
      <c r="K2176" s="310"/>
      <c r="L2176" s="310"/>
      <c r="M2176" s="310"/>
      <c r="N2176" s="310"/>
      <c r="O2176" s="310"/>
      <c r="P2176" s="310"/>
      <c r="Q2176" s="310"/>
      <c r="R2176" s="310"/>
      <c r="S2176" s="310"/>
      <c r="T2176" s="310"/>
      <c r="U2176" s="307"/>
      <c r="AC2176" s="310"/>
      <c r="AE2176" s="311"/>
      <c r="AF2176" s="311"/>
      <c r="AG2176" s="311"/>
      <c r="AH2176" s="311"/>
      <c r="AI2176" s="311"/>
      <c r="AJ2176" s="311"/>
      <c r="AK2176" s="311"/>
      <c r="AL2176" s="311"/>
      <c r="AM2176" s="311"/>
      <c r="AN2176" s="311"/>
      <c r="AO2176" s="311"/>
      <c r="AP2176" s="311"/>
      <c r="AQ2176" s="311"/>
      <c r="AR2176" s="311"/>
      <c r="AS2176" s="311"/>
      <c r="AT2176" s="311"/>
    </row>
    <row r="2177" spans="1:46" ht="27" customHeight="1">
      <c r="A2177" s="303"/>
      <c r="K2177" s="310"/>
      <c r="L2177" s="310"/>
      <c r="M2177" s="310"/>
      <c r="N2177" s="310"/>
      <c r="O2177" s="310"/>
      <c r="P2177" s="310"/>
      <c r="Q2177" s="310"/>
      <c r="R2177" s="310"/>
      <c r="S2177" s="310"/>
      <c r="T2177" s="310"/>
      <c r="U2177" s="307"/>
      <c r="AC2177" s="310"/>
      <c r="AE2177" s="311"/>
      <c r="AF2177" s="311"/>
      <c r="AG2177" s="311"/>
      <c r="AH2177" s="311"/>
      <c r="AI2177" s="311"/>
      <c r="AJ2177" s="311"/>
      <c r="AK2177" s="311"/>
      <c r="AL2177" s="311"/>
      <c r="AM2177" s="311"/>
      <c r="AN2177" s="311"/>
      <c r="AO2177" s="311"/>
      <c r="AP2177" s="311"/>
      <c r="AQ2177" s="311"/>
      <c r="AR2177" s="311"/>
      <c r="AS2177" s="311"/>
      <c r="AT2177" s="311"/>
    </row>
    <row r="2178" spans="1:46" ht="27" customHeight="1">
      <c r="A2178" s="303"/>
      <c r="K2178" s="310"/>
      <c r="L2178" s="310"/>
      <c r="M2178" s="310"/>
      <c r="N2178" s="310"/>
      <c r="O2178" s="310"/>
      <c r="P2178" s="310"/>
      <c r="Q2178" s="310"/>
      <c r="R2178" s="310"/>
      <c r="S2178" s="310"/>
      <c r="T2178" s="310"/>
      <c r="U2178" s="307"/>
      <c r="AC2178" s="310"/>
      <c r="AE2178" s="311"/>
      <c r="AF2178" s="311"/>
      <c r="AG2178" s="311"/>
      <c r="AH2178" s="311"/>
      <c r="AI2178" s="311"/>
      <c r="AJ2178" s="311"/>
      <c r="AK2178" s="311"/>
      <c r="AL2178" s="311"/>
      <c r="AM2178" s="311"/>
      <c r="AN2178" s="311"/>
      <c r="AO2178" s="311"/>
      <c r="AP2178" s="311"/>
      <c r="AQ2178" s="311"/>
      <c r="AR2178" s="311"/>
      <c r="AS2178" s="311"/>
      <c r="AT2178" s="311"/>
    </row>
    <row r="2179" spans="1:46" ht="27" customHeight="1">
      <c r="A2179" s="303"/>
      <c r="K2179" s="310"/>
      <c r="L2179" s="310"/>
      <c r="M2179" s="310"/>
      <c r="N2179" s="310"/>
      <c r="O2179" s="310"/>
      <c r="P2179" s="310"/>
      <c r="Q2179" s="310"/>
      <c r="R2179" s="310"/>
      <c r="S2179" s="310"/>
      <c r="T2179" s="310"/>
      <c r="U2179" s="307"/>
      <c r="AC2179" s="310"/>
      <c r="AE2179" s="311"/>
      <c r="AF2179" s="311"/>
      <c r="AG2179" s="311"/>
      <c r="AH2179" s="311"/>
      <c r="AI2179" s="311"/>
      <c r="AJ2179" s="311"/>
      <c r="AK2179" s="311"/>
      <c r="AL2179" s="311"/>
      <c r="AM2179" s="311"/>
      <c r="AN2179" s="311"/>
      <c r="AO2179" s="311"/>
      <c r="AP2179" s="311"/>
      <c r="AQ2179" s="311"/>
      <c r="AR2179" s="311"/>
      <c r="AS2179" s="311"/>
      <c r="AT2179" s="311"/>
    </row>
    <row r="2180" spans="1:46" ht="27" customHeight="1">
      <c r="A2180" s="303"/>
      <c r="K2180" s="310"/>
      <c r="L2180" s="310"/>
      <c r="M2180" s="310"/>
      <c r="N2180" s="310"/>
      <c r="O2180" s="310"/>
      <c r="P2180" s="310"/>
      <c r="Q2180" s="310"/>
      <c r="R2180" s="310"/>
      <c r="S2180" s="310"/>
      <c r="T2180" s="310"/>
      <c r="U2180" s="307"/>
      <c r="AC2180" s="310"/>
      <c r="AE2180" s="311"/>
      <c r="AF2180" s="311"/>
      <c r="AG2180" s="311"/>
      <c r="AH2180" s="311"/>
      <c r="AI2180" s="311"/>
      <c r="AJ2180" s="311"/>
      <c r="AK2180" s="311"/>
      <c r="AL2180" s="311"/>
      <c r="AM2180" s="311"/>
      <c r="AN2180" s="311"/>
      <c r="AO2180" s="311"/>
      <c r="AP2180" s="311"/>
      <c r="AQ2180" s="311"/>
      <c r="AR2180" s="311"/>
      <c r="AS2180" s="311"/>
      <c r="AT2180" s="311"/>
    </row>
    <row r="2181" spans="1:46" ht="27" customHeight="1">
      <c r="A2181" s="303"/>
      <c r="K2181" s="310"/>
      <c r="L2181" s="310"/>
      <c r="M2181" s="310"/>
      <c r="N2181" s="310"/>
      <c r="O2181" s="310"/>
      <c r="P2181" s="310"/>
      <c r="Q2181" s="310"/>
      <c r="R2181" s="310"/>
      <c r="S2181" s="310"/>
      <c r="T2181" s="310"/>
      <c r="U2181" s="307"/>
      <c r="AC2181" s="310"/>
      <c r="AE2181" s="311"/>
      <c r="AF2181" s="311"/>
      <c r="AG2181" s="311"/>
      <c r="AH2181" s="311"/>
      <c r="AI2181" s="311"/>
      <c r="AJ2181" s="311"/>
      <c r="AK2181" s="311"/>
      <c r="AL2181" s="311"/>
      <c r="AM2181" s="311"/>
      <c r="AN2181" s="311"/>
      <c r="AO2181" s="311"/>
      <c r="AP2181" s="311"/>
      <c r="AQ2181" s="311"/>
      <c r="AR2181" s="311"/>
      <c r="AS2181" s="311"/>
      <c r="AT2181" s="311"/>
    </row>
    <row r="2182" spans="1:46" ht="27" customHeight="1">
      <c r="A2182" s="303"/>
      <c r="K2182" s="310"/>
      <c r="L2182" s="310"/>
      <c r="M2182" s="310"/>
      <c r="N2182" s="310"/>
      <c r="O2182" s="310"/>
      <c r="P2182" s="310"/>
      <c r="Q2182" s="310"/>
      <c r="R2182" s="310"/>
      <c r="S2182" s="310"/>
      <c r="T2182" s="310"/>
      <c r="U2182" s="307"/>
      <c r="AC2182" s="310"/>
      <c r="AE2182" s="311"/>
      <c r="AF2182" s="311"/>
      <c r="AG2182" s="311"/>
      <c r="AH2182" s="311"/>
      <c r="AI2182" s="311"/>
      <c r="AJ2182" s="311"/>
      <c r="AK2182" s="311"/>
      <c r="AL2182" s="311"/>
      <c r="AM2182" s="311"/>
      <c r="AN2182" s="311"/>
      <c r="AO2182" s="311"/>
      <c r="AP2182" s="311"/>
      <c r="AQ2182" s="311"/>
      <c r="AR2182" s="311"/>
      <c r="AS2182" s="311"/>
      <c r="AT2182" s="311"/>
    </row>
    <row r="2183" spans="1:46" ht="27" customHeight="1">
      <c r="A2183" s="303"/>
      <c r="K2183" s="310"/>
      <c r="L2183" s="310"/>
      <c r="M2183" s="310"/>
      <c r="N2183" s="310"/>
      <c r="O2183" s="310"/>
      <c r="P2183" s="310"/>
      <c r="Q2183" s="310"/>
      <c r="R2183" s="310"/>
      <c r="S2183" s="310"/>
      <c r="T2183" s="310"/>
      <c r="U2183" s="307"/>
      <c r="AC2183" s="310"/>
      <c r="AE2183" s="311"/>
      <c r="AF2183" s="311"/>
      <c r="AG2183" s="311"/>
      <c r="AH2183" s="311"/>
      <c r="AI2183" s="311"/>
      <c r="AJ2183" s="311"/>
      <c r="AK2183" s="311"/>
      <c r="AL2183" s="311"/>
      <c r="AM2183" s="311"/>
      <c r="AN2183" s="311"/>
      <c r="AO2183" s="311"/>
      <c r="AP2183" s="311"/>
      <c r="AQ2183" s="311"/>
      <c r="AR2183" s="311"/>
      <c r="AS2183" s="311"/>
      <c r="AT2183" s="311"/>
    </row>
    <row r="2184" spans="1:46" ht="27" customHeight="1">
      <c r="A2184" s="303"/>
      <c r="K2184" s="310"/>
      <c r="L2184" s="310"/>
      <c r="M2184" s="310"/>
      <c r="N2184" s="310"/>
      <c r="O2184" s="310"/>
      <c r="P2184" s="310"/>
      <c r="Q2184" s="310"/>
      <c r="R2184" s="310"/>
      <c r="S2184" s="310"/>
      <c r="T2184" s="310"/>
      <c r="U2184" s="307"/>
      <c r="AC2184" s="310"/>
      <c r="AE2184" s="311"/>
      <c r="AF2184" s="311"/>
      <c r="AG2184" s="311"/>
      <c r="AH2184" s="311"/>
      <c r="AI2184" s="311"/>
      <c r="AJ2184" s="311"/>
      <c r="AK2184" s="311"/>
      <c r="AL2184" s="311"/>
      <c r="AM2184" s="311"/>
      <c r="AN2184" s="311"/>
      <c r="AO2184" s="311"/>
      <c r="AP2184" s="311"/>
      <c r="AQ2184" s="311"/>
      <c r="AR2184" s="311"/>
      <c r="AS2184" s="311"/>
      <c r="AT2184" s="311"/>
    </row>
    <row r="2185" spans="1:46" ht="27" customHeight="1">
      <c r="A2185" s="303"/>
      <c r="K2185" s="310"/>
      <c r="L2185" s="310"/>
      <c r="M2185" s="310"/>
      <c r="N2185" s="310"/>
      <c r="O2185" s="310"/>
      <c r="P2185" s="310"/>
      <c r="Q2185" s="310"/>
      <c r="R2185" s="310"/>
      <c r="S2185" s="310"/>
      <c r="T2185" s="310"/>
      <c r="U2185" s="307"/>
      <c r="AC2185" s="310"/>
      <c r="AE2185" s="311"/>
      <c r="AF2185" s="311"/>
      <c r="AG2185" s="311"/>
      <c r="AH2185" s="311"/>
      <c r="AI2185" s="311"/>
      <c r="AJ2185" s="311"/>
      <c r="AK2185" s="311"/>
      <c r="AL2185" s="311"/>
      <c r="AM2185" s="311"/>
      <c r="AN2185" s="311"/>
      <c r="AO2185" s="311"/>
      <c r="AP2185" s="311"/>
      <c r="AQ2185" s="311"/>
      <c r="AR2185" s="311"/>
      <c r="AS2185" s="311"/>
      <c r="AT2185" s="311"/>
    </row>
    <row r="2186" spans="1:46" ht="27" customHeight="1">
      <c r="A2186" s="303"/>
      <c r="K2186" s="310"/>
      <c r="L2186" s="310"/>
      <c r="M2186" s="310"/>
      <c r="N2186" s="310"/>
      <c r="O2186" s="310"/>
      <c r="P2186" s="310"/>
      <c r="Q2186" s="310"/>
      <c r="R2186" s="310"/>
      <c r="S2186" s="310"/>
      <c r="T2186" s="310"/>
      <c r="U2186" s="307"/>
      <c r="AC2186" s="310"/>
      <c r="AE2186" s="311"/>
      <c r="AF2186" s="311"/>
      <c r="AG2186" s="311"/>
      <c r="AH2186" s="311"/>
      <c r="AI2186" s="311"/>
      <c r="AJ2186" s="311"/>
      <c r="AK2186" s="311"/>
      <c r="AL2186" s="311"/>
      <c r="AM2186" s="311"/>
      <c r="AN2186" s="311"/>
      <c r="AO2186" s="311"/>
      <c r="AP2186" s="311"/>
      <c r="AQ2186" s="311"/>
      <c r="AR2186" s="311"/>
      <c r="AS2186" s="311"/>
      <c r="AT2186" s="311"/>
    </row>
    <row r="2187" spans="1:46" ht="27" customHeight="1">
      <c r="A2187" s="303"/>
      <c r="K2187" s="310"/>
      <c r="L2187" s="310"/>
      <c r="M2187" s="310"/>
      <c r="N2187" s="310"/>
      <c r="O2187" s="310"/>
      <c r="P2187" s="310"/>
      <c r="Q2187" s="310"/>
      <c r="R2187" s="310"/>
      <c r="S2187" s="310"/>
      <c r="T2187" s="310"/>
      <c r="U2187" s="307"/>
      <c r="AC2187" s="310"/>
      <c r="AE2187" s="311"/>
      <c r="AF2187" s="311"/>
      <c r="AG2187" s="311"/>
      <c r="AH2187" s="311"/>
      <c r="AI2187" s="311"/>
      <c r="AJ2187" s="311"/>
      <c r="AK2187" s="311"/>
      <c r="AL2187" s="311"/>
      <c r="AM2187" s="311"/>
      <c r="AN2187" s="311"/>
      <c r="AO2187" s="311"/>
      <c r="AP2187" s="311"/>
      <c r="AQ2187" s="311"/>
      <c r="AR2187" s="311"/>
      <c r="AS2187" s="311"/>
      <c r="AT2187" s="311"/>
    </row>
    <row r="2188" spans="1:46" ht="27" customHeight="1">
      <c r="A2188" s="303"/>
      <c r="K2188" s="310"/>
      <c r="L2188" s="310"/>
      <c r="M2188" s="310"/>
      <c r="N2188" s="310"/>
      <c r="O2188" s="310"/>
      <c r="P2188" s="310"/>
      <c r="Q2188" s="310"/>
      <c r="R2188" s="310"/>
      <c r="S2188" s="310"/>
      <c r="T2188" s="310"/>
      <c r="U2188" s="307"/>
      <c r="AC2188" s="310"/>
      <c r="AE2188" s="311"/>
      <c r="AF2188" s="311"/>
      <c r="AG2188" s="311"/>
      <c r="AH2188" s="311"/>
      <c r="AI2188" s="311"/>
      <c r="AJ2188" s="311"/>
      <c r="AK2188" s="311"/>
      <c r="AL2188" s="311"/>
      <c r="AM2188" s="311"/>
      <c r="AN2188" s="311"/>
      <c r="AO2188" s="311"/>
      <c r="AP2188" s="311"/>
      <c r="AQ2188" s="311"/>
      <c r="AR2188" s="311"/>
      <c r="AS2188" s="311"/>
      <c r="AT2188" s="311"/>
    </row>
    <row r="2189" spans="1:46" ht="27" customHeight="1">
      <c r="A2189" s="303"/>
      <c r="K2189" s="310"/>
      <c r="L2189" s="310"/>
      <c r="M2189" s="310"/>
      <c r="N2189" s="310"/>
      <c r="O2189" s="310"/>
      <c r="P2189" s="310"/>
      <c r="Q2189" s="310"/>
      <c r="R2189" s="310"/>
      <c r="S2189" s="310"/>
      <c r="T2189" s="310"/>
      <c r="U2189" s="307"/>
      <c r="AC2189" s="310"/>
      <c r="AE2189" s="311"/>
      <c r="AF2189" s="311"/>
      <c r="AG2189" s="311"/>
      <c r="AH2189" s="311"/>
      <c r="AI2189" s="311"/>
      <c r="AJ2189" s="311"/>
      <c r="AK2189" s="311"/>
      <c r="AL2189" s="311"/>
      <c r="AM2189" s="311"/>
      <c r="AN2189" s="311"/>
      <c r="AO2189" s="311"/>
      <c r="AP2189" s="311"/>
      <c r="AQ2189" s="311"/>
      <c r="AR2189" s="311"/>
      <c r="AS2189" s="311"/>
      <c r="AT2189" s="311"/>
    </row>
    <row r="2190" spans="1:46" ht="27" customHeight="1">
      <c r="A2190" s="303"/>
      <c r="K2190" s="310"/>
      <c r="L2190" s="310"/>
      <c r="M2190" s="310"/>
      <c r="N2190" s="310"/>
      <c r="O2190" s="310"/>
      <c r="P2190" s="310"/>
      <c r="Q2190" s="310"/>
      <c r="R2190" s="310"/>
      <c r="S2190" s="310"/>
      <c r="T2190" s="310"/>
      <c r="U2190" s="307"/>
      <c r="AC2190" s="310"/>
      <c r="AE2190" s="311"/>
      <c r="AF2190" s="311"/>
      <c r="AG2190" s="311"/>
      <c r="AH2190" s="311"/>
      <c r="AI2190" s="311"/>
      <c r="AJ2190" s="311"/>
      <c r="AK2190" s="311"/>
      <c r="AL2190" s="311"/>
      <c r="AM2190" s="311"/>
      <c r="AN2190" s="311"/>
      <c r="AO2190" s="311"/>
      <c r="AP2190" s="311"/>
      <c r="AQ2190" s="311"/>
      <c r="AR2190" s="311"/>
      <c r="AS2190" s="311"/>
      <c r="AT2190" s="311"/>
    </row>
    <row r="2191" spans="1:46" ht="27" customHeight="1">
      <c r="A2191" s="303"/>
      <c r="K2191" s="310"/>
      <c r="L2191" s="310"/>
      <c r="M2191" s="310"/>
      <c r="N2191" s="310"/>
      <c r="O2191" s="310"/>
      <c r="P2191" s="310"/>
      <c r="Q2191" s="310"/>
      <c r="R2191" s="310"/>
      <c r="S2191" s="310"/>
      <c r="T2191" s="310"/>
      <c r="U2191" s="307"/>
      <c r="AC2191" s="310"/>
      <c r="AE2191" s="311"/>
      <c r="AF2191" s="311"/>
      <c r="AG2191" s="311"/>
      <c r="AH2191" s="311"/>
      <c r="AI2191" s="311"/>
      <c r="AJ2191" s="311"/>
      <c r="AK2191" s="311"/>
      <c r="AL2191" s="311"/>
      <c r="AM2191" s="311"/>
      <c r="AN2191" s="311"/>
      <c r="AO2191" s="311"/>
      <c r="AP2191" s="311"/>
      <c r="AQ2191" s="311"/>
      <c r="AR2191" s="311"/>
      <c r="AS2191" s="311"/>
      <c r="AT2191" s="311"/>
    </row>
    <row r="2192" spans="1:46" ht="27" customHeight="1">
      <c r="A2192" s="303"/>
      <c r="K2192" s="310"/>
      <c r="L2192" s="310"/>
      <c r="M2192" s="310"/>
      <c r="N2192" s="310"/>
      <c r="O2192" s="310"/>
      <c r="P2192" s="310"/>
      <c r="Q2192" s="310"/>
      <c r="R2192" s="310"/>
      <c r="S2192" s="310"/>
      <c r="T2192" s="310"/>
      <c r="U2192" s="307"/>
      <c r="AC2192" s="310"/>
      <c r="AE2192" s="311"/>
      <c r="AF2192" s="311"/>
      <c r="AG2192" s="311"/>
      <c r="AH2192" s="311"/>
      <c r="AI2192" s="311"/>
      <c r="AJ2192" s="311"/>
      <c r="AK2192" s="311"/>
      <c r="AL2192" s="311"/>
      <c r="AM2192" s="311"/>
      <c r="AN2192" s="311"/>
      <c r="AO2192" s="311"/>
      <c r="AP2192" s="311"/>
      <c r="AQ2192" s="311"/>
      <c r="AR2192" s="311"/>
      <c r="AS2192" s="311"/>
      <c r="AT2192" s="311"/>
    </row>
    <row r="2193" spans="1:46" ht="27" customHeight="1">
      <c r="A2193" s="303"/>
      <c r="K2193" s="310"/>
      <c r="L2193" s="310"/>
      <c r="M2193" s="310"/>
      <c r="N2193" s="310"/>
      <c r="O2193" s="310"/>
      <c r="P2193" s="310"/>
      <c r="Q2193" s="310"/>
      <c r="R2193" s="310"/>
      <c r="S2193" s="310"/>
      <c r="T2193" s="310"/>
      <c r="U2193" s="307"/>
      <c r="AC2193" s="310"/>
      <c r="AE2193" s="311"/>
      <c r="AF2193" s="311"/>
      <c r="AG2193" s="311"/>
      <c r="AH2193" s="311"/>
      <c r="AI2193" s="311"/>
      <c r="AJ2193" s="311"/>
      <c r="AK2193" s="311"/>
      <c r="AL2193" s="311"/>
      <c r="AM2193" s="311"/>
      <c r="AN2193" s="311"/>
      <c r="AO2193" s="311"/>
      <c r="AP2193" s="311"/>
      <c r="AQ2193" s="311"/>
      <c r="AR2193" s="311"/>
      <c r="AS2193" s="311"/>
      <c r="AT2193" s="311"/>
    </row>
    <row r="2194" spans="1:46" ht="27" customHeight="1">
      <c r="A2194" s="303"/>
      <c r="K2194" s="310"/>
      <c r="L2194" s="310"/>
      <c r="M2194" s="310"/>
      <c r="N2194" s="310"/>
      <c r="O2194" s="310"/>
      <c r="P2194" s="310"/>
      <c r="Q2194" s="310"/>
      <c r="R2194" s="310"/>
      <c r="S2194" s="310"/>
      <c r="T2194" s="310"/>
      <c r="U2194" s="307"/>
      <c r="AC2194" s="310"/>
      <c r="AE2194" s="311"/>
      <c r="AF2194" s="311"/>
      <c r="AG2194" s="311"/>
      <c r="AH2194" s="311"/>
      <c r="AI2194" s="311"/>
      <c r="AJ2194" s="311"/>
      <c r="AK2194" s="311"/>
      <c r="AL2194" s="311"/>
      <c r="AM2194" s="311"/>
      <c r="AN2194" s="311"/>
      <c r="AO2194" s="311"/>
      <c r="AP2194" s="311"/>
      <c r="AQ2194" s="311"/>
      <c r="AR2194" s="311"/>
      <c r="AS2194" s="311"/>
      <c r="AT2194" s="311"/>
    </row>
    <row r="2195" spans="1:46" ht="27" customHeight="1">
      <c r="A2195" s="303"/>
      <c r="K2195" s="310"/>
      <c r="L2195" s="310"/>
      <c r="M2195" s="310"/>
      <c r="N2195" s="310"/>
      <c r="O2195" s="310"/>
      <c r="P2195" s="310"/>
      <c r="Q2195" s="310"/>
      <c r="R2195" s="310"/>
      <c r="S2195" s="310"/>
      <c r="T2195" s="310"/>
      <c r="U2195" s="307"/>
      <c r="AC2195" s="310"/>
      <c r="AE2195" s="311"/>
      <c r="AF2195" s="311"/>
      <c r="AG2195" s="311"/>
      <c r="AH2195" s="311"/>
      <c r="AI2195" s="311"/>
      <c r="AJ2195" s="311"/>
      <c r="AK2195" s="311"/>
      <c r="AL2195" s="311"/>
      <c r="AM2195" s="311"/>
      <c r="AN2195" s="311"/>
      <c r="AO2195" s="311"/>
      <c r="AP2195" s="311"/>
      <c r="AQ2195" s="311"/>
      <c r="AR2195" s="311"/>
      <c r="AS2195" s="311"/>
      <c r="AT2195" s="311"/>
    </row>
    <row r="2196" spans="1:46" ht="27" customHeight="1">
      <c r="A2196" s="303"/>
      <c r="K2196" s="310"/>
      <c r="L2196" s="310"/>
      <c r="M2196" s="310"/>
      <c r="N2196" s="310"/>
      <c r="O2196" s="310"/>
      <c r="P2196" s="310"/>
      <c r="Q2196" s="310"/>
      <c r="R2196" s="310"/>
      <c r="S2196" s="310"/>
      <c r="T2196" s="310"/>
      <c r="U2196" s="307"/>
      <c r="AC2196" s="310"/>
      <c r="AE2196" s="311"/>
      <c r="AF2196" s="311"/>
      <c r="AG2196" s="311"/>
      <c r="AH2196" s="311"/>
      <c r="AI2196" s="311"/>
      <c r="AJ2196" s="311"/>
      <c r="AK2196" s="311"/>
      <c r="AL2196" s="311"/>
      <c r="AM2196" s="311"/>
      <c r="AN2196" s="311"/>
      <c r="AO2196" s="311"/>
      <c r="AP2196" s="311"/>
      <c r="AQ2196" s="311"/>
      <c r="AR2196" s="311"/>
      <c r="AS2196" s="311"/>
      <c r="AT2196" s="311"/>
    </row>
    <row r="2197" spans="1:46" ht="27" customHeight="1">
      <c r="A2197" s="303"/>
      <c r="K2197" s="310"/>
      <c r="L2197" s="310"/>
      <c r="M2197" s="310"/>
      <c r="N2197" s="310"/>
      <c r="O2197" s="310"/>
      <c r="P2197" s="310"/>
      <c r="Q2197" s="310"/>
      <c r="R2197" s="310"/>
      <c r="S2197" s="310"/>
      <c r="T2197" s="310"/>
      <c r="U2197" s="307"/>
      <c r="AC2197" s="310"/>
      <c r="AE2197" s="311"/>
      <c r="AF2197" s="311"/>
      <c r="AG2197" s="311"/>
      <c r="AH2197" s="311"/>
      <c r="AI2197" s="311"/>
      <c r="AJ2197" s="311"/>
      <c r="AK2197" s="311"/>
      <c r="AL2197" s="311"/>
      <c r="AM2197" s="311"/>
      <c r="AN2197" s="311"/>
      <c r="AO2197" s="311"/>
      <c r="AP2197" s="311"/>
      <c r="AQ2197" s="311"/>
      <c r="AR2197" s="311"/>
      <c r="AS2197" s="311"/>
      <c r="AT2197" s="311"/>
    </row>
    <row r="2198" spans="1:46" ht="27" customHeight="1">
      <c r="A2198" s="303"/>
      <c r="K2198" s="310"/>
      <c r="L2198" s="310"/>
      <c r="M2198" s="310"/>
      <c r="N2198" s="310"/>
      <c r="O2198" s="310"/>
      <c r="P2198" s="310"/>
      <c r="Q2198" s="310"/>
      <c r="R2198" s="310"/>
      <c r="S2198" s="310"/>
      <c r="T2198" s="310"/>
      <c r="U2198" s="307"/>
      <c r="AC2198" s="310"/>
      <c r="AE2198" s="311"/>
      <c r="AF2198" s="311"/>
      <c r="AG2198" s="311"/>
      <c r="AH2198" s="311"/>
      <c r="AI2198" s="311"/>
      <c r="AJ2198" s="311"/>
      <c r="AK2198" s="311"/>
      <c r="AL2198" s="311"/>
      <c r="AM2198" s="311"/>
      <c r="AN2198" s="311"/>
      <c r="AO2198" s="311"/>
      <c r="AP2198" s="311"/>
      <c r="AQ2198" s="311"/>
      <c r="AR2198" s="311"/>
      <c r="AS2198" s="311"/>
      <c r="AT2198" s="311"/>
    </row>
    <row r="2199" spans="1:46" ht="27" customHeight="1">
      <c r="A2199" s="303"/>
      <c r="K2199" s="310"/>
      <c r="L2199" s="310"/>
      <c r="M2199" s="310"/>
      <c r="N2199" s="310"/>
      <c r="O2199" s="310"/>
      <c r="P2199" s="310"/>
      <c r="Q2199" s="310"/>
      <c r="R2199" s="310"/>
      <c r="S2199" s="310"/>
      <c r="T2199" s="310"/>
      <c r="U2199" s="307"/>
      <c r="AC2199" s="310"/>
      <c r="AE2199" s="311"/>
      <c r="AF2199" s="311"/>
      <c r="AG2199" s="311"/>
      <c r="AH2199" s="311"/>
      <c r="AI2199" s="311"/>
      <c r="AJ2199" s="311"/>
      <c r="AK2199" s="311"/>
      <c r="AL2199" s="311"/>
      <c r="AM2199" s="311"/>
      <c r="AN2199" s="311"/>
      <c r="AO2199" s="311"/>
      <c r="AP2199" s="311"/>
      <c r="AQ2199" s="311"/>
      <c r="AR2199" s="311"/>
      <c r="AS2199" s="311"/>
      <c r="AT2199" s="311"/>
    </row>
    <row r="2200" spans="1:46" ht="27" customHeight="1">
      <c r="A2200" s="303"/>
      <c r="K2200" s="310"/>
      <c r="L2200" s="310"/>
      <c r="M2200" s="310"/>
      <c r="N2200" s="310"/>
      <c r="O2200" s="310"/>
      <c r="P2200" s="310"/>
      <c r="Q2200" s="310"/>
      <c r="R2200" s="310"/>
      <c r="S2200" s="310"/>
      <c r="T2200" s="310"/>
      <c r="U2200" s="307"/>
      <c r="AC2200" s="310"/>
      <c r="AE2200" s="311"/>
      <c r="AF2200" s="311"/>
      <c r="AG2200" s="311"/>
      <c r="AH2200" s="311"/>
      <c r="AI2200" s="311"/>
      <c r="AJ2200" s="311"/>
      <c r="AK2200" s="311"/>
      <c r="AL2200" s="311"/>
      <c r="AM2200" s="311"/>
      <c r="AN2200" s="311"/>
      <c r="AO2200" s="311"/>
      <c r="AP2200" s="311"/>
      <c r="AQ2200" s="311"/>
      <c r="AR2200" s="311"/>
      <c r="AS2200" s="311"/>
      <c r="AT2200" s="311"/>
    </row>
    <row r="2201" spans="1:46" ht="27" customHeight="1">
      <c r="A2201" s="303"/>
      <c r="K2201" s="310"/>
      <c r="L2201" s="310"/>
      <c r="M2201" s="310"/>
      <c r="N2201" s="310"/>
      <c r="O2201" s="310"/>
      <c r="P2201" s="310"/>
      <c r="Q2201" s="310"/>
      <c r="R2201" s="310"/>
      <c r="S2201" s="310"/>
      <c r="T2201" s="310"/>
      <c r="U2201" s="307"/>
      <c r="AC2201" s="310"/>
      <c r="AE2201" s="311"/>
      <c r="AF2201" s="311"/>
      <c r="AG2201" s="311"/>
      <c r="AH2201" s="311"/>
      <c r="AI2201" s="311"/>
      <c r="AJ2201" s="311"/>
      <c r="AK2201" s="311"/>
      <c r="AL2201" s="311"/>
      <c r="AM2201" s="311"/>
      <c r="AN2201" s="311"/>
      <c r="AO2201" s="311"/>
      <c r="AP2201" s="311"/>
      <c r="AQ2201" s="311"/>
      <c r="AR2201" s="311"/>
      <c r="AS2201" s="311"/>
      <c r="AT2201" s="311"/>
    </row>
    <row r="2202" spans="1:46" ht="27" customHeight="1">
      <c r="A2202" s="303"/>
      <c r="K2202" s="310"/>
      <c r="L2202" s="310"/>
      <c r="M2202" s="310"/>
      <c r="N2202" s="310"/>
      <c r="O2202" s="310"/>
      <c r="P2202" s="310"/>
      <c r="Q2202" s="310"/>
      <c r="R2202" s="310"/>
      <c r="S2202" s="310"/>
      <c r="T2202" s="310"/>
      <c r="U2202" s="307"/>
      <c r="AC2202" s="310"/>
      <c r="AE2202" s="311"/>
      <c r="AF2202" s="311"/>
      <c r="AG2202" s="311"/>
      <c r="AH2202" s="311"/>
      <c r="AI2202" s="311"/>
      <c r="AJ2202" s="311"/>
      <c r="AK2202" s="311"/>
      <c r="AL2202" s="311"/>
      <c r="AM2202" s="311"/>
      <c r="AN2202" s="311"/>
      <c r="AO2202" s="311"/>
      <c r="AP2202" s="311"/>
      <c r="AQ2202" s="311"/>
      <c r="AR2202" s="311"/>
      <c r="AS2202" s="311"/>
      <c r="AT2202" s="311"/>
    </row>
    <row r="2203" spans="1:46" ht="27" customHeight="1">
      <c r="A2203" s="303"/>
      <c r="K2203" s="310"/>
      <c r="L2203" s="310"/>
      <c r="M2203" s="310"/>
      <c r="N2203" s="310"/>
      <c r="O2203" s="310"/>
      <c r="P2203" s="310"/>
      <c r="Q2203" s="310"/>
      <c r="R2203" s="310"/>
      <c r="S2203" s="310"/>
      <c r="T2203" s="310"/>
      <c r="U2203" s="307"/>
      <c r="AC2203" s="310"/>
      <c r="AE2203" s="311"/>
      <c r="AF2203" s="311"/>
      <c r="AG2203" s="311"/>
      <c r="AH2203" s="311"/>
      <c r="AI2203" s="311"/>
      <c r="AJ2203" s="311"/>
      <c r="AK2203" s="311"/>
      <c r="AL2203" s="311"/>
      <c r="AM2203" s="311"/>
      <c r="AN2203" s="311"/>
      <c r="AO2203" s="311"/>
      <c r="AP2203" s="311"/>
      <c r="AQ2203" s="311"/>
      <c r="AR2203" s="311"/>
      <c r="AS2203" s="311"/>
      <c r="AT2203" s="311"/>
    </row>
    <row r="2204" spans="1:46" ht="27" customHeight="1">
      <c r="A2204" s="303"/>
      <c r="K2204" s="310"/>
      <c r="L2204" s="310"/>
      <c r="M2204" s="310"/>
      <c r="N2204" s="310"/>
      <c r="O2204" s="310"/>
      <c r="P2204" s="310"/>
      <c r="Q2204" s="310"/>
      <c r="R2204" s="310"/>
      <c r="S2204" s="310"/>
      <c r="T2204" s="310"/>
      <c r="U2204" s="307"/>
      <c r="AC2204" s="310"/>
      <c r="AE2204" s="311"/>
      <c r="AF2204" s="311"/>
      <c r="AG2204" s="311"/>
      <c r="AH2204" s="311"/>
      <c r="AI2204" s="311"/>
      <c r="AJ2204" s="311"/>
      <c r="AK2204" s="311"/>
      <c r="AL2204" s="311"/>
      <c r="AM2204" s="311"/>
      <c r="AN2204" s="311"/>
      <c r="AO2204" s="311"/>
      <c r="AP2204" s="311"/>
      <c r="AQ2204" s="311"/>
      <c r="AR2204" s="311"/>
      <c r="AS2204" s="311"/>
      <c r="AT2204" s="311"/>
    </row>
    <row r="2205" spans="1:46" ht="27" customHeight="1">
      <c r="A2205" s="303"/>
      <c r="K2205" s="310"/>
      <c r="L2205" s="310"/>
      <c r="M2205" s="310"/>
      <c r="N2205" s="310"/>
      <c r="O2205" s="310"/>
      <c r="P2205" s="310"/>
      <c r="Q2205" s="310"/>
      <c r="R2205" s="310"/>
      <c r="S2205" s="310"/>
      <c r="T2205" s="310"/>
      <c r="U2205" s="307"/>
      <c r="AC2205" s="310"/>
      <c r="AE2205" s="311"/>
      <c r="AF2205" s="311"/>
      <c r="AG2205" s="311"/>
      <c r="AH2205" s="311"/>
      <c r="AI2205" s="311"/>
      <c r="AJ2205" s="311"/>
      <c r="AK2205" s="311"/>
      <c r="AL2205" s="311"/>
      <c r="AM2205" s="311"/>
      <c r="AN2205" s="311"/>
      <c r="AO2205" s="311"/>
      <c r="AP2205" s="311"/>
      <c r="AQ2205" s="311"/>
      <c r="AR2205" s="311"/>
      <c r="AS2205" s="311"/>
      <c r="AT2205" s="311"/>
    </row>
    <row r="2206" spans="1:46" ht="27" customHeight="1">
      <c r="A2206" s="303"/>
      <c r="K2206" s="310"/>
      <c r="L2206" s="310"/>
      <c r="M2206" s="310"/>
      <c r="N2206" s="310"/>
      <c r="O2206" s="310"/>
      <c r="P2206" s="310"/>
      <c r="Q2206" s="310"/>
      <c r="R2206" s="310"/>
      <c r="S2206" s="310"/>
      <c r="T2206" s="310"/>
      <c r="U2206" s="307"/>
      <c r="AC2206" s="310"/>
      <c r="AE2206" s="311"/>
      <c r="AF2206" s="311"/>
      <c r="AG2206" s="311"/>
      <c r="AH2206" s="311"/>
      <c r="AI2206" s="311"/>
      <c r="AJ2206" s="311"/>
      <c r="AK2206" s="311"/>
      <c r="AL2206" s="311"/>
      <c r="AM2206" s="311"/>
      <c r="AN2206" s="311"/>
      <c r="AO2206" s="311"/>
      <c r="AP2206" s="311"/>
      <c r="AQ2206" s="311"/>
      <c r="AR2206" s="311"/>
      <c r="AS2206" s="311"/>
      <c r="AT2206" s="311"/>
    </row>
    <row r="2207" spans="1:46" ht="27" customHeight="1">
      <c r="A2207" s="303"/>
      <c r="K2207" s="310"/>
      <c r="L2207" s="310"/>
      <c r="M2207" s="310"/>
      <c r="N2207" s="310"/>
      <c r="O2207" s="310"/>
      <c r="P2207" s="310"/>
      <c r="Q2207" s="310"/>
      <c r="R2207" s="310"/>
      <c r="S2207" s="310"/>
      <c r="T2207" s="310"/>
      <c r="U2207" s="307"/>
      <c r="AC2207" s="310"/>
      <c r="AE2207" s="311"/>
      <c r="AF2207" s="311"/>
      <c r="AG2207" s="311"/>
      <c r="AH2207" s="311"/>
      <c r="AI2207" s="311"/>
      <c r="AJ2207" s="311"/>
      <c r="AK2207" s="311"/>
      <c r="AL2207" s="311"/>
      <c r="AM2207" s="311"/>
      <c r="AN2207" s="311"/>
      <c r="AO2207" s="311"/>
      <c r="AP2207" s="311"/>
      <c r="AQ2207" s="311"/>
      <c r="AR2207" s="311"/>
      <c r="AS2207" s="311"/>
      <c r="AT2207" s="311"/>
    </row>
    <row r="2208" spans="1:46" ht="27" customHeight="1">
      <c r="A2208" s="303"/>
      <c r="K2208" s="310"/>
      <c r="L2208" s="310"/>
      <c r="M2208" s="310"/>
      <c r="N2208" s="310"/>
      <c r="O2208" s="310"/>
      <c r="P2208" s="310"/>
      <c r="Q2208" s="310"/>
      <c r="R2208" s="310"/>
      <c r="S2208" s="310"/>
      <c r="T2208" s="310"/>
      <c r="U2208" s="307"/>
      <c r="AC2208" s="310"/>
      <c r="AE2208" s="311"/>
      <c r="AF2208" s="311"/>
      <c r="AG2208" s="311"/>
      <c r="AH2208" s="311"/>
      <c r="AI2208" s="311"/>
      <c r="AJ2208" s="311"/>
      <c r="AK2208" s="311"/>
      <c r="AL2208" s="311"/>
      <c r="AM2208" s="311"/>
      <c r="AN2208" s="311"/>
      <c r="AO2208" s="311"/>
      <c r="AP2208" s="311"/>
      <c r="AQ2208" s="311"/>
      <c r="AR2208" s="311"/>
      <c r="AS2208" s="311"/>
      <c r="AT2208" s="311"/>
    </row>
    <row r="2209" spans="1:46" ht="27" customHeight="1">
      <c r="A2209" s="303"/>
      <c r="K2209" s="310"/>
      <c r="L2209" s="310"/>
      <c r="M2209" s="310"/>
      <c r="N2209" s="310"/>
      <c r="O2209" s="310"/>
      <c r="P2209" s="310"/>
      <c r="Q2209" s="310"/>
      <c r="R2209" s="310"/>
      <c r="S2209" s="310"/>
      <c r="T2209" s="310"/>
      <c r="U2209" s="307"/>
      <c r="AC2209" s="310"/>
      <c r="AE2209" s="311"/>
      <c r="AF2209" s="311"/>
      <c r="AG2209" s="311"/>
      <c r="AH2209" s="311"/>
      <c r="AI2209" s="311"/>
      <c r="AJ2209" s="311"/>
      <c r="AK2209" s="311"/>
      <c r="AL2209" s="311"/>
      <c r="AM2209" s="311"/>
      <c r="AN2209" s="311"/>
      <c r="AO2209" s="311"/>
      <c r="AP2209" s="311"/>
      <c r="AQ2209" s="311"/>
      <c r="AR2209" s="311"/>
      <c r="AS2209" s="311"/>
      <c r="AT2209" s="311"/>
    </row>
    <row r="2210" spans="1:46" ht="27" customHeight="1">
      <c r="A2210" s="303"/>
      <c r="K2210" s="310"/>
      <c r="L2210" s="310"/>
      <c r="M2210" s="310"/>
      <c r="N2210" s="310"/>
      <c r="O2210" s="310"/>
      <c r="P2210" s="310"/>
      <c r="Q2210" s="310"/>
      <c r="R2210" s="310"/>
      <c r="S2210" s="310"/>
      <c r="T2210" s="310"/>
      <c r="U2210" s="307"/>
      <c r="AC2210" s="310"/>
      <c r="AE2210" s="311"/>
      <c r="AF2210" s="311"/>
      <c r="AG2210" s="311"/>
      <c r="AH2210" s="311"/>
      <c r="AI2210" s="311"/>
      <c r="AJ2210" s="311"/>
      <c r="AK2210" s="311"/>
      <c r="AL2210" s="311"/>
      <c r="AM2210" s="311"/>
      <c r="AN2210" s="311"/>
      <c r="AO2210" s="311"/>
      <c r="AP2210" s="311"/>
      <c r="AQ2210" s="311"/>
      <c r="AR2210" s="311"/>
      <c r="AS2210" s="311"/>
      <c r="AT2210" s="311"/>
    </row>
    <row r="2211" spans="1:46" ht="27" customHeight="1">
      <c r="A2211" s="303"/>
      <c r="K2211" s="310"/>
      <c r="L2211" s="310"/>
      <c r="M2211" s="310"/>
      <c r="N2211" s="310"/>
      <c r="O2211" s="310"/>
      <c r="P2211" s="310"/>
      <c r="Q2211" s="310"/>
      <c r="R2211" s="310"/>
      <c r="S2211" s="310"/>
      <c r="T2211" s="310"/>
      <c r="U2211" s="307"/>
      <c r="AC2211" s="310"/>
      <c r="AE2211" s="311"/>
      <c r="AF2211" s="311"/>
      <c r="AG2211" s="311"/>
      <c r="AH2211" s="311"/>
      <c r="AI2211" s="311"/>
      <c r="AJ2211" s="311"/>
      <c r="AK2211" s="311"/>
      <c r="AL2211" s="311"/>
      <c r="AM2211" s="311"/>
      <c r="AN2211" s="311"/>
      <c r="AO2211" s="311"/>
      <c r="AP2211" s="311"/>
      <c r="AQ2211" s="311"/>
      <c r="AR2211" s="311"/>
      <c r="AS2211" s="311"/>
      <c r="AT2211" s="311"/>
    </row>
    <row r="2212" spans="1:46" ht="27" customHeight="1">
      <c r="A2212" s="303"/>
      <c r="K2212" s="310"/>
      <c r="L2212" s="310"/>
      <c r="M2212" s="310"/>
      <c r="N2212" s="310"/>
      <c r="O2212" s="310"/>
      <c r="P2212" s="310"/>
      <c r="Q2212" s="310"/>
      <c r="R2212" s="310"/>
      <c r="S2212" s="310"/>
      <c r="T2212" s="310"/>
      <c r="U2212" s="307"/>
      <c r="AC2212" s="310"/>
      <c r="AE2212" s="311"/>
      <c r="AF2212" s="311"/>
      <c r="AG2212" s="311"/>
      <c r="AH2212" s="311"/>
      <c r="AI2212" s="311"/>
      <c r="AJ2212" s="311"/>
      <c r="AK2212" s="311"/>
      <c r="AL2212" s="311"/>
      <c r="AM2212" s="311"/>
      <c r="AN2212" s="311"/>
      <c r="AO2212" s="311"/>
      <c r="AP2212" s="311"/>
      <c r="AQ2212" s="311"/>
      <c r="AR2212" s="311"/>
      <c r="AS2212" s="311"/>
      <c r="AT2212" s="311"/>
    </row>
    <row r="2213" spans="1:46" ht="27" customHeight="1">
      <c r="A2213" s="303"/>
      <c r="K2213" s="310"/>
      <c r="L2213" s="310"/>
      <c r="M2213" s="310"/>
      <c r="N2213" s="310"/>
      <c r="O2213" s="310"/>
      <c r="P2213" s="310"/>
      <c r="Q2213" s="310"/>
      <c r="R2213" s="310"/>
      <c r="S2213" s="310"/>
      <c r="T2213" s="310"/>
      <c r="U2213" s="307"/>
      <c r="AC2213" s="310"/>
      <c r="AE2213" s="311"/>
      <c r="AF2213" s="311"/>
      <c r="AG2213" s="311"/>
      <c r="AH2213" s="311"/>
      <c r="AI2213" s="311"/>
      <c r="AJ2213" s="311"/>
      <c r="AK2213" s="311"/>
      <c r="AL2213" s="311"/>
      <c r="AM2213" s="311"/>
      <c r="AN2213" s="311"/>
      <c r="AO2213" s="311"/>
      <c r="AP2213" s="311"/>
      <c r="AQ2213" s="311"/>
      <c r="AR2213" s="311"/>
      <c r="AS2213" s="311"/>
      <c r="AT2213" s="311"/>
    </row>
    <row r="2214" spans="1:46" ht="27" customHeight="1">
      <c r="A2214" s="303"/>
      <c r="K2214" s="310"/>
      <c r="L2214" s="310"/>
      <c r="M2214" s="310"/>
      <c r="N2214" s="310"/>
      <c r="O2214" s="310"/>
      <c r="P2214" s="310"/>
      <c r="Q2214" s="310"/>
      <c r="R2214" s="310"/>
      <c r="S2214" s="310"/>
      <c r="T2214" s="310"/>
      <c r="U2214" s="307"/>
      <c r="AC2214" s="310"/>
      <c r="AE2214" s="311"/>
      <c r="AF2214" s="311"/>
      <c r="AG2214" s="311"/>
      <c r="AH2214" s="311"/>
      <c r="AI2214" s="311"/>
      <c r="AJ2214" s="311"/>
      <c r="AK2214" s="311"/>
      <c r="AL2214" s="311"/>
      <c r="AM2214" s="311"/>
      <c r="AN2214" s="311"/>
      <c r="AO2214" s="311"/>
      <c r="AP2214" s="311"/>
      <c r="AQ2214" s="311"/>
      <c r="AR2214" s="311"/>
      <c r="AS2214" s="311"/>
      <c r="AT2214" s="311"/>
    </row>
    <row r="2215" spans="1:46" ht="27" customHeight="1">
      <c r="A2215" s="303"/>
      <c r="K2215" s="310"/>
      <c r="L2215" s="310"/>
      <c r="M2215" s="310"/>
      <c r="N2215" s="310"/>
      <c r="O2215" s="310"/>
      <c r="P2215" s="310"/>
      <c r="Q2215" s="310"/>
      <c r="R2215" s="310"/>
      <c r="S2215" s="310"/>
      <c r="T2215" s="310"/>
      <c r="U2215" s="307"/>
      <c r="AC2215" s="310"/>
      <c r="AE2215" s="311"/>
      <c r="AF2215" s="311"/>
      <c r="AG2215" s="311"/>
      <c r="AH2215" s="311"/>
      <c r="AI2215" s="311"/>
      <c r="AJ2215" s="311"/>
      <c r="AK2215" s="311"/>
      <c r="AL2215" s="311"/>
      <c r="AM2215" s="311"/>
      <c r="AN2215" s="311"/>
      <c r="AO2215" s="311"/>
      <c r="AP2215" s="311"/>
      <c r="AQ2215" s="311"/>
      <c r="AR2215" s="311"/>
      <c r="AS2215" s="311"/>
      <c r="AT2215" s="311"/>
    </row>
    <row r="2216" spans="1:46" ht="27" customHeight="1">
      <c r="A2216" s="303"/>
      <c r="K2216" s="310"/>
      <c r="L2216" s="310"/>
      <c r="M2216" s="310"/>
      <c r="N2216" s="310"/>
      <c r="O2216" s="310"/>
      <c r="P2216" s="310"/>
      <c r="Q2216" s="310"/>
      <c r="R2216" s="310"/>
      <c r="S2216" s="310"/>
      <c r="T2216" s="310"/>
      <c r="U2216" s="307"/>
      <c r="AC2216" s="310"/>
      <c r="AE2216" s="311"/>
      <c r="AF2216" s="311"/>
      <c r="AG2216" s="311"/>
      <c r="AH2216" s="311"/>
      <c r="AI2216" s="311"/>
      <c r="AJ2216" s="311"/>
      <c r="AK2216" s="311"/>
      <c r="AL2216" s="311"/>
      <c r="AM2216" s="311"/>
      <c r="AN2216" s="311"/>
      <c r="AO2216" s="311"/>
      <c r="AP2216" s="311"/>
      <c r="AQ2216" s="311"/>
      <c r="AR2216" s="311"/>
      <c r="AS2216" s="311"/>
      <c r="AT2216" s="311"/>
    </row>
    <row r="2217" spans="1:46" ht="27" customHeight="1">
      <c r="A2217" s="303"/>
      <c r="K2217" s="310"/>
      <c r="L2217" s="310"/>
      <c r="M2217" s="310"/>
      <c r="N2217" s="310"/>
      <c r="O2217" s="310"/>
      <c r="P2217" s="310"/>
      <c r="Q2217" s="310"/>
      <c r="R2217" s="310"/>
      <c r="S2217" s="310"/>
      <c r="T2217" s="310"/>
      <c r="U2217" s="307"/>
      <c r="AC2217" s="310"/>
      <c r="AE2217" s="311"/>
      <c r="AF2217" s="311"/>
      <c r="AG2217" s="311"/>
      <c r="AH2217" s="311"/>
      <c r="AI2217" s="311"/>
      <c r="AJ2217" s="311"/>
      <c r="AK2217" s="311"/>
      <c r="AL2217" s="311"/>
      <c r="AM2217" s="311"/>
      <c r="AN2217" s="311"/>
      <c r="AO2217" s="311"/>
      <c r="AP2217" s="311"/>
      <c r="AQ2217" s="311"/>
      <c r="AR2217" s="311"/>
      <c r="AS2217" s="311"/>
      <c r="AT2217" s="311"/>
    </row>
    <row r="2218" spans="1:46" ht="27" customHeight="1">
      <c r="A2218" s="303"/>
      <c r="K2218" s="310"/>
      <c r="L2218" s="310"/>
      <c r="M2218" s="310"/>
      <c r="N2218" s="310"/>
      <c r="O2218" s="310"/>
      <c r="P2218" s="310"/>
      <c r="Q2218" s="310"/>
      <c r="R2218" s="310"/>
      <c r="S2218" s="310"/>
      <c r="T2218" s="310"/>
      <c r="U2218" s="307"/>
      <c r="AC2218" s="310"/>
      <c r="AE2218" s="311"/>
      <c r="AF2218" s="311"/>
      <c r="AG2218" s="311"/>
      <c r="AH2218" s="311"/>
      <c r="AI2218" s="311"/>
      <c r="AJ2218" s="311"/>
      <c r="AK2218" s="311"/>
      <c r="AL2218" s="311"/>
      <c r="AM2218" s="311"/>
      <c r="AN2218" s="311"/>
      <c r="AO2218" s="311"/>
      <c r="AP2218" s="311"/>
      <c r="AQ2218" s="311"/>
      <c r="AR2218" s="311"/>
      <c r="AS2218" s="311"/>
      <c r="AT2218" s="311"/>
    </row>
    <row r="2219" spans="1:46" ht="27" customHeight="1">
      <c r="A2219" s="303"/>
      <c r="K2219" s="310"/>
      <c r="L2219" s="310"/>
      <c r="M2219" s="310"/>
      <c r="N2219" s="310"/>
      <c r="O2219" s="310"/>
      <c r="P2219" s="310"/>
      <c r="Q2219" s="310"/>
      <c r="R2219" s="310"/>
      <c r="S2219" s="310"/>
      <c r="T2219" s="310"/>
      <c r="U2219" s="307"/>
      <c r="AC2219" s="310"/>
      <c r="AE2219" s="311"/>
      <c r="AF2219" s="311"/>
      <c r="AG2219" s="311"/>
      <c r="AH2219" s="311"/>
      <c r="AI2219" s="311"/>
      <c r="AJ2219" s="311"/>
      <c r="AK2219" s="311"/>
      <c r="AL2219" s="311"/>
      <c r="AM2219" s="311"/>
      <c r="AN2219" s="311"/>
      <c r="AO2219" s="311"/>
      <c r="AP2219" s="311"/>
      <c r="AQ2219" s="311"/>
      <c r="AR2219" s="311"/>
      <c r="AS2219" s="311"/>
      <c r="AT2219" s="311"/>
    </row>
    <row r="2220" spans="1:46" ht="27" customHeight="1">
      <c r="A2220" s="303"/>
      <c r="K2220" s="310"/>
      <c r="L2220" s="310"/>
      <c r="M2220" s="310"/>
      <c r="N2220" s="310"/>
      <c r="O2220" s="310"/>
      <c r="P2220" s="310"/>
      <c r="Q2220" s="310"/>
      <c r="R2220" s="310"/>
      <c r="S2220" s="310"/>
      <c r="T2220" s="310"/>
      <c r="U2220" s="307"/>
      <c r="AC2220" s="310"/>
      <c r="AE2220" s="311"/>
      <c r="AF2220" s="311"/>
      <c r="AG2220" s="311"/>
      <c r="AH2220" s="311"/>
      <c r="AI2220" s="311"/>
      <c r="AJ2220" s="311"/>
      <c r="AK2220" s="311"/>
      <c r="AL2220" s="311"/>
      <c r="AM2220" s="311"/>
      <c r="AN2220" s="311"/>
      <c r="AO2220" s="311"/>
      <c r="AP2220" s="311"/>
      <c r="AQ2220" s="311"/>
      <c r="AR2220" s="311"/>
      <c r="AS2220" s="311"/>
      <c r="AT2220" s="311"/>
    </row>
    <row r="2221" spans="1:46" ht="27" customHeight="1">
      <c r="A2221" s="303"/>
      <c r="K2221" s="310"/>
      <c r="L2221" s="310"/>
      <c r="M2221" s="310"/>
      <c r="N2221" s="310"/>
      <c r="O2221" s="310"/>
      <c r="P2221" s="310"/>
      <c r="Q2221" s="310"/>
      <c r="R2221" s="310"/>
      <c r="S2221" s="310"/>
      <c r="T2221" s="310"/>
      <c r="U2221" s="307"/>
      <c r="AC2221" s="310"/>
      <c r="AE2221" s="311"/>
      <c r="AF2221" s="311"/>
      <c r="AG2221" s="311"/>
      <c r="AH2221" s="311"/>
      <c r="AI2221" s="311"/>
      <c r="AJ2221" s="311"/>
      <c r="AK2221" s="311"/>
      <c r="AL2221" s="311"/>
      <c r="AM2221" s="311"/>
      <c r="AN2221" s="311"/>
      <c r="AO2221" s="311"/>
      <c r="AP2221" s="311"/>
      <c r="AQ2221" s="311"/>
      <c r="AR2221" s="311"/>
      <c r="AS2221" s="311"/>
      <c r="AT2221" s="311"/>
    </row>
    <row r="2222" spans="1:46" ht="27" customHeight="1">
      <c r="A2222" s="303"/>
      <c r="K2222" s="310"/>
      <c r="L2222" s="310"/>
      <c r="M2222" s="310"/>
      <c r="N2222" s="310"/>
      <c r="O2222" s="310"/>
      <c r="P2222" s="310"/>
      <c r="Q2222" s="310"/>
      <c r="R2222" s="310"/>
      <c r="S2222" s="310"/>
      <c r="T2222" s="310"/>
      <c r="U2222" s="307"/>
      <c r="AC2222" s="310"/>
      <c r="AE2222" s="311"/>
      <c r="AF2222" s="311"/>
      <c r="AG2222" s="311"/>
      <c r="AH2222" s="311"/>
      <c r="AI2222" s="311"/>
      <c r="AJ2222" s="311"/>
      <c r="AK2222" s="311"/>
      <c r="AL2222" s="311"/>
      <c r="AM2222" s="311"/>
      <c r="AN2222" s="311"/>
      <c r="AO2222" s="311"/>
      <c r="AP2222" s="311"/>
      <c r="AQ2222" s="311"/>
      <c r="AR2222" s="311"/>
      <c r="AS2222" s="311"/>
      <c r="AT2222" s="311"/>
    </row>
    <row r="2223" spans="1:46" ht="27" customHeight="1">
      <c r="A2223" s="303"/>
      <c r="K2223" s="310"/>
      <c r="L2223" s="310"/>
      <c r="M2223" s="310"/>
      <c r="N2223" s="310"/>
      <c r="O2223" s="310"/>
      <c r="P2223" s="310"/>
      <c r="Q2223" s="310"/>
      <c r="R2223" s="310"/>
      <c r="S2223" s="310"/>
      <c r="T2223" s="310"/>
      <c r="U2223" s="307"/>
      <c r="AC2223" s="310"/>
      <c r="AE2223" s="311"/>
      <c r="AF2223" s="311"/>
      <c r="AG2223" s="311"/>
      <c r="AH2223" s="311"/>
      <c r="AI2223" s="311"/>
      <c r="AJ2223" s="311"/>
      <c r="AK2223" s="311"/>
      <c r="AL2223" s="311"/>
      <c r="AM2223" s="311"/>
      <c r="AN2223" s="311"/>
      <c r="AO2223" s="311"/>
      <c r="AP2223" s="311"/>
      <c r="AQ2223" s="311"/>
      <c r="AR2223" s="311"/>
      <c r="AS2223" s="311"/>
      <c r="AT2223" s="311"/>
    </row>
    <row r="2224" spans="1:46" ht="27" customHeight="1">
      <c r="A2224" s="303"/>
      <c r="K2224" s="310"/>
      <c r="L2224" s="310"/>
      <c r="M2224" s="310"/>
      <c r="N2224" s="310"/>
      <c r="O2224" s="310"/>
      <c r="P2224" s="310"/>
      <c r="Q2224" s="310"/>
      <c r="R2224" s="310"/>
      <c r="S2224" s="310"/>
      <c r="T2224" s="310"/>
      <c r="U2224" s="307"/>
      <c r="AC2224" s="310"/>
      <c r="AE2224" s="311"/>
      <c r="AF2224" s="311"/>
      <c r="AG2224" s="311"/>
      <c r="AH2224" s="311"/>
      <c r="AI2224" s="311"/>
      <c r="AJ2224" s="311"/>
      <c r="AK2224" s="311"/>
      <c r="AL2224" s="311"/>
      <c r="AM2224" s="311"/>
      <c r="AN2224" s="311"/>
      <c r="AO2224" s="311"/>
      <c r="AP2224" s="311"/>
      <c r="AQ2224" s="311"/>
      <c r="AR2224" s="311"/>
      <c r="AS2224" s="311"/>
      <c r="AT2224" s="311"/>
    </row>
    <row r="2225" spans="1:46" ht="27" customHeight="1">
      <c r="A2225" s="303"/>
      <c r="K2225" s="310"/>
      <c r="L2225" s="310"/>
      <c r="M2225" s="310"/>
      <c r="N2225" s="310"/>
      <c r="O2225" s="310"/>
      <c r="P2225" s="310"/>
      <c r="Q2225" s="310"/>
      <c r="R2225" s="310"/>
      <c r="S2225" s="310"/>
      <c r="T2225" s="310"/>
      <c r="U2225" s="307"/>
      <c r="AC2225" s="310"/>
      <c r="AE2225" s="311"/>
      <c r="AF2225" s="311"/>
      <c r="AG2225" s="311"/>
      <c r="AH2225" s="311"/>
      <c r="AI2225" s="311"/>
      <c r="AJ2225" s="311"/>
      <c r="AK2225" s="311"/>
      <c r="AL2225" s="311"/>
      <c r="AM2225" s="311"/>
      <c r="AN2225" s="311"/>
      <c r="AO2225" s="311"/>
      <c r="AP2225" s="311"/>
      <c r="AQ2225" s="311"/>
      <c r="AR2225" s="311"/>
      <c r="AS2225" s="311"/>
      <c r="AT2225" s="311"/>
    </row>
    <row r="2226" spans="1:46" ht="27" customHeight="1">
      <c r="A2226" s="303"/>
      <c r="K2226" s="310"/>
      <c r="L2226" s="310"/>
      <c r="M2226" s="310"/>
      <c r="N2226" s="310"/>
      <c r="O2226" s="310"/>
      <c r="P2226" s="310"/>
      <c r="Q2226" s="310"/>
      <c r="R2226" s="310"/>
      <c r="S2226" s="310"/>
      <c r="T2226" s="310"/>
      <c r="U2226" s="307"/>
      <c r="AC2226" s="310"/>
      <c r="AE2226" s="311"/>
      <c r="AF2226" s="311"/>
      <c r="AG2226" s="311"/>
      <c r="AH2226" s="311"/>
      <c r="AI2226" s="311"/>
      <c r="AJ2226" s="311"/>
      <c r="AK2226" s="311"/>
      <c r="AL2226" s="311"/>
      <c r="AM2226" s="311"/>
      <c r="AN2226" s="311"/>
      <c r="AO2226" s="311"/>
      <c r="AP2226" s="311"/>
      <c r="AQ2226" s="311"/>
      <c r="AR2226" s="311"/>
      <c r="AS2226" s="311"/>
      <c r="AT2226" s="311"/>
    </row>
    <row r="2227" spans="1:46" ht="27" customHeight="1">
      <c r="A2227" s="303"/>
      <c r="K2227" s="310"/>
      <c r="L2227" s="310"/>
      <c r="M2227" s="310"/>
      <c r="N2227" s="310"/>
      <c r="O2227" s="310"/>
      <c r="P2227" s="310"/>
      <c r="Q2227" s="310"/>
      <c r="R2227" s="310"/>
      <c r="S2227" s="310"/>
      <c r="T2227" s="310"/>
      <c r="U2227" s="307"/>
      <c r="AC2227" s="310"/>
      <c r="AE2227" s="311"/>
      <c r="AF2227" s="311"/>
      <c r="AG2227" s="311"/>
      <c r="AH2227" s="311"/>
      <c r="AI2227" s="311"/>
      <c r="AJ2227" s="311"/>
      <c r="AK2227" s="311"/>
      <c r="AL2227" s="311"/>
      <c r="AM2227" s="311"/>
      <c r="AN2227" s="311"/>
      <c r="AO2227" s="311"/>
      <c r="AP2227" s="311"/>
      <c r="AQ2227" s="311"/>
      <c r="AR2227" s="311"/>
      <c r="AS2227" s="311"/>
      <c r="AT2227" s="311"/>
    </row>
    <row r="2228" spans="1:46" ht="27" customHeight="1">
      <c r="A2228" s="303"/>
      <c r="K2228" s="310"/>
      <c r="L2228" s="310"/>
      <c r="M2228" s="310"/>
      <c r="N2228" s="310"/>
      <c r="O2228" s="310"/>
      <c r="P2228" s="310"/>
      <c r="Q2228" s="310"/>
      <c r="R2228" s="310"/>
      <c r="S2228" s="310"/>
      <c r="T2228" s="310"/>
      <c r="U2228" s="307"/>
      <c r="AC2228" s="310"/>
      <c r="AE2228" s="311"/>
      <c r="AF2228" s="311"/>
      <c r="AG2228" s="311"/>
      <c r="AH2228" s="311"/>
      <c r="AI2228" s="311"/>
      <c r="AJ2228" s="311"/>
      <c r="AK2228" s="311"/>
      <c r="AL2228" s="311"/>
      <c r="AM2228" s="311"/>
      <c r="AN2228" s="311"/>
      <c r="AO2228" s="311"/>
      <c r="AP2228" s="311"/>
      <c r="AQ2228" s="311"/>
      <c r="AR2228" s="311"/>
      <c r="AS2228" s="311"/>
      <c r="AT2228" s="311"/>
    </row>
    <row r="2229" spans="1:46" ht="27" customHeight="1">
      <c r="A2229" s="303"/>
      <c r="K2229" s="310"/>
      <c r="L2229" s="310"/>
      <c r="M2229" s="310"/>
      <c r="N2229" s="310"/>
      <c r="O2229" s="310"/>
      <c r="P2229" s="310"/>
      <c r="Q2229" s="310"/>
      <c r="R2229" s="310"/>
      <c r="S2229" s="310"/>
      <c r="T2229" s="310"/>
      <c r="U2229" s="307"/>
      <c r="AC2229" s="310"/>
      <c r="AE2229" s="311"/>
      <c r="AF2229" s="311"/>
      <c r="AG2229" s="311"/>
      <c r="AH2229" s="311"/>
      <c r="AI2229" s="311"/>
      <c r="AJ2229" s="311"/>
      <c r="AK2229" s="311"/>
      <c r="AL2229" s="311"/>
      <c r="AM2229" s="311"/>
      <c r="AN2229" s="311"/>
      <c r="AO2229" s="311"/>
      <c r="AP2229" s="311"/>
      <c r="AQ2229" s="311"/>
      <c r="AR2229" s="311"/>
      <c r="AS2229" s="311"/>
      <c r="AT2229" s="311"/>
    </row>
    <row r="2230" spans="1:46" ht="27" customHeight="1">
      <c r="A2230" s="303"/>
      <c r="K2230" s="310"/>
      <c r="L2230" s="310"/>
      <c r="M2230" s="310"/>
      <c r="N2230" s="310"/>
      <c r="O2230" s="310"/>
      <c r="P2230" s="310"/>
      <c r="Q2230" s="310"/>
      <c r="R2230" s="310"/>
      <c r="S2230" s="310"/>
      <c r="T2230" s="310"/>
      <c r="U2230" s="307"/>
      <c r="AC2230" s="310"/>
      <c r="AE2230" s="311"/>
      <c r="AF2230" s="311"/>
      <c r="AG2230" s="311"/>
      <c r="AH2230" s="311"/>
      <c r="AI2230" s="311"/>
      <c r="AJ2230" s="311"/>
      <c r="AK2230" s="311"/>
      <c r="AL2230" s="311"/>
      <c r="AM2230" s="311"/>
      <c r="AN2230" s="311"/>
      <c r="AO2230" s="311"/>
      <c r="AP2230" s="311"/>
      <c r="AQ2230" s="311"/>
      <c r="AR2230" s="311"/>
      <c r="AS2230" s="311"/>
      <c r="AT2230" s="311"/>
    </row>
  </sheetData>
  <autoFilter ref="A1:AV1" xr:uid="{D95248C6-DB89-4C0C-910F-EE75A12A7BB9}"/>
  <phoneticPr fontId="3"/>
  <dataValidations count="1">
    <dataValidation imeMode="halfAlpha" allowBlank="1" showInputMessage="1" showErrorMessage="1" sqref="K4:K15 N63 K25:K27 K29:K40 K48 K50:K54 K18:K22 N6:N9 N15:N16 K56:K59" xr:uid="{8822967B-7D71-44FB-A806-289E7A2BA793}"/>
  </dataValidations>
  <pageMargins left="0.19685039370078741" right="0.19685039370078741" top="0.78740157480314965" bottom="0.19685039370078741" header="0.31496062992125984" footer="0.31496062992125984"/>
  <pageSetup paperSize="8" scale="68" fitToHeight="0" orientation="landscape" blackAndWhite="1" r:id="rId1"/>
  <headerFooter>
    <oddHeader>&amp;L真鶴町下水道事業会計2024 支出決算 事務概要&amp;R&amp;P/&amp;N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CB2BB-59B7-44D8-BAA7-0AE6E98815DA}">
  <sheetPr>
    <tabColor theme="0"/>
  </sheetPr>
  <dimension ref="A1:F13"/>
  <sheetViews>
    <sheetView zoomScale="130" zoomScaleNormal="130" workbookViewId="0">
      <selection activeCell="D19" sqref="D19"/>
    </sheetView>
  </sheetViews>
  <sheetFormatPr defaultColWidth="8.75" defaultRowHeight="14.25"/>
  <cols>
    <col min="1" max="1" width="8.75" style="277"/>
    <col min="2" max="2" width="11.875" style="277" customWidth="1"/>
    <col min="3" max="3" width="12.5" style="277" customWidth="1"/>
    <col min="4" max="4" width="13.75" style="277" customWidth="1"/>
    <col min="5" max="5" width="15.375" style="277" customWidth="1"/>
    <col min="6" max="6" width="13.375" style="277" bestFit="1" customWidth="1"/>
    <col min="7" max="16384" width="8.75" style="277"/>
  </cols>
  <sheetData>
    <row r="1" spans="1:6">
      <c r="A1" s="277" t="s">
        <v>511</v>
      </c>
    </row>
    <row r="2" spans="1:6">
      <c r="A2" s="278" t="s">
        <v>481</v>
      </c>
      <c r="B2" s="279" t="s">
        <v>482</v>
      </c>
      <c r="C2" s="279" t="s">
        <v>483</v>
      </c>
      <c r="D2" s="279" t="s">
        <v>484</v>
      </c>
      <c r="E2" s="279" t="s">
        <v>485</v>
      </c>
      <c r="F2" s="280" t="s">
        <v>486</v>
      </c>
    </row>
    <row r="3" spans="1:6">
      <c r="A3" s="281" t="s">
        <v>487</v>
      </c>
      <c r="B3" s="289" t="s">
        <v>488</v>
      </c>
      <c r="C3" s="283" t="s">
        <v>489</v>
      </c>
      <c r="D3" s="283" t="s">
        <v>499</v>
      </c>
      <c r="E3" s="283"/>
      <c r="F3" s="284"/>
    </row>
    <row r="4" spans="1:6">
      <c r="A4" s="285"/>
      <c r="B4" s="294"/>
      <c r="C4" s="295" t="s">
        <v>490</v>
      </c>
      <c r="D4" s="295" t="s">
        <v>500</v>
      </c>
      <c r="E4" s="295"/>
      <c r="F4" s="296"/>
    </row>
    <row r="5" spans="1:6">
      <c r="A5" s="285"/>
      <c r="B5" s="290" t="s">
        <v>491</v>
      </c>
      <c r="C5" s="291" t="s">
        <v>489</v>
      </c>
      <c r="D5" s="291" t="s">
        <v>501</v>
      </c>
      <c r="E5" s="291" t="s">
        <v>492</v>
      </c>
      <c r="F5" s="292" t="s">
        <v>502</v>
      </c>
    </row>
    <row r="6" spans="1:6">
      <c r="A6" s="285"/>
      <c r="B6" s="282"/>
      <c r="C6" s="283"/>
      <c r="D6" s="283"/>
      <c r="E6" s="283" t="s">
        <v>493</v>
      </c>
      <c r="F6" s="284" t="s">
        <v>503</v>
      </c>
    </row>
    <row r="7" spans="1:6">
      <c r="A7" s="285"/>
      <c r="B7" s="282"/>
      <c r="C7" s="283"/>
      <c r="D7" s="283"/>
      <c r="E7" s="283" t="s">
        <v>494</v>
      </c>
      <c r="F7" s="284" t="s">
        <v>504</v>
      </c>
    </row>
    <row r="8" spans="1:6">
      <c r="A8" s="285"/>
      <c r="B8" s="282"/>
      <c r="C8" s="283"/>
      <c r="D8" s="283"/>
      <c r="E8" s="283" t="s">
        <v>495</v>
      </c>
      <c r="F8" s="284" t="s">
        <v>505</v>
      </c>
    </row>
    <row r="9" spans="1:6">
      <c r="A9" s="285"/>
      <c r="B9" s="282"/>
      <c r="C9" s="283"/>
      <c r="D9" s="283"/>
      <c r="E9" s="283" t="s">
        <v>496</v>
      </c>
      <c r="F9" s="284" t="s">
        <v>506</v>
      </c>
    </row>
    <row r="10" spans="1:6">
      <c r="A10" s="285"/>
      <c r="B10" s="282"/>
      <c r="C10" s="283"/>
      <c r="D10" s="283"/>
      <c r="E10" s="283" t="s">
        <v>497</v>
      </c>
      <c r="F10" s="284" t="s">
        <v>507</v>
      </c>
    </row>
    <row r="11" spans="1:6">
      <c r="A11" s="285"/>
      <c r="B11" s="286"/>
      <c r="C11" s="287" t="s">
        <v>490</v>
      </c>
      <c r="D11" s="287" t="s">
        <v>508</v>
      </c>
      <c r="E11" s="287"/>
      <c r="F11" s="288"/>
    </row>
    <row r="12" spans="1:6">
      <c r="A12" s="285"/>
      <c r="B12" s="290" t="s">
        <v>498</v>
      </c>
      <c r="C12" s="291" t="s">
        <v>489</v>
      </c>
      <c r="D12" s="291" t="s">
        <v>509</v>
      </c>
      <c r="E12" s="291"/>
      <c r="F12" s="292"/>
    </row>
    <row r="13" spans="1:6">
      <c r="A13" s="293"/>
      <c r="B13" s="286"/>
      <c r="C13" s="287" t="s">
        <v>490</v>
      </c>
      <c r="D13" s="287" t="s">
        <v>510</v>
      </c>
      <c r="E13" s="287"/>
      <c r="F13" s="288"/>
    </row>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53236-ACCB-45B8-96AB-2C749A6AB0A1}">
  <sheetPr>
    <pageSetUpPr fitToPage="1"/>
  </sheetPr>
  <dimension ref="A1:AQ67"/>
  <sheetViews>
    <sheetView workbookViewId="0">
      <selection sqref="A1:AJ1"/>
    </sheetView>
  </sheetViews>
  <sheetFormatPr defaultRowHeight="40.5" customHeight="1"/>
  <cols>
    <col min="1" max="5" width="2.25" style="3" customWidth="1"/>
    <col min="6" max="6" width="3.75" style="3" bestFit="1" customWidth="1"/>
    <col min="7" max="7" width="20.25" style="2" customWidth="1"/>
    <col min="8" max="9" width="11.625" style="3" customWidth="1"/>
    <col min="10" max="10" width="12.375" style="2" customWidth="1"/>
    <col min="11" max="11" width="9.875" style="2" customWidth="1"/>
    <col min="12" max="12" width="10.375" style="2" customWidth="1"/>
    <col min="13" max="13" width="10.125" style="2" customWidth="1"/>
    <col min="14" max="14" width="12.25" style="2" customWidth="1"/>
    <col min="15" max="15" width="12.125" style="2" hidden="1" customWidth="1"/>
    <col min="16" max="16" width="10.75" style="2" hidden="1" customWidth="1"/>
    <col min="17" max="17" width="10.875" style="2" customWidth="1"/>
    <col min="18" max="18" width="11.625" style="2" hidden="1" customWidth="1"/>
    <col min="19" max="19" width="12.75" style="2" customWidth="1"/>
    <col min="20" max="21" width="7" style="2" hidden="1" customWidth="1"/>
    <col min="22" max="27" width="12.75" style="2" hidden="1" customWidth="1"/>
    <col min="28" max="28" width="0.625" style="2" hidden="1" customWidth="1"/>
    <col min="29" max="29" width="11" style="2" customWidth="1"/>
    <col min="30" max="30" width="10.875" style="2" hidden="1" customWidth="1"/>
    <col min="31" max="31" width="12.75" style="2" hidden="1" customWidth="1"/>
    <col min="32" max="33" width="7" style="2" hidden="1" customWidth="1"/>
    <col min="34" max="34" width="12.75" style="2" customWidth="1"/>
    <col min="35" max="36" width="7" style="2" hidden="1" customWidth="1"/>
    <col min="37" max="37" width="28.375" style="2" customWidth="1"/>
    <col min="38" max="38" width="28.5" style="2" customWidth="1"/>
    <col min="39" max="39" width="27.75" style="2" customWidth="1"/>
    <col min="40" max="43" width="17" style="2" customWidth="1"/>
  </cols>
  <sheetData>
    <row r="1" spans="1:43" ht="17.25">
      <c r="A1" s="361" t="s">
        <v>437</v>
      </c>
      <c r="B1" s="361"/>
      <c r="C1" s="361"/>
      <c r="D1" s="361"/>
      <c r="E1" s="361"/>
      <c r="F1" s="361"/>
      <c r="G1" s="361"/>
      <c r="H1" s="361"/>
      <c r="I1" s="361"/>
      <c r="J1" s="361"/>
      <c r="K1" s="361"/>
      <c r="L1" s="361"/>
      <c r="M1" s="361"/>
      <c r="N1" s="361"/>
      <c r="O1" s="361"/>
      <c r="P1" s="361"/>
      <c r="Q1" s="361"/>
      <c r="R1" s="361"/>
      <c r="S1" s="361"/>
      <c r="T1" s="361"/>
      <c r="U1" s="361"/>
      <c r="V1" s="361"/>
      <c r="W1" s="361"/>
      <c r="X1" s="361"/>
      <c r="Y1" s="361"/>
      <c r="Z1" s="361"/>
      <c r="AA1" s="361"/>
      <c r="AB1" s="361"/>
      <c r="AC1" s="361"/>
      <c r="AD1" s="361"/>
      <c r="AE1" s="361"/>
      <c r="AF1" s="361"/>
      <c r="AG1" s="361"/>
      <c r="AH1" s="361"/>
      <c r="AI1" s="361"/>
      <c r="AJ1" s="361"/>
      <c r="AK1" s="1"/>
      <c r="AL1" s="1"/>
      <c r="AM1" s="1"/>
      <c r="AN1" s="1"/>
      <c r="AO1" s="1"/>
      <c r="AP1" s="1"/>
      <c r="AQ1" s="1"/>
    </row>
    <row r="2" spans="1:43" ht="14.25">
      <c r="A2" s="2" t="s">
        <v>438</v>
      </c>
      <c r="D2" s="32"/>
      <c r="E2" s="32"/>
      <c r="F2" s="32"/>
      <c r="G2" s="32"/>
      <c r="H2" s="32"/>
      <c r="I2" s="32"/>
      <c r="J2" s="362"/>
      <c r="K2" s="362"/>
      <c r="L2" s="362"/>
      <c r="M2" s="362"/>
      <c r="N2" s="362"/>
      <c r="O2" s="362"/>
      <c r="P2" s="362"/>
      <c r="Q2" s="362"/>
      <c r="R2" s="362"/>
      <c r="S2" s="362"/>
      <c r="T2" s="362"/>
      <c r="U2" s="362"/>
      <c r="V2" s="362"/>
      <c r="W2" s="362"/>
      <c r="X2" s="362"/>
      <c r="Y2" s="362"/>
      <c r="Z2" s="362"/>
      <c r="AA2" s="362"/>
      <c r="AB2" s="362"/>
      <c r="AC2" s="362"/>
      <c r="AD2" s="362"/>
      <c r="AE2" s="362"/>
      <c r="AF2" s="362"/>
      <c r="AG2" s="362"/>
      <c r="AH2" s="363"/>
      <c r="AI2" s="363"/>
      <c r="AJ2" s="363"/>
    </row>
    <row r="3" spans="1:43" ht="40.5" customHeight="1">
      <c r="A3" s="180" t="s">
        <v>424</v>
      </c>
      <c r="B3" s="181" t="s">
        <v>425</v>
      </c>
      <c r="C3" s="181" t="s">
        <v>426</v>
      </c>
      <c r="D3" s="182" t="s">
        <v>434</v>
      </c>
      <c r="E3" s="182" t="s">
        <v>435</v>
      </c>
      <c r="F3" s="182" t="s">
        <v>436</v>
      </c>
      <c r="G3" s="182" t="s">
        <v>427</v>
      </c>
      <c r="H3" s="181" t="s">
        <v>422</v>
      </c>
      <c r="I3" s="181" t="s">
        <v>423</v>
      </c>
      <c r="J3" s="182" t="s">
        <v>428</v>
      </c>
      <c r="K3" s="182" t="s">
        <v>429</v>
      </c>
      <c r="L3" s="181" t="s">
        <v>430</v>
      </c>
      <c r="M3" s="181" t="s">
        <v>431</v>
      </c>
      <c r="N3" s="182" t="s">
        <v>432</v>
      </c>
      <c r="O3" s="182"/>
      <c r="P3" s="182"/>
      <c r="Q3" s="181" t="s">
        <v>451</v>
      </c>
      <c r="R3" s="182"/>
      <c r="S3" s="181" t="s">
        <v>433</v>
      </c>
      <c r="T3" s="181"/>
      <c r="U3" s="182" t="s">
        <v>0</v>
      </c>
      <c r="V3" s="182"/>
      <c r="W3" s="182"/>
      <c r="X3" s="182"/>
      <c r="Y3" s="182"/>
      <c r="Z3" s="182"/>
      <c r="AA3" s="182"/>
      <c r="AB3" s="182"/>
      <c r="AC3" s="181" t="s">
        <v>452</v>
      </c>
      <c r="AD3" s="182"/>
      <c r="AE3" s="182"/>
      <c r="AF3" s="181"/>
      <c r="AG3" s="182" t="s">
        <v>1</v>
      </c>
      <c r="AH3" s="181" t="s">
        <v>453</v>
      </c>
      <c r="AI3" s="182" t="s">
        <v>2</v>
      </c>
      <c r="AJ3" s="182" t="s">
        <v>3</v>
      </c>
      <c r="AK3" s="183" t="s">
        <v>457</v>
      </c>
      <c r="AL3" s="183" t="s">
        <v>408</v>
      </c>
      <c r="AM3" s="184" t="s">
        <v>407</v>
      </c>
      <c r="AN3" s="184" t="s">
        <v>420</v>
      </c>
      <c r="AO3" s="184" t="s">
        <v>419</v>
      </c>
      <c r="AP3" s="184" t="s">
        <v>418</v>
      </c>
      <c r="AQ3" s="185" t="s">
        <v>417</v>
      </c>
    </row>
    <row r="4" spans="1:43" ht="40.5" customHeight="1">
      <c r="A4" s="192" t="s">
        <v>4</v>
      </c>
      <c r="B4" s="192" t="s">
        <v>7</v>
      </c>
      <c r="C4" s="192" t="s">
        <v>7</v>
      </c>
      <c r="D4" s="192" t="s">
        <v>5</v>
      </c>
      <c r="E4" s="192" t="s">
        <v>5</v>
      </c>
      <c r="F4" s="192" t="s">
        <v>5</v>
      </c>
      <c r="G4" s="193" t="s">
        <v>11</v>
      </c>
      <c r="H4" s="193" t="s">
        <v>458</v>
      </c>
      <c r="I4" s="193" t="s">
        <v>458</v>
      </c>
      <c r="J4" s="195"/>
      <c r="K4" s="195"/>
      <c r="L4" s="195"/>
      <c r="M4" s="195"/>
      <c r="N4" s="195"/>
      <c r="O4" s="78"/>
      <c r="P4" s="78"/>
      <c r="Q4" s="195"/>
      <c r="R4" s="78"/>
      <c r="S4" s="195"/>
      <c r="T4" s="190"/>
      <c r="U4" s="190"/>
      <c r="V4" s="78"/>
      <c r="W4" s="78"/>
      <c r="X4" s="78"/>
      <c r="Y4" s="78"/>
      <c r="Z4" s="78"/>
      <c r="AA4" s="78"/>
      <c r="AB4" s="78"/>
      <c r="AC4" s="195"/>
      <c r="AD4" s="78"/>
      <c r="AE4" s="78"/>
      <c r="AF4" s="190"/>
      <c r="AG4" s="190"/>
      <c r="AH4" s="196"/>
      <c r="AI4" s="197"/>
      <c r="AJ4" s="197"/>
      <c r="AK4" s="124"/>
      <c r="AL4" s="214"/>
      <c r="AM4" s="214"/>
      <c r="AN4" s="214"/>
      <c r="AO4" s="214"/>
      <c r="AP4" s="214"/>
      <c r="AQ4" s="214"/>
    </row>
    <row r="5" spans="1:43" ht="40.5" customHeight="1">
      <c r="A5" s="188" t="s">
        <v>4</v>
      </c>
      <c r="B5" s="188" t="s">
        <v>7</v>
      </c>
      <c r="C5" s="188" t="s">
        <v>7</v>
      </c>
      <c r="D5" s="188" t="s">
        <v>13</v>
      </c>
      <c r="E5" s="188" t="s">
        <v>15</v>
      </c>
      <c r="F5" s="188" t="s">
        <v>17</v>
      </c>
      <c r="G5" s="124" t="s">
        <v>18</v>
      </c>
      <c r="H5" s="189"/>
      <c r="I5" s="189"/>
      <c r="J5" s="78"/>
      <c r="K5" s="78"/>
      <c r="L5" s="78"/>
      <c r="M5" s="78"/>
      <c r="N5" s="78"/>
      <c r="O5" s="78"/>
      <c r="P5" s="78"/>
      <c r="Q5" s="78"/>
      <c r="R5" s="78"/>
      <c r="S5" s="78"/>
      <c r="T5" s="190"/>
      <c r="U5" s="190"/>
      <c r="V5" s="78"/>
      <c r="W5" s="78"/>
      <c r="X5" s="78"/>
      <c r="Y5" s="78"/>
      <c r="Z5" s="78"/>
      <c r="AA5" s="78"/>
      <c r="AB5" s="78"/>
      <c r="AC5" s="78"/>
      <c r="AD5" s="78"/>
      <c r="AE5" s="78"/>
      <c r="AF5" s="190"/>
      <c r="AG5" s="190"/>
      <c r="AH5" s="191"/>
      <c r="AI5" s="198"/>
      <c r="AJ5" s="198"/>
      <c r="AK5" s="124"/>
      <c r="AL5" s="124"/>
      <c r="AM5" s="124"/>
      <c r="AN5" s="124"/>
      <c r="AO5" s="124"/>
      <c r="AP5" s="124"/>
      <c r="AQ5" s="124"/>
    </row>
    <row r="6" spans="1:43" ht="40.5" customHeight="1">
      <c r="A6" s="188"/>
      <c r="B6" s="188"/>
      <c r="C6" s="188"/>
      <c r="D6" s="188"/>
      <c r="E6" s="188"/>
      <c r="F6" s="188"/>
      <c r="G6" s="124"/>
      <c r="H6" s="189"/>
      <c r="I6" s="189"/>
      <c r="J6" s="78"/>
      <c r="K6" s="78"/>
      <c r="L6" s="78"/>
      <c r="M6" s="78"/>
      <c r="N6" s="78"/>
      <c r="O6" s="78"/>
      <c r="P6" s="78"/>
      <c r="Q6" s="78"/>
      <c r="R6" s="78"/>
      <c r="S6" s="78"/>
      <c r="T6" s="190"/>
      <c r="U6" s="190"/>
      <c r="V6" s="78"/>
      <c r="W6" s="78"/>
      <c r="X6" s="78"/>
      <c r="Y6" s="78"/>
      <c r="Z6" s="78"/>
      <c r="AA6" s="78"/>
      <c r="AB6" s="78"/>
      <c r="AC6" s="78"/>
      <c r="AD6" s="78"/>
      <c r="AE6" s="78"/>
      <c r="AF6" s="190"/>
      <c r="AG6" s="190"/>
      <c r="AH6" s="191"/>
      <c r="AI6" s="198"/>
      <c r="AJ6" s="198"/>
      <c r="AK6" s="124"/>
      <c r="AL6" s="124"/>
      <c r="AM6" s="187"/>
      <c r="AN6" s="187"/>
      <c r="AO6" s="187"/>
      <c r="AP6" s="187"/>
      <c r="AQ6" s="187"/>
    </row>
    <row r="7" spans="1:43" ht="40.5" customHeight="1">
      <c r="A7" s="188"/>
      <c r="B7" s="188"/>
      <c r="C7" s="188"/>
      <c r="D7" s="188"/>
      <c r="E7" s="188"/>
      <c r="F7" s="188"/>
      <c r="G7" s="124"/>
      <c r="H7" s="189"/>
      <c r="I7" s="189"/>
      <c r="J7" s="78"/>
      <c r="K7" s="78"/>
      <c r="L7" s="78"/>
      <c r="M7" s="78"/>
      <c r="N7" s="78"/>
      <c r="O7" s="78"/>
      <c r="P7" s="78"/>
      <c r="Q7" s="78"/>
      <c r="R7" s="78"/>
      <c r="S7" s="78"/>
      <c r="T7" s="190"/>
      <c r="U7" s="190"/>
      <c r="V7" s="78"/>
      <c r="W7" s="78"/>
      <c r="X7" s="78"/>
      <c r="Y7" s="78"/>
      <c r="Z7" s="78"/>
      <c r="AA7" s="78"/>
      <c r="AB7" s="78"/>
      <c r="AC7" s="78"/>
      <c r="AD7" s="78"/>
      <c r="AE7" s="78"/>
      <c r="AF7" s="190"/>
      <c r="AG7" s="190"/>
      <c r="AH7" s="191"/>
      <c r="AI7" s="198"/>
      <c r="AJ7" s="198"/>
      <c r="AK7" s="124"/>
      <c r="AL7" s="124"/>
      <c r="AM7" s="124"/>
      <c r="AN7" s="124"/>
      <c r="AO7" s="124"/>
      <c r="AP7" s="124"/>
      <c r="AQ7" s="124"/>
    </row>
    <row r="8" spans="1:43" ht="40.5" customHeight="1">
      <c r="A8" s="188"/>
      <c r="B8" s="188"/>
      <c r="C8" s="188"/>
      <c r="D8" s="188"/>
      <c r="E8" s="188"/>
      <c r="F8" s="188"/>
      <c r="G8" s="124"/>
      <c r="H8" s="189"/>
      <c r="I8" s="189"/>
      <c r="J8" s="78"/>
      <c r="K8" s="78"/>
      <c r="L8" s="78"/>
      <c r="M8" s="78"/>
      <c r="N8" s="78"/>
      <c r="O8" s="78"/>
      <c r="P8" s="78"/>
      <c r="Q8" s="78"/>
      <c r="R8" s="78"/>
      <c r="S8" s="78"/>
      <c r="T8" s="190"/>
      <c r="U8" s="190"/>
      <c r="V8" s="78"/>
      <c r="W8" s="78"/>
      <c r="X8" s="78"/>
      <c r="Y8" s="78"/>
      <c r="Z8" s="78"/>
      <c r="AA8" s="78"/>
      <c r="AB8" s="78"/>
      <c r="AC8" s="78"/>
      <c r="AD8" s="78"/>
      <c r="AE8" s="78"/>
      <c r="AF8" s="190"/>
      <c r="AG8" s="190"/>
      <c r="AH8" s="191"/>
      <c r="AI8" s="198"/>
      <c r="AJ8" s="198"/>
      <c r="AK8" s="124"/>
      <c r="AL8" s="124"/>
      <c r="AM8" s="124"/>
      <c r="AN8" s="124"/>
      <c r="AO8" s="199"/>
      <c r="AP8" s="199"/>
      <c r="AQ8" s="124"/>
    </row>
    <row r="9" spans="1:43" ht="40.5" customHeight="1">
      <c r="A9" s="188"/>
      <c r="B9" s="188"/>
      <c r="C9" s="188"/>
      <c r="D9" s="188"/>
      <c r="E9" s="188"/>
      <c r="F9" s="188"/>
      <c r="G9" s="124"/>
      <c r="H9" s="189"/>
      <c r="I9" s="189"/>
      <c r="J9" s="78"/>
      <c r="K9" s="78"/>
      <c r="L9" s="78"/>
      <c r="M9" s="78"/>
      <c r="N9" s="78"/>
      <c r="O9" s="78"/>
      <c r="P9" s="78"/>
      <c r="Q9" s="78"/>
      <c r="R9" s="78"/>
      <c r="S9" s="78"/>
      <c r="T9" s="190"/>
      <c r="U9" s="190"/>
      <c r="V9" s="78"/>
      <c r="W9" s="78"/>
      <c r="X9" s="78"/>
      <c r="Y9" s="78"/>
      <c r="Z9" s="78"/>
      <c r="AA9" s="78"/>
      <c r="AB9" s="78"/>
      <c r="AC9" s="78"/>
      <c r="AD9" s="78"/>
      <c r="AE9" s="78"/>
      <c r="AF9" s="190"/>
      <c r="AG9" s="190"/>
      <c r="AH9" s="191"/>
      <c r="AI9" s="198"/>
      <c r="AJ9" s="198"/>
      <c r="AK9" s="124"/>
      <c r="AL9" s="124"/>
      <c r="AM9" s="124"/>
      <c r="AN9" s="124"/>
      <c r="AO9" s="124"/>
      <c r="AP9" s="124"/>
      <c r="AQ9" s="124"/>
    </row>
    <row r="10" spans="1:43" ht="40.5" customHeight="1">
      <c r="A10" s="188"/>
      <c r="B10" s="188"/>
      <c r="C10" s="188"/>
      <c r="D10" s="188"/>
      <c r="E10" s="188"/>
      <c r="F10" s="188"/>
      <c r="G10" s="124"/>
      <c r="H10" s="189"/>
      <c r="I10" s="189"/>
      <c r="J10" s="78"/>
      <c r="K10" s="78"/>
      <c r="L10" s="78"/>
      <c r="M10" s="78"/>
      <c r="N10" s="78"/>
      <c r="O10" s="78"/>
      <c r="P10" s="78"/>
      <c r="Q10" s="78"/>
      <c r="R10" s="78"/>
      <c r="S10" s="78"/>
      <c r="T10" s="190"/>
      <c r="U10" s="190"/>
      <c r="V10" s="78"/>
      <c r="W10" s="78"/>
      <c r="X10" s="78"/>
      <c r="Y10" s="78"/>
      <c r="Z10" s="78"/>
      <c r="AA10" s="78"/>
      <c r="AB10" s="78"/>
      <c r="AC10" s="78"/>
      <c r="AD10" s="78"/>
      <c r="AE10" s="78"/>
      <c r="AF10" s="190"/>
      <c r="AG10" s="190"/>
      <c r="AH10" s="191"/>
      <c r="AI10" s="198"/>
      <c r="AJ10" s="198"/>
      <c r="AK10" s="124"/>
      <c r="AL10" s="124"/>
      <c r="AM10" s="124"/>
      <c r="AN10" s="124"/>
      <c r="AO10" s="124"/>
      <c r="AP10" s="124"/>
      <c r="AQ10" s="124"/>
    </row>
    <row r="11" spans="1:43" ht="40.5" customHeight="1">
      <c r="A11" s="188"/>
      <c r="B11" s="188"/>
      <c r="C11" s="188"/>
      <c r="D11" s="188"/>
      <c r="E11" s="188"/>
      <c r="F11" s="188"/>
      <c r="G11" s="124"/>
      <c r="H11" s="189"/>
      <c r="I11" s="189"/>
      <c r="J11" s="78"/>
      <c r="K11" s="78"/>
      <c r="L11" s="78"/>
      <c r="M11" s="78"/>
      <c r="N11" s="78"/>
      <c r="O11" s="78"/>
      <c r="P11" s="78"/>
      <c r="Q11" s="78"/>
      <c r="R11" s="78"/>
      <c r="S11" s="78"/>
      <c r="T11" s="190"/>
      <c r="U11" s="190"/>
      <c r="V11" s="78"/>
      <c r="W11" s="78"/>
      <c r="X11" s="78"/>
      <c r="Y11" s="78"/>
      <c r="Z11" s="78"/>
      <c r="AA11" s="78"/>
      <c r="AB11" s="78"/>
      <c r="AC11" s="78"/>
      <c r="AD11" s="78"/>
      <c r="AE11" s="78"/>
      <c r="AF11" s="190"/>
      <c r="AG11" s="190"/>
      <c r="AH11" s="191"/>
      <c r="AI11" s="198"/>
      <c r="AJ11" s="198"/>
      <c r="AK11" s="124"/>
      <c r="AL11" s="124"/>
      <c r="AM11" s="124"/>
      <c r="AN11" s="124"/>
      <c r="AO11" s="124"/>
      <c r="AP11" s="124"/>
      <c r="AQ11" s="124"/>
    </row>
    <row r="12" spans="1:43" ht="40.5" customHeight="1">
      <c r="A12" s="188"/>
      <c r="B12" s="188"/>
      <c r="C12" s="188"/>
      <c r="D12" s="188"/>
      <c r="E12" s="188"/>
      <c r="F12" s="188"/>
      <c r="G12" s="124"/>
      <c r="H12" s="189"/>
      <c r="I12" s="189"/>
      <c r="J12" s="78"/>
      <c r="K12" s="78"/>
      <c r="L12" s="78"/>
      <c r="M12" s="78"/>
      <c r="N12" s="78"/>
      <c r="O12" s="78"/>
      <c r="P12" s="78"/>
      <c r="Q12" s="78"/>
      <c r="R12" s="78"/>
      <c r="S12" s="78"/>
      <c r="T12" s="190"/>
      <c r="U12" s="190"/>
      <c r="V12" s="78"/>
      <c r="W12" s="78"/>
      <c r="X12" s="78"/>
      <c r="Y12" s="78"/>
      <c r="Z12" s="78"/>
      <c r="AA12" s="78"/>
      <c r="AB12" s="78"/>
      <c r="AC12" s="78"/>
      <c r="AD12" s="78"/>
      <c r="AE12" s="78"/>
      <c r="AF12" s="190"/>
      <c r="AG12" s="190"/>
      <c r="AH12" s="191"/>
      <c r="AI12" s="198"/>
      <c r="AJ12" s="198"/>
      <c r="AK12" s="124"/>
      <c r="AL12" s="124"/>
      <c r="AM12" s="124"/>
      <c r="AN12" s="124"/>
      <c r="AO12" s="124"/>
      <c r="AP12" s="124"/>
      <c r="AQ12" s="124"/>
    </row>
    <row r="13" spans="1:43" ht="40.5" customHeight="1">
      <c r="A13" s="188"/>
      <c r="B13" s="188"/>
      <c r="C13" s="188"/>
      <c r="D13" s="188"/>
      <c r="E13" s="188"/>
      <c r="F13" s="188"/>
      <c r="G13" s="124"/>
      <c r="H13" s="189"/>
      <c r="I13" s="189"/>
      <c r="J13" s="78"/>
      <c r="K13" s="78"/>
      <c r="L13" s="78"/>
      <c r="M13" s="78"/>
      <c r="N13" s="78"/>
      <c r="O13" s="78"/>
      <c r="P13" s="78"/>
      <c r="Q13" s="78"/>
      <c r="R13" s="78"/>
      <c r="S13" s="78"/>
      <c r="T13" s="190"/>
      <c r="U13" s="190"/>
      <c r="V13" s="78"/>
      <c r="W13" s="78"/>
      <c r="X13" s="78"/>
      <c r="Y13" s="78"/>
      <c r="Z13" s="78"/>
      <c r="AA13" s="78"/>
      <c r="AB13" s="78"/>
      <c r="AC13" s="78"/>
      <c r="AD13" s="78"/>
      <c r="AE13" s="78"/>
      <c r="AF13" s="190"/>
      <c r="AG13" s="190"/>
      <c r="AH13" s="191"/>
      <c r="AI13" s="198"/>
      <c r="AJ13" s="198"/>
      <c r="AK13" s="124"/>
      <c r="AL13" s="124"/>
      <c r="AM13" s="124"/>
      <c r="AN13" s="124"/>
      <c r="AO13" s="124"/>
      <c r="AP13" s="124"/>
      <c r="AQ13" s="124"/>
    </row>
    <row r="14" spans="1:43" ht="40.5" customHeight="1">
      <c r="A14" s="188"/>
      <c r="B14" s="188"/>
      <c r="C14" s="188"/>
      <c r="D14" s="188"/>
      <c r="E14" s="188"/>
      <c r="F14" s="188"/>
      <c r="G14" s="124"/>
      <c r="H14" s="189"/>
      <c r="I14" s="189"/>
      <c r="J14" s="78"/>
      <c r="K14" s="78"/>
      <c r="L14" s="78"/>
      <c r="M14" s="78"/>
      <c r="N14" s="78"/>
      <c r="O14" s="78"/>
      <c r="P14" s="78"/>
      <c r="Q14" s="78"/>
      <c r="R14" s="78"/>
      <c r="S14" s="78"/>
      <c r="T14" s="190"/>
      <c r="U14" s="190"/>
      <c r="V14" s="78"/>
      <c r="W14" s="78"/>
      <c r="X14" s="78"/>
      <c r="Y14" s="78"/>
      <c r="Z14" s="78"/>
      <c r="AA14" s="78"/>
      <c r="AB14" s="78"/>
      <c r="AC14" s="78"/>
      <c r="AD14" s="78"/>
      <c r="AE14" s="78"/>
      <c r="AF14" s="190"/>
      <c r="AG14" s="190"/>
      <c r="AH14" s="191"/>
      <c r="AI14" s="190"/>
      <c r="AJ14" s="190"/>
      <c r="AK14" s="187"/>
      <c r="AL14" s="187"/>
      <c r="AM14" s="187"/>
      <c r="AN14" s="187"/>
      <c r="AO14" s="187"/>
      <c r="AP14" s="187"/>
      <c r="AQ14" s="187"/>
    </row>
    <row r="15" spans="1:43" ht="40.5" customHeight="1">
      <c r="A15" s="188"/>
      <c r="B15" s="188"/>
      <c r="C15" s="188"/>
      <c r="D15" s="188"/>
      <c r="E15" s="188"/>
      <c r="F15" s="188"/>
      <c r="G15" s="124"/>
      <c r="H15" s="189"/>
      <c r="I15" s="189"/>
      <c r="J15" s="78"/>
      <c r="K15" s="78"/>
      <c r="L15" s="78"/>
      <c r="M15" s="78"/>
      <c r="N15" s="78"/>
      <c r="O15" s="78"/>
      <c r="P15" s="78"/>
      <c r="Q15" s="78"/>
      <c r="R15" s="78"/>
      <c r="S15" s="78"/>
      <c r="T15" s="190"/>
      <c r="U15" s="190"/>
      <c r="V15" s="78"/>
      <c r="W15" s="78"/>
      <c r="X15" s="78"/>
      <c r="Y15" s="78"/>
      <c r="Z15" s="78"/>
      <c r="AA15" s="78"/>
      <c r="AB15" s="78"/>
      <c r="AC15" s="78"/>
      <c r="AD15" s="78"/>
      <c r="AE15" s="78"/>
      <c r="AF15" s="190"/>
      <c r="AG15" s="190"/>
      <c r="AH15" s="191"/>
      <c r="AI15" s="190"/>
      <c r="AJ15" s="190"/>
      <c r="AK15" s="200"/>
      <c r="AL15" s="200"/>
      <c r="AM15" s="200"/>
      <c r="AN15" s="200"/>
      <c r="AO15" s="200"/>
      <c r="AP15" s="200"/>
      <c r="AQ15" s="200"/>
    </row>
    <row r="16" spans="1:43" ht="40.5" customHeight="1">
      <c r="A16" s="188"/>
      <c r="B16" s="188"/>
      <c r="C16" s="188"/>
      <c r="D16" s="188"/>
      <c r="E16" s="188"/>
      <c r="F16" s="188"/>
      <c r="G16" s="124"/>
      <c r="H16" s="189"/>
      <c r="I16" s="189"/>
      <c r="J16" s="78"/>
      <c r="K16" s="78"/>
      <c r="L16" s="78"/>
      <c r="M16" s="78"/>
      <c r="N16" s="78"/>
      <c r="O16" s="78"/>
      <c r="P16" s="78"/>
      <c r="Q16" s="78"/>
      <c r="R16" s="78"/>
      <c r="S16" s="78"/>
      <c r="T16" s="190"/>
      <c r="U16" s="190"/>
      <c r="V16" s="78"/>
      <c r="W16" s="78"/>
      <c r="X16" s="78"/>
      <c r="Y16" s="78"/>
      <c r="Z16" s="78"/>
      <c r="AA16" s="78"/>
      <c r="AB16" s="78"/>
      <c r="AC16" s="78"/>
      <c r="AD16" s="78"/>
      <c r="AE16" s="78"/>
      <c r="AF16" s="190"/>
      <c r="AG16" s="190"/>
      <c r="AH16" s="191"/>
      <c r="AI16" s="190"/>
      <c r="AJ16" s="190"/>
      <c r="AK16" s="201"/>
      <c r="AL16" s="201"/>
      <c r="AM16" s="201"/>
      <c r="AN16" s="201"/>
      <c r="AO16" s="201"/>
      <c r="AP16" s="201"/>
      <c r="AQ16" s="201"/>
    </row>
    <row r="17" spans="1:43" ht="40.5" customHeight="1">
      <c r="A17" s="188"/>
      <c r="B17" s="188"/>
      <c r="C17" s="188"/>
      <c r="D17" s="188"/>
      <c r="E17" s="188"/>
      <c r="F17" s="188"/>
      <c r="G17" s="124"/>
      <c r="H17" s="189"/>
      <c r="I17" s="189"/>
      <c r="J17" s="78"/>
      <c r="K17" s="78"/>
      <c r="L17" s="78"/>
      <c r="M17" s="78"/>
      <c r="N17" s="78"/>
      <c r="O17" s="78"/>
      <c r="P17" s="78"/>
      <c r="Q17" s="78"/>
      <c r="R17" s="78"/>
      <c r="S17" s="78"/>
      <c r="T17" s="190"/>
      <c r="U17" s="190"/>
      <c r="V17" s="78"/>
      <c r="W17" s="78"/>
      <c r="X17" s="78"/>
      <c r="Y17" s="78"/>
      <c r="Z17" s="78"/>
      <c r="AA17" s="78"/>
      <c r="AB17" s="78"/>
      <c r="AC17" s="78"/>
      <c r="AD17" s="78"/>
      <c r="AE17" s="78"/>
      <c r="AF17" s="190"/>
      <c r="AG17" s="190"/>
      <c r="AH17" s="191"/>
      <c r="AI17" s="190"/>
      <c r="AJ17" s="190"/>
      <c r="AK17" s="124"/>
      <c r="AL17" s="124"/>
      <c r="AM17" s="124"/>
      <c r="AN17" s="124"/>
      <c r="AO17" s="124"/>
      <c r="AP17" s="124"/>
      <c r="AQ17" s="124"/>
    </row>
    <row r="18" spans="1:43" ht="40.5" customHeight="1">
      <c r="A18" s="188"/>
      <c r="B18" s="188"/>
      <c r="C18" s="188"/>
      <c r="D18" s="188"/>
      <c r="E18" s="188"/>
      <c r="F18" s="188"/>
      <c r="G18" s="124"/>
      <c r="H18" s="189"/>
      <c r="I18" s="189"/>
      <c r="J18" s="78"/>
      <c r="K18" s="78"/>
      <c r="L18" s="78"/>
      <c r="M18" s="78"/>
      <c r="N18" s="78"/>
      <c r="O18" s="78"/>
      <c r="P18" s="78"/>
      <c r="Q18" s="78"/>
      <c r="R18" s="78"/>
      <c r="S18" s="78"/>
      <c r="T18" s="190"/>
      <c r="U18" s="190"/>
      <c r="V18" s="78"/>
      <c r="W18" s="78"/>
      <c r="X18" s="78"/>
      <c r="Y18" s="78"/>
      <c r="Z18" s="78"/>
      <c r="AA18" s="78"/>
      <c r="AB18" s="78"/>
      <c r="AC18" s="78"/>
      <c r="AD18" s="78"/>
      <c r="AE18" s="78"/>
      <c r="AF18" s="190"/>
      <c r="AG18" s="190"/>
      <c r="AH18" s="191"/>
      <c r="AI18" s="190"/>
      <c r="AJ18" s="190"/>
      <c r="AK18" s="201"/>
      <c r="AL18" s="201"/>
      <c r="AM18" s="201"/>
      <c r="AN18" s="201"/>
      <c r="AO18" s="201"/>
      <c r="AP18" s="201"/>
      <c r="AQ18" s="201"/>
    </row>
    <row r="19" spans="1:43" ht="40.5" customHeight="1">
      <c r="A19" s="188"/>
      <c r="B19" s="188"/>
      <c r="C19" s="188"/>
      <c r="D19" s="188"/>
      <c r="E19" s="188"/>
      <c r="F19" s="188"/>
      <c r="G19" s="124"/>
      <c r="H19" s="189"/>
      <c r="I19" s="189"/>
      <c r="J19" s="78"/>
      <c r="K19" s="78"/>
      <c r="L19" s="78"/>
      <c r="M19" s="78"/>
      <c r="N19" s="78"/>
      <c r="O19" s="78"/>
      <c r="P19" s="78"/>
      <c r="Q19" s="78"/>
      <c r="R19" s="78"/>
      <c r="S19" s="78"/>
      <c r="T19" s="190"/>
      <c r="U19" s="190"/>
      <c r="V19" s="78"/>
      <c r="W19" s="78"/>
      <c r="X19" s="78"/>
      <c r="Y19" s="78"/>
      <c r="Z19" s="78"/>
      <c r="AA19" s="78"/>
      <c r="AB19" s="78"/>
      <c r="AC19" s="78"/>
      <c r="AD19" s="78"/>
      <c r="AE19" s="78"/>
      <c r="AF19" s="190"/>
      <c r="AG19" s="190"/>
      <c r="AH19" s="191"/>
      <c r="AI19" s="190"/>
      <c r="AJ19" s="190"/>
      <c r="AK19" s="201"/>
      <c r="AL19" s="201"/>
      <c r="AM19" s="201"/>
      <c r="AN19" s="201"/>
      <c r="AO19" s="201"/>
      <c r="AP19" s="201"/>
      <c r="AQ19" s="201"/>
    </row>
    <row r="20" spans="1:43" ht="40.5" customHeight="1">
      <c r="A20" s="188"/>
      <c r="B20" s="188"/>
      <c r="C20" s="188"/>
      <c r="D20" s="188"/>
      <c r="E20" s="188"/>
      <c r="F20" s="188"/>
      <c r="G20" s="124"/>
      <c r="H20" s="189"/>
      <c r="I20" s="189"/>
      <c r="J20" s="78"/>
      <c r="K20" s="78"/>
      <c r="L20" s="78"/>
      <c r="M20" s="78"/>
      <c r="N20" s="78"/>
      <c r="O20" s="78"/>
      <c r="P20" s="78"/>
      <c r="Q20" s="78"/>
      <c r="R20" s="78"/>
      <c r="S20" s="78"/>
      <c r="T20" s="190"/>
      <c r="U20" s="190"/>
      <c r="V20" s="78"/>
      <c r="W20" s="78"/>
      <c r="X20" s="78"/>
      <c r="Y20" s="78"/>
      <c r="Z20" s="78"/>
      <c r="AA20" s="78"/>
      <c r="AB20" s="78"/>
      <c r="AC20" s="78"/>
      <c r="AD20" s="78"/>
      <c r="AE20" s="78"/>
      <c r="AF20" s="190"/>
      <c r="AG20" s="190"/>
      <c r="AH20" s="191"/>
      <c r="AI20" s="190"/>
      <c r="AJ20" s="190"/>
      <c r="AK20" s="201"/>
      <c r="AL20" s="201"/>
      <c r="AM20" s="201"/>
      <c r="AN20" s="201"/>
      <c r="AO20" s="201"/>
      <c r="AP20" s="201"/>
      <c r="AQ20" s="201"/>
    </row>
    <row r="21" spans="1:43" ht="40.5" customHeight="1">
      <c r="A21" s="188"/>
      <c r="B21" s="188"/>
      <c r="C21" s="188"/>
      <c r="D21" s="188"/>
      <c r="E21" s="188"/>
      <c r="F21" s="188"/>
      <c r="G21" s="124"/>
      <c r="H21" s="189"/>
      <c r="I21" s="189"/>
      <c r="J21" s="78"/>
      <c r="K21" s="78"/>
      <c r="L21" s="78"/>
      <c r="M21" s="78"/>
      <c r="N21" s="78"/>
      <c r="O21" s="78"/>
      <c r="P21" s="78"/>
      <c r="Q21" s="78"/>
      <c r="R21" s="78"/>
      <c r="S21" s="78"/>
      <c r="T21" s="190"/>
      <c r="U21" s="190"/>
      <c r="V21" s="78"/>
      <c r="W21" s="78"/>
      <c r="X21" s="78"/>
      <c r="Y21" s="78"/>
      <c r="Z21" s="78"/>
      <c r="AA21" s="78"/>
      <c r="AB21" s="78"/>
      <c r="AC21" s="78"/>
      <c r="AD21" s="78"/>
      <c r="AE21" s="78"/>
      <c r="AF21" s="190"/>
      <c r="AG21" s="190"/>
      <c r="AH21" s="191"/>
      <c r="AI21" s="190"/>
      <c r="AJ21" s="190"/>
      <c r="AK21" s="201"/>
      <c r="AL21" s="201"/>
      <c r="AM21" s="201"/>
      <c r="AN21" s="201"/>
      <c r="AO21" s="201"/>
      <c r="AP21" s="201"/>
      <c r="AQ21" s="201"/>
    </row>
    <row r="22" spans="1:43" ht="40.5" customHeight="1">
      <c r="A22" s="188"/>
      <c r="B22" s="188"/>
      <c r="C22" s="188"/>
      <c r="D22" s="188"/>
      <c r="E22" s="188"/>
      <c r="F22" s="188"/>
      <c r="G22" s="124"/>
      <c r="H22" s="189"/>
      <c r="I22" s="189"/>
      <c r="J22" s="78"/>
      <c r="K22" s="78"/>
      <c r="L22" s="78"/>
      <c r="M22" s="78"/>
      <c r="N22" s="78"/>
      <c r="O22" s="78"/>
      <c r="P22" s="78"/>
      <c r="Q22" s="78"/>
      <c r="R22" s="78"/>
      <c r="S22" s="78"/>
      <c r="T22" s="190"/>
      <c r="U22" s="190"/>
      <c r="V22" s="78"/>
      <c r="W22" s="78"/>
      <c r="X22" s="78"/>
      <c r="Y22" s="78"/>
      <c r="Z22" s="78"/>
      <c r="AA22" s="78"/>
      <c r="AB22" s="78"/>
      <c r="AC22" s="78"/>
      <c r="AD22" s="78"/>
      <c r="AE22" s="78"/>
      <c r="AF22" s="190"/>
      <c r="AG22" s="190"/>
      <c r="AH22" s="191"/>
      <c r="AI22" s="190"/>
      <c r="AJ22" s="190"/>
      <c r="AK22" s="201"/>
      <c r="AL22" s="201"/>
      <c r="AM22" s="201"/>
      <c r="AN22" s="201"/>
      <c r="AO22" s="201"/>
      <c r="AP22" s="201"/>
      <c r="AQ22" s="201"/>
    </row>
    <row r="23" spans="1:43" ht="40.5" customHeight="1">
      <c r="A23" s="188"/>
      <c r="B23" s="188"/>
      <c r="C23" s="188"/>
      <c r="D23" s="188"/>
      <c r="E23" s="188"/>
      <c r="F23" s="188"/>
      <c r="G23" s="124"/>
      <c r="H23" s="189"/>
      <c r="I23" s="189"/>
      <c r="J23" s="78"/>
      <c r="K23" s="78"/>
      <c r="L23" s="78"/>
      <c r="M23" s="78"/>
      <c r="N23" s="78"/>
      <c r="O23" s="78"/>
      <c r="P23" s="78"/>
      <c r="Q23" s="78"/>
      <c r="R23" s="78"/>
      <c r="S23" s="78"/>
      <c r="T23" s="190"/>
      <c r="U23" s="190"/>
      <c r="V23" s="78"/>
      <c r="W23" s="78"/>
      <c r="X23" s="78"/>
      <c r="Y23" s="78"/>
      <c r="Z23" s="78"/>
      <c r="AA23" s="78"/>
      <c r="AB23" s="78"/>
      <c r="AC23" s="78"/>
      <c r="AD23" s="78"/>
      <c r="AE23" s="78"/>
      <c r="AF23" s="190"/>
      <c r="AG23" s="190"/>
      <c r="AH23" s="191"/>
      <c r="AI23" s="190"/>
      <c r="AJ23" s="190"/>
      <c r="AK23" s="124"/>
      <c r="AL23" s="124"/>
      <c r="AM23" s="124"/>
      <c r="AN23" s="124"/>
      <c r="AO23" s="124"/>
      <c r="AP23" s="124"/>
      <c r="AQ23" s="124"/>
    </row>
    <row r="24" spans="1:43" ht="40.5" customHeight="1">
      <c r="A24" s="188"/>
      <c r="B24" s="188"/>
      <c r="C24" s="188"/>
      <c r="D24" s="188"/>
      <c r="E24" s="188"/>
      <c r="F24" s="188"/>
      <c r="G24" s="124"/>
      <c r="H24" s="189"/>
      <c r="I24" s="189"/>
      <c r="J24" s="78"/>
      <c r="K24" s="78"/>
      <c r="L24" s="78"/>
      <c r="M24" s="78"/>
      <c r="N24" s="78"/>
      <c r="O24" s="78"/>
      <c r="P24" s="78"/>
      <c r="Q24" s="78"/>
      <c r="R24" s="78"/>
      <c r="S24" s="78"/>
      <c r="T24" s="190"/>
      <c r="U24" s="190"/>
      <c r="V24" s="78"/>
      <c r="W24" s="78"/>
      <c r="X24" s="78"/>
      <c r="Y24" s="78"/>
      <c r="Z24" s="78"/>
      <c r="AA24" s="78"/>
      <c r="AB24" s="78"/>
      <c r="AC24" s="78"/>
      <c r="AD24" s="78"/>
      <c r="AE24" s="78"/>
      <c r="AF24" s="190"/>
      <c r="AG24" s="190"/>
      <c r="AH24" s="191"/>
      <c r="AI24" s="190"/>
      <c r="AJ24" s="190"/>
      <c r="AK24" s="124"/>
      <c r="AL24" s="124"/>
      <c r="AM24" s="124"/>
      <c r="AN24" s="124"/>
      <c r="AO24" s="124"/>
      <c r="AP24" s="124"/>
      <c r="AQ24" s="124"/>
    </row>
    <row r="25" spans="1:43" ht="40.5" customHeight="1">
      <c r="A25" s="188"/>
      <c r="B25" s="188"/>
      <c r="C25" s="188"/>
      <c r="D25" s="188"/>
      <c r="E25" s="188"/>
      <c r="F25" s="188"/>
      <c r="G25" s="124"/>
      <c r="H25" s="189"/>
      <c r="I25" s="189"/>
      <c r="J25" s="78"/>
      <c r="K25" s="78"/>
      <c r="L25" s="78"/>
      <c r="M25" s="78"/>
      <c r="N25" s="78"/>
      <c r="O25" s="78"/>
      <c r="P25" s="78"/>
      <c r="Q25" s="78"/>
      <c r="R25" s="78"/>
      <c r="S25" s="78"/>
      <c r="T25" s="190"/>
      <c r="U25" s="190"/>
      <c r="V25" s="78"/>
      <c r="W25" s="78"/>
      <c r="X25" s="78"/>
      <c r="Y25" s="78"/>
      <c r="Z25" s="78"/>
      <c r="AA25" s="78"/>
      <c r="AB25" s="78"/>
      <c r="AC25" s="78"/>
      <c r="AD25" s="78"/>
      <c r="AE25" s="78"/>
      <c r="AF25" s="190"/>
      <c r="AG25" s="190"/>
      <c r="AH25" s="191"/>
      <c r="AI25" s="190"/>
      <c r="AJ25" s="190"/>
      <c r="AK25" s="187"/>
      <c r="AL25" s="187"/>
      <c r="AM25" s="187"/>
      <c r="AN25" s="187"/>
      <c r="AO25" s="187"/>
      <c r="AP25" s="187"/>
      <c r="AQ25" s="187"/>
    </row>
    <row r="26" spans="1:43" ht="40.5" customHeight="1">
      <c r="A26" s="188"/>
      <c r="B26" s="188"/>
      <c r="C26" s="188"/>
      <c r="D26" s="188"/>
      <c r="E26" s="188"/>
      <c r="F26" s="188"/>
      <c r="G26" s="124"/>
      <c r="H26" s="189"/>
      <c r="I26" s="189"/>
      <c r="J26" s="78"/>
      <c r="K26" s="78"/>
      <c r="L26" s="78"/>
      <c r="M26" s="78"/>
      <c r="N26" s="78"/>
      <c r="O26" s="78"/>
      <c r="P26" s="78"/>
      <c r="Q26" s="78"/>
      <c r="R26" s="78"/>
      <c r="S26" s="78"/>
      <c r="T26" s="190"/>
      <c r="U26" s="190"/>
      <c r="V26" s="78"/>
      <c r="W26" s="78"/>
      <c r="X26" s="78"/>
      <c r="Y26" s="78"/>
      <c r="Z26" s="78"/>
      <c r="AA26" s="78"/>
      <c r="AB26" s="78"/>
      <c r="AC26" s="78"/>
      <c r="AD26" s="78"/>
      <c r="AE26" s="78"/>
      <c r="AF26" s="190"/>
      <c r="AG26" s="190"/>
      <c r="AH26" s="191"/>
      <c r="AI26" s="190"/>
      <c r="AJ26" s="190"/>
      <c r="AK26" s="187"/>
      <c r="AL26" s="187"/>
      <c r="AM26" s="187"/>
      <c r="AN26" s="187"/>
      <c r="AO26" s="187"/>
      <c r="AP26" s="187"/>
      <c r="AQ26" s="187"/>
    </row>
    <row r="27" spans="1:43" ht="40.5" customHeight="1">
      <c r="A27" s="188"/>
      <c r="B27" s="188"/>
      <c r="C27" s="188"/>
      <c r="D27" s="188"/>
      <c r="E27" s="188"/>
      <c r="F27" s="188"/>
      <c r="G27" s="124"/>
      <c r="H27" s="189"/>
      <c r="I27" s="189"/>
      <c r="J27" s="78"/>
      <c r="K27" s="78"/>
      <c r="L27" s="78"/>
      <c r="M27" s="78"/>
      <c r="N27" s="78"/>
      <c r="O27" s="78"/>
      <c r="P27" s="78"/>
      <c r="Q27" s="78"/>
      <c r="R27" s="78"/>
      <c r="S27" s="78"/>
      <c r="T27" s="190"/>
      <c r="U27" s="190"/>
      <c r="V27" s="78"/>
      <c r="W27" s="78"/>
      <c r="X27" s="78"/>
      <c r="Y27" s="78"/>
      <c r="Z27" s="78"/>
      <c r="AA27" s="78"/>
      <c r="AB27" s="78"/>
      <c r="AC27" s="78"/>
      <c r="AD27" s="78"/>
      <c r="AE27" s="78"/>
      <c r="AF27" s="190"/>
      <c r="AG27" s="190"/>
      <c r="AH27" s="191"/>
      <c r="AI27" s="190"/>
      <c r="AJ27" s="190"/>
      <c r="AK27" s="201"/>
      <c r="AL27" s="201"/>
      <c r="AM27" s="201"/>
      <c r="AN27" s="201"/>
      <c r="AO27" s="201"/>
      <c r="AP27" s="201"/>
      <c r="AQ27" s="201"/>
    </row>
    <row r="28" spans="1:43" ht="40.5" customHeight="1">
      <c r="A28" s="188"/>
      <c r="B28" s="188"/>
      <c r="C28" s="188"/>
      <c r="D28" s="188"/>
      <c r="E28" s="188"/>
      <c r="F28" s="188"/>
      <c r="G28" s="124"/>
      <c r="H28" s="189"/>
      <c r="I28" s="189"/>
      <c r="J28" s="78"/>
      <c r="K28" s="78"/>
      <c r="L28" s="78"/>
      <c r="M28" s="78"/>
      <c r="N28" s="78"/>
      <c r="O28" s="78"/>
      <c r="P28" s="78"/>
      <c r="Q28" s="78"/>
      <c r="R28" s="78"/>
      <c r="S28" s="78"/>
      <c r="T28" s="190"/>
      <c r="U28" s="190"/>
      <c r="V28" s="78"/>
      <c r="W28" s="78"/>
      <c r="X28" s="78"/>
      <c r="Y28" s="78"/>
      <c r="Z28" s="78"/>
      <c r="AA28" s="78"/>
      <c r="AB28" s="78"/>
      <c r="AC28" s="78"/>
      <c r="AD28" s="78"/>
      <c r="AE28" s="78"/>
      <c r="AF28" s="190"/>
      <c r="AG28" s="190"/>
      <c r="AH28" s="191"/>
      <c r="AI28" s="190"/>
      <c r="AJ28" s="190"/>
      <c r="AK28" s="201"/>
      <c r="AL28" s="201"/>
      <c r="AM28" s="201"/>
      <c r="AN28" s="201"/>
      <c r="AO28" s="201"/>
      <c r="AP28" s="201"/>
      <c r="AQ28" s="201"/>
    </row>
    <row r="29" spans="1:43" ht="40.5" customHeight="1">
      <c r="A29" s="188"/>
      <c r="B29" s="188"/>
      <c r="C29" s="188"/>
      <c r="D29" s="188"/>
      <c r="E29" s="188"/>
      <c r="F29" s="188"/>
      <c r="G29" s="124"/>
      <c r="H29" s="189"/>
      <c r="I29" s="189"/>
      <c r="J29" s="78"/>
      <c r="K29" s="78"/>
      <c r="L29" s="78"/>
      <c r="M29" s="78"/>
      <c r="N29" s="78"/>
      <c r="O29" s="78"/>
      <c r="P29" s="78"/>
      <c r="Q29" s="78"/>
      <c r="R29" s="78"/>
      <c r="S29" s="78"/>
      <c r="T29" s="190"/>
      <c r="U29" s="190"/>
      <c r="V29" s="78"/>
      <c r="W29" s="78"/>
      <c r="X29" s="78"/>
      <c r="Y29" s="78"/>
      <c r="Z29" s="78"/>
      <c r="AA29" s="78"/>
      <c r="AB29" s="78"/>
      <c r="AC29" s="78"/>
      <c r="AD29" s="78"/>
      <c r="AE29" s="78"/>
      <c r="AF29" s="190"/>
      <c r="AG29" s="190"/>
      <c r="AH29" s="191"/>
      <c r="AI29" s="190"/>
      <c r="AJ29" s="190"/>
      <c r="AK29" s="187"/>
      <c r="AL29" s="187"/>
      <c r="AM29" s="187"/>
      <c r="AN29" s="187"/>
      <c r="AO29" s="187"/>
      <c r="AP29" s="187"/>
      <c r="AQ29" s="187"/>
    </row>
    <row r="30" spans="1:43" ht="40.5" customHeight="1">
      <c r="A30" s="188"/>
      <c r="B30" s="188"/>
      <c r="C30" s="188"/>
      <c r="D30" s="188"/>
      <c r="E30" s="188"/>
      <c r="F30" s="188"/>
      <c r="G30" s="124"/>
      <c r="H30" s="189"/>
      <c r="I30" s="189"/>
      <c r="J30" s="78"/>
      <c r="K30" s="78"/>
      <c r="L30" s="78"/>
      <c r="M30" s="78"/>
      <c r="N30" s="78"/>
      <c r="O30" s="78"/>
      <c r="P30" s="78"/>
      <c r="Q30" s="78"/>
      <c r="R30" s="78"/>
      <c r="S30" s="78"/>
      <c r="T30" s="190"/>
      <c r="U30" s="190"/>
      <c r="V30" s="78"/>
      <c r="W30" s="78"/>
      <c r="X30" s="78"/>
      <c r="Y30" s="78"/>
      <c r="Z30" s="78"/>
      <c r="AA30" s="78"/>
      <c r="AB30" s="78"/>
      <c r="AC30" s="78"/>
      <c r="AD30" s="78"/>
      <c r="AE30" s="78"/>
      <c r="AF30" s="190"/>
      <c r="AG30" s="190"/>
      <c r="AH30" s="191"/>
      <c r="AI30" s="190"/>
      <c r="AJ30" s="190"/>
      <c r="AK30" s="187"/>
      <c r="AL30" s="187"/>
      <c r="AM30" s="187"/>
      <c r="AN30" s="187"/>
      <c r="AO30" s="187"/>
      <c r="AP30" s="187"/>
      <c r="AQ30" s="187"/>
    </row>
    <row r="31" spans="1:43" ht="40.5" customHeight="1">
      <c r="A31" s="188"/>
      <c r="B31" s="188"/>
      <c r="C31" s="188"/>
      <c r="D31" s="188"/>
      <c r="E31" s="188"/>
      <c r="F31" s="188"/>
      <c r="G31" s="124"/>
      <c r="H31" s="189"/>
      <c r="I31" s="189"/>
      <c r="J31" s="78"/>
      <c r="K31" s="78"/>
      <c r="L31" s="78"/>
      <c r="M31" s="78"/>
      <c r="N31" s="78"/>
      <c r="O31" s="78"/>
      <c r="P31" s="78"/>
      <c r="Q31" s="78"/>
      <c r="R31" s="78"/>
      <c r="S31" s="78"/>
      <c r="T31" s="190"/>
      <c r="U31" s="190"/>
      <c r="V31" s="78"/>
      <c r="W31" s="78"/>
      <c r="X31" s="78"/>
      <c r="Y31" s="78"/>
      <c r="Z31" s="78"/>
      <c r="AA31" s="78"/>
      <c r="AB31" s="78"/>
      <c r="AC31" s="78"/>
      <c r="AD31" s="78"/>
      <c r="AE31" s="78"/>
      <c r="AF31" s="190"/>
      <c r="AG31" s="190"/>
      <c r="AH31" s="191"/>
      <c r="AI31" s="190"/>
      <c r="AJ31" s="190"/>
      <c r="AK31" s="187"/>
      <c r="AL31" s="187"/>
      <c r="AM31" s="187"/>
      <c r="AN31" s="187"/>
      <c r="AO31" s="187"/>
      <c r="AP31" s="187"/>
      <c r="AQ31" s="187"/>
    </row>
    <row r="32" spans="1:43" ht="40.5" customHeight="1">
      <c r="A32" s="188"/>
      <c r="B32" s="188"/>
      <c r="C32" s="188"/>
      <c r="D32" s="188"/>
      <c r="E32" s="188"/>
      <c r="F32" s="188"/>
      <c r="G32" s="124"/>
      <c r="H32" s="189"/>
      <c r="I32" s="189"/>
      <c r="J32" s="78"/>
      <c r="K32" s="78"/>
      <c r="L32" s="78"/>
      <c r="M32" s="78"/>
      <c r="N32" s="78"/>
      <c r="O32" s="78"/>
      <c r="P32" s="78"/>
      <c r="Q32" s="78"/>
      <c r="R32" s="78"/>
      <c r="S32" s="78"/>
      <c r="T32" s="190"/>
      <c r="U32" s="190"/>
      <c r="V32" s="78"/>
      <c r="W32" s="78"/>
      <c r="X32" s="78"/>
      <c r="Y32" s="78"/>
      <c r="Z32" s="78"/>
      <c r="AA32" s="78"/>
      <c r="AB32" s="78"/>
      <c r="AC32" s="78"/>
      <c r="AD32" s="78"/>
      <c r="AE32" s="78"/>
      <c r="AF32" s="190"/>
      <c r="AG32" s="190"/>
      <c r="AH32" s="191"/>
      <c r="AI32" s="190"/>
      <c r="AJ32" s="190"/>
      <c r="AK32" s="187"/>
      <c r="AL32" s="187"/>
      <c r="AM32" s="187"/>
      <c r="AN32" s="187"/>
      <c r="AO32" s="187"/>
      <c r="AP32" s="187"/>
      <c r="AQ32" s="187"/>
    </row>
    <row r="33" spans="1:43" ht="40.5" customHeight="1">
      <c r="A33" s="188"/>
      <c r="B33" s="188"/>
      <c r="C33" s="188"/>
      <c r="D33" s="188"/>
      <c r="E33" s="188"/>
      <c r="F33" s="188"/>
      <c r="G33" s="124"/>
      <c r="H33" s="189"/>
      <c r="I33" s="189"/>
      <c r="J33" s="78"/>
      <c r="K33" s="78"/>
      <c r="L33" s="78"/>
      <c r="M33" s="78"/>
      <c r="N33" s="78"/>
      <c r="O33" s="78"/>
      <c r="P33" s="78"/>
      <c r="Q33" s="78"/>
      <c r="R33" s="78"/>
      <c r="S33" s="78"/>
      <c r="T33" s="190"/>
      <c r="U33" s="190"/>
      <c r="V33" s="78"/>
      <c r="W33" s="78"/>
      <c r="X33" s="78"/>
      <c r="Y33" s="78"/>
      <c r="Z33" s="78"/>
      <c r="AA33" s="78"/>
      <c r="AB33" s="78"/>
      <c r="AC33" s="78"/>
      <c r="AD33" s="78"/>
      <c r="AE33" s="78"/>
      <c r="AF33" s="190"/>
      <c r="AG33" s="190"/>
      <c r="AH33" s="191"/>
      <c r="AI33" s="190"/>
      <c r="AJ33" s="190"/>
      <c r="AK33" s="187"/>
      <c r="AL33" s="187"/>
      <c r="AM33" s="187"/>
      <c r="AN33" s="187"/>
      <c r="AO33" s="187"/>
      <c r="AP33" s="187"/>
      <c r="AQ33" s="187"/>
    </row>
    <row r="34" spans="1:43" ht="40.5" customHeight="1">
      <c r="A34" s="188"/>
      <c r="B34" s="188"/>
      <c r="C34" s="188"/>
      <c r="D34" s="188"/>
      <c r="E34" s="188"/>
      <c r="F34" s="188"/>
      <c r="G34" s="124"/>
      <c r="H34" s="189"/>
      <c r="I34" s="189"/>
      <c r="J34" s="78"/>
      <c r="K34" s="78"/>
      <c r="L34" s="78"/>
      <c r="M34" s="78"/>
      <c r="N34" s="78"/>
      <c r="O34" s="78"/>
      <c r="P34" s="78"/>
      <c r="Q34" s="78"/>
      <c r="R34" s="78"/>
      <c r="S34" s="78"/>
      <c r="T34" s="190"/>
      <c r="U34" s="190"/>
      <c r="V34" s="78"/>
      <c r="W34" s="78"/>
      <c r="X34" s="78"/>
      <c r="Y34" s="78"/>
      <c r="Z34" s="78"/>
      <c r="AA34" s="78"/>
      <c r="AB34" s="78"/>
      <c r="AC34" s="78"/>
      <c r="AD34" s="78"/>
      <c r="AE34" s="78"/>
      <c r="AF34" s="190"/>
      <c r="AG34" s="190"/>
      <c r="AH34" s="191"/>
      <c r="AI34" s="190"/>
      <c r="AJ34" s="190"/>
      <c r="AK34" s="187"/>
      <c r="AL34" s="187"/>
      <c r="AM34" s="187"/>
      <c r="AN34" s="187"/>
      <c r="AO34" s="187"/>
      <c r="AP34" s="187"/>
      <c r="AQ34" s="187"/>
    </row>
    <row r="35" spans="1:43" ht="40.5" customHeight="1">
      <c r="A35" s="188"/>
      <c r="B35" s="188"/>
      <c r="C35" s="188"/>
      <c r="D35" s="188"/>
      <c r="E35" s="188"/>
      <c r="F35" s="188"/>
      <c r="G35" s="124"/>
      <c r="H35" s="189"/>
      <c r="I35" s="189"/>
      <c r="J35" s="78"/>
      <c r="K35" s="78"/>
      <c r="L35" s="78"/>
      <c r="M35" s="78"/>
      <c r="N35" s="78"/>
      <c r="O35" s="78"/>
      <c r="P35" s="78"/>
      <c r="Q35" s="78"/>
      <c r="R35" s="78"/>
      <c r="S35" s="78"/>
      <c r="T35" s="190"/>
      <c r="U35" s="190"/>
      <c r="V35" s="78"/>
      <c r="W35" s="78"/>
      <c r="X35" s="78"/>
      <c r="Y35" s="78"/>
      <c r="Z35" s="78"/>
      <c r="AA35" s="78"/>
      <c r="AB35" s="78"/>
      <c r="AC35" s="78"/>
      <c r="AD35" s="78"/>
      <c r="AE35" s="78"/>
      <c r="AF35" s="190"/>
      <c r="AG35" s="190"/>
      <c r="AH35" s="191"/>
      <c r="AI35" s="190"/>
      <c r="AJ35" s="190"/>
      <c r="AK35" s="187"/>
      <c r="AL35" s="187"/>
      <c r="AM35" s="187"/>
      <c r="AN35" s="187"/>
      <c r="AO35" s="187"/>
      <c r="AP35" s="187"/>
      <c r="AQ35" s="187"/>
    </row>
    <row r="36" spans="1:43" ht="40.5" customHeight="1">
      <c r="A36" s="188"/>
      <c r="B36" s="188"/>
      <c r="C36" s="188"/>
      <c r="D36" s="188"/>
      <c r="E36" s="188"/>
      <c r="F36" s="188"/>
      <c r="G36" s="124"/>
      <c r="H36" s="189"/>
      <c r="I36" s="189"/>
      <c r="J36" s="78"/>
      <c r="K36" s="78"/>
      <c r="L36" s="78"/>
      <c r="M36" s="78"/>
      <c r="N36" s="78"/>
      <c r="O36" s="78"/>
      <c r="P36" s="78"/>
      <c r="Q36" s="78"/>
      <c r="R36" s="78"/>
      <c r="S36" s="78"/>
      <c r="T36" s="190"/>
      <c r="U36" s="190"/>
      <c r="V36" s="78"/>
      <c r="W36" s="78"/>
      <c r="X36" s="78"/>
      <c r="Y36" s="78"/>
      <c r="Z36" s="78"/>
      <c r="AA36" s="78"/>
      <c r="AB36" s="78"/>
      <c r="AC36" s="78"/>
      <c r="AD36" s="78"/>
      <c r="AE36" s="78"/>
      <c r="AF36" s="190"/>
      <c r="AG36" s="190"/>
      <c r="AH36" s="191"/>
      <c r="AI36" s="190"/>
      <c r="AJ36" s="190"/>
      <c r="AK36" s="201"/>
      <c r="AL36" s="201"/>
      <c r="AM36" s="201"/>
      <c r="AN36" s="201"/>
      <c r="AO36" s="201"/>
      <c r="AP36" s="201"/>
      <c r="AQ36" s="201"/>
    </row>
    <row r="37" spans="1:43" ht="40.5" customHeight="1">
      <c r="A37" s="188"/>
      <c r="B37" s="188"/>
      <c r="C37" s="188"/>
      <c r="D37" s="188"/>
      <c r="E37" s="188"/>
      <c r="F37" s="188"/>
      <c r="G37" s="124"/>
      <c r="H37" s="189"/>
      <c r="I37" s="189"/>
      <c r="J37" s="78"/>
      <c r="K37" s="78"/>
      <c r="L37" s="78"/>
      <c r="M37" s="78"/>
      <c r="N37" s="78"/>
      <c r="O37" s="78"/>
      <c r="P37" s="78"/>
      <c r="Q37" s="78"/>
      <c r="R37" s="78"/>
      <c r="S37" s="78"/>
      <c r="T37" s="190"/>
      <c r="U37" s="190"/>
      <c r="V37" s="78"/>
      <c r="W37" s="78"/>
      <c r="X37" s="78"/>
      <c r="Y37" s="78"/>
      <c r="Z37" s="78"/>
      <c r="AA37" s="78"/>
      <c r="AB37" s="78"/>
      <c r="AC37" s="78"/>
      <c r="AD37" s="78"/>
      <c r="AE37" s="78"/>
      <c r="AF37" s="190"/>
      <c r="AG37" s="190"/>
      <c r="AH37" s="191"/>
      <c r="AI37" s="190"/>
      <c r="AJ37" s="190"/>
      <c r="AK37" s="187"/>
      <c r="AL37" s="187"/>
      <c r="AM37" s="187"/>
      <c r="AN37" s="187"/>
      <c r="AO37" s="187"/>
      <c r="AP37" s="187"/>
      <c r="AQ37" s="187"/>
    </row>
    <row r="38" spans="1:43" ht="40.5" customHeight="1">
      <c r="A38" s="188"/>
      <c r="B38" s="188"/>
      <c r="C38" s="188"/>
      <c r="D38" s="188"/>
      <c r="E38" s="188"/>
      <c r="F38" s="188"/>
      <c r="G38" s="124"/>
      <c r="H38" s="189"/>
      <c r="I38" s="189"/>
      <c r="J38" s="78"/>
      <c r="K38" s="78"/>
      <c r="L38" s="78"/>
      <c r="M38" s="78"/>
      <c r="N38" s="78"/>
      <c r="O38" s="78"/>
      <c r="P38" s="78"/>
      <c r="Q38" s="78"/>
      <c r="R38" s="78"/>
      <c r="S38" s="78"/>
      <c r="T38" s="190"/>
      <c r="U38" s="190"/>
      <c r="V38" s="78"/>
      <c r="W38" s="78"/>
      <c r="X38" s="78"/>
      <c r="Y38" s="78"/>
      <c r="Z38" s="78"/>
      <c r="AA38" s="78"/>
      <c r="AB38" s="78"/>
      <c r="AC38" s="78"/>
      <c r="AD38" s="78"/>
      <c r="AE38" s="78"/>
      <c r="AF38" s="190"/>
      <c r="AG38" s="190"/>
      <c r="AH38" s="191"/>
      <c r="AI38" s="190"/>
      <c r="AJ38" s="190"/>
      <c r="AK38" s="187"/>
      <c r="AL38" s="187"/>
      <c r="AM38" s="187"/>
      <c r="AN38" s="187"/>
      <c r="AO38" s="187"/>
      <c r="AP38" s="187"/>
      <c r="AQ38" s="187"/>
    </row>
    <row r="39" spans="1:43" ht="40.5" customHeight="1">
      <c r="A39" s="188"/>
      <c r="B39" s="188"/>
      <c r="C39" s="188"/>
      <c r="D39" s="188"/>
      <c r="E39" s="188"/>
      <c r="F39" s="188"/>
      <c r="G39" s="124"/>
      <c r="H39" s="189"/>
      <c r="I39" s="189"/>
      <c r="J39" s="78"/>
      <c r="K39" s="78"/>
      <c r="L39" s="78"/>
      <c r="M39" s="78"/>
      <c r="N39" s="78"/>
      <c r="O39" s="78"/>
      <c r="P39" s="78"/>
      <c r="Q39" s="78"/>
      <c r="R39" s="78"/>
      <c r="S39" s="78"/>
      <c r="T39" s="190"/>
      <c r="U39" s="190"/>
      <c r="V39" s="78"/>
      <c r="W39" s="78"/>
      <c r="X39" s="78"/>
      <c r="Y39" s="78"/>
      <c r="Z39" s="78"/>
      <c r="AA39" s="78"/>
      <c r="AB39" s="78"/>
      <c r="AC39" s="78"/>
      <c r="AD39" s="78"/>
      <c r="AE39" s="78"/>
      <c r="AF39" s="190"/>
      <c r="AG39" s="190"/>
      <c r="AH39" s="191"/>
      <c r="AI39" s="190"/>
      <c r="AJ39" s="190"/>
      <c r="AK39" s="187"/>
      <c r="AL39" s="187"/>
      <c r="AM39" s="187"/>
      <c r="AN39" s="187"/>
      <c r="AO39" s="187"/>
      <c r="AP39" s="187"/>
      <c r="AQ39" s="187"/>
    </row>
    <row r="40" spans="1:43" ht="40.5" customHeight="1">
      <c r="A40" s="188"/>
      <c r="B40" s="188"/>
      <c r="C40" s="188"/>
      <c r="D40" s="188"/>
      <c r="E40" s="188"/>
      <c r="F40" s="188"/>
      <c r="G40" s="124"/>
      <c r="H40" s="189"/>
      <c r="I40" s="189"/>
      <c r="J40" s="78"/>
      <c r="K40" s="78"/>
      <c r="L40" s="78"/>
      <c r="M40" s="78"/>
      <c r="N40" s="78"/>
      <c r="O40" s="78"/>
      <c r="P40" s="78"/>
      <c r="Q40" s="78"/>
      <c r="R40" s="78"/>
      <c r="S40" s="78"/>
      <c r="T40" s="190"/>
      <c r="U40" s="190"/>
      <c r="V40" s="78"/>
      <c r="W40" s="78"/>
      <c r="X40" s="78"/>
      <c r="Y40" s="78"/>
      <c r="Z40" s="78"/>
      <c r="AA40" s="78"/>
      <c r="AB40" s="78"/>
      <c r="AC40" s="78"/>
      <c r="AD40" s="78"/>
      <c r="AE40" s="78"/>
      <c r="AF40" s="190"/>
      <c r="AG40" s="190"/>
      <c r="AH40" s="191"/>
      <c r="AI40" s="190"/>
      <c r="AJ40" s="190"/>
      <c r="AK40" s="187"/>
      <c r="AL40" s="187"/>
      <c r="AM40" s="187"/>
      <c r="AN40" s="187"/>
      <c r="AO40" s="187"/>
      <c r="AP40" s="187"/>
      <c r="AQ40" s="187"/>
    </row>
    <row r="41" spans="1:43" ht="40.5" customHeight="1">
      <c r="A41" s="188"/>
      <c r="B41" s="188"/>
      <c r="C41" s="188"/>
      <c r="D41" s="188"/>
      <c r="E41" s="188"/>
      <c r="F41" s="188"/>
      <c r="G41" s="124"/>
      <c r="H41" s="189"/>
      <c r="I41" s="189"/>
      <c r="J41" s="78"/>
      <c r="K41" s="78"/>
      <c r="L41" s="78"/>
      <c r="M41" s="78"/>
      <c r="N41" s="78"/>
      <c r="O41" s="78"/>
      <c r="P41" s="78"/>
      <c r="Q41" s="78"/>
      <c r="R41" s="78"/>
      <c r="S41" s="78"/>
      <c r="T41" s="190"/>
      <c r="U41" s="190"/>
      <c r="V41" s="78"/>
      <c r="W41" s="78"/>
      <c r="X41" s="78"/>
      <c r="Y41" s="78"/>
      <c r="Z41" s="78"/>
      <c r="AA41" s="78"/>
      <c r="AB41" s="78"/>
      <c r="AC41" s="78"/>
      <c r="AD41" s="78"/>
      <c r="AE41" s="78"/>
      <c r="AF41" s="190"/>
      <c r="AG41" s="190"/>
      <c r="AH41" s="191"/>
      <c r="AI41" s="190"/>
      <c r="AJ41" s="190"/>
      <c r="AK41" s="187"/>
      <c r="AL41" s="187"/>
      <c r="AM41" s="187"/>
      <c r="AN41" s="187"/>
      <c r="AO41" s="187"/>
      <c r="AP41" s="187"/>
      <c r="AQ41" s="187"/>
    </row>
    <row r="42" spans="1:43" ht="40.5" customHeight="1">
      <c r="A42" s="188"/>
      <c r="B42" s="188"/>
      <c r="C42" s="188"/>
      <c r="D42" s="188"/>
      <c r="E42" s="188"/>
      <c r="F42" s="188"/>
      <c r="G42" s="124"/>
      <c r="H42" s="189"/>
      <c r="I42" s="189"/>
      <c r="J42" s="78"/>
      <c r="K42" s="78"/>
      <c r="L42" s="78"/>
      <c r="M42" s="78"/>
      <c r="N42" s="78"/>
      <c r="O42" s="78"/>
      <c r="P42" s="78"/>
      <c r="Q42" s="78"/>
      <c r="R42" s="78"/>
      <c r="S42" s="78"/>
      <c r="T42" s="190"/>
      <c r="U42" s="190"/>
      <c r="V42" s="78"/>
      <c r="W42" s="78"/>
      <c r="X42" s="78"/>
      <c r="Y42" s="78"/>
      <c r="Z42" s="78"/>
      <c r="AA42" s="78"/>
      <c r="AB42" s="78"/>
      <c r="AC42" s="78"/>
      <c r="AD42" s="78"/>
      <c r="AE42" s="78"/>
      <c r="AF42" s="190"/>
      <c r="AG42" s="190"/>
      <c r="AH42" s="191"/>
      <c r="AI42" s="190"/>
      <c r="AJ42" s="190"/>
      <c r="AK42" s="201"/>
      <c r="AL42" s="201"/>
      <c r="AM42" s="201"/>
      <c r="AN42" s="201"/>
      <c r="AO42" s="201"/>
      <c r="AP42" s="201"/>
      <c r="AQ42" s="201"/>
    </row>
    <row r="43" spans="1:43" ht="40.5" customHeight="1">
      <c r="A43" s="188"/>
      <c r="B43" s="188"/>
      <c r="C43" s="188"/>
      <c r="D43" s="188"/>
      <c r="E43" s="188"/>
      <c r="F43" s="188"/>
      <c r="G43" s="124"/>
      <c r="H43" s="189"/>
      <c r="I43" s="189"/>
      <c r="J43" s="78"/>
      <c r="K43" s="78"/>
      <c r="L43" s="78"/>
      <c r="M43" s="78"/>
      <c r="N43" s="78"/>
      <c r="O43" s="78"/>
      <c r="P43" s="78"/>
      <c r="Q43" s="78"/>
      <c r="R43" s="78"/>
      <c r="S43" s="78"/>
      <c r="T43" s="190"/>
      <c r="U43" s="190"/>
      <c r="V43" s="78"/>
      <c r="W43" s="78"/>
      <c r="X43" s="78"/>
      <c r="Y43" s="78"/>
      <c r="Z43" s="78"/>
      <c r="AA43" s="78"/>
      <c r="AB43" s="78"/>
      <c r="AC43" s="78"/>
      <c r="AD43" s="78"/>
      <c r="AE43" s="78"/>
      <c r="AF43" s="190"/>
      <c r="AG43" s="190"/>
      <c r="AH43" s="191"/>
      <c r="AI43" s="190"/>
      <c r="AJ43" s="190"/>
      <c r="AK43" s="201"/>
      <c r="AL43" s="201"/>
      <c r="AM43" s="201"/>
      <c r="AN43" s="201"/>
      <c r="AO43" s="201"/>
      <c r="AP43" s="201"/>
      <c r="AQ43" s="201"/>
    </row>
    <row r="44" spans="1:43" ht="40.5" customHeight="1">
      <c r="A44" s="188"/>
      <c r="B44" s="188"/>
      <c r="C44" s="188"/>
      <c r="D44" s="188"/>
      <c r="E44" s="188"/>
      <c r="F44" s="188"/>
      <c r="G44" s="124"/>
      <c r="H44" s="189"/>
      <c r="I44" s="189"/>
      <c r="J44" s="78"/>
      <c r="K44" s="78"/>
      <c r="L44" s="78"/>
      <c r="M44" s="78"/>
      <c r="N44" s="78"/>
      <c r="O44" s="78"/>
      <c r="P44" s="78"/>
      <c r="Q44" s="78"/>
      <c r="R44" s="78"/>
      <c r="S44" s="78"/>
      <c r="T44" s="190"/>
      <c r="U44" s="190"/>
      <c r="V44" s="78"/>
      <c r="W44" s="78"/>
      <c r="X44" s="78"/>
      <c r="Y44" s="78"/>
      <c r="Z44" s="78"/>
      <c r="AA44" s="78"/>
      <c r="AB44" s="78"/>
      <c r="AC44" s="78"/>
      <c r="AD44" s="78"/>
      <c r="AE44" s="78"/>
      <c r="AF44" s="190"/>
      <c r="AG44" s="190"/>
      <c r="AH44" s="191"/>
      <c r="AI44" s="190"/>
      <c r="AJ44" s="190"/>
      <c r="AK44" s="187"/>
      <c r="AL44" s="187"/>
      <c r="AM44" s="187"/>
      <c r="AN44" s="187"/>
      <c r="AO44" s="187"/>
      <c r="AP44" s="187"/>
      <c r="AQ44" s="187"/>
    </row>
    <row r="45" spans="1:43" ht="40.5" customHeight="1">
      <c r="A45" s="188"/>
      <c r="B45" s="188"/>
      <c r="C45" s="188"/>
      <c r="D45" s="188"/>
      <c r="E45" s="188"/>
      <c r="F45" s="188"/>
      <c r="G45" s="124"/>
      <c r="H45" s="189"/>
      <c r="I45" s="189"/>
      <c r="J45" s="78"/>
      <c r="K45" s="78"/>
      <c r="L45" s="78"/>
      <c r="M45" s="78"/>
      <c r="N45" s="78"/>
      <c r="O45" s="78"/>
      <c r="P45" s="78"/>
      <c r="Q45" s="78"/>
      <c r="R45" s="78"/>
      <c r="S45" s="78"/>
      <c r="T45" s="190"/>
      <c r="U45" s="190"/>
      <c r="V45" s="78"/>
      <c r="W45" s="78"/>
      <c r="X45" s="78"/>
      <c r="Y45" s="78"/>
      <c r="Z45" s="78"/>
      <c r="AA45" s="78"/>
      <c r="AB45" s="78"/>
      <c r="AC45" s="78"/>
      <c r="AD45" s="78"/>
      <c r="AE45" s="78"/>
      <c r="AF45" s="190"/>
      <c r="AG45" s="190"/>
      <c r="AH45" s="191"/>
      <c r="AI45" s="190"/>
      <c r="AJ45" s="190"/>
      <c r="AK45" s="187"/>
      <c r="AL45" s="187"/>
      <c r="AM45" s="187"/>
      <c r="AN45" s="187"/>
      <c r="AO45" s="187"/>
      <c r="AP45" s="187"/>
      <c r="AQ45" s="187"/>
    </row>
    <row r="46" spans="1:43" ht="40.5" customHeight="1">
      <c r="A46" s="188"/>
      <c r="B46" s="188"/>
      <c r="C46" s="188"/>
      <c r="D46" s="188"/>
      <c r="E46" s="188"/>
      <c r="F46" s="188"/>
      <c r="G46" s="124"/>
      <c r="H46" s="189"/>
      <c r="I46" s="189"/>
      <c r="J46" s="78"/>
      <c r="K46" s="78"/>
      <c r="L46" s="78"/>
      <c r="M46" s="78"/>
      <c r="N46" s="78"/>
      <c r="O46" s="78"/>
      <c r="P46" s="78"/>
      <c r="Q46" s="78"/>
      <c r="R46" s="78"/>
      <c r="S46" s="78"/>
      <c r="T46" s="190"/>
      <c r="U46" s="190"/>
      <c r="V46" s="78"/>
      <c r="W46" s="78"/>
      <c r="X46" s="78"/>
      <c r="Y46" s="78"/>
      <c r="Z46" s="78"/>
      <c r="AA46" s="78"/>
      <c r="AB46" s="78"/>
      <c r="AC46" s="78"/>
      <c r="AD46" s="78"/>
      <c r="AE46" s="78"/>
      <c r="AF46" s="190"/>
      <c r="AG46" s="190"/>
      <c r="AH46" s="191"/>
      <c r="AI46" s="190"/>
      <c r="AJ46" s="190"/>
      <c r="AK46" s="187"/>
      <c r="AL46" s="187"/>
      <c r="AM46" s="187"/>
      <c r="AN46" s="187"/>
      <c r="AO46" s="187"/>
      <c r="AP46" s="187"/>
      <c r="AQ46" s="187"/>
    </row>
    <row r="47" spans="1:43" ht="40.5" customHeight="1">
      <c r="A47" s="188"/>
      <c r="B47" s="188"/>
      <c r="C47" s="188"/>
      <c r="D47" s="188"/>
      <c r="E47" s="188"/>
      <c r="F47" s="188"/>
      <c r="G47" s="124"/>
      <c r="H47" s="189"/>
      <c r="I47" s="189"/>
      <c r="J47" s="78"/>
      <c r="K47" s="78"/>
      <c r="L47" s="78"/>
      <c r="M47" s="78"/>
      <c r="N47" s="78"/>
      <c r="O47" s="78"/>
      <c r="P47" s="78"/>
      <c r="Q47" s="78"/>
      <c r="R47" s="78"/>
      <c r="S47" s="78"/>
      <c r="T47" s="190"/>
      <c r="U47" s="190"/>
      <c r="V47" s="78"/>
      <c r="W47" s="78"/>
      <c r="X47" s="78"/>
      <c r="Y47" s="78"/>
      <c r="Z47" s="78"/>
      <c r="AA47" s="78"/>
      <c r="AB47" s="78"/>
      <c r="AC47" s="78"/>
      <c r="AD47" s="78"/>
      <c r="AE47" s="78"/>
      <c r="AF47" s="190"/>
      <c r="AG47" s="190"/>
      <c r="AH47" s="191"/>
      <c r="AI47" s="190"/>
      <c r="AJ47" s="190"/>
      <c r="AK47" s="187"/>
      <c r="AL47" s="187"/>
      <c r="AM47" s="187"/>
      <c r="AN47" s="187"/>
      <c r="AO47" s="187"/>
      <c r="AP47" s="187"/>
      <c r="AQ47" s="187"/>
    </row>
    <row r="48" spans="1:43" ht="40.5" customHeight="1">
      <c r="A48" s="188"/>
      <c r="B48" s="188"/>
      <c r="C48" s="188"/>
      <c r="D48" s="188"/>
      <c r="E48" s="188"/>
      <c r="F48" s="188"/>
      <c r="G48" s="124"/>
      <c r="H48" s="189"/>
      <c r="I48" s="189"/>
      <c r="J48" s="78"/>
      <c r="K48" s="78"/>
      <c r="L48" s="78"/>
      <c r="M48" s="78"/>
      <c r="N48" s="78"/>
      <c r="O48" s="78"/>
      <c r="P48" s="78"/>
      <c r="Q48" s="78"/>
      <c r="R48" s="78"/>
      <c r="S48" s="78"/>
      <c r="T48" s="190"/>
      <c r="U48" s="190"/>
      <c r="V48" s="78"/>
      <c r="W48" s="78"/>
      <c r="X48" s="78"/>
      <c r="Y48" s="78"/>
      <c r="Z48" s="78"/>
      <c r="AA48" s="78"/>
      <c r="AB48" s="78"/>
      <c r="AC48" s="78"/>
      <c r="AD48" s="78"/>
      <c r="AE48" s="78"/>
      <c r="AF48" s="190"/>
      <c r="AG48" s="190"/>
      <c r="AH48" s="191"/>
      <c r="AI48" s="190"/>
      <c r="AJ48" s="190"/>
      <c r="AK48" s="187"/>
      <c r="AL48" s="187"/>
      <c r="AM48" s="187"/>
      <c r="AN48" s="187"/>
      <c r="AO48" s="187"/>
      <c r="AP48" s="187"/>
      <c r="AQ48" s="187"/>
    </row>
    <row r="49" spans="1:43" ht="40.5" customHeight="1">
      <c r="A49" s="188"/>
      <c r="B49" s="188"/>
      <c r="C49" s="188"/>
      <c r="D49" s="188"/>
      <c r="E49" s="188"/>
      <c r="F49" s="188"/>
      <c r="G49" s="124"/>
      <c r="H49" s="189"/>
      <c r="I49" s="189"/>
      <c r="J49" s="78"/>
      <c r="K49" s="78"/>
      <c r="L49" s="78"/>
      <c r="M49" s="78"/>
      <c r="N49" s="78"/>
      <c r="O49" s="78"/>
      <c r="P49" s="78"/>
      <c r="Q49" s="78"/>
      <c r="R49" s="78"/>
      <c r="S49" s="78"/>
      <c r="T49" s="190"/>
      <c r="U49" s="190"/>
      <c r="V49" s="78"/>
      <c r="W49" s="78"/>
      <c r="X49" s="78"/>
      <c r="Y49" s="78"/>
      <c r="Z49" s="78"/>
      <c r="AA49" s="78"/>
      <c r="AB49" s="78"/>
      <c r="AC49" s="78"/>
      <c r="AD49" s="78"/>
      <c r="AE49" s="78"/>
      <c r="AF49" s="190"/>
      <c r="AG49" s="190"/>
      <c r="AH49" s="191"/>
      <c r="AI49" s="190"/>
      <c r="AJ49" s="190"/>
      <c r="AK49" s="187"/>
      <c r="AL49" s="187"/>
      <c r="AM49" s="187"/>
      <c r="AN49" s="187"/>
      <c r="AO49" s="187"/>
      <c r="AP49" s="187"/>
      <c r="AQ49" s="187"/>
    </row>
    <row r="50" spans="1:43" ht="40.5" customHeight="1">
      <c r="A50" s="188"/>
      <c r="B50" s="188"/>
      <c r="C50" s="188"/>
      <c r="D50" s="188"/>
      <c r="E50" s="188"/>
      <c r="F50" s="188"/>
      <c r="G50" s="124"/>
      <c r="H50" s="189"/>
      <c r="I50" s="189"/>
      <c r="J50" s="78"/>
      <c r="K50" s="78"/>
      <c r="L50" s="78"/>
      <c r="M50" s="78"/>
      <c r="N50" s="78"/>
      <c r="O50" s="78"/>
      <c r="P50" s="78"/>
      <c r="Q50" s="78"/>
      <c r="R50" s="78"/>
      <c r="S50" s="78"/>
      <c r="T50" s="190"/>
      <c r="U50" s="190"/>
      <c r="V50" s="78"/>
      <c r="W50" s="78"/>
      <c r="X50" s="78"/>
      <c r="Y50" s="78"/>
      <c r="Z50" s="78"/>
      <c r="AA50" s="78"/>
      <c r="AB50" s="78"/>
      <c r="AC50" s="78"/>
      <c r="AD50" s="78"/>
      <c r="AE50" s="78"/>
      <c r="AF50" s="190"/>
      <c r="AG50" s="190"/>
      <c r="AH50" s="191"/>
      <c r="AI50" s="190"/>
      <c r="AJ50" s="190"/>
      <c r="AK50" s="187"/>
      <c r="AL50" s="187"/>
      <c r="AM50" s="187"/>
      <c r="AN50" s="187"/>
      <c r="AO50" s="187"/>
      <c r="AP50" s="187"/>
      <c r="AQ50" s="187"/>
    </row>
    <row r="51" spans="1:43" ht="40.5" customHeight="1">
      <c r="A51" s="188"/>
      <c r="B51" s="188"/>
      <c r="C51" s="188"/>
      <c r="D51" s="188"/>
      <c r="E51" s="188"/>
      <c r="F51" s="188"/>
      <c r="G51" s="124"/>
      <c r="H51" s="189"/>
      <c r="I51" s="189"/>
      <c r="J51" s="78"/>
      <c r="K51" s="78"/>
      <c r="L51" s="78"/>
      <c r="M51" s="78"/>
      <c r="N51" s="78"/>
      <c r="O51" s="78"/>
      <c r="P51" s="78"/>
      <c r="Q51" s="78"/>
      <c r="R51" s="78"/>
      <c r="S51" s="78"/>
      <c r="T51" s="190"/>
      <c r="U51" s="190"/>
      <c r="V51" s="78"/>
      <c r="W51" s="78"/>
      <c r="X51" s="78"/>
      <c r="Y51" s="78"/>
      <c r="Z51" s="78"/>
      <c r="AA51" s="78"/>
      <c r="AB51" s="78"/>
      <c r="AC51" s="78"/>
      <c r="AD51" s="78"/>
      <c r="AE51" s="78"/>
      <c r="AF51" s="190"/>
      <c r="AG51" s="190"/>
      <c r="AH51" s="191"/>
      <c r="AI51" s="190"/>
      <c r="AJ51" s="190"/>
      <c r="AK51" s="187"/>
      <c r="AL51" s="187"/>
      <c r="AM51" s="187"/>
      <c r="AN51" s="187"/>
      <c r="AO51" s="187"/>
      <c r="AP51" s="187"/>
      <c r="AQ51" s="187"/>
    </row>
    <row r="52" spans="1:43" ht="40.5" customHeight="1">
      <c r="A52" s="188"/>
      <c r="B52" s="188"/>
      <c r="C52" s="188"/>
      <c r="D52" s="188"/>
      <c r="E52" s="188"/>
      <c r="F52" s="188"/>
      <c r="G52" s="124"/>
      <c r="H52" s="189"/>
      <c r="I52" s="189"/>
      <c r="J52" s="78"/>
      <c r="K52" s="78"/>
      <c r="L52" s="78"/>
      <c r="M52" s="78"/>
      <c r="N52" s="78"/>
      <c r="O52" s="78"/>
      <c r="P52" s="78"/>
      <c r="Q52" s="78"/>
      <c r="R52" s="78"/>
      <c r="S52" s="78"/>
      <c r="T52" s="190"/>
      <c r="U52" s="190"/>
      <c r="V52" s="78"/>
      <c r="W52" s="78"/>
      <c r="X52" s="78"/>
      <c r="Y52" s="78"/>
      <c r="Z52" s="78"/>
      <c r="AA52" s="78"/>
      <c r="AB52" s="78"/>
      <c r="AC52" s="78"/>
      <c r="AD52" s="78"/>
      <c r="AE52" s="78"/>
      <c r="AF52" s="190"/>
      <c r="AG52" s="190"/>
      <c r="AH52" s="191"/>
      <c r="AI52" s="190"/>
      <c r="AJ52" s="190"/>
      <c r="AK52" s="187"/>
      <c r="AL52" s="187"/>
      <c r="AM52" s="187"/>
      <c r="AN52" s="187"/>
      <c r="AO52" s="187"/>
      <c r="AP52" s="187"/>
      <c r="AQ52" s="187"/>
    </row>
    <row r="53" spans="1:43" ht="40.5" customHeight="1">
      <c r="A53" s="188"/>
      <c r="B53" s="188"/>
      <c r="C53" s="188"/>
      <c r="D53" s="188"/>
      <c r="E53" s="188"/>
      <c r="F53" s="188"/>
      <c r="G53" s="124"/>
      <c r="H53" s="189"/>
      <c r="I53" s="189"/>
      <c r="J53" s="78"/>
      <c r="K53" s="78"/>
      <c r="L53" s="78"/>
      <c r="M53" s="78"/>
      <c r="N53" s="78"/>
      <c r="O53" s="78"/>
      <c r="P53" s="78"/>
      <c r="Q53" s="78"/>
      <c r="R53" s="78"/>
      <c r="S53" s="78"/>
      <c r="T53" s="190"/>
      <c r="U53" s="190"/>
      <c r="V53" s="78"/>
      <c r="W53" s="78"/>
      <c r="X53" s="78"/>
      <c r="Y53" s="78"/>
      <c r="Z53" s="78"/>
      <c r="AA53" s="78"/>
      <c r="AB53" s="78"/>
      <c r="AC53" s="78"/>
      <c r="AD53" s="78"/>
      <c r="AE53" s="78"/>
      <c r="AF53" s="190"/>
      <c r="AG53" s="190"/>
      <c r="AH53" s="191"/>
      <c r="AI53" s="190"/>
      <c r="AJ53" s="190"/>
      <c r="AK53" s="187"/>
      <c r="AL53" s="187"/>
      <c r="AM53" s="187"/>
      <c r="AN53" s="187"/>
      <c r="AO53" s="187"/>
      <c r="AP53" s="187"/>
      <c r="AQ53" s="187"/>
    </row>
    <row r="54" spans="1:43" ht="40.5" customHeight="1">
      <c r="A54" s="188"/>
      <c r="B54" s="188"/>
      <c r="C54" s="188"/>
      <c r="D54" s="188"/>
      <c r="E54" s="188"/>
      <c r="F54" s="188"/>
      <c r="G54" s="124"/>
      <c r="H54" s="189"/>
      <c r="I54" s="189"/>
      <c r="J54" s="78"/>
      <c r="K54" s="78"/>
      <c r="L54" s="78"/>
      <c r="M54" s="78"/>
      <c r="N54" s="78"/>
      <c r="O54" s="78"/>
      <c r="P54" s="78"/>
      <c r="Q54" s="78"/>
      <c r="R54" s="78"/>
      <c r="S54" s="78"/>
      <c r="T54" s="190"/>
      <c r="U54" s="190"/>
      <c r="V54" s="78"/>
      <c r="W54" s="78"/>
      <c r="X54" s="78"/>
      <c r="Y54" s="78"/>
      <c r="Z54" s="78"/>
      <c r="AA54" s="78"/>
      <c r="AB54" s="78"/>
      <c r="AC54" s="78"/>
      <c r="AD54" s="78"/>
      <c r="AE54" s="78"/>
      <c r="AF54" s="190"/>
      <c r="AG54" s="190"/>
      <c r="AH54" s="191"/>
      <c r="AI54" s="190"/>
      <c r="AJ54" s="190"/>
      <c r="AK54" s="187"/>
      <c r="AL54" s="187"/>
      <c r="AM54" s="187"/>
      <c r="AN54" s="187"/>
      <c r="AO54" s="187"/>
      <c r="AP54" s="187"/>
      <c r="AQ54" s="187"/>
    </row>
    <row r="55" spans="1:43" ht="40.5" customHeight="1">
      <c r="A55" s="188"/>
      <c r="B55" s="188"/>
      <c r="C55" s="188"/>
      <c r="D55" s="188"/>
      <c r="E55" s="188"/>
      <c r="F55" s="188"/>
      <c r="G55" s="124"/>
      <c r="H55" s="189"/>
      <c r="I55" s="189"/>
      <c r="J55" s="78"/>
      <c r="K55" s="78"/>
      <c r="L55" s="78"/>
      <c r="M55" s="78"/>
      <c r="N55" s="78"/>
      <c r="O55" s="78"/>
      <c r="P55" s="78"/>
      <c r="Q55" s="78"/>
      <c r="R55" s="78"/>
      <c r="S55" s="78"/>
      <c r="T55" s="190"/>
      <c r="U55" s="190"/>
      <c r="V55" s="78"/>
      <c r="W55" s="78"/>
      <c r="X55" s="78"/>
      <c r="Y55" s="78"/>
      <c r="Z55" s="78"/>
      <c r="AA55" s="78"/>
      <c r="AB55" s="78"/>
      <c r="AC55" s="78"/>
      <c r="AD55" s="78"/>
      <c r="AE55" s="78"/>
      <c r="AF55" s="190"/>
      <c r="AG55" s="190"/>
      <c r="AH55" s="191"/>
      <c r="AI55" s="190"/>
      <c r="AJ55" s="190"/>
      <c r="AK55" s="187"/>
      <c r="AL55" s="187"/>
      <c r="AM55" s="187"/>
      <c r="AN55" s="187"/>
      <c r="AO55" s="187"/>
      <c r="AP55" s="187"/>
      <c r="AQ55" s="187"/>
    </row>
    <row r="56" spans="1:43" ht="40.5" customHeight="1">
      <c r="A56" s="188"/>
      <c r="B56" s="188"/>
      <c r="C56" s="188"/>
      <c r="D56" s="188"/>
      <c r="E56" s="188"/>
      <c r="F56" s="188"/>
      <c r="G56" s="124"/>
      <c r="H56" s="189"/>
      <c r="I56" s="189"/>
      <c r="J56" s="78"/>
      <c r="K56" s="78"/>
      <c r="L56" s="78"/>
      <c r="M56" s="78"/>
      <c r="N56" s="78"/>
      <c r="O56" s="78"/>
      <c r="P56" s="78"/>
      <c r="Q56" s="78"/>
      <c r="R56" s="78"/>
      <c r="S56" s="78"/>
      <c r="T56" s="190"/>
      <c r="U56" s="190"/>
      <c r="V56" s="78"/>
      <c r="W56" s="78"/>
      <c r="X56" s="78"/>
      <c r="Y56" s="78"/>
      <c r="Z56" s="78"/>
      <c r="AA56" s="78"/>
      <c r="AB56" s="78"/>
      <c r="AC56" s="78"/>
      <c r="AD56" s="78"/>
      <c r="AE56" s="78"/>
      <c r="AF56" s="190"/>
      <c r="AG56" s="190"/>
      <c r="AH56" s="191"/>
      <c r="AI56" s="190"/>
      <c r="AJ56" s="190"/>
      <c r="AK56" s="187"/>
      <c r="AL56" s="187"/>
      <c r="AM56" s="187"/>
      <c r="AN56" s="187"/>
      <c r="AO56" s="187"/>
      <c r="AP56" s="187"/>
      <c r="AQ56" s="187"/>
    </row>
    <row r="57" spans="1:43" ht="40.5" customHeight="1">
      <c r="A57" s="188"/>
      <c r="B57" s="188"/>
      <c r="C57" s="188"/>
      <c r="D57" s="188"/>
      <c r="E57" s="188"/>
      <c r="F57" s="188"/>
      <c r="G57" s="124"/>
      <c r="H57" s="189"/>
      <c r="I57" s="189"/>
      <c r="J57" s="78"/>
      <c r="K57" s="78"/>
      <c r="L57" s="78"/>
      <c r="M57" s="78"/>
      <c r="N57" s="78"/>
      <c r="O57" s="78"/>
      <c r="P57" s="78"/>
      <c r="Q57" s="78"/>
      <c r="R57" s="78"/>
      <c r="S57" s="78"/>
      <c r="T57" s="190"/>
      <c r="U57" s="190"/>
      <c r="V57" s="78"/>
      <c r="W57" s="78"/>
      <c r="X57" s="78"/>
      <c r="Y57" s="78"/>
      <c r="Z57" s="78"/>
      <c r="AA57" s="78"/>
      <c r="AB57" s="78"/>
      <c r="AC57" s="78"/>
      <c r="AD57" s="78"/>
      <c r="AE57" s="78"/>
      <c r="AF57" s="190"/>
      <c r="AG57" s="190"/>
      <c r="AH57" s="191"/>
      <c r="AI57" s="190"/>
      <c r="AJ57" s="190"/>
      <c r="AK57" s="187"/>
      <c r="AL57" s="187"/>
      <c r="AM57" s="187"/>
      <c r="AN57" s="187"/>
      <c r="AO57" s="187"/>
      <c r="AP57" s="187"/>
      <c r="AQ57" s="187"/>
    </row>
    <row r="58" spans="1:43" ht="40.5" customHeight="1">
      <c r="A58" s="188"/>
      <c r="B58" s="188"/>
      <c r="C58" s="188"/>
      <c r="D58" s="188"/>
      <c r="E58" s="188"/>
      <c r="F58" s="188"/>
      <c r="G58" s="124"/>
      <c r="H58" s="189"/>
      <c r="I58" s="189"/>
      <c r="J58" s="78"/>
      <c r="K58" s="78"/>
      <c r="L58" s="78"/>
      <c r="M58" s="78"/>
      <c r="N58" s="78"/>
      <c r="O58" s="78"/>
      <c r="P58" s="78"/>
      <c r="Q58" s="78"/>
      <c r="R58" s="78"/>
      <c r="S58" s="78"/>
      <c r="T58" s="190"/>
      <c r="U58" s="190"/>
      <c r="V58" s="78"/>
      <c r="W58" s="78"/>
      <c r="X58" s="78"/>
      <c r="Y58" s="78"/>
      <c r="Z58" s="78"/>
      <c r="AA58" s="78"/>
      <c r="AB58" s="78"/>
      <c r="AC58" s="78"/>
      <c r="AD58" s="78"/>
      <c r="AE58" s="78"/>
      <c r="AF58" s="190"/>
      <c r="AG58" s="190"/>
      <c r="AH58" s="191"/>
      <c r="AI58" s="190"/>
      <c r="AJ58" s="190"/>
      <c r="AK58" s="187"/>
      <c r="AL58" s="187"/>
      <c r="AM58" s="187"/>
      <c r="AN58" s="187"/>
      <c r="AO58" s="187"/>
      <c r="AP58" s="187"/>
      <c r="AQ58" s="187"/>
    </row>
    <row r="59" spans="1:43" ht="40.5" customHeight="1">
      <c r="A59" s="188"/>
      <c r="B59" s="188"/>
      <c r="C59" s="188"/>
      <c r="D59" s="188"/>
      <c r="E59" s="188"/>
      <c r="F59" s="188"/>
      <c r="G59" s="124"/>
      <c r="H59" s="189"/>
      <c r="I59" s="189"/>
      <c r="J59" s="78"/>
      <c r="K59" s="78"/>
      <c r="L59" s="78"/>
      <c r="M59" s="78"/>
      <c r="N59" s="78"/>
      <c r="O59" s="78"/>
      <c r="P59" s="78"/>
      <c r="Q59" s="78"/>
      <c r="R59" s="78"/>
      <c r="S59" s="78"/>
      <c r="T59" s="190"/>
      <c r="U59" s="190"/>
      <c r="V59" s="78"/>
      <c r="W59" s="78"/>
      <c r="X59" s="78"/>
      <c r="Y59" s="78"/>
      <c r="Z59" s="78"/>
      <c r="AA59" s="78"/>
      <c r="AB59" s="78"/>
      <c r="AC59" s="78"/>
      <c r="AD59" s="78"/>
      <c r="AE59" s="78"/>
      <c r="AF59" s="190"/>
      <c r="AG59" s="190"/>
      <c r="AH59" s="191"/>
      <c r="AI59" s="190"/>
      <c r="AJ59" s="190"/>
      <c r="AK59" s="187"/>
      <c r="AL59" s="187"/>
      <c r="AM59" s="187"/>
      <c r="AN59" s="187"/>
      <c r="AO59" s="187"/>
      <c r="AP59" s="187"/>
      <c r="AQ59" s="187"/>
    </row>
    <row r="60" spans="1:43" ht="40.5" customHeight="1">
      <c r="A60" s="188"/>
      <c r="B60" s="188"/>
      <c r="C60" s="188"/>
      <c r="D60" s="188"/>
      <c r="E60" s="188"/>
      <c r="F60" s="188"/>
      <c r="G60" s="124"/>
      <c r="H60" s="189"/>
      <c r="I60" s="189"/>
      <c r="J60" s="78"/>
      <c r="K60" s="78"/>
      <c r="L60" s="78"/>
      <c r="M60" s="78"/>
      <c r="N60" s="78"/>
      <c r="O60" s="78"/>
      <c r="P60" s="78"/>
      <c r="Q60" s="78"/>
      <c r="R60" s="78"/>
      <c r="S60" s="78"/>
      <c r="T60" s="190"/>
      <c r="U60" s="190"/>
      <c r="V60" s="78"/>
      <c r="W60" s="78"/>
      <c r="X60" s="78"/>
      <c r="Y60" s="78"/>
      <c r="Z60" s="78"/>
      <c r="AA60" s="78"/>
      <c r="AB60" s="78"/>
      <c r="AC60" s="78"/>
      <c r="AD60" s="78"/>
      <c r="AE60" s="78"/>
      <c r="AF60" s="190"/>
      <c r="AG60" s="190"/>
      <c r="AH60" s="191"/>
      <c r="AI60" s="190"/>
      <c r="AJ60" s="190"/>
      <c r="AK60" s="187"/>
      <c r="AL60" s="187"/>
      <c r="AM60" s="187"/>
      <c r="AN60" s="187"/>
      <c r="AO60" s="187"/>
      <c r="AP60" s="187"/>
      <c r="AQ60" s="187"/>
    </row>
    <row r="61" spans="1:43" ht="40.5" customHeight="1">
      <c r="A61" s="188"/>
      <c r="B61" s="188"/>
      <c r="C61" s="188"/>
      <c r="D61" s="188"/>
      <c r="E61" s="188"/>
      <c r="F61" s="188"/>
      <c r="G61" s="124"/>
      <c r="H61" s="189"/>
      <c r="I61" s="189"/>
      <c r="J61" s="78"/>
      <c r="K61" s="78"/>
      <c r="L61" s="78"/>
      <c r="M61" s="78"/>
      <c r="N61" s="78"/>
      <c r="O61" s="78"/>
      <c r="P61" s="78"/>
      <c r="Q61" s="78"/>
      <c r="R61" s="78"/>
      <c r="S61" s="78"/>
      <c r="T61" s="190"/>
      <c r="U61" s="190"/>
      <c r="V61" s="78"/>
      <c r="W61" s="78"/>
      <c r="X61" s="78"/>
      <c r="Y61" s="78"/>
      <c r="Z61" s="78"/>
      <c r="AA61" s="78"/>
      <c r="AB61" s="78"/>
      <c r="AC61" s="78"/>
      <c r="AD61" s="78"/>
      <c r="AE61" s="78"/>
      <c r="AF61" s="190"/>
      <c r="AG61" s="190"/>
      <c r="AH61" s="191"/>
      <c r="AI61" s="190"/>
      <c r="AJ61" s="190"/>
      <c r="AK61" s="201"/>
      <c r="AL61" s="201"/>
      <c r="AM61" s="201"/>
      <c r="AN61" s="201"/>
      <c r="AO61" s="201"/>
      <c r="AP61" s="201"/>
      <c r="AQ61" s="201"/>
    </row>
    <row r="62" spans="1:43" ht="40.5" customHeight="1">
      <c r="A62" s="188"/>
      <c r="B62" s="188"/>
      <c r="C62" s="188"/>
      <c r="D62" s="188"/>
      <c r="E62" s="188"/>
      <c r="F62" s="188"/>
      <c r="G62" s="124"/>
      <c r="H62" s="189"/>
      <c r="I62" s="189"/>
      <c r="J62" s="78"/>
      <c r="K62" s="78"/>
      <c r="L62" s="78"/>
      <c r="M62" s="78"/>
      <c r="N62" s="78"/>
      <c r="O62" s="78"/>
      <c r="P62" s="78"/>
      <c r="Q62" s="78"/>
      <c r="R62" s="78"/>
      <c r="S62" s="78"/>
      <c r="T62" s="190"/>
      <c r="U62" s="190"/>
      <c r="V62" s="78"/>
      <c r="W62" s="78"/>
      <c r="X62" s="78"/>
      <c r="Y62" s="78"/>
      <c r="Z62" s="78"/>
      <c r="AA62" s="78"/>
      <c r="AB62" s="78"/>
      <c r="AC62" s="78"/>
      <c r="AD62" s="78"/>
      <c r="AE62" s="78"/>
      <c r="AF62" s="190"/>
      <c r="AG62" s="190"/>
      <c r="AH62" s="191"/>
      <c r="AI62" s="190"/>
      <c r="AJ62" s="190"/>
      <c r="AK62" s="201"/>
      <c r="AL62" s="201"/>
      <c r="AM62" s="201"/>
      <c r="AN62" s="201"/>
      <c r="AO62" s="201"/>
      <c r="AP62" s="201"/>
      <c r="AQ62" s="201"/>
    </row>
    <row r="63" spans="1:43" ht="40.5" customHeight="1">
      <c r="A63" s="188"/>
      <c r="B63" s="188"/>
      <c r="C63" s="188"/>
      <c r="D63" s="188"/>
      <c r="E63" s="188"/>
      <c r="F63" s="188"/>
      <c r="G63" s="124"/>
      <c r="H63" s="189"/>
      <c r="I63" s="189"/>
      <c r="J63" s="78"/>
      <c r="K63" s="78"/>
      <c r="L63" s="78"/>
      <c r="M63" s="78"/>
      <c r="N63" s="78"/>
      <c r="O63" s="78"/>
      <c r="P63" s="78"/>
      <c r="Q63" s="78"/>
      <c r="R63" s="78"/>
      <c r="S63" s="78"/>
      <c r="T63" s="190"/>
      <c r="U63" s="190"/>
      <c r="V63" s="78"/>
      <c r="W63" s="78"/>
      <c r="X63" s="78"/>
      <c r="Y63" s="78"/>
      <c r="Z63" s="78"/>
      <c r="AA63" s="78"/>
      <c r="AB63" s="78"/>
      <c r="AC63" s="78"/>
      <c r="AD63" s="78"/>
      <c r="AE63" s="78"/>
      <c r="AF63" s="190"/>
      <c r="AG63" s="190"/>
      <c r="AH63" s="191"/>
      <c r="AI63" s="190"/>
      <c r="AJ63" s="190"/>
      <c r="AK63" s="187"/>
      <c r="AL63" s="187"/>
      <c r="AM63" s="187"/>
      <c r="AN63" s="187"/>
      <c r="AO63" s="187"/>
      <c r="AP63" s="187"/>
      <c r="AQ63" s="187"/>
    </row>
    <row r="64" spans="1:43" ht="40.5" customHeight="1">
      <c r="A64" s="188"/>
      <c r="B64" s="188"/>
      <c r="C64" s="188"/>
      <c r="D64" s="188"/>
      <c r="E64" s="188"/>
      <c r="F64" s="188"/>
      <c r="G64" s="124"/>
      <c r="H64" s="189"/>
      <c r="I64" s="189"/>
      <c r="J64" s="78"/>
      <c r="K64" s="78"/>
      <c r="L64" s="78"/>
      <c r="M64" s="78"/>
      <c r="N64" s="78"/>
      <c r="O64" s="78"/>
      <c r="P64" s="78"/>
      <c r="Q64" s="78"/>
      <c r="R64" s="78"/>
      <c r="S64" s="78"/>
      <c r="T64" s="190"/>
      <c r="U64" s="190"/>
      <c r="V64" s="78"/>
      <c r="W64" s="78"/>
      <c r="X64" s="78"/>
      <c r="Y64" s="78"/>
      <c r="Z64" s="78"/>
      <c r="AA64" s="78"/>
      <c r="AB64" s="78"/>
      <c r="AC64" s="78"/>
      <c r="AD64" s="78"/>
      <c r="AE64" s="78"/>
      <c r="AF64" s="190"/>
      <c r="AG64" s="190"/>
      <c r="AH64" s="191"/>
      <c r="AI64" s="190"/>
      <c r="AJ64" s="190"/>
      <c r="AK64" s="201"/>
      <c r="AL64" s="201"/>
      <c r="AM64" s="201"/>
      <c r="AN64" s="201"/>
      <c r="AO64" s="201"/>
      <c r="AP64" s="201"/>
      <c r="AQ64" s="201"/>
    </row>
    <row r="65" spans="1:43" ht="40.5" customHeight="1">
      <c r="A65" s="188"/>
      <c r="B65" s="188"/>
      <c r="C65" s="188"/>
      <c r="D65" s="188"/>
      <c r="E65" s="188"/>
      <c r="F65" s="188"/>
      <c r="G65" s="124"/>
      <c r="H65" s="189"/>
      <c r="I65" s="189"/>
      <c r="J65" s="78"/>
      <c r="K65" s="78"/>
      <c r="L65" s="78"/>
      <c r="M65" s="78"/>
      <c r="N65" s="78"/>
      <c r="O65" s="78"/>
      <c r="P65" s="78"/>
      <c r="Q65" s="78"/>
      <c r="R65" s="78"/>
      <c r="S65" s="78"/>
      <c r="T65" s="190"/>
      <c r="U65" s="190"/>
      <c r="V65" s="78"/>
      <c r="W65" s="78"/>
      <c r="X65" s="78"/>
      <c r="Y65" s="78"/>
      <c r="Z65" s="78"/>
      <c r="AA65" s="78"/>
      <c r="AB65" s="78"/>
      <c r="AC65" s="78"/>
      <c r="AD65" s="78"/>
      <c r="AE65" s="78"/>
      <c r="AF65" s="190"/>
      <c r="AG65" s="190"/>
      <c r="AH65" s="191"/>
      <c r="AI65" s="190"/>
      <c r="AJ65" s="190"/>
      <c r="AK65" s="187"/>
      <c r="AL65" s="187"/>
      <c r="AM65" s="187"/>
      <c r="AN65" s="187"/>
      <c r="AO65" s="187"/>
      <c r="AP65" s="187"/>
      <c r="AQ65" s="187"/>
    </row>
    <row r="66" spans="1:43" ht="40.5" customHeight="1">
      <c r="A66" s="188"/>
      <c r="B66" s="188"/>
      <c r="C66" s="188"/>
      <c r="D66" s="188"/>
      <c r="E66" s="188"/>
      <c r="F66" s="188"/>
      <c r="G66" s="124"/>
      <c r="H66" s="189"/>
      <c r="I66" s="189"/>
      <c r="J66" s="78"/>
      <c r="K66" s="78"/>
      <c r="L66" s="78"/>
      <c r="M66" s="78"/>
      <c r="N66" s="78"/>
      <c r="O66" s="78"/>
      <c r="P66" s="78"/>
      <c r="Q66" s="78"/>
      <c r="R66" s="78"/>
      <c r="S66" s="78"/>
      <c r="T66" s="190"/>
      <c r="U66" s="190"/>
      <c r="V66" s="78"/>
      <c r="W66" s="78"/>
      <c r="X66" s="78"/>
      <c r="Y66" s="78"/>
      <c r="Z66" s="78"/>
      <c r="AA66" s="78"/>
      <c r="AB66" s="78"/>
      <c r="AC66" s="78"/>
      <c r="AD66" s="78"/>
      <c r="AE66" s="78"/>
      <c r="AF66" s="190"/>
      <c r="AG66" s="190"/>
      <c r="AH66" s="191"/>
      <c r="AI66" s="190"/>
      <c r="AJ66" s="190"/>
      <c r="AK66" s="201"/>
      <c r="AL66" s="201"/>
      <c r="AM66" s="201"/>
      <c r="AN66" s="201"/>
      <c r="AO66" s="201"/>
      <c r="AP66" s="201"/>
      <c r="AQ66" s="201"/>
    </row>
    <row r="67" spans="1:43" ht="40.5" customHeight="1">
      <c r="A67" s="188"/>
      <c r="B67" s="188"/>
      <c r="C67" s="188"/>
      <c r="D67" s="188"/>
      <c r="E67" s="188"/>
      <c r="F67" s="188"/>
      <c r="G67" s="124"/>
      <c r="H67" s="189"/>
      <c r="I67" s="189"/>
      <c r="J67" s="78"/>
      <c r="K67" s="78"/>
      <c r="L67" s="78"/>
      <c r="M67" s="78"/>
      <c r="N67" s="78"/>
      <c r="O67" s="78"/>
      <c r="P67" s="78"/>
      <c r="Q67" s="78"/>
      <c r="R67" s="78"/>
      <c r="S67" s="78"/>
      <c r="T67" s="190"/>
      <c r="U67" s="190"/>
      <c r="V67" s="78"/>
      <c r="W67" s="78"/>
      <c r="X67" s="78"/>
      <c r="Y67" s="78"/>
      <c r="Z67" s="78"/>
      <c r="AA67" s="78"/>
      <c r="AB67" s="78"/>
      <c r="AC67" s="78"/>
      <c r="AD67" s="78"/>
      <c r="AE67" s="78"/>
      <c r="AF67" s="190"/>
      <c r="AG67" s="190"/>
      <c r="AH67" s="191"/>
      <c r="AI67" s="190"/>
      <c r="AJ67" s="190"/>
      <c r="AK67" s="201"/>
      <c r="AL67" s="201"/>
      <c r="AM67" s="201"/>
      <c r="AN67" s="201"/>
      <c r="AO67" s="201"/>
      <c r="AP67" s="201"/>
      <c r="AQ67" s="201"/>
    </row>
  </sheetData>
  <autoFilter ref="A3:AQ67" xr:uid="{CBBE0AF3-7730-4C4B-86AE-0E0FCE37E4FD}"/>
  <mergeCells count="4">
    <mergeCell ref="A1:AJ1"/>
    <mergeCell ref="J2:U2"/>
    <mergeCell ref="V2:AG2"/>
    <mergeCell ref="AH2:AJ2"/>
  </mergeCells>
  <phoneticPr fontId="3"/>
  <pageMargins left="0.25" right="0.25" top="0.75" bottom="0.75" header="0.3" footer="0.3"/>
  <pageSetup paperSize="8" scale="65"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328"/>
  <sheetViews>
    <sheetView workbookViewId="0">
      <selection sqref="A1:AK1"/>
    </sheetView>
  </sheetViews>
  <sheetFormatPr defaultColWidth="9" defaultRowHeight="11.25"/>
  <cols>
    <col min="1" max="3" width="2.25" style="3" customWidth="1"/>
    <col min="4" max="4" width="7.75" style="3" customWidth="1"/>
    <col min="5" max="6" width="2.25" style="3" customWidth="1"/>
    <col min="7" max="7" width="3.75" style="3" bestFit="1" customWidth="1"/>
    <col min="8" max="8" width="20.25" style="2" customWidth="1"/>
    <col min="9" max="9" width="11.625" style="3" customWidth="1"/>
    <col min="10" max="10" width="9.125" style="2" customWidth="1"/>
    <col min="11" max="11" width="12.375" style="2" customWidth="1"/>
    <col min="12" max="12" width="9.875" style="2" customWidth="1"/>
    <col min="13" max="13" width="10.375" style="2" customWidth="1"/>
    <col min="14" max="14" width="10.125" style="2" customWidth="1"/>
    <col min="15" max="18" width="9.75" style="2" bestFit="1" customWidth="1"/>
    <col min="19" max="19" width="11.625" style="2" hidden="1" customWidth="1"/>
    <col min="20" max="20" width="9" style="2" bestFit="1" customWidth="1"/>
    <col min="21" max="21" width="5.25" style="2" bestFit="1" customWidth="1"/>
    <col min="22" max="22" width="6.75" style="2" bestFit="1" customWidth="1"/>
    <col min="23" max="24" width="9.75" style="2" bestFit="1" customWidth="1"/>
    <col min="25" max="25" width="12.75" style="2" hidden="1" customWidth="1"/>
    <col min="26" max="26" width="7.5" style="2" bestFit="1" customWidth="1"/>
    <col min="27" max="30" width="9.75" style="2" bestFit="1" customWidth="1"/>
    <col min="31" max="31" width="8.25" style="2" bestFit="1" customWidth="1"/>
    <col min="32" max="32" width="9" style="2" bestFit="1" customWidth="1"/>
    <col min="33" max="34" width="6.75" style="2" bestFit="1" customWidth="1"/>
    <col min="35" max="35" width="10.5" style="2" bestFit="1" customWidth="1"/>
    <col min="36" max="37" width="6.75" style="2" bestFit="1" customWidth="1"/>
    <col min="38" max="38" width="75.625" style="138" bestFit="1" customWidth="1"/>
    <col min="39" max="39" width="28.5" style="138" customWidth="1"/>
    <col min="40" max="40" width="27.75" style="138" customWidth="1"/>
    <col min="41" max="44" width="17" style="138" customWidth="1"/>
    <col min="45" max="45" width="17" style="2" customWidth="1"/>
    <col min="46" max="46" width="25.875" style="149" customWidth="1"/>
    <col min="47" max="47" width="20.5" style="149" customWidth="1"/>
    <col min="48" max="49" width="17" style="149" customWidth="1"/>
    <col min="50" max="50" width="15.75" style="149" customWidth="1"/>
    <col min="51" max="51" width="17.625" style="149" customWidth="1"/>
    <col min="52" max="16384" width="9" style="2"/>
  </cols>
  <sheetData>
    <row r="1" spans="1:51" s="1" customFormat="1" ht="17.25" customHeight="1">
      <c r="A1" s="376" t="s">
        <v>437</v>
      </c>
      <c r="B1" s="376"/>
      <c r="C1" s="376"/>
      <c r="D1" s="376"/>
      <c r="E1" s="376"/>
      <c r="F1" s="376"/>
      <c r="G1" s="376"/>
      <c r="H1" s="376"/>
      <c r="I1" s="376"/>
      <c r="J1" s="376"/>
      <c r="K1" s="376"/>
      <c r="L1" s="376"/>
      <c r="M1" s="376"/>
      <c r="N1" s="376"/>
      <c r="O1" s="376"/>
      <c r="P1" s="376"/>
      <c r="Q1" s="376"/>
      <c r="R1" s="376"/>
      <c r="S1" s="376"/>
      <c r="T1" s="376"/>
      <c r="U1" s="376"/>
      <c r="V1" s="376"/>
      <c r="W1" s="376"/>
      <c r="X1" s="376"/>
      <c r="Y1" s="376"/>
      <c r="Z1" s="376"/>
      <c r="AA1" s="376"/>
      <c r="AB1" s="376"/>
      <c r="AC1" s="376"/>
      <c r="AD1" s="376"/>
      <c r="AE1" s="376"/>
      <c r="AF1" s="376"/>
      <c r="AG1" s="376"/>
      <c r="AH1" s="376"/>
      <c r="AI1" s="376"/>
      <c r="AJ1" s="376"/>
      <c r="AK1" s="376"/>
      <c r="AL1" s="137"/>
      <c r="AM1" s="137"/>
      <c r="AN1" s="137"/>
      <c r="AO1" s="137"/>
      <c r="AP1" s="137"/>
      <c r="AQ1" s="137"/>
      <c r="AR1" s="137"/>
      <c r="AT1" s="364" t="s">
        <v>421</v>
      </c>
      <c r="AU1" s="364"/>
      <c r="AV1" s="364"/>
      <c r="AW1" s="364"/>
      <c r="AX1" s="364"/>
      <c r="AY1" s="364"/>
    </row>
    <row r="2" spans="1:51" ht="15" customHeight="1" thickBot="1">
      <c r="A2" s="6" t="s">
        <v>438</v>
      </c>
      <c r="B2" s="39"/>
      <c r="C2" s="39"/>
      <c r="D2" s="33"/>
      <c r="E2" s="33"/>
      <c r="F2" s="33"/>
      <c r="G2" s="33"/>
      <c r="H2" s="33"/>
      <c r="I2" s="33"/>
      <c r="J2" s="33"/>
      <c r="K2" s="377"/>
      <c r="L2" s="377"/>
      <c r="M2" s="377"/>
      <c r="N2" s="377"/>
      <c r="O2" s="377"/>
      <c r="P2" s="377"/>
      <c r="Q2" s="377"/>
      <c r="R2" s="377"/>
      <c r="S2" s="377"/>
      <c r="T2" s="377"/>
      <c r="U2" s="377"/>
      <c r="V2" s="377"/>
      <c r="W2" s="377"/>
      <c r="X2" s="377"/>
      <c r="Y2" s="377"/>
      <c r="Z2" s="377"/>
      <c r="AA2" s="377"/>
      <c r="AB2" s="377"/>
      <c r="AC2" s="377"/>
      <c r="AD2" s="377"/>
      <c r="AE2" s="377"/>
      <c r="AF2" s="377"/>
      <c r="AG2" s="377"/>
      <c r="AH2" s="377"/>
      <c r="AI2" s="378"/>
      <c r="AJ2" s="378"/>
      <c r="AK2" s="378"/>
      <c r="AS2" s="38"/>
    </row>
    <row r="3" spans="1:51" s="3" customFormat="1" ht="36" customHeight="1" thickBot="1">
      <c r="A3" s="40" t="s">
        <v>424</v>
      </c>
      <c r="B3" s="41" t="s">
        <v>425</v>
      </c>
      <c r="C3" s="41" t="s">
        <v>426</v>
      </c>
      <c r="D3" s="39" t="s">
        <v>439</v>
      </c>
      <c r="E3" s="39" t="s">
        <v>434</v>
      </c>
      <c r="F3" s="39" t="s">
        <v>435</v>
      </c>
      <c r="G3" s="39" t="s">
        <v>436</v>
      </c>
      <c r="H3" s="39" t="s">
        <v>427</v>
      </c>
      <c r="I3" s="42" t="s">
        <v>422</v>
      </c>
      <c r="J3" s="42" t="s">
        <v>423</v>
      </c>
      <c r="K3" s="43" t="s">
        <v>428</v>
      </c>
      <c r="L3" s="31" t="s">
        <v>429</v>
      </c>
      <c r="M3" s="44" t="s">
        <v>430</v>
      </c>
      <c r="N3" s="44" t="s">
        <v>431</v>
      </c>
      <c r="O3" s="31" t="s">
        <v>432</v>
      </c>
      <c r="P3" s="275" t="s">
        <v>462</v>
      </c>
      <c r="Q3" s="275" t="s">
        <v>463</v>
      </c>
      <c r="R3" s="274" t="s">
        <v>451</v>
      </c>
      <c r="S3" s="275" t="s">
        <v>464</v>
      </c>
      <c r="T3" s="274" t="s">
        <v>433</v>
      </c>
      <c r="U3" s="275" t="s">
        <v>465</v>
      </c>
      <c r="V3" s="275" t="s">
        <v>466</v>
      </c>
      <c r="W3" s="275" t="s">
        <v>467</v>
      </c>
      <c r="X3" s="275" t="s">
        <v>468</v>
      </c>
      <c r="Y3" s="275" t="s">
        <v>469</v>
      </c>
      <c r="Z3" s="275" t="s">
        <v>470</v>
      </c>
      <c r="AA3" s="276" t="s">
        <v>471</v>
      </c>
      <c r="AB3" s="275" t="s">
        <v>472</v>
      </c>
      <c r="AC3" s="275" t="s">
        <v>473</v>
      </c>
      <c r="AD3" s="274" t="s">
        <v>452</v>
      </c>
      <c r="AE3" s="275" t="s">
        <v>474</v>
      </c>
      <c r="AF3" s="275" t="s">
        <v>479</v>
      </c>
      <c r="AG3" s="275" t="s">
        <v>475</v>
      </c>
      <c r="AH3" s="275" t="s">
        <v>476</v>
      </c>
      <c r="AI3" s="274" t="s">
        <v>453</v>
      </c>
      <c r="AJ3" s="273" t="s">
        <v>477</v>
      </c>
      <c r="AK3" s="273" t="s">
        <v>478</v>
      </c>
      <c r="AL3" s="139" t="s">
        <v>286</v>
      </c>
      <c r="AM3" s="139" t="s">
        <v>408</v>
      </c>
      <c r="AN3" s="140" t="s">
        <v>407</v>
      </c>
      <c r="AO3" s="140" t="s">
        <v>420</v>
      </c>
      <c r="AP3" s="140" t="s">
        <v>419</v>
      </c>
      <c r="AQ3" s="140" t="s">
        <v>418</v>
      </c>
      <c r="AR3" s="140" t="s">
        <v>417</v>
      </c>
      <c r="AS3" s="36"/>
      <c r="AT3" s="150" t="s">
        <v>412</v>
      </c>
      <c r="AU3" s="151" t="s">
        <v>413</v>
      </c>
      <c r="AV3" s="152" t="s">
        <v>414</v>
      </c>
      <c r="AW3" s="151" t="s">
        <v>410</v>
      </c>
      <c r="AX3" s="152" t="s">
        <v>415</v>
      </c>
      <c r="AY3" s="151" t="s">
        <v>410</v>
      </c>
    </row>
    <row r="4" spans="1:51" ht="23.25" hidden="1" customHeight="1">
      <c r="A4" s="45" t="s">
        <v>4</v>
      </c>
      <c r="B4" s="46"/>
      <c r="C4" s="46"/>
      <c r="D4" s="46"/>
      <c r="E4" s="46"/>
      <c r="F4" s="46"/>
      <c r="G4" s="46" t="s">
        <v>5</v>
      </c>
      <c r="H4" s="122" t="s">
        <v>6</v>
      </c>
      <c r="I4" s="123" t="s">
        <v>5</v>
      </c>
      <c r="J4" s="122"/>
      <c r="K4" s="47">
        <v>115563000</v>
      </c>
      <c r="L4" s="48">
        <v>32896000</v>
      </c>
      <c r="M4" s="48">
        <v>7513000</v>
      </c>
      <c r="N4" s="48">
        <v>0</v>
      </c>
      <c r="O4" s="48">
        <v>155972000</v>
      </c>
      <c r="P4" s="48">
        <v>140148909</v>
      </c>
      <c r="Q4" s="48">
        <v>140148909</v>
      </c>
      <c r="R4" s="48">
        <v>140148909</v>
      </c>
      <c r="S4" s="48">
        <v>0</v>
      </c>
      <c r="T4" s="48">
        <v>15823091</v>
      </c>
      <c r="U4" s="49">
        <f t="shared" ref="U4:U67" si="0">IF(OR(R4="", O4="", O4=0), "", R4/O4*100)</f>
        <v>89.855172082168593</v>
      </c>
      <c r="V4" s="50">
        <f>IF(OR(R4="", R307="", R307=0), "", R4/R$307*100)</f>
        <v>97.674458621595733</v>
      </c>
      <c r="W4" s="51">
        <v>181128000</v>
      </c>
      <c r="X4" s="48">
        <v>65756000</v>
      </c>
      <c r="Y4" s="48">
        <v>0</v>
      </c>
      <c r="Z4" s="48">
        <v>83600</v>
      </c>
      <c r="AA4" s="48">
        <v>246967600</v>
      </c>
      <c r="AB4" s="52">
        <v>231758696</v>
      </c>
      <c r="AC4" s="52">
        <v>227809696</v>
      </c>
      <c r="AD4" s="52">
        <v>227809696</v>
      </c>
      <c r="AE4" s="48">
        <v>7513000</v>
      </c>
      <c r="AF4" s="48">
        <v>11644904</v>
      </c>
      <c r="AG4" s="53">
        <f t="shared" ref="AG4:AG67" si="1">IF(OR(AD4="", AA4="", AA4=0), "", AD4/AA4*100)</f>
        <v>92.242746012027482</v>
      </c>
      <c r="AH4" s="54">
        <f>IF(OR(AD4="", AD307="", AD307=0), "", AD4/AD$307*100)</f>
        <v>98.561581337429445</v>
      </c>
      <c r="AI4" s="55">
        <v>-87660787</v>
      </c>
      <c r="AJ4" s="7">
        <f t="shared" ref="AJ4:AJ67" si="2">IF(AI4=0, 0, IF(AND(OR(R4="", R4=0), AD4&lt;&gt;"", AD4&lt;&gt;0), "皆減", IF(AND(OR(AD4="", AD4=0), R4&lt;&gt;"", R4&lt;&gt;0), "皆増", AI4/AD4*100)))</f>
        <v>-38.479831429124076</v>
      </c>
      <c r="AK4" s="8">
        <f t="shared" ref="AK4:AK67" si="3">IF(V4="", IF(AH4="", "", 0-AH4), IF(AH4="", V4, V4-AH4))</f>
        <v>-0.88712271583371205</v>
      </c>
      <c r="AL4" s="374"/>
      <c r="AM4" s="374"/>
      <c r="AN4" s="141"/>
      <c r="AO4" s="141"/>
      <c r="AP4" s="141"/>
      <c r="AQ4" s="141"/>
      <c r="AR4" s="141"/>
      <c r="AS4" s="37"/>
      <c r="AT4" s="153"/>
      <c r="AU4" s="154"/>
      <c r="AV4" s="154"/>
      <c r="AW4" s="154"/>
      <c r="AX4" s="154"/>
      <c r="AY4" s="154"/>
    </row>
    <row r="5" spans="1:51" ht="23.25" hidden="1" customHeight="1">
      <c r="A5" s="56" t="s">
        <v>4</v>
      </c>
      <c r="B5" s="57" t="s">
        <v>7</v>
      </c>
      <c r="C5" s="57" t="s">
        <v>5</v>
      </c>
      <c r="D5" s="57" t="s">
        <v>5</v>
      </c>
      <c r="E5" s="57" t="s">
        <v>5</v>
      </c>
      <c r="F5" s="57" t="s">
        <v>5</v>
      </c>
      <c r="G5" s="57" t="s">
        <v>5</v>
      </c>
      <c r="H5" s="124" t="s">
        <v>8</v>
      </c>
      <c r="I5" s="125" t="s">
        <v>5</v>
      </c>
      <c r="J5" s="124"/>
      <c r="K5" s="58">
        <v>115563000</v>
      </c>
      <c r="L5" s="59">
        <v>32896000</v>
      </c>
      <c r="M5" s="59">
        <v>7513000</v>
      </c>
      <c r="N5" s="59">
        <v>0</v>
      </c>
      <c r="O5" s="59">
        <v>155972000</v>
      </c>
      <c r="P5" s="59">
        <v>140148909</v>
      </c>
      <c r="Q5" s="59">
        <v>140148909</v>
      </c>
      <c r="R5" s="59">
        <v>140148909</v>
      </c>
      <c r="S5" s="59">
        <v>0</v>
      </c>
      <c r="T5" s="59">
        <v>15823091</v>
      </c>
      <c r="U5" s="60">
        <f t="shared" si="0"/>
        <v>89.855172082168593</v>
      </c>
      <c r="V5" s="61">
        <f>IF(OR(R5="", R307="", R307=0), "", R5/R$307*100)</f>
        <v>97.674458621595733</v>
      </c>
      <c r="W5" s="62">
        <v>181128000</v>
      </c>
      <c r="X5" s="59">
        <v>65756000</v>
      </c>
      <c r="Y5" s="59">
        <v>0</v>
      </c>
      <c r="Z5" s="59">
        <v>83600</v>
      </c>
      <c r="AA5" s="59">
        <v>246967600</v>
      </c>
      <c r="AB5" s="63">
        <v>231758696</v>
      </c>
      <c r="AC5" s="63">
        <v>227809696</v>
      </c>
      <c r="AD5" s="63">
        <v>227809696</v>
      </c>
      <c r="AE5" s="59">
        <v>7513000</v>
      </c>
      <c r="AF5" s="59">
        <v>11644904</v>
      </c>
      <c r="AG5" s="64">
        <f t="shared" si="1"/>
        <v>92.242746012027482</v>
      </c>
      <c r="AH5" s="65">
        <f>IF(OR(AD5="", AD307="", AD307=0), "", AD5/AD$307*100)</f>
        <v>98.561581337429445</v>
      </c>
      <c r="AI5" s="66">
        <v>-87660787</v>
      </c>
      <c r="AJ5" s="10">
        <f t="shared" si="2"/>
        <v>-38.479831429124076</v>
      </c>
      <c r="AK5" s="11">
        <f t="shared" si="3"/>
        <v>-0.88712271583371205</v>
      </c>
      <c r="AL5" s="375"/>
      <c r="AM5" s="375"/>
      <c r="AN5" s="142"/>
      <c r="AO5" s="142"/>
      <c r="AP5" s="142"/>
      <c r="AQ5" s="142"/>
      <c r="AR5" s="142"/>
      <c r="AS5" s="37"/>
      <c r="AT5" s="155"/>
      <c r="AU5" s="156"/>
      <c r="AV5" s="156"/>
      <c r="AW5" s="156"/>
      <c r="AX5" s="156"/>
      <c r="AY5" s="156"/>
    </row>
    <row r="6" spans="1:51" ht="23.25" hidden="1" customHeight="1" thickBot="1">
      <c r="A6" s="89" t="s">
        <v>4</v>
      </c>
      <c r="B6" s="90" t="s">
        <v>7</v>
      </c>
      <c r="C6" s="90" t="s">
        <v>7</v>
      </c>
      <c r="D6" s="90" t="s">
        <v>5</v>
      </c>
      <c r="E6" s="90" t="s">
        <v>5</v>
      </c>
      <c r="F6" s="90" t="s">
        <v>5</v>
      </c>
      <c r="G6" s="90" t="s">
        <v>5</v>
      </c>
      <c r="H6" s="128" t="s">
        <v>9</v>
      </c>
      <c r="I6" s="129" t="s">
        <v>5</v>
      </c>
      <c r="J6" s="128"/>
      <c r="K6" s="85">
        <v>1796000</v>
      </c>
      <c r="L6" s="79">
        <v>-329000</v>
      </c>
      <c r="M6" s="79">
        <v>0</v>
      </c>
      <c r="N6" s="79">
        <v>0</v>
      </c>
      <c r="O6" s="79">
        <v>1467000</v>
      </c>
      <c r="P6" s="79">
        <v>1030939</v>
      </c>
      <c r="Q6" s="79">
        <v>1030939</v>
      </c>
      <c r="R6" s="79">
        <v>1030939</v>
      </c>
      <c r="S6" s="79">
        <v>0</v>
      </c>
      <c r="T6" s="79">
        <v>436061</v>
      </c>
      <c r="U6" s="83">
        <f t="shared" si="0"/>
        <v>70.275323790047722</v>
      </c>
      <c r="V6" s="163">
        <f>IF(OR(R6="", R307="", R307=0), "", R6/R$307*100)</f>
        <v>0.71849584428009561</v>
      </c>
      <c r="W6" s="117">
        <v>2000000</v>
      </c>
      <c r="X6" s="79">
        <v>-797000</v>
      </c>
      <c r="Y6" s="79">
        <v>0</v>
      </c>
      <c r="Z6" s="79">
        <v>0</v>
      </c>
      <c r="AA6" s="79">
        <v>1203000</v>
      </c>
      <c r="AB6" s="82">
        <v>867291</v>
      </c>
      <c r="AC6" s="82">
        <v>867291</v>
      </c>
      <c r="AD6" s="82">
        <v>867291</v>
      </c>
      <c r="AE6" s="79">
        <v>0</v>
      </c>
      <c r="AF6" s="79">
        <v>335709</v>
      </c>
      <c r="AG6" s="91">
        <f t="shared" si="1"/>
        <v>72.094014962593505</v>
      </c>
      <c r="AH6" s="84">
        <f>IF(OR(AD6="", AD307="", AD307=0), "", AD6/AD$307*100)</f>
        <v>0.3752323713197902</v>
      </c>
      <c r="AI6" s="92">
        <v>163648</v>
      </c>
      <c r="AJ6" s="164">
        <f t="shared" si="2"/>
        <v>18.868868695743412</v>
      </c>
      <c r="AK6" s="165">
        <f t="shared" si="3"/>
        <v>0.3432634729603054</v>
      </c>
      <c r="AL6" s="375"/>
      <c r="AM6" s="375"/>
      <c r="AN6" s="142"/>
      <c r="AO6" s="142"/>
      <c r="AP6" s="142"/>
      <c r="AQ6" s="142"/>
      <c r="AR6" s="142"/>
      <c r="AS6" s="37"/>
      <c r="AT6" s="157"/>
      <c r="AU6" s="158"/>
      <c r="AV6" s="158"/>
      <c r="AW6" s="158"/>
      <c r="AX6" s="158"/>
      <c r="AY6" s="158"/>
    </row>
    <row r="7" spans="1:51" ht="40.5" customHeight="1" thickBot="1">
      <c r="A7" s="93" t="s">
        <v>4</v>
      </c>
      <c r="B7" s="94" t="s">
        <v>7</v>
      </c>
      <c r="C7" s="94" t="s">
        <v>7</v>
      </c>
      <c r="D7" s="94" t="s">
        <v>10</v>
      </c>
      <c r="E7" s="94" t="s">
        <v>5</v>
      </c>
      <c r="F7" s="94" t="s">
        <v>5</v>
      </c>
      <c r="G7" s="94" t="s">
        <v>5</v>
      </c>
      <c r="H7" s="177" t="s">
        <v>11</v>
      </c>
      <c r="I7" s="172" t="s">
        <v>12</v>
      </c>
      <c r="J7" s="132" t="s">
        <v>243</v>
      </c>
      <c r="K7" s="95">
        <v>1796000</v>
      </c>
      <c r="L7" s="96">
        <v>-329000</v>
      </c>
      <c r="M7" s="96">
        <v>0</v>
      </c>
      <c r="N7" s="96">
        <v>0</v>
      </c>
      <c r="O7" s="96">
        <v>1467000</v>
      </c>
      <c r="P7" s="96">
        <v>1030939</v>
      </c>
      <c r="Q7" s="96">
        <v>1030939</v>
      </c>
      <c r="R7" s="96">
        <v>1030939</v>
      </c>
      <c r="S7" s="96">
        <v>0</v>
      </c>
      <c r="T7" s="96">
        <v>436061</v>
      </c>
      <c r="U7" s="98">
        <f t="shared" si="0"/>
        <v>70.275323790047722</v>
      </c>
      <c r="V7" s="166">
        <f>IF(OR(R7="", R307="", R307=0), "", R7/R$307*100)</f>
        <v>0.71849584428009561</v>
      </c>
      <c r="W7" s="111">
        <v>2000000</v>
      </c>
      <c r="X7" s="96">
        <v>-797000</v>
      </c>
      <c r="Y7" s="96">
        <v>0</v>
      </c>
      <c r="Z7" s="96">
        <v>0</v>
      </c>
      <c r="AA7" s="96">
        <v>1203000</v>
      </c>
      <c r="AB7" s="97">
        <v>867291</v>
      </c>
      <c r="AC7" s="97">
        <v>867291</v>
      </c>
      <c r="AD7" s="97">
        <v>867291</v>
      </c>
      <c r="AE7" s="96">
        <v>0</v>
      </c>
      <c r="AF7" s="96">
        <v>335709</v>
      </c>
      <c r="AG7" s="101">
        <f t="shared" si="1"/>
        <v>72.094014962593505</v>
      </c>
      <c r="AH7" s="99">
        <f>IF(OR(AD7="", AD307="", AD307=0), "", AD7/AD$307*100)</f>
        <v>0.3752323713197902</v>
      </c>
      <c r="AI7" s="102">
        <v>163648</v>
      </c>
      <c r="AJ7" s="28">
        <f t="shared" si="2"/>
        <v>18.868868695743412</v>
      </c>
      <c r="AK7" s="27">
        <f t="shared" si="3"/>
        <v>0.3432634729603054</v>
      </c>
      <c r="AL7" s="143" t="s">
        <v>257</v>
      </c>
      <c r="AM7" s="144"/>
      <c r="AN7" s="144"/>
      <c r="AO7" s="144"/>
      <c r="AP7" s="144"/>
      <c r="AQ7" s="144"/>
      <c r="AR7" s="144"/>
      <c r="AS7" s="32"/>
      <c r="AT7" s="159" t="s">
        <v>411</v>
      </c>
      <c r="AU7" s="160"/>
      <c r="AV7" s="160"/>
      <c r="AW7" s="160"/>
      <c r="AX7" s="160"/>
      <c r="AY7" s="160"/>
    </row>
    <row r="8" spans="1:51" ht="26.25" hidden="1" customHeight="1">
      <c r="A8" s="76" t="s">
        <v>4</v>
      </c>
      <c r="B8" s="77" t="s">
        <v>7</v>
      </c>
      <c r="C8" s="94" t="s">
        <v>7</v>
      </c>
      <c r="D8" s="94" t="s">
        <v>10</v>
      </c>
      <c r="E8" s="94" t="s">
        <v>13</v>
      </c>
      <c r="F8" s="94" t="s">
        <v>5</v>
      </c>
      <c r="G8" s="94" t="s">
        <v>5</v>
      </c>
      <c r="H8" s="177" t="s">
        <v>14</v>
      </c>
      <c r="I8" s="172" t="s">
        <v>12</v>
      </c>
      <c r="J8" s="132" t="s">
        <v>243</v>
      </c>
      <c r="K8" s="95">
        <v>45000</v>
      </c>
      <c r="L8" s="96">
        <v>121000</v>
      </c>
      <c r="M8" s="96">
        <v>0</v>
      </c>
      <c r="N8" s="96">
        <v>58065</v>
      </c>
      <c r="O8" s="96">
        <v>224065</v>
      </c>
      <c r="P8" s="96">
        <v>133909</v>
      </c>
      <c r="Q8" s="96">
        <v>133909</v>
      </c>
      <c r="R8" s="96">
        <v>133909</v>
      </c>
      <c r="S8" s="97">
        <v>0</v>
      </c>
      <c r="T8" s="96">
        <v>90156</v>
      </c>
      <c r="U8" s="98">
        <f t="shared" si="0"/>
        <v>59.763461495548164</v>
      </c>
      <c r="V8" s="99">
        <f>IF(OR(R8="", R307="", R307=0), "", R8/R$307*100)</f>
        <v>9.3325657494481559E-2</v>
      </c>
      <c r="W8" s="95">
        <v>45000</v>
      </c>
      <c r="X8" s="96">
        <v>0</v>
      </c>
      <c r="Y8" s="96">
        <v>0</v>
      </c>
      <c r="Z8" s="96">
        <v>0</v>
      </c>
      <c r="AA8" s="96">
        <v>45000</v>
      </c>
      <c r="AB8" s="97">
        <v>0</v>
      </c>
      <c r="AC8" s="100">
        <v>0</v>
      </c>
      <c r="AD8" s="95">
        <v>0</v>
      </c>
      <c r="AE8" s="96">
        <v>0</v>
      </c>
      <c r="AF8" s="96">
        <v>45000</v>
      </c>
      <c r="AG8" s="101">
        <f t="shared" si="1"/>
        <v>0</v>
      </c>
      <c r="AH8" s="99">
        <f>IF(OR(AD8="", AD307="", AD307=0), "", AD8/AD$307*100)</f>
        <v>0</v>
      </c>
      <c r="AI8" s="102">
        <v>133909</v>
      </c>
      <c r="AJ8" s="30" t="str">
        <f t="shared" si="2"/>
        <v>皆増</v>
      </c>
      <c r="AK8" s="29">
        <f t="shared" si="3"/>
        <v>9.3325657494481559E-2</v>
      </c>
      <c r="AL8" s="144"/>
      <c r="AM8" s="144"/>
      <c r="AN8" s="144"/>
      <c r="AO8" s="144"/>
      <c r="AP8" s="144"/>
      <c r="AQ8" s="144"/>
      <c r="AR8" s="144"/>
      <c r="AS8" s="32"/>
      <c r="AY8" s="155"/>
    </row>
    <row r="9" spans="1:51" ht="20.25" hidden="1" customHeight="1">
      <c r="A9" s="56" t="s">
        <v>4</v>
      </c>
      <c r="B9" s="57" t="s">
        <v>7</v>
      </c>
      <c r="C9" s="94" t="s">
        <v>7</v>
      </c>
      <c r="D9" s="94" t="s">
        <v>10</v>
      </c>
      <c r="E9" s="94" t="s">
        <v>13</v>
      </c>
      <c r="F9" s="94" t="s">
        <v>15</v>
      </c>
      <c r="G9" s="94"/>
      <c r="H9" s="177" t="s">
        <v>16</v>
      </c>
      <c r="I9" s="172" t="s">
        <v>12</v>
      </c>
      <c r="J9" s="132" t="s">
        <v>243</v>
      </c>
      <c r="K9" s="95">
        <v>45000</v>
      </c>
      <c r="L9" s="96">
        <v>121000</v>
      </c>
      <c r="M9" s="96">
        <v>0</v>
      </c>
      <c r="N9" s="96">
        <v>58065</v>
      </c>
      <c r="O9" s="96">
        <v>224065</v>
      </c>
      <c r="P9" s="96">
        <v>133909</v>
      </c>
      <c r="Q9" s="96">
        <v>133909</v>
      </c>
      <c r="R9" s="96">
        <v>133909</v>
      </c>
      <c r="S9" s="97">
        <v>0</v>
      </c>
      <c r="T9" s="96">
        <v>90156</v>
      </c>
      <c r="U9" s="98">
        <f t="shared" si="0"/>
        <v>59.763461495548164</v>
      </c>
      <c r="V9" s="99">
        <f>IF(OR(R9="", R307="", R307=0), "", R9/R$307*100)</f>
        <v>9.3325657494481559E-2</v>
      </c>
      <c r="W9" s="95">
        <v>45000</v>
      </c>
      <c r="X9" s="96">
        <v>0</v>
      </c>
      <c r="Y9" s="96">
        <v>0</v>
      </c>
      <c r="Z9" s="96">
        <v>0</v>
      </c>
      <c r="AA9" s="96">
        <v>45000</v>
      </c>
      <c r="AB9" s="97">
        <v>0</v>
      </c>
      <c r="AC9" s="100">
        <v>0</v>
      </c>
      <c r="AD9" s="95">
        <v>0</v>
      </c>
      <c r="AE9" s="96">
        <v>0</v>
      </c>
      <c r="AF9" s="96">
        <v>45000</v>
      </c>
      <c r="AG9" s="101">
        <f t="shared" si="1"/>
        <v>0</v>
      </c>
      <c r="AH9" s="99">
        <f>IF(OR(AD9="", AD307="", AD307=0), "", AD9/AD$307*100)</f>
        <v>0</v>
      </c>
      <c r="AI9" s="102">
        <v>133909</v>
      </c>
      <c r="AJ9" s="5" t="str">
        <f t="shared" si="2"/>
        <v>皆増</v>
      </c>
      <c r="AK9" s="4">
        <f t="shared" si="3"/>
        <v>9.3325657494481559E-2</v>
      </c>
      <c r="AL9" s="162"/>
      <c r="AM9" s="162"/>
      <c r="AN9" s="162"/>
      <c r="AO9" s="162"/>
      <c r="AP9" s="162"/>
      <c r="AQ9" s="162"/>
      <c r="AR9" s="162"/>
      <c r="AY9" s="155"/>
    </row>
    <row r="10" spans="1:51" ht="51" customHeight="1" thickBot="1">
      <c r="A10" s="67" t="s">
        <v>4</v>
      </c>
      <c r="B10" s="68" t="s">
        <v>7</v>
      </c>
      <c r="C10" s="94" t="s">
        <v>7</v>
      </c>
      <c r="D10" s="94" t="s">
        <v>10</v>
      </c>
      <c r="E10" s="94" t="s">
        <v>13</v>
      </c>
      <c r="F10" s="94" t="s">
        <v>15</v>
      </c>
      <c r="G10" s="94" t="s">
        <v>17</v>
      </c>
      <c r="H10" s="177" t="s">
        <v>18</v>
      </c>
      <c r="I10" s="172" t="s">
        <v>12</v>
      </c>
      <c r="J10" s="132" t="s">
        <v>243</v>
      </c>
      <c r="K10" s="95">
        <v>45000</v>
      </c>
      <c r="L10" s="96">
        <v>121000</v>
      </c>
      <c r="M10" s="96">
        <v>0</v>
      </c>
      <c r="N10" s="96">
        <v>58065</v>
      </c>
      <c r="O10" s="96">
        <v>224065</v>
      </c>
      <c r="P10" s="96">
        <v>133909</v>
      </c>
      <c r="Q10" s="96">
        <v>133909</v>
      </c>
      <c r="R10" s="96">
        <v>133909</v>
      </c>
      <c r="S10" s="97">
        <v>0</v>
      </c>
      <c r="T10" s="96">
        <v>90156</v>
      </c>
      <c r="U10" s="98">
        <f t="shared" si="0"/>
        <v>59.763461495548164</v>
      </c>
      <c r="V10" s="99">
        <f>IF(OR(R10="", R307="", R307=0), "", R10/R$307*100)</f>
        <v>9.3325657494481559E-2</v>
      </c>
      <c r="W10" s="95">
        <v>45000</v>
      </c>
      <c r="X10" s="96">
        <v>0</v>
      </c>
      <c r="Y10" s="96">
        <v>0</v>
      </c>
      <c r="Z10" s="96">
        <v>0</v>
      </c>
      <c r="AA10" s="96">
        <v>45000</v>
      </c>
      <c r="AB10" s="97">
        <v>0</v>
      </c>
      <c r="AC10" s="100">
        <v>0</v>
      </c>
      <c r="AD10" s="95">
        <v>0</v>
      </c>
      <c r="AE10" s="96">
        <v>0</v>
      </c>
      <c r="AF10" s="96">
        <v>45000</v>
      </c>
      <c r="AG10" s="101">
        <f t="shared" si="1"/>
        <v>0</v>
      </c>
      <c r="AH10" s="99">
        <f>IF(OR(AD10="", AD307="", AD307=0), "", AD10/AD$307*100)</f>
        <v>0</v>
      </c>
      <c r="AI10" s="102">
        <v>133909</v>
      </c>
      <c r="AJ10" s="5" t="str">
        <f t="shared" si="2"/>
        <v>皆増</v>
      </c>
      <c r="AK10" s="4">
        <f t="shared" si="3"/>
        <v>9.3325657494481559E-2</v>
      </c>
      <c r="AL10" s="143" t="s">
        <v>406</v>
      </c>
      <c r="AM10" s="143" t="s">
        <v>287</v>
      </c>
      <c r="AN10" s="143" t="s">
        <v>380</v>
      </c>
      <c r="AO10" s="143" t="s">
        <v>440</v>
      </c>
      <c r="AP10" s="143"/>
      <c r="AQ10" s="143"/>
      <c r="AR10" s="143" t="s">
        <v>441</v>
      </c>
      <c r="AS10" s="32"/>
      <c r="AY10" s="155"/>
    </row>
    <row r="11" spans="1:51" ht="19.5" hidden="1" customHeight="1" thickBot="1">
      <c r="A11" s="45" t="s">
        <v>4</v>
      </c>
      <c r="B11" s="46" t="s">
        <v>7</v>
      </c>
      <c r="C11" s="94" t="s">
        <v>7</v>
      </c>
      <c r="D11" s="94" t="s">
        <v>10</v>
      </c>
      <c r="E11" s="94" t="s">
        <v>19</v>
      </c>
      <c r="F11" s="94" t="s">
        <v>5</v>
      </c>
      <c r="G11" s="94" t="s">
        <v>5</v>
      </c>
      <c r="H11" s="177" t="s">
        <v>20</v>
      </c>
      <c r="I11" s="172" t="s">
        <v>12</v>
      </c>
      <c r="J11" s="132" t="s">
        <v>243</v>
      </c>
      <c r="K11" s="95">
        <v>600000</v>
      </c>
      <c r="L11" s="96">
        <v>0</v>
      </c>
      <c r="M11" s="96">
        <v>0</v>
      </c>
      <c r="N11" s="96">
        <v>-66565</v>
      </c>
      <c r="O11" s="96">
        <v>533435</v>
      </c>
      <c r="P11" s="96">
        <v>349650</v>
      </c>
      <c r="Q11" s="96">
        <v>349650</v>
      </c>
      <c r="R11" s="96">
        <v>349650</v>
      </c>
      <c r="S11" s="97">
        <v>0</v>
      </c>
      <c r="T11" s="96">
        <v>183785</v>
      </c>
      <c r="U11" s="98">
        <f t="shared" si="0"/>
        <v>65.546880125975974</v>
      </c>
      <c r="V11" s="99">
        <f>IF(OR(R11="", R307="", R307=0), "", R11/R$307*100)</f>
        <v>0.24368277070955258</v>
      </c>
      <c r="W11" s="95">
        <v>800000</v>
      </c>
      <c r="X11" s="96">
        <v>-300000</v>
      </c>
      <c r="Y11" s="96">
        <v>0</v>
      </c>
      <c r="Z11" s="96">
        <v>0</v>
      </c>
      <c r="AA11" s="96">
        <v>500000</v>
      </c>
      <c r="AB11" s="97">
        <v>348050</v>
      </c>
      <c r="AC11" s="100">
        <v>348050</v>
      </c>
      <c r="AD11" s="95">
        <v>348050</v>
      </c>
      <c r="AE11" s="96">
        <v>0</v>
      </c>
      <c r="AF11" s="96">
        <v>151950</v>
      </c>
      <c r="AG11" s="101">
        <f t="shared" si="1"/>
        <v>69.61</v>
      </c>
      <c r="AH11" s="99">
        <f>IF(OR(AD11="", AD307="", AD307=0), "", AD11/AD$307*100)</f>
        <v>0.15058339915651489</v>
      </c>
      <c r="AI11" s="102">
        <v>1600</v>
      </c>
      <c r="AJ11" s="30">
        <f t="shared" si="2"/>
        <v>0.45970406550782927</v>
      </c>
      <c r="AK11" s="29">
        <f t="shared" si="3"/>
        <v>9.3099371553037685E-2</v>
      </c>
      <c r="AL11" s="144"/>
      <c r="AM11" s="144"/>
      <c r="AN11" s="144"/>
      <c r="AO11" s="144"/>
      <c r="AP11" s="144"/>
      <c r="AQ11" s="144"/>
      <c r="AR11" s="144"/>
      <c r="AS11" s="32"/>
      <c r="AY11" s="155"/>
    </row>
    <row r="12" spans="1:51" ht="18.75" hidden="1" customHeight="1" thickBot="1">
      <c r="A12" s="56" t="s">
        <v>4</v>
      </c>
      <c r="B12" s="57" t="s">
        <v>7</v>
      </c>
      <c r="C12" s="94" t="s">
        <v>7</v>
      </c>
      <c r="D12" s="94" t="s">
        <v>10</v>
      </c>
      <c r="E12" s="94" t="s">
        <v>19</v>
      </c>
      <c r="F12" s="94" t="s">
        <v>21</v>
      </c>
      <c r="G12" s="94" t="s">
        <v>5</v>
      </c>
      <c r="H12" s="177" t="s">
        <v>22</v>
      </c>
      <c r="I12" s="172" t="s">
        <v>12</v>
      </c>
      <c r="J12" s="132" t="s">
        <v>243</v>
      </c>
      <c r="K12" s="95">
        <v>600000</v>
      </c>
      <c r="L12" s="96">
        <v>0</v>
      </c>
      <c r="M12" s="96">
        <v>0</v>
      </c>
      <c r="N12" s="96">
        <v>-66565</v>
      </c>
      <c r="O12" s="96">
        <v>533435</v>
      </c>
      <c r="P12" s="96">
        <v>349650</v>
      </c>
      <c r="Q12" s="96">
        <v>349650</v>
      </c>
      <c r="R12" s="96">
        <v>349650</v>
      </c>
      <c r="S12" s="97">
        <v>0</v>
      </c>
      <c r="T12" s="96">
        <v>183785</v>
      </c>
      <c r="U12" s="98">
        <f t="shared" si="0"/>
        <v>65.546880125975974</v>
      </c>
      <c r="V12" s="99">
        <f>IF(OR(R12="", R307="", R307=0), "", R12/R$307*100)</f>
        <v>0.24368277070955258</v>
      </c>
      <c r="W12" s="95">
        <v>800000</v>
      </c>
      <c r="X12" s="96">
        <v>-300000</v>
      </c>
      <c r="Y12" s="96">
        <v>0</v>
      </c>
      <c r="Z12" s="96">
        <v>0</v>
      </c>
      <c r="AA12" s="96">
        <v>500000</v>
      </c>
      <c r="AB12" s="97">
        <v>348050</v>
      </c>
      <c r="AC12" s="100">
        <v>348050</v>
      </c>
      <c r="AD12" s="95">
        <v>348050</v>
      </c>
      <c r="AE12" s="96">
        <v>0</v>
      </c>
      <c r="AF12" s="96">
        <v>151950</v>
      </c>
      <c r="AG12" s="101">
        <f t="shared" si="1"/>
        <v>69.61</v>
      </c>
      <c r="AH12" s="99">
        <f>IF(OR(AD12="", AD307="", AD307=0), "", AD12/AD$307*100)</f>
        <v>0.15058339915651489</v>
      </c>
      <c r="AI12" s="102">
        <v>1600</v>
      </c>
      <c r="AJ12" s="5">
        <f t="shared" si="2"/>
        <v>0.45970406550782927</v>
      </c>
      <c r="AK12" s="4">
        <f t="shared" si="3"/>
        <v>9.3099371553037685E-2</v>
      </c>
      <c r="AL12" s="162"/>
      <c r="AM12" s="162"/>
      <c r="AN12" s="162"/>
      <c r="AO12" s="162"/>
      <c r="AP12" s="162"/>
      <c r="AQ12" s="162"/>
      <c r="AR12" s="162"/>
      <c r="AY12" s="155"/>
    </row>
    <row r="13" spans="1:51" ht="30.75" customHeight="1" thickBot="1">
      <c r="A13" s="67" t="s">
        <v>4</v>
      </c>
      <c r="B13" s="68" t="s">
        <v>7</v>
      </c>
      <c r="C13" s="94" t="s">
        <v>7</v>
      </c>
      <c r="D13" s="94" t="s">
        <v>10</v>
      </c>
      <c r="E13" s="94" t="s">
        <v>19</v>
      </c>
      <c r="F13" s="94" t="s">
        <v>21</v>
      </c>
      <c r="G13" s="94" t="s">
        <v>23</v>
      </c>
      <c r="H13" s="177" t="s">
        <v>24</v>
      </c>
      <c r="I13" s="172" t="s">
        <v>12</v>
      </c>
      <c r="J13" s="132" t="s">
        <v>243</v>
      </c>
      <c r="K13" s="95">
        <v>600000</v>
      </c>
      <c r="L13" s="96">
        <v>0</v>
      </c>
      <c r="M13" s="96">
        <v>0</v>
      </c>
      <c r="N13" s="96">
        <v>-66565</v>
      </c>
      <c r="O13" s="96">
        <v>533435</v>
      </c>
      <c r="P13" s="96">
        <v>349650</v>
      </c>
      <c r="Q13" s="96">
        <v>349650</v>
      </c>
      <c r="R13" s="96">
        <v>349650</v>
      </c>
      <c r="S13" s="97">
        <v>0</v>
      </c>
      <c r="T13" s="96">
        <v>183785</v>
      </c>
      <c r="U13" s="98">
        <f t="shared" si="0"/>
        <v>65.546880125975974</v>
      </c>
      <c r="V13" s="99">
        <f>IF(OR(R13="", R307="", R307=0), "", R13/R$307*100)</f>
        <v>0.24368277070955258</v>
      </c>
      <c r="W13" s="95">
        <v>800000</v>
      </c>
      <c r="X13" s="96">
        <v>-300000</v>
      </c>
      <c r="Y13" s="96">
        <v>0</v>
      </c>
      <c r="Z13" s="96">
        <v>0</v>
      </c>
      <c r="AA13" s="96">
        <v>500000</v>
      </c>
      <c r="AB13" s="97">
        <v>348050</v>
      </c>
      <c r="AC13" s="100">
        <v>348050</v>
      </c>
      <c r="AD13" s="95">
        <v>348050</v>
      </c>
      <c r="AE13" s="96">
        <v>0</v>
      </c>
      <c r="AF13" s="96">
        <v>151950</v>
      </c>
      <c r="AG13" s="101">
        <f t="shared" si="1"/>
        <v>69.61</v>
      </c>
      <c r="AH13" s="99">
        <f>IF(OR(AD13="", AD307="", AD307=0), "", AD13/AD$307*100)</f>
        <v>0.15058339915651489</v>
      </c>
      <c r="AI13" s="102">
        <v>1600</v>
      </c>
      <c r="AJ13" s="5">
        <f t="shared" si="2"/>
        <v>0.45970406550782927</v>
      </c>
      <c r="AK13" s="4">
        <f t="shared" si="3"/>
        <v>9.3099371553037685E-2</v>
      </c>
      <c r="AL13" s="143" t="s">
        <v>288</v>
      </c>
      <c r="AM13" s="143" t="s">
        <v>409</v>
      </c>
      <c r="AN13" s="147" t="s">
        <v>289</v>
      </c>
      <c r="AO13" s="147"/>
      <c r="AP13" s="147"/>
      <c r="AQ13" s="147"/>
      <c r="AR13" s="147"/>
      <c r="AY13" s="155"/>
    </row>
    <row r="14" spans="1:51" ht="21.75" hidden="1" customHeight="1" thickBot="1">
      <c r="A14" s="80" t="s">
        <v>4</v>
      </c>
      <c r="B14" s="81" t="s">
        <v>7</v>
      </c>
      <c r="C14" s="94" t="s">
        <v>7</v>
      </c>
      <c r="D14" s="94" t="s">
        <v>10</v>
      </c>
      <c r="E14" s="94" t="s">
        <v>21</v>
      </c>
      <c r="F14" s="94" t="s">
        <v>5</v>
      </c>
      <c r="G14" s="94" t="s">
        <v>5</v>
      </c>
      <c r="H14" s="177" t="s">
        <v>25</v>
      </c>
      <c r="I14" s="172" t="s">
        <v>12</v>
      </c>
      <c r="J14" s="132" t="s">
        <v>243</v>
      </c>
      <c r="K14" s="95">
        <v>683000</v>
      </c>
      <c r="L14" s="96">
        <v>-450000</v>
      </c>
      <c r="M14" s="96">
        <v>0</v>
      </c>
      <c r="N14" s="96">
        <v>0</v>
      </c>
      <c r="O14" s="96">
        <v>233000</v>
      </c>
      <c r="P14" s="96">
        <v>155090</v>
      </c>
      <c r="Q14" s="96">
        <v>155090</v>
      </c>
      <c r="R14" s="96">
        <v>155090</v>
      </c>
      <c r="S14" s="97">
        <v>0</v>
      </c>
      <c r="T14" s="96">
        <v>77910</v>
      </c>
      <c r="U14" s="98">
        <f t="shared" si="0"/>
        <v>66.562231759656655</v>
      </c>
      <c r="V14" s="99">
        <f>IF(OR(R14="", R307="", R307=0), "", R14/R$307*100)</f>
        <v>0.10808740428812959</v>
      </c>
      <c r="W14" s="95">
        <v>687000</v>
      </c>
      <c r="X14" s="96">
        <v>-500000</v>
      </c>
      <c r="Y14" s="96">
        <v>0</v>
      </c>
      <c r="Z14" s="96">
        <v>0</v>
      </c>
      <c r="AA14" s="96">
        <v>187000</v>
      </c>
      <c r="AB14" s="97">
        <v>127351</v>
      </c>
      <c r="AC14" s="100">
        <v>127351</v>
      </c>
      <c r="AD14" s="95">
        <v>127351</v>
      </c>
      <c r="AE14" s="96">
        <v>0</v>
      </c>
      <c r="AF14" s="96">
        <v>59649</v>
      </c>
      <c r="AG14" s="101">
        <f t="shared" si="1"/>
        <v>68.102139037433147</v>
      </c>
      <c r="AH14" s="99">
        <f>IF(OR(AD14="", AD307="", AD307=0), "", AD14/AD$307*100)</f>
        <v>5.5098251590235112E-2</v>
      </c>
      <c r="AI14" s="102">
        <v>27739</v>
      </c>
      <c r="AJ14" s="30">
        <f t="shared" si="2"/>
        <v>21.781532928677436</v>
      </c>
      <c r="AK14" s="29">
        <f t="shared" si="3"/>
        <v>5.2989152697894476E-2</v>
      </c>
      <c r="AL14" s="162"/>
      <c r="AM14" s="162"/>
      <c r="AN14" s="162"/>
      <c r="AO14" s="162"/>
      <c r="AP14" s="162"/>
      <c r="AQ14" s="162"/>
      <c r="AR14" s="162"/>
      <c r="AY14" s="155"/>
    </row>
    <row r="15" spans="1:51" ht="21" hidden="1" customHeight="1" thickBot="1">
      <c r="A15" s="45" t="s">
        <v>4</v>
      </c>
      <c r="B15" s="46" t="s">
        <v>7</v>
      </c>
      <c r="C15" s="94" t="s">
        <v>7</v>
      </c>
      <c r="D15" s="94" t="s">
        <v>10</v>
      </c>
      <c r="E15" s="94" t="s">
        <v>21</v>
      </c>
      <c r="F15" s="94" t="s">
        <v>21</v>
      </c>
      <c r="G15" s="94" t="s">
        <v>5</v>
      </c>
      <c r="H15" s="177" t="s">
        <v>26</v>
      </c>
      <c r="I15" s="172" t="s">
        <v>12</v>
      </c>
      <c r="J15" s="132" t="s">
        <v>243</v>
      </c>
      <c r="K15" s="95">
        <v>1000</v>
      </c>
      <c r="L15" s="96">
        <v>0</v>
      </c>
      <c r="M15" s="96">
        <v>0</v>
      </c>
      <c r="N15" s="96">
        <v>0</v>
      </c>
      <c r="O15" s="96">
        <v>1000</v>
      </c>
      <c r="P15" s="96">
        <v>0</v>
      </c>
      <c r="Q15" s="96">
        <v>0</v>
      </c>
      <c r="R15" s="96">
        <v>0</v>
      </c>
      <c r="S15" s="97">
        <v>0</v>
      </c>
      <c r="T15" s="96">
        <v>1000</v>
      </c>
      <c r="U15" s="98">
        <f t="shared" si="0"/>
        <v>0</v>
      </c>
      <c r="V15" s="99">
        <f>IF(OR(R15="", R307="", R307=0), "", R15/R$307*100)</f>
        <v>0</v>
      </c>
      <c r="W15" s="95">
        <v>5000</v>
      </c>
      <c r="X15" s="96">
        <v>0</v>
      </c>
      <c r="Y15" s="96">
        <v>0</v>
      </c>
      <c r="Z15" s="96">
        <v>0</v>
      </c>
      <c r="AA15" s="96">
        <v>5000</v>
      </c>
      <c r="AB15" s="97">
        <v>0</v>
      </c>
      <c r="AC15" s="100">
        <v>0</v>
      </c>
      <c r="AD15" s="95">
        <v>0</v>
      </c>
      <c r="AE15" s="96">
        <v>0</v>
      </c>
      <c r="AF15" s="96">
        <v>5000</v>
      </c>
      <c r="AG15" s="101">
        <f t="shared" si="1"/>
        <v>0</v>
      </c>
      <c r="AH15" s="99">
        <f>IF(OR(AD15="", AD307="", AD307=0), "", AD15/AD$307*100)</f>
        <v>0</v>
      </c>
      <c r="AI15" s="102">
        <v>0</v>
      </c>
      <c r="AJ15" s="5">
        <f t="shared" si="2"/>
        <v>0</v>
      </c>
      <c r="AK15" s="4">
        <f t="shared" si="3"/>
        <v>0</v>
      </c>
      <c r="AL15" s="144"/>
      <c r="AM15" s="144"/>
      <c r="AN15" s="144"/>
      <c r="AO15" s="144"/>
      <c r="AP15" s="144"/>
      <c r="AQ15" s="144"/>
      <c r="AR15" s="144"/>
      <c r="AS15" s="32"/>
      <c r="AY15" s="155"/>
    </row>
    <row r="16" spans="1:51" ht="34.5" customHeight="1" thickBot="1">
      <c r="A16" s="67" t="s">
        <v>4</v>
      </c>
      <c r="B16" s="68" t="s">
        <v>7</v>
      </c>
      <c r="C16" s="94" t="s">
        <v>7</v>
      </c>
      <c r="D16" s="94" t="s">
        <v>10</v>
      </c>
      <c r="E16" s="94" t="s">
        <v>21</v>
      </c>
      <c r="F16" s="94" t="s">
        <v>21</v>
      </c>
      <c r="G16" s="94" t="s">
        <v>23</v>
      </c>
      <c r="H16" s="177" t="s">
        <v>27</v>
      </c>
      <c r="I16" s="172" t="s">
        <v>12</v>
      </c>
      <c r="J16" s="132" t="s">
        <v>243</v>
      </c>
      <c r="K16" s="95">
        <v>1000</v>
      </c>
      <c r="L16" s="96">
        <v>0</v>
      </c>
      <c r="M16" s="96">
        <v>0</v>
      </c>
      <c r="N16" s="96">
        <v>0</v>
      </c>
      <c r="O16" s="96">
        <v>1000</v>
      </c>
      <c r="P16" s="96">
        <v>0</v>
      </c>
      <c r="Q16" s="96">
        <v>0</v>
      </c>
      <c r="R16" s="96">
        <v>0</v>
      </c>
      <c r="S16" s="97">
        <v>0</v>
      </c>
      <c r="T16" s="96">
        <v>1000</v>
      </c>
      <c r="U16" s="98">
        <f t="shared" si="0"/>
        <v>0</v>
      </c>
      <c r="V16" s="99">
        <f>IF(OR(R16="", R307="", R307=0), "", R16/R$307*100)</f>
        <v>0</v>
      </c>
      <c r="W16" s="95">
        <v>5000</v>
      </c>
      <c r="X16" s="96">
        <v>0</v>
      </c>
      <c r="Y16" s="96">
        <v>0</v>
      </c>
      <c r="Z16" s="96">
        <v>0</v>
      </c>
      <c r="AA16" s="96">
        <v>5000</v>
      </c>
      <c r="AB16" s="97">
        <v>0</v>
      </c>
      <c r="AC16" s="100">
        <v>0</v>
      </c>
      <c r="AD16" s="95">
        <v>0</v>
      </c>
      <c r="AE16" s="96">
        <v>0</v>
      </c>
      <c r="AF16" s="96">
        <v>5000</v>
      </c>
      <c r="AG16" s="101">
        <f t="shared" si="1"/>
        <v>0</v>
      </c>
      <c r="AH16" s="99">
        <f>IF(OR(AD16="", AD307="", AD307=0), "", AD16/AD$307*100)</f>
        <v>0</v>
      </c>
      <c r="AI16" s="102">
        <v>0</v>
      </c>
      <c r="AJ16" s="5">
        <f t="shared" si="2"/>
        <v>0</v>
      </c>
      <c r="AK16" s="4">
        <f t="shared" si="3"/>
        <v>0</v>
      </c>
      <c r="AL16" s="143" t="s">
        <v>290</v>
      </c>
      <c r="AM16" s="143" t="s">
        <v>308</v>
      </c>
      <c r="AN16" s="143" t="s">
        <v>291</v>
      </c>
      <c r="AO16" s="143" t="s">
        <v>442</v>
      </c>
      <c r="AP16" s="143">
        <v>2000</v>
      </c>
      <c r="AQ16" s="143">
        <v>0</v>
      </c>
      <c r="AR16" s="143" t="s">
        <v>443</v>
      </c>
      <c r="AS16" s="32"/>
      <c r="AY16" s="155"/>
    </row>
    <row r="17" spans="1:51" ht="24" hidden="1" customHeight="1" thickBot="1">
      <c r="A17" s="45" t="s">
        <v>4</v>
      </c>
      <c r="B17" s="46" t="s">
        <v>7</v>
      </c>
      <c r="C17" s="94" t="s">
        <v>7</v>
      </c>
      <c r="D17" s="94" t="s">
        <v>10</v>
      </c>
      <c r="E17" s="94" t="s">
        <v>21</v>
      </c>
      <c r="F17" s="94" t="s">
        <v>28</v>
      </c>
      <c r="G17" s="94" t="s">
        <v>5</v>
      </c>
      <c r="H17" s="177" t="s">
        <v>29</v>
      </c>
      <c r="I17" s="172" t="s">
        <v>12</v>
      </c>
      <c r="J17" s="132" t="s">
        <v>243</v>
      </c>
      <c r="K17" s="95">
        <v>635000</v>
      </c>
      <c r="L17" s="96">
        <v>-450000</v>
      </c>
      <c r="M17" s="96">
        <v>0</v>
      </c>
      <c r="N17" s="96">
        <v>0</v>
      </c>
      <c r="O17" s="96">
        <v>185000</v>
      </c>
      <c r="P17" s="96">
        <v>108861</v>
      </c>
      <c r="Q17" s="96">
        <v>108861</v>
      </c>
      <c r="R17" s="96">
        <v>108861</v>
      </c>
      <c r="S17" s="97">
        <v>0</v>
      </c>
      <c r="T17" s="96">
        <v>76139</v>
      </c>
      <c r="U17" s="98">
        <f t="shared" si="0"/>
        <v>58.843783783783785</v>
      </c>
      <c r="V17" s="99">
        <f>IF(OR(R17="", R307="", R307=0), "", R17/R$307*100)</f>
        <v>7.5868869161197214E-2</v>
      </c>
      <c r="W17" s="95">
        <v>635000</v>
      </c>
      <c r="X17" s="96">
        <v>-500000</v>
      </c>
      <c r="Y17" s="96">
        <v>0</v>
      </c>
      <c r="Z17" s="96">
        <v>0</v>
      </c>
      <c r="AA17" s="96">
        <v>135000</v>
      </c>
      <c r="AB17" s="97">
        <v>107179</v>
      </c>
      <c r="AC17" s="100">
        <v>107179</v>
      </c>
      <c r="AD17" s="95">
        <v>107179</v>
      </c>
      <c r="AE17" s="96">
        <v>0</v>
      </c>
      <c r="AF17" s="96">
        <v>27821</v>
      </c>
      <c r="AG17" s="101">
        <f t="shared" si="1"/>
        <v>79.39185185185184</v>
      </c>
      <c r="AH17" s="99">
        <f>IF(OR(AD17="", AD307="", AD307=0), "", AD17/AD$307*100)</f>
        <v>4.637086090560584E-2</v>
      </c>
      <c r="AI17" s="102">
        <v>1682</v>
      </c>
      <c r="AJ17" s="5">
        <f t="shared" si="2"/>
        <v>1.5693372768919283</v>
      </c>
      <c r="AK17" s="4">
        <f t="shared" si="3"/>
        <v>2.9498008255591374E-2</v>
      </c>
      <c r="AL17" s="144"/>
      <c r="AM17" s="144"/>
      <c r="AN17" s="144"/>
      <c r="AO17" s="144"/>
      <c r="AP17" s="144"/>
      <c r="AQ17" s="144"/>
      <c r="AR17" s="144"/>
      <c r="AS17" s="32"/>
      <c r="AY17" s="155"/>
    </row>
    <row r="18" spans="1:51" ht="51" customHeight="1" thickBot="1">
      <c r="A18" s="67" t="s">
        <v>4</v>
      </c>
      <c r="B18" s="68" t="s">
        <v>7</v>
      </c>
      <c r="C18" s="94" t="s">
        <v>7</v>
      </c>
      <c r="D18" s="94" t="s">
        <v>10</v>
      </c>
      <c r="E18" s="94" t="s">
        <v>21</v>
      </c>
      <c r="F18" s="94" t="s">
        <v>28</v>
      </c>
      <c r="G18" s="94" t="s">
        <v>30</v>
      </c>
      <c r="H18" s="177" t="s">
        <v>31</v>
      </c>
      <c r="I18" s="172" t="s">
        <v>12</v>
      </c>
      <c r="J18" s="132" t="s">
        <v>243</v>
      </c>
      <c r="K18" s="95">
        <v>635000</v>
      </c>
      <c r="L18" s="96">
        <v>-450000</v>
      </c>
      <c r="M18" s="96">
        <v>0</v>
      </c>
      <c r="N18" s="96">
        <v>0</v>
      </c>
      <c r="O18" s="96">
        <v>185000</v>
      </c>
      <c r="P18" s="96">
        <v>108861</v>
      </c>
      <c r="Q18" s="96">
        <v>108861</v>
      </c>
      <c r="R18" s="96">
        <v>108861</v>
      </c>
      <c r="S18" s="97">
        <v>0</v>
      </c>
      <c r="T18" s="96">
        <v>76139</v>
      </c>
      <c r="U18" s="98">
        <f t="shared" si="0"/>
        <v>58.843783783783785</v>
      </c>
      <c r="V18" s="99">
        <f>IF(OR(R18="", R307="", R307=0), "", R18/R$307*100)</f>
        <v>7.5868869161197214E-2</v>
      </c>
      <c r="W18" s="95">
        <v>635000</v>
      </c>
      <c r="X18" s="96">
        <v>-500000</v>
      </c>
      <c r="Y18" s="96">
        <v>0</v>
      </c>
      <c r="Z18" s="96">
        <v>0</v>
      </c>
      <c r="AA18" s="96">
        <v>135000</v>
      </c>
      <c r="AB18" s="97">
        <v>107179</v>
      </c>
      <c r="AC18" s="100">
        <v>107179</v>
      </c>
      <c r="AD18" s="95">
        <v>107179</v>
      </c>
      <c r="AE18" s="96">
        <v>0</v>
      </c>
      <c r="AF18" s="96">
        <v>27821</v>
      </c>
      <c r="AG18" s="101">
        <f t="shared" si="1"/>
        <v>79.39185185185184</v>
      </c>
      <c r="AH18" s="99">
        <f>IF(OR(AD18="", AD307="", AD307=0), "", AD18/AD$307*100)</f>
        <v>4.637086090560584E-2</v>
      </c>
      <c r="AI18" s="102">
        <v>1682</v>
      </c>
      <c r="AJ18" s="5">
        <f t="shared" si="2"/>
        <v>1.5693372768919283</v>
      </c>
      <c r="AK18" s="4">
        <f t="shared" si="3"/>
        <v>2.9498008255591374E-2</v>
      </c>
      <c r="AL18" s="143" t="s">
        <v>292</v>
      </c>
      <c r="AM18" s="143" t="s">
        <v>416</v>
      </c>
      <c r="AN18" s="143" t="s">
        <v>289</v>
      </c>
      <c r="AO18" s="143" t="s">
        <v>444</v>
      </c>
      <c r="AP18" s="167" t="s">
        <v>445</v>
      </c>
      <c r="AQ18" s="167" t="s">
        <v>446</v>
      </c>
      <c r="AR18" s="143" t="s">
        <v>447</v>
      </c>
      <c r="AS18" s="32"/>
      <c r="AY18" s="155"/>
    </row>
    <row r="19" spans="1:51" ht="21.75" hidden="1" customHeight="1" thickBot="1">
      <c r="A19" s="76" t="s">
        <v>4</v>
      </c>
      <c r="B19" s="77" t="s">
        <v>7</v>
      </c>
      <c r="C19" s="94" t="s">
        <v>7</v>
      </c>
      <c r="D19" s="94" t="s">
        <v>10</v>
      </c>
      <c r="E19" s="94" t="s">
        <v>21</v>
      </c>
      <c r="F19" s="94" t="s">
        <v>32</v>
      </c>
      <c r="G19" s="94" t="s">
        <v>5</v>
      </c>
      <c r="H19" s="177" t="s">
        <v>33</v>
      </c>
      <c r="I19" s="172" t="s">
        <v>12</v>
      </c>
      <c r="J19" s="132" t="s">
        <v>243</v>
      </c>
      <c r="K19" s="95">
        <v>47000</v>
      </c>
      <c r="L19" s="96">
        <v>0</v>
      </c>
      <c r="M19" s="96">
        <v>0</v>
      </c>
      <c r="N19" s="96">
        <v>0</v>
      </c>
      <c r="O19" s="96">
        <v>47000</v>
      </c>
      <c r="P19" s="96">
        <v>46229</v>
      </c>
      <c r="Q19" s="96">
        <v>46229</v>
      </c>
      <c r="R19" s="96">
        <v>46229</v>
      </c>
      <c r="S19" s="97">
        <v>0</v>
      </c>
      <c r="T19" s="96">
        <v>771</v>
      </c>
      <c r="U19" s="98">
        <f t="shared" si="0"/>
        <v>98.359574468085114</v>
      </c>
      <c r="V19" s="99">
        <f>IF(OR(R19="", R307="", R307=0), "", R19/R$307*100)</f>
        <v>3.2218535126932381E-2</v>
      </c>
      <c r="W19" s="95">
        <v>47000</v>
      </c>
      <c r="X19" s="96">
        <v>0</v>
      </c>
      <c r="Y19" s="96">
        <v>0</v>
      </c>
      <c r="Z19" s="96">
        <v>0</v>
      </c>
      <c r="AA19" s="96">
        <v>47000</v>
      </c>
      <c r="AB19" s="97">
        <v>20172</v>
      </c>
      <c r="AC19" s="100">
        <v>20172</v>
      </c>
      <c r="AD19" s="95">
        <v>20172</v>
      </c>
      <c r="AE19" s="96">
        <v>0</v>
      </c>
      <c r="AF19" s="96">
        <v>26828</v>
      </c>
      <c r="AG19" s="101">
        <f t="shared" si="1"/>
        <v>42.919148936170217</v>
      </c>
      <c r="AH19" s="99">
        <f>IF(OR(AD19="", AD307="", AD307=0), "", AD19/AD$307*100)</f>
        <v>8.7273906846292732E-3</v>
      </c>
      <c r="AI19" s="102">
        <v>26057</v>
      </c>
      <c r="AJ19" s="5">
        <f t="shared" si="2"/>
        <v>129.17410271663692</v>
      </c>
      <c r="AK19" s="4">
        <f t="shared" si="3"/>
        <v>2.3491144442303109E-2</v>
      </c>
      <c r="AL19" s="144"/>
      <c r="AM19" s="144"/>
      <c r="AN19" s="144"/>
      <c r="AO19" s="144"/>
      <c r="AP19" s="144"/>
      <c r="AQ19" s="144"/>
      <c r="AR19" s="144"/>
      <c r="AS19" s="32"/>
      <c r="AY19" s="155"/>
    </row>
    <row r="20" spans="1:51" ht="38.25" customHeight="1" thickBot="1">
      <c r="A20" s="89" t="s">
        <v>4</v>
      </c>
      <c r="B20" s="90" t="s">
        <v>7</v>
      </c>
      <c r="C20" s="94" t="s">
        <v>7</v>
      </c>
      <c r="D20" s="94" t="s">
        <v>10</v>
      </c>
      <c r="E20" s="94" t="s">
        <v>21</v>
      </c>
      <c r="F20" s="94" t="s">
        <v>32</v>
      </c>
      <c r="G20" s="94" t="s">
        <v>34</v>
      </c>
      <c r="H20" s="177" t="s">
        <v>35</v>
      </c>
      <c r="I20" s="172" t="s">
        <v>12</v>
      </c>
      <c r="J20" s="132" t="s">
        <v>243</v>
      </c>
      <c r="K20" s="95">
        <v>47000</v>
      </c>
      <c r="L20" s="96">
        <v>0</v>
      </c>
      <c r="M20" s="96">
        <v>0</v>
      </c>
      <c r="N20" s="96">
        <v>0</v>
      </c>
      <c r="O20" s="96">
        <v>47000</v>
      </c>
      <c r="P20" s="96">
        <v>46229</v>
      </c>
      <c r="Q20" s="96">
        <v>46229</v>
      </c>
      <c r="R20" s="96">
        <v>46229</v>
      </c>
      <c r="S20" s="97">
        <v>0</v>
      </c>
      <c r="T20" s="96">
        <v>771</v>
      </c>
      <c r="U20" s="98">
        <f t="shared" si="0"/>
        <v>98.359574468085114</v>
      </c>
      <c r="V20" s="99">
        <f>IF(OR(R20="", R307="", R307=0), "", R20/R$307*100)</f>
        <v>3.2218535126932381E-2</v>
      </c>
      <c r="W20" s="95">
        <v>47000</v>
      </c>
      <c r="X20" s="96">
        <v>0</v>
      </c>
      <c r="Y20" s="96">
        <v>0</v>
      </c>
      <c r="Z20" s="96">
        <v>0</v>
      </c>
      <c r="AA20" s="96">
        <v>47000</v>
      </c>
      <c r="AB20" s="97">
        <v>20172</v>
      </c>
      <c r="AC20" s="100">
        <v>20172</v>
      </c>
      <c r="AD20" s="95">
        <v>20172</v>
      </c>
      <c r="AE20" s="96">
        <v>0</v>
      </c>
      <c r="AF20" s="96">
        <v>26828</v>
      </c>
      <c r="AG20" s="101">
        <f t="shared" si="1"/>
        <v>42.919148936170217</v>
      </c>
      <c r="AH20" s="99">
        <f>IF(OR(AD20="", AD307="", AD307=0), "", AD20/AD$307*100)</f>
        <v>8.7273906846292732E-3</v>
      </c>
      <c r="AI20" s="102">
        <v>26057</v>
      </c>
      <c r="AJ20" s="5">
        <f t="shared" si="2"/>
        <v>129.17410271663692</v>
      </c>
      <c r="AK20" s="4">
        <f t="shared" si="3"/>
        <v>2.3491144442303109E-2</v>
      </c>
      <c r="AL20" s="143" t="s">
        <v>293</v>
      </c>
      <c r="AM20" s="143" t="s">
        <v>294</v>
      </c>
      <c r="AN20" s="143" t="s">
        <v>295</v>
      </c>
      <c r="AO20" s="143" t="s">
        <v>442</v>
      </c>
      <c r="AP20" s="143"/>
      <c r="AQ20" s="143"/>
      <c r="AR20" s="143" t="s">
        <v>443</v>
      </c>
      <c r="AS20" s="32"/>
      <c r="AY20" s="155"/>
    </row>
    <row r="21" spans="1:51" ht="16.5" hidden="1" customHeight="1" thickBot="1">
      <c r="A21" s="45" t="s">
        <v>4</v>
      </c>
      <c r="B21" s="46" t="s">
        <v>7</v>
      </c>
      <c r="C21" s="94" t="s">
        <v>7</v>
      </c>
      <c r="D21" s="94" t="s">
        <v>10</v>
      </c>
      <c r="E21" s="94" t="s">
        <v>36</v>
      </c>
      <c r="F21" s="94" t="s">
        <v>5</v>
      </c>
      <c r="G21" s="94" t="s">
        <v>5</v>
      </c>
      <c r="H21" s="177" t="s">
        <v>37</v>
      </c>
      <c r="I21" s="172" t="s">
        <v>12</v>
      </c>
      <c r="J21" s="132" t="s">
        <v>243</v>
      </c>
      <c r="K21" s="95">
        <v>5000</v>
      </c>
      <c r="L21" s="96">
        <v>0</v>
      </c>
      <c r="M21" s="96">
        <v>0</v>
      </c>
      <c r="N21" s="96">
        <v>8500</v>
      </c>
      <c r="O21" s="96">
        <v>13500</v>
      </c>
      <c r="P21" s="96">
        <v>13500</v>
      </c>
      <c r="Q21" s="96">
        <v>13500</v>
      </c>
      <c r="R21" s="96">
        <v>13500</v>
      </c>
      <c r="S21" s="97">
        <v>0</v>
      </c>
      <c r="T21" s="96">
        <v>0</v>
      </c>
      <c r="U21" s="98">
        <f t="shared" si="0"/>
        <v>100</v>
      </c>
      <c r="V21" s="99">
        <f>IF(OR(R21="", R307="", R307=0), "", R21/R$307*100)</f>
        <v>9.4086011856970107E-3</v>
      </c>
      <c r="W21" s="95">
        <v>5000</v>
      </c>
      <c r="X21" s="96">
        <v>0</v>
      </c>
      <c r="Y21" s="96">
        <v>0</v>
      </c>
      <c r="Z21" s="96">
        <v>0</v>
      </c>
      <c r="AA21" s="96">
        <v>5000</v>
      </c>
      <c r="AB21" s="97">
        <v>0</v>
      </c>
      <c r="AC21" s="100">
        <v>0</v>
      </c>
      <c r="AD21" s="95">
        <v>0</v>
      </c>
      <c r="AE21" s="96">
        <v>0</v>
      </c>
      <c r="AF21" s="96">
        <v>5000</v>
      </c>
      <c r="AG21" s="101">
        <f t="shared" si="1"/>
        <v>0</v>
      </c>
      <c r="AH21" s="99">
        <f>IF(OR(AD21="", AD307="", AD307=0), "", AD21/AD$307*100)</f>
        <v>0</v>
      </c>
      <c r="AI21" s="102">
        <v>13500</v>
      </c>
      <c r="AJ21" s="30" t="str">
        <f t="shared" si="2"/>
        <v>皆増</v>
      </c>
      <c r="AK21" s="29">
        <f t="shared" si="3"/>
        <v>9.4086011856970107E-3</v>
      </c>
      <c r="AL21" s="144"/>
      <c r="AM21" s="144"/>
      <c r="AN21" s="144"/>
      <c r="AO21" s="144"/>
      <c r="AP21" s="144"/>
      <c r="AQ21" s="144"/>
      <c r="AR21" s="144"/>
      <c r="AS21" s="32"/>
      <c r="AY21" s="155"/>
    </row>
    <row r="22" spans="1:51" ht="16.5" hidden="1" customHeight="1" thickBot="1">
      <c r="A22" s="89" t="s">
        <v>4</v>
      </c>
      <c r="B22" s="90" t="s">
        <v>7</v>
      </c>
      <c r="C22" s="94" t="s">
        <v>7</v>
      </c>
      <c r="D22" s="94" t="s">
        <v>10</v>
      </c>
      <c r="E22" s="94" t="s">
        <v>36</v>
      </c>
      <c r="F22" s="94" t="s">
        <v>28</v>
      </c>
      <c r="G22" s="94" t="s">
        <v>5</v>
      </c>
      <c r="H22" s="177" t="s">
        <v>38</v>
      </c>
      <c r="I22" s="172" t="s">
        <v>12</v>
      </c>
      <c r="J22" s="132" t="s">
        <v>243</v>
      </c>
      <c r="K22" s="95">
        <v>5000</v>
      </c>
      <c r="L22" s="96">
        <v>0</v>
      </c>
      <c r="M22" s="96">
        <v>0</v>
      </c>
      <c r="N22" s="96">
        <v>8500</v>
      </c>
      <c r="O22" s="96">
        <v>13500</v>
      </c>
      <c r="P22" s="96">
        <v>13500</v>
      </c>
      <c r="Q22" s="96">
        <v>13500</v>
      </c>
      <c r="R22" s="96">
        <v>13500</v>
      </c>
      <c r="S22" s="97">
        <v>0</v>
      </c>
      <c r="T22" s="96">
        <v>0</v>
      </c>
      <c r="U22" s="98">
        <f t="shared" si="0"/>
        <v>100</v>
      </c>
      <c r="V22" s="99">
        <f>IF(OR(R22="", R307="", R307=0), "", R22/R$307*100)</f>
        <v>9.4086011856970107E-3</v>
      </c>
      <c r="W22" s="95">
        <v>5000</v>
      </c>
      <c r="X22" s="96">
        <v>0</v>
      </c>
      <c r="Y22" s="96">
        <v>0</v>
      </c>
      <c r="Z22" s="96">
        <v>0</v>
      </c>
      <c r="AA22" s="96">
        <v>5000</v>
      </c>
      <c r="AB22" s="97">
        <v>0</v>
      </c>
      <c r="AC22" s="100">
        <v>0</v>
      </c>
      <c r="AD22" s="95">
        <v>0</v>
      </c>
      <c r="AE22" s="96">
        <v>0</v>
      </c>
      <c r="AF22" s="96">
        <v>5000</v>
      </c>
      <c r="AG22" s="101">
        <f t="shared" si="1"/>
        <v>0</v>
      </c>
      <c r="AH22" s="99">
        <f>IF(OR(AD22="", AD307="", AD307=0), "", AD22/AD$307*100)</f>
        <v>0</v>
      </c>
      <c r="AI22" s="102">
        <v>13500</v>
      </c>
      <c r="AJ22" s="5" t="str">
        <f t="shared" si="2"/>
        <v>皆増</v>
      </c>
      <c r="AK22" s="4">
        <f t="shared" si="3"/>
        <v>9.4086011856970107E-3</v>
      </c>
      <c r="AL22" s="162"/>
      <c r="AM22" s="162"/>
      <c r="AN22" s="162"/>
      <c r="AO22" s="162"/>
      <c r="AP22" s="162"/>
      <c r="AQ22" s="162"/>
      <c r="AR22" s="162"/>
      <c r="AY22" s="155"/>
    </row>
    <row r="23" spans="1:51" ht="36" customHeight="1" thickBot="1">
      <c r="A23" s="93" t="s">
        <v>4</v>
      </c>
      <c r="B23" s="94" t="s">
        <v>7</v>
      </c>
      <c r="C23" s="94" t="s">
        <v>7</v>
      </c>
      <c r="D23" s="94" t="s">
        <v>10</v>
      </c>
      <c r="E23" s="94" t="s">
        <v>36</v>
      </c>
      <c r="F23" s="94" t="s">
        <v>28</v>
      </c>
      <c r="G23" s="94" t="s">
        <v>30</v>
      </c>
      <c r="H23" s="177" t="s">
        <v>39</v>
      </c>
      <c r="I23" s="172" t="s">
        <v>12</v>
      </c>
      <c r="J23" s="132" t="s">
        <v>243</v>
      </c>
      <c r="K23" s="95">
        <v>5000</v>
      </c>
      <c r="L23" s="96">
        <v>0</v>
      </c>
      <c r="M23" s="96">
        <v>0</v>
      </c>
      <c r="N23" s="96">
        <v>8500</v>
      </c>
      <c r="O23" s="96">
        <v>13500</v>
      </c>
      <c r="P23" s="96">
        <v>13500</v>
      </c>
      <c r="Q23" s="96">
        <v>13500</v>
      </c>
      <c r="R23" s="96">
        <v>13500</v>
      </c>
      <c r="S23" s="97">
        <v>0</v>
      </c>
      <c r="T23" s="96">
        <v>0</v>
      </c>
      <c r="U23" s="98">
        <f t="shared" si="0"/>
        <v>100</v>
      </c>
      <c r="V23" s="99">
        <f>IF(OR(R23="", R307="", R307=0), "", R23/R$307*100)</f>
        <v>9.4086011856970107E-3</v>
      </c>
      <c r="W23" s="95">
        <v>5000</v>
      </c>
      <c r="X23" s="96">
        <v>0</v>
      </c>
      <c r="Y23" s="96">
        <v>0</v>
      </c>
      <c r="Z23" s="96">
        <v>0</v>
      </c>
      <c r="AA23" s="96">
        <v>5000</v>
      </c>
      <c r="AB23" s="97">
        <v>0</v>
      </c>
      <c r="AC23" s="100">
        <v>0</v>
      </c>
      <c r="AD23" s="95">
        <v>0</v>
      </c>
      <c r="AE23" s="96">
        <v>0</v>
      </c>
      <c r="AF23" s="96">
        <v>5000</v>
      </c>
      <c r="AG23" s="101">
        <f t="shared" si="1"/>
        <v>0</v>
      </c>
      <c r="AH23" s="99">
        <f>IF(OR(AD23="", AD307="", AD307=0), "", AD23/AD$307*100)</f>
        <v>0</v>
      </c>
      <c r="AI23" s="102">
        <v>13500</v>
      </c>
      <c r="AJ23" s="5" t="str">
        <f t="shared" si="2"/>
        <v>皆増</v>
      </c>
      <c r="AK23" s="4">
        <f t="shared" si="3"/>
        <v>9.4086011856970107E-3</v>
      </c>
      <c r="AL23" s="143" t="s">
        <v>296</v>
      </c>
      <c r="AM23" s="143" t="s">
        <v>297</v>
      </c>
      <c r="AN23" s="143" t="s">
        <v>298</v>
      </c>
      <c r="AO23" s="143" t="s">
        <v>448</v>
      </c>
      <c r="AP23" s="143">
        <v>2</v>
      </c>
      <c r="AQ23" s="143">
        <v>2</v>
      </c>
      <c r="AR23" s="143" t="s">
        <v>441</v>
      </c>
      <c r="AS23" s="32"/>
      <c r="AY23" s="155"/>
    </row>
    <row r="24" spans="1:51" ht="16.5" hidden="1" customHeight="1" thickBot="1">
      <c r="A24" s="80" t="s">
        <v>4</v>
      </c>
      <c r="B24" s="81" t="s">
        <v>7</v>
      </c>
      <c r="C24" s="94" t="s">
        <v>7</v>
      </c>
      <c r="D24" s="94" t="s">
        <v>10</v>
      </c>
      <c r="E24" s="94" t="s">
        <v>40</v>
      </c>
      <c r="F24" s="94" t="s">
        <v>5</v>
      </c>
      <c r="G24" s="94" t="s">
        <v>5</v>
      </c>
      <c r="H24" s="177" t="s">
        <v>41</v>
      </c>
      <c r="I24" s="172" t="s">
        <v>12</v>
      </c>
      <c r="J24" s="132" t="s">
        <v>243</v>
      </c>
      <c r="K24" s="95">
        <v>159000</v>
      </c>
      <c r="L24" s="96">
        <v>0</v>
      </c>
      <c r="M24" s="96">
        <v>0</v>
      </c>
      <c r="N24" s="96">
        <v>0</v>
      </c>
      <c r="O24" s="96">
        <v>159000</v>
      </c>
      <c r="P24" s="96">
        <v>75790</v>
      </c>
      <c r="Q24" s="96">
        <v>75790</v>
      </c>
      <c r="R24" s="96">
        <v>75790</v>
      </c>
      <c r="S24" s="97">
        <v>0</v>
      </c>
      <c r="T24" s="96">
        <v>83210</v>
      </c>
      <c r="U24" s="98">
        <f t="shared" si="0"/>
        <v>47.666666666666671</v>
      </c>
      <c r="V24" s="99">
        <f>IF(OR(R24="", R307="", R307=0), "", R24/R$307*100)</f>
        <v>5.2820583989924189E-2</v>
      </c>
      <c r="W24" s="95">
        <v>159000</v>
      </c>
      <c r="X24" s="96">
        <v>3000</v>
      </c>
      <c r="Y24" s="96">
        <v>0</v>
      </c>
      <c r="Z24" s="96">
        <v>0</v>
      </c>
      <c r="AA24" s="96">
        <v>162000</v>
      </c>
      <c r="AB24" s="97">
        <v>87890</v>
      </c>
      <c r="AC24" s="100">
        <v>87890</v>
      </c>
      <c r="AD24" s="95">
        <v>87890</v>
      </c>
      <c r="AE24" s="96">
        <v>0</v>
      </c>
      <c r="AF24" s="96">
        <v>74110</v>
      </c>
      <c r="AG24" s="101">
        <f t="shared" si="1"/>
        <v>54.253086419753082</v>
      </c>
      <c r="AH24" s="99">
        <f>IF(OR(AD24="", AD307="", AD307=0), "", AD24/AD$307*100)</f>
        <v>3.8025499071587691E-2</v>
      </c>
      <c r="AI24" s="102">
        <v>-12100</v>
      </c>
      <c r="AJ24" s="30">
        <f t="shared" si="2"/>
        <v>-13.767209011264081</v>
      </c>
      <c r="AK24" s="29">
        <f t="shared" si="3"/>
        <v>1.4795084918336497E-2</v>
      </c>
      <c r="AL24" s="162"/>
      <c r="AM24" s="162"/>
      <c r="AN24" s="162"/>
      <c r="AO24" s="162"/>
      <c r="AP24" s="162"/>
      <c r="AQ24" s="162"/>
      <c r="AR24" s="162"/>
      <c r="AY24" s="155"/>
    </row>
    <row r="25" spans="1:51" ht="24.75" hidden="1" customHeight="1" thickBot="1">
      <c r="A25" s="45" t="s">
        <v>4</v>
      </c>
      <c r="B25" s="46" t="s">
        <v>7</v>
      </c>
      <c r="C25" s="94" t="s">
        <v>7</v>
      </c>
      <c r="D25" s="94" t="s">
        <v>10</v>
      </c>
      <c r="E25" s="94" t="s">
        <v>40</v>
      </c>
      <c r="F25" s="94" t="s">
        <v>21</v>
      </c>
      <c r="G25" s="94" t="s">
        <v>5</v>
      </c>
      <c r="H25" s="177" t="s">
        <v>42</v>
      </c>
      <c r="I25" s="172" t="s">
        <v>12</v>
      </c>
      <c r="J25" s="132" t="s">
        <v>243</v>
      </c>
      <c r="K25" s="95">
        <v>153000</v>
      </c>
      <c r="L25" s="96">
        <v>0</v>
      </c>
      <c r="M25" s="96">
        <v>0</v>
      </c>
      <c r="N25" s="96">
        <v>0</v>
      </c>
      <c r="O25" s="96">
        <v>153000</v>
      </c>
      <c r="P25" s="96">
        <v>74030</v>
      </c>
      <c r="Q25" s="96">
        <v>74030</v>
      </c>
      <c r="R25" s="96">
        <v>74030</v>
      </c>
      <c r="S25" s="97">
        <v>0</v>
      </c>
      <c r="T25" s="96">
        <v>78970</v>
      </c>
      <c r="U25" s="98">
        <f t="shared" si="0"/>
        <v>48.385620915032682</v>
      </c>
      <c r="V25" s="99">
        <f>IF(OR(R25="", R307="", R307=0), "", R25/R$307*100)</f>
        <v>5.1593981168677756E-2</v>
      </c>
      <c r="W25" s="95">
        <v>153000</v>
      </c>
      <c r="X25" s="96">
        <v>0</v>
      </c>
      <c r="Y25" s="96">
        <v>0</v>
      </c>
      <c r="Z25" s="96">
        <v>-1850</v>
      </c>
      <c r="AA25" s="96">
        <v>151150</v>
      </c>
      <c r="AB25" s="97">
        <v>80040</v>
      </c>
      <c r="AC25" s="100">
        <v>80040</v>
      </c>
      <c r="AD25" s="95">
        <v>80040</v>
      </c>
      <c r="AE25" s="96">
        <v>0</v>
      </c>
      <c r="AF25" s="96">
        <v>71110</v>
      </c>
      <c r="AG25" s="101">
        <f t="shared" si="1"/>
        <v>52.954019186238831</v>
      </c>
      <c r="AH25" s="99">
        <f>IF(OR(AD25="", AD307="", AD307=0), "", AD25/AD$307*100)</f>
        <v>3.4629206345316632E-2</v>
      </c>
      <c r="AI25" s="102">
        <v>-6010</v>
      </c>
      <c r="AJ25" s="5">
        <f t="shared" si="2"/>
        <v>-7.508745627186407</v>
      </c>
      <c r="AK25" s="4">
        <f t="shared" si="3"/>
        <v>1.6964774823361124E-2</v>
      </c>
      <c r="AL25" s="144"/>
      <c r="AM25" s="144"/>
      <c r="AN25" s="144"/>
      <c r="AO25" s="144"/>
      <c r="AP25" s="144"/>
      <c r="AQ25" s="144"/>
      <c r="AR25" s="144"/>
      <c r="AS25" s="32"/>
      <c r="AY25" s="155"/>
    </row>
    <row r="26" spans="1:51" ht="39.75" customHeight="1" thickBot="1">
      <c r="A26" s="67" t="s">
        <v>4</v>
      </c>
      <c r="B26" s="68" t="s">
        <v>7</v>
      </c>
      <c r="C26" s="94" t="s">
        <v>7</v>
      </c>
      <c r="D26" s="94" t="s">
        <v>10</v>
      </c>
      <c r="E26" s="94" t="s">
        <v>40</v>
      </c>
      <c r="F26" s="94" t="s">
        <v>21</v>
      </c>
      <c r="G26" s="94" t="s">
        <v>23</v>
      </c>
      <c r="H26" s="177" t="s">
        <v>43</v>
      </c>
      <c r="I26" s="172" t="s">
        <v>12</v>
      </c>
      <c r="J26" s="132" t="s">
        <v>243</v>
      </c>
      <c r="K26" s="95">
        <v>153000</v>
      </c>
      <c r="L26" s="96">
        <v>0</v>
      </c>
      <c r="M26" s="96">
        <v>0</v>
      </c>
      <c r="N26" s="96">
        <v>0</v>
      </c>
      <c r="O26" s="96">
        <v>153000</v>
      </c>
      <c r="P26" s="96">
        <v>74030</v>
      </c>
      <c r="Q26" s="96">
        <v>74030</v>
      </c>
      <c r="R26" s="96">
        <v>74030</v>
      </c>
      <c r="S26" s="97">
        <v>0</v>
      </c>
      <c r="T26" s="96">
        <v>78970</v>
      </c>
      <c r="U26" s="98">
        <f t="shared" si="0"/>
        <v>48.385620915032682</v>
      </c>
      <c r="V26" s="99">
        <f>IF(OR(R26="", R307="", R307=0), "", R26/R$307*100)</f>
        <v>5.1593981168677756E-2</v>
      </c>
      <c r="W26" s="95">
        <v>153000</v>
      </c>
      <c r="X26" s="96">
        <v>0</v>
      </c>
      <c r="Y26" s="96">
        <v>0</v>
      </c>
      <c r="Z26" s="96">
        <v>-1850</v>
      </c>
      <c r="AA26" s="96">
        <v>151150</v>
      </c>
      <c r="AB26" s="97">
        <v>80040</v>
      </c>
      <c r="AC26" s="100">
        <v>80040</v>
      </c>
      <c r="AD26" s="95">
        <v>80040</v>
      </c>
      <c r="AE26" s="96">
        <v>0</v>
      </c>
      <c r="AF26" s="96">
        <v>71110</v>
      </c>
      <c r="AG26" s="101">
        <f t="shared" si="1"/>
        <v>52.954019186238831</v>
      </c>
      <c r="AH26" s="99">
        <f>IF(OR(AD26="", AD307="", AD307=0), "", AD26/AD$307*100)</f>
        <v>3.4629206345316632E-2</v>
      </c>
      <c r="AI26" s="102">
        <v>-6010</v>
      </c>
      <c r="AJ26" s="5">
        <f t="shared" si="2"/>
        <v>-7.508745627186407</v>
      </c>
      <c r="AK26" s="4">
        <f t="shared" si="3"/>
        <v>1.6964774823361124E-2</v>
      </c>
      <c r="AL26" s="143" t="s">
        <v>299</v>
      </c>
      <c r="AM26" s="143" t="s">
        <v>300</v>
      </c>
      <c r="AN26" s="143" t="s">
        <v>449</v>
      </c>
      <c r="AO26" s="143"/>
      <c r="AP26" s="143"/>
      <c r="AQ26" s="143"/>
      <c r="AR26" s="143"/>
      <c r="AS26" s="32"/>
      <c r="AY26" s="155"/>
    </row>
    <row r="27" spans="1:51" ht="21.75" hidden="1" customHeight="1" thickBot="1">
      <c r="A27" s="76" t="s">
        <v>4</v>
      </c>
      <c r="B27" s="77" t="s">
        <v>7</v>
      </c>
      <c r="C27" s="94" t="s">
        <v>7</v>
      </c>
      <c r="D27" s="94" t="s">
        <v>10</v>
      </c>
      <c r="E27" s="94" t="s">
        <v>40</v>
      </c>
      <c r="F27" s="94" t="s">
        <v>15</v>
      </c>
      <c r="G27" s="94" t="s">
        <v>5</v>
      </c>
      <c r="H27" s="177" t="s">
        <v>44</v>
      </c>
      <c r="I27" s="172" t="s">
        <v>12</v>
      </c>
      <c r="J27" s="132" t="s">
        <v>243</v>
      </c>
      <c r="K27" s="95">
        <v>6000</v>
      </c>
      <c r="L27" s="96">
        <v>0</v>
      </c>
      <c r="M27" s="96">
        <v>0</v>
      </c>
      <c r="N27" s="96">
        <v>0</v>
      </c>
      <c r="O27" s="96">
        <v>6000</v>
      </c>
      <c r="P27" s="96">
        <v>1760</v>
      </c>
      <c r="Q27" s="96">
        <v>1760</v>
      </c>
      <c r="R27" s="96">
        <v>1760</v>
      </c>
      <c r="S27" s="97">
        <v>0</v>
      </c>
      <c r="T27" s="96">
        <v>4240</v>
      </c>
      <c r="U27" s="98">
        <f t="shared" si="0"/>
        <v>29.333333333333332</v>
      </c>
      <c r="V27" s="99">
        <f>IF(OR(R27="", R307="", R307=0), "", R27/R$307*100)</f>
        <v>1.2266028212464251E-3</v>
      </c>
      <c r="W27" s="95">
        <v>6000</v>
      </c>
      <c r="X27" s="96">
        <v>3000</v>
      </c>
      <c r="Y27" s="96">
        <v>0</v>
      </c>
      <c r="Z27" s="96">
        <v>1850</v>
      </c>
      <c r="AA27" s="96">
        <v>10850</v>
      </c>
      <c r="AB27" s="97">
        <v>7850</v>
      </c>
      <c r="AC27" s="100">
        <v>7850</v>
      </c>
      <c r="AD27" s="95">
        <v>7850</v>
      </c>
      <c r="AE27" s="96">
        <v>0</v>
      </c>
      <c r="AF27" s="96">
        <v>3000</v>
      </c>
      <c r="AG27" s="101">
        <f t="shared" si="1"/>
        <v>72.350230414746548</v>
      </c>
      <c r="AH27" s="99">
        <f>IF(OR(AD27="", AD307="", AD307=0), "", AD27/AD$307*100)</f>
        <v>3.3962927262710589E-3</v>
      </c>
      <c r="AI27" s="102">
        <v>-6090</v>
      </c>
      <c r="AJ27" s="5">
        <f t="shared" si="2"/>
        <v>-77.579617834394909</v>
      </c>
      <c r="AK27" s="4">
        <f t="shared" si="3"/>
        <v>-2.169689905024634E-3</v>
      </c>
      <c r="AL27" s="144"/>
      <c r="AM27" s="144"/>
      <c r="AN27" s="144"/>
      <c r="AO27" s="144"/>
      <c r="AP27" s="144"/>
      <c r="AQ27" s="144"/>
      <c r="AR27" s="144"/>
      <c r="AS27" s="32"/>
      <c r="AY27" s="155"/>
    </row>
    <row r="28" spans="1:51" ht="39" customHeight="1" thickBot="1">
      <c r="A28" s="67" t="s">
        <v>4</v>
      </c>
      <c r="B28" s="68" t="s">
        <v>7</v>
      </c>
      <c r="C28" s="94" t="s">
        <v>7</v>
      </c>
      <c r="D28" s="94" t="s">
        <v>10</v>
      </c>
      <c r="E28" s="94" t="s">
        <v>40</v>
      </c>
      <c r="F28" s="94" t="s">
        <v>15</v>
      </c>
      <c r="G28" s="94" t="s">
        <v>17</v>
      </c>
      <c r="H28" s="177" t="s">
        <v>45</v>
      </c>
      <c r="I28" s="172" t="s">
        <v>12</v>
      </c>
      <c r="J28" s="132" t="s">
        <v>243</v>
      </c>
      <c r="K28" s="95">
        <v>6000</v>
      </c>
      <c r="L28" s="96">
        <v>0</v>
      </c>
      <c r="M28" s="96">
        <v>0</v>
      </c>
      <c r="N28" s="96">
        <v>0</v>
      </c>
      <c r="O28" s="96">
        <v>6000</v>
      </c>
      <c r="P28" s="96">
        <v>1760</v>
      </c>
      <c r="Q28" s="96">
        <v>1760</v>
      </c>
      <c r="R28" s="96">
        <v>1760</v>
      </c>
      <c r="S28" s="97">
        <v>0</v>
      </c>
      <c r="T28" s="96">
        <v>4240</v>
      </c>
      <c r="U28" s="98">
        <f t="shared" si="0"/>
        <v>29.333333333333332</v>
      </c>
      <c r="V28" s="99">
        <f>IF(OR(R28="", R307="", R307=0), "", R28/R$307*100)</f>
        <v>1.2266028212464251E-3</v>
      </c>
      <c r="W28" s="95">
        <v>6000</v>
      </c>
      <c r="X28" s="96">
        <v>3000</v>
      </c>
      <c r="Y28" s="96">
        <v>0</v>
      </c>
      <c r="Z28" s="96">
        <v>1850</v>
      </c>
      <c r="AA28" s="96">
        <v>10850</v>
      </c>
      <c r="AB28" s="97">
        <v>7850</v>
      </c>
      <c r="AC28" s="100">
        <v>7850</v>
      </c>
      <c r="AD28" s="95">
        <v>7850</v>
      </c>
      <c r="AE28" s="96">
        <v>0</v>
      </c>
      <c r="AF28" s="96">
        <v>3000</v>
      </c>
      <c r="AG28" s="101">
        <f t="shared" si="1"/>
        <v>72.350230414746548</v>
      </c>
      <c r="AH28" s="99">
        <f>IF(OR(AD28="", AD307="", AD307=0), "", AD28/AD$307*100)</f>
        <v>3.3962927262710589E-3</v>
      </c>
      <c r="AI28" s="102">
        <v>-6090</v>
      </c>
      <c r="AJ28" s="5">
        <f t="shared" si="2"/>
        <v>-77.579617834394909</v>
      </c>
      <c r="AK28" s="4">
        <f t="shared" si="3"/>
        <v>-2.169689905024634E-3</v>
      </c>
      <c r="AL28" s="143" t="s">
        <v>301</v>
      </c>
      <c r="AM28" s="143" t="s">
        <v>300</v>
      </c>
      <c r="AN28" s="143" t="s">
        <v>449</v>
      </c>
      <c r="AO28" s="143"/>
      <c r="AP28" s="143"/>
      <c r="AQ28" s="143"/>
      <c r="AR28" s="143"/>
      <c r="AS28" s="32"/>
      <c r="AY28" s="155"/>
    </row>
    <row r="29" spans="1:51" ht="16.5" hidden="1" customHeight="1" thickBot="1">
      <c r="A29" s="45" t="s">
        <v>4</v>
      </c>
      <c r="B29" s="46" t="s">
        <v>7</v>
      </c>
      <c r="C29" s="94" t="s">
        <v>7</v>
      </c>
      <c r="D29" s="94" t="s">
        <v>10</v>
      </c>
      <c r="E29" s="94" t="s">
        <v>46</v>
      </c>
      <c r="F29" s="94" t="s">
        <v>5</v>
      </c>
      <c r="G29" s="94" t="s">
        <v>5</v>
      </c>
      <c r="H29" s="177" t="s">
        <v>47</v>
      </c>
      <c r="I29" s="172" t="s">
        <v>12</v>
      </c>
      <c r="J29" s="132" t="s">
        <v>243</v>
      </c>
      <c r="K29" s="95">
        <v>304000</v>
      </c>
      <c r="L29" s="96">
        <v>0</v>
      </c>
      <c r="M29" s="96">
        <v>0</v>
      </c>
      <c r="N29" s="96">
        <v>0</v>
      </c>
      <c r="O29" s="96">
        <v>304000</v>
      </c>
      <c r="P29" s="96">
        <v>303000</v>
      </c>
      <c r="Q29" s="96">
        <v>303000</v>
      </c>
      <c r="R29" s="96">
        <v>303000</v>
      </c>
      <c r="S29" s="97">
        <v>0</v>
      </c>
      <c r="T29" s="96">
        <v>1000</v>
      </c>
      <c r="U29" s="98">
        <f t="shared" si="0"/>
        <v>99.671052631578945</v>
      </c>
      <c r="V29" s="99">
        <f>IF(OR(R29="", R307="", R307=0), "", R29/R$307*100)</f>
        <v>0.21117082661231071</v>
      </c>
      <c r="W29" s="95">
        <v>304000</v>
      </c>
      <c r="X29" s="96">
        <v>0</v>
      </c>
      <c r="Y29" s="96">
        <v>0</v>
      </c>
      <c r="Z29" s="96">
        <v>0</v>
      </c>
      <c r="AA29" s="96">
        <v>304000</v>
      </c>
      <c r="AB29" s="97">
        <v>304000</v>
      </c>
      <c r="AC29" s="100">
        <v>304000</v>
      </c>
      <c r="AD29" s="95">
        <v>304000</v>
      </c>
      <c r="AE29" s="96">
        <v>0</v>
      </c>
      <c r="AF29" s="96">
        <v>0</v>
      </c>
      <c r="AG29" s="101">
        <f t="shared" si="1"/>
        <v>100</v>
      </c>
      <c r="AH29" s="99">
        <f>IF(OR(AD29="", AD307="", AD307=0), "", AD29/AD$307*100)</f>
        <v>0.13152522150145246</v>
      </c>
      <c r="AI29" s="102">
        <v>-1000</v>
      </c>
      <c r="AJ29" s="30">
        <f t="shared" si="2"/>
        <v>-0.3289473684210526</v>
      </c>
      <c r="AK29" s="29">
        <f t="shared" si="3"/>
        <v>7.9645605110858247E-2</v>
      </c>
      <c r="AL29" s="144"/>
      <c r="AM29" s="144"/>
      <c r="AN29" s="144"/>
      <c r="AO29" s="144"/>
      <c r="AP29" s="144"/>
      <c r="AQ29" s="144"/>
      <c r="AR29" s="144"/>
      <c r="AS29" s="32"/>
      <c r="AY29" s="155"/>
    </row>
    <row r="30" spans="1:51" ht="16.5" hidden="1" customHeight="1" thickBot="1">
      <c r="A30" s="56" t="s">
        <v>4</v>
      </c>
      <c r="B30" s="57" t="s">
        <v>7</v>
      </c>
      <c r="C30" s="94" t="s">
        <v>7</v>
      </c>
      <c r="D30" s="94" t="s">
        <v>10</v>
      </c>
      <c r="E30" s="94" t="s">
        <v>46</v>
      </c>
      <c r="F30" s="94" t="s">
        <v>21</v>
      </c>
      <c r="G30" s="94" t="s">
        <v>5</v>
      </c>
      <c r="H30" s="177" t="s">
        <v>48</v>
      </c>
      <c r="I30" s="172" t="s">
        <v>12</v>
      </c>
      <c r="J30" s="132" t="s">
        <v>243</v>
      </c>
      <c r="K30" s="95">
        <v>304000</v>
      </c>
      <c r="L30" s="96">
        <v>0</v>
      </c>
      <c r="M30" s="96">
        <v>0</v>
      </c>
      <c r="N30" s="96">
        <v>0</v>
      </c>
      <c r="O30" s="96">
        <v>304000</v>
      </c>
      <c r="P30" s="96">
        <v>303000</v>
      </c>
      <c r="Q30" s="96">
        <v>303000</v>
      </c>
      <c r="R30" s="96">
        <v>303000</v>
      </c>
      <c r="S30" s="97">
        <v>0</v>
      </c>
      <c r="T30" s="96">
        <v>1000</v>
      </c>
      <c r="U30" s="98">
        <f t="shared" si="0"/>
        <v>99.671052631578945</v>
      </c>
      <c r="V30" s="99">
        <f>IF(OR(R30="", R307="", R307=0), "", R30/R$307*100)</f>
        <v>0.21117082661231071</v>
      </c>
      <c r="W30" s="95">
        <v>304000</v>
      </c>
      <c r="X30" s="96">
        <v>0</v>
      </c>
      <c r="Y30" s="96">
        <v>0</v>
      </c>
      <c r="Z30" s="96">
        <v>0</v>
      </c>
      <c r="AA30" s="96">
        <v>304000</v>
      </c>
      <c r="AB30" s="97">
        <v>304000</v>
      </c>
      <c r="AC30" s="100">
        <v>304000</v>
      </c>
      <c r="AD30" s="95">
        <v>304000</v>
      </c>
      <c r="AE30" s="96">
        <v>0</v>
      </c>
      <c r="AF30" s="96">
        <v>0</v>
      </c>
      <c r="AG30" s="101">
        <f t="shared" si="1"/>
        <v>100</v>
      </c>
      <c r="AH30" s="99">
        <f>IF(OR(AD30="", AD307="", AD307=0), "", AD30/AD$307*100)</f>
        <v>0.13152522150145246</v>
      </c>
      <c r="AI30" s="102">
        <v>-1000</v>
      </c>
      <c r="AJ30" s="5">
        <f t="shared" si="2"/>
        <v>-0.3289473684210526</v>
      </c>
      <c r="AK30" s="4">
        <f t="shared" si="3"/>
        <v>7.9645605110858247E-2</v>
      </c>
      <c r="AL30" s="162"/>
      <c r="AM30" s="162"/>
      <c r="AN30" s="162"/>
      <c r="AO30" s="162"/>
      <c r="AP30" s="162"/>
      <c r="AQ30" s="162"/>
      <c r="AR30" s="162"/>
      <c r="AY30" s="155"/>
    </row>
    <row r="31" spans="1:51" ht="32.25" customHeight="1" thickBot="1">
      <c r="A31" s="67" t="s">
        <v>4</v>
      </c>
      <c r="B31" s="68" t="s">
        <v>7</v>
      </c>
      <c r="C31" s="94" t="s">
        <v>7</v>
      </c>
      <c r="D31" s="94" t="s">
        <v>10</v>
      </c>
      <c r="E31" s="94" t="s">
        <v>46</v>
      </c>
      <c r="F31" s="94" t="s">
        <v>21</v>
      </c>
      <c r="G31" s="94" t="s">
        <v>23</v>
      </c>
      <c r="H31" s="177" t="s">
        <v>49</v>
      </c>
      <c r="I31" s="172" t="s">
        <v>12</v>
      </c>
      <c r="J31" s="132" t="s">
        <v>243</v>
      </c>
      <c r="K31" s="95">
        <v>304000</v>
      </c>
      <c r="L31" s="96">
        <v>0</v>
      </c>
      <c r="M31" s="96">
        <v>0</v>
      </c>
      <c r="N31" s="96">
        <v>0</v>
      </c>
      <c r="O31" s="96">
        <v>304000</v>
      </c>
      <c r="P31" s="96">
        <v>303000</v>
      </c>
      <c r="Q31" s="96">
        <v>303000</v>
      </c>
      <c r="R31" s="96">
        <v>303000</v>
      </c>
      <c r="S31" s="97">
        <v>0</v>
      </c>
      <c r="T31" s="96">
        <v>1000</v>
      </c>
      <c r="U31" s="98">
        <f t="shared" si="0"/>
        <v>99.671052631578945</v>
      </c>
      <c r="V31" s="99">
        <f>IF(OR(R31="", R307="", R307=0), "", R31/R$307*100)</f>
        <v>0.21117082661231071</v>
      </c>
      <c r="W31" s="95">
        <v>304000</v>
      </c>
      <c r="X31" s="96">
        <v>0</v>
      </c>
      <c r="Y31" s="96">
        <v>0</v>
      </c>
      <c r="Z31" s="96">
        <v>0</v>
      </c>
      <c r="AA31" s="96">
        <v>304000</v>
      </c>
      <c r="AB31" s="97">
        <v>304000</v>
      </c>
      <c r="AC31" s="100">
        <v>304000</v>
      </c>
      <c r="AD31" s="95">
        <v>304000</v>
      </c>
      <c r="AE31" s="96">
        <v>0</v>
      </c>
      <c r="AF31" s="96">
        <v>0</v>
      </c>
      <c r="AG31" s="101">
        <f t="shared" si="1"/>
        <v>100</v>
      </c>
      <c r="AH31" s="99">
        <f>IF(OR(AD31="", AD307="", AD307=0), "", AD31/AD$307*100)</f>
        <v>0.13152522150145246</v>
      </c>
      <c r="AI31" s="102">
        <v>-1000</v>
      </c>
      <c r="AJ31" s="5">
        <f t="shared" si="2"/>
        <v>-0.3289473684210526</v>
      </c>
      <c r="AK31" s="4">
        <f t="shared" si="3"/>
        <v>7.9645605110858247E-2</v>
      </c>
      <c r="AL31" s="143" t="s">
        <v>302</v>
      </c>
      <c r="AM31" s="143" t="s">
        <v>400</v>
      </c>
      <c r="AN31" s="143" t="s">
        <v>303</v>
      </c>
      <c r="AO31" s="143"/>
      <c r="AP31" s="143"/>
      <c r="AQ31" s="143"/>
      <c r="AR31" s="143"/>
      <c r="AS31" s="32"/>
      <c r="AT31" s="161"/>
      <c r="AU31" s="161"/>
      <c r="AV31" s="161"/>
      <c r="AW31" s="161"/>
      <c r="AX31" s="161"/>
      <c r="AY31" s="157"/>
    </row>
    <row r="32" spans="1:51" ht="16.5" hidden="1" customHeight="1" thickBot="1">
      <c r="A32" s="76" t="s">
        <v>4</v>
      </c>
      <c r="B32" s="77" t="s">
        <v>7</v>
      </c>
      <c r="C32" s="94" t="s">
        <v>4</v>
      </c>
      <c r="D32" s="94" t="s">
        <v>5</v>
      </c>
      <c r="E32" s="94" t="s">
        <v>5</v>
      </c>
      <c r="F32" s="94" t="s">
        <v>5</v>
      </c>
      <c r="G32" s="94" t="s">
        <v>5</v>
      </c>
      <c r="H32" s="177" t="s">
        <v>50</v>
      </c>
      <c r="I32" s="172" t="s">
        <v>5</v>
      </c>
      <c r="J32" s="132" t="s">
        <v>243</v>
      </c>
      <c r="K32" s="95">
        <v>5286000</v>
      </c>
      <c r="L32" s="96">
        <v>-396000</v>
      </c>
      <c r="M32" s="96">
        <v>0</v>
      </c>
      <c r="N32" s="96">
        <v>0</v>
      </c>
      <c r="O32" s="96">
        <v>4890000</v>
      </c>
      <c r="P32" s="96">
        <v>4827371</v>
      </c>
      <c r="Q32" s="96">
        <v>4827371</v>
      </c>
      <c r="R32" s="96">
        <v>4827371</v>
      </c>
      <c r="S32" s="97">
        <v>0</v>
      </c>
      <c r="T32" s="96">
        <v>62629</v>
      </c>
      <c r="U32" s="98">
        <f t="shared" si="0"/>
        <v>98.719243353783227</v>
      </c>
      <c r="V32" s="99">
        <f>IF(OR(R32="", R307="", R307=0), "", R32/R$307*100)</f>
        <v>3.3643561862518045</v>
      </c>
      <c r="W32" s="95">
        <v>6511000</v>
      </c>
      <c r="X32" s="96">
        <v>-631000</v>
      </c>
      <c r="Y32" s="96">
        <v>0</v>
      </c>
      <c r="Z32" s="96">
        <v>0</v>
      </c>
      <c r="AA32" s="96">
        <v>5880000</v>
      </c>
      <c r="AB32" s="97">
        <v>5846971</v>
      </c>
      <c r="AC32" s="100">
        <v>5846971</v>
      </c>
      <c r="AD32" s="95">
        <v>5846971</v>
      </c>
      <c r="AE32" s="96">
        <v>0</v>
      </c>
      <c r="AF32" s="96">
        <v>33029</v>
      </c>
      <c r="AG32" s="101">
        <f t="shared" si="1"/>
        <v>99.438282312925168</v>
      </c>
      <c r="AH32" s="99">
        <f>IF(OR(AD32="", AD307="", AD307=0), "", AD32/AD$307*100)</f>
        <v>2.529684723314372</v>
      </c>
      <c r="AI32" s="102">
        <v>-1019600</v>
      </c>
      <c r="AJ32" s="26">
        <f t="shared" si="2"/>
        <v>-17.438088883970863</v>
      </c>
      <c r="AK32" s="25">
        <f t="shared" si="3"/>
        <v>0.83467146293743255</v>
      </c>
      <c r="AL32" s="145"/>
      <c r="AM32" s="145"/>
      <c r="AN32" s="145"/>
      <c r="AO32" s="145"/>
      <c r="AP32" s="145"/>
      <c r="AQ32" s="145"/>
      <c r="AR32" s="145"/>
    </row>
    <row r="33" spans="1:45" ht="79.5" customHeight="1" thickBot="1">
      <c r="A33" s="89" t="s">
        <v>4</v>
      </c>
      <c r="B33" s="90" t="s">
        <v>7</v>
      </c>
      <c r="C33" s="94" t="s">
        <v>4</v>
      </c>
      <c r="D33" s="94" t="s">
        <v>51</v>
      </c>
      <c r="E33" s="94" t="s">
        <v>5</v>
      </c>
      <c r="F33" s="94" t="s">
        <v>5</v>
      </c>
      <c r="G33" s="94" t="s">
        <v>5</v>
      </c>
      <c r="H33" s="177" t="s">
        <v>52</v>
      </c>
      <c r="I33" s="172" t="s">
        <v>12</v>
      </c>
      <c r="J33" s="132" t="s">
        <v>243</v>
      </c>
      <c r="K33" s="95">
        <v>4066000</v>
      </c>
      <c r="L33" s="96">
        <v>-396000</v>
      </c>
      <c r="M33" s="96">
        <v>0</v>
      </c>
      <c r="N33" s="96">
        <v>0</v>
      </c>
      <c r="O33" s="96">
        <v>3670000</v>
      </c>
      <c r="P33" s="96">
        <v>3607371</v>
      </c>
      <c r="Q33" s="96">
        <v>3607371</v>
      </c>
      <c r="R33" s="96">
        <v>3607371</v>
      </c>
      <c r="S33" s="97">
        <v>0</v>
      </c>
      <c r="T33" s="96">
        <v>62629</v>
      </c>
      <c r="U33" s="98">
        <f t="shared" si="0"/>
        <v>98.293487738419614</v>
      </c>
      <c r="V33" s="99">
        <f>IF(OR(R33="", R307="", R307=0), "", R33/R$307*100)</f>
        <v>2.5140974124332605</v>
      </c>
      <c r="W33" s="95">
        <v>5291000</v>
      </c>
      <c r="X33" s="96">
        <v>-631000</v>
      </c>
      <c r="Y33" s="96">
        <v>0</v>
      </c>
      <c r="Z33" s="96">
        <v>0</v>
      </c>
      <c r="AA33" s="96">
        <v>4660000</v>
      </c>
      <c r="AB33" s="97">
        <v>4626971</v>
      </c>
      <c r="AC33" s="100">
        <v>4626971</v>
      </c>
      <c r="AD33" s="95">
        <v>4626971</v>
      </c>
      <c r="AE33" s="96">
        <v>0</v>
      </c>
      <c r="AF33" s="96">
        <v>33029</v>
      </c>
      <c r="AG33" s="101">
        <f t="shared" si="1"/>
        <v>99.291223175965669</v>
      </c>
      <c r="AH33" s="99">
        <f>IF(OR(AD33="", AD307="", AD307=0), "", AD33/AD$307*100)</f>
        <v>2.001853242288806</v>
      </c>
      <c r="AI33" s="102">
        <v>-1019600</v>
      </c>
      <c r="AJ33" s="28">
        <f t="shared" si="2"/>
        <v>-22.036014489824986</v>
      </c>
      <c r="AK33" s="27">
        <f t="shared" si="3"/>
        <v>0.51224417014445445</v>
      </c>
      <c r="AL33" s="143" t="s">
        <v>258</v>
      </c>
      <c r="AM33" s="169"/>
      <c r="AN33" s="169"/>
      <c r="AO33" s="169"/>
      <c r="AP33" s="169"/>
      <c r="AQ33" s="169"/>
      <c r="AR33" s="169"/>
      <c r="AS33" s="32"/>
    </row>
    <row r="34" spans="1:45" ht="16.5" hidden="1" customHeight="1">
      <c r="A34" s="45" t="s">
        <v>4</v>
      </c>
      <c r="B34" s="46" t="s">
        <v>7</v>
      </c>
      <c r="C34" s="94" t="s">
        <v>4</v>
      </c>
      <c r="D34" s="94" t="s">
        <v>51</v>
      </c>
      <c r="E34" s="94" t="s">
        <v>13</v>
      </c>
      <c r="F34" s="94" t="s">
        <v>5</v>
      </c>
      <c r="G34" s="94" t="s">
        <v>5</v>
      </c>
      <c r="H34" s="177" t="s">
        <v>14</v>
      </c>
      <c r="I34" s="172" t="s">
        <v>12</v>
      </c>
      <c r="J34" s="132" t="s">
        <v>243</v>
      </c>
      <c r="K34" s="95">
        <v>5000</v>
      </c>
      <c r="L34" s="96">
        <v>0</v>
      </c>
      <c r="M34" s="96">
        <v>0</v>
      </c>
      <c r="N34" s="96">
        <v>0</v>
      </c>
      <c r="O34" s="96">
        <v>5000</v>
      </c>
      <c r="P34" s="96">
        <v>4646</v>
      </c>
      <c r="Q34" s="96">
        <v>4646</v>
      </c>
      <c r="R34" s="96">
        <v>4646</v>
      </c>
      <c r="S34" s="97">
        <v>0</v>
      </c>
      <c r="T34" s="96">
        <v>354</v>
      </c>
      <c r="U34" s="98">
        <f t="shared" si="0"/>
        <v>92.92</v>
      </c>
      <c r="V34" s="99">
        <f>IF(OR(R34="", R307="", R307=0), "", R34/R$307*100)</f>
        <v>3.2379526747220973E-3</v>
      </c>
      <c r="W34" s="95">
        <v>5000</v>
      </c>
      <c r="X34" s="96">
        <v>0</v>
      </c>
      <c r="Y34" s="96">
        <v>0</v>
      </c>
      <c r="Z34" s="96">
        <v>0</v>
      </c>
      <c r="AA34" s="96">
        <v>5000</v>
      </c>
      <c r="AB34" s="97">
        <v>1575</v>
      </c>
      <c r="AC34" s="100">
        <v>1575</v>
      </c>
      <c r="AD34" s="95">
        <v>1575</v>
      </c>
      <c r="AE34" s="96">
        <v>0</v>
      </c>
      <c r="AF34" s="96">
        <v>3425</v>
      </c>
      <c r="AG34" s="101">
        <f t="shared" si="1"/>
        <v>31.5</v>
      </c>
      <c r="AH34" s="99">
        <f>IF(OR(AD34="", AD307="", AD307=0), "", AD34/AD$307*100)</f>
        <v>6.8142178902890675E-4</v>
      </c>
      <c r="AI34" s="102">
        <v>3071</v>
      </c>
      <c r="AJ34" s="30">
        <f t="shared" si="2"/>
        <v>194.98412698412699</v>
      </c>
      <c r="AK34" s="29">
        <f t="shared" si="3"/>
        <v>2.5565308856931907E-3</v>
      </c>
      <c r="AL34" s="372" t="s">
        <v>304</v>
      </c>
      <c r="AM34" s="372" t="s">
        <v>305</v>
      </c>
      <c r="AN34" s="372" t="s">
        <v>306</v>
      </c>
      <c r="AO34" s="372"/>
      <c r="AP34" s="372"/>
      <c r="AQ34" s="372"/>
      <c r="AR34" s="372"/>
      <c r="AS34" s="34"/>
    </row>
    <row r="35" spans="1:45" ht="16.5" hidden="1" customHeight="1">
      <c r="A35" s="56" t="s">
        <v>4</v>
      </c>
      <c r="B35" s="57" t="s">
        <v>7</v>
      </c>
      <c r="C35" s="94" t="s">
        <v>4</v>
      </c>
      <c r="D35" s="94" t="s">
        <v>51</v>
      </c>
      <c r="E35" s="94" t="s">
        <v>13</v>
      </c>
      <c r="F35" s="94" t="s">
        <v>15</v>
      </c>
      <c r="G35" s="94" t="s">
        <v>5</v>
      </c>
      <c r="H35" s="177" t="s">
        <v>16</v>
      </c>
      <c r="I35" s="172" t="s">
        <v>12</v>
      </c>
      <c r="J35" s="132" t="s">
        <v>243</v>
      </c>
      <c r="K35" s="95">
        <v>5000</v>
      </c>
      <c r="L35" s="96">
        <v>0</v>
      </c>
      <c r="M35" s="96">
        <v>0</v>
      </c>
      <c r="N35" s="96">
        <v>0</v>
      </c>
      <c r="O35" s="96">
        <v>5000</v>
      </c>
      <c r="P35" s="96">
        <v>4646</v>
      </c>
      <c r="Q35" s="96">
        <v>4646</v>
      </c>
      <c r="R35" s="96">
        <v>4646</v>
      </c>
      <c r="S35" s="97">
        <v>0</v>
      </c>
      <c r="T35" s="96">
        <v>354</v>
      </c>
      <c r="U35" s="98">
        <f t="shared" si="0"/>
        <v>92.92</v>
      </c>
      <c r="V35" s="99">
        <f>IF(OR(R35="", R307="", R307=0), "", R35/R$307*100)</f>
        <v>3.2379526747220973E-3</v>
      </c>
      <c r="W35" s="95">
        <v>5000</v>
      </c>
      <c r="X35" s="96">
        <v>0</v>
      </c>
      <c r="Y35" s="96">
        <v>0</v>
      </c>
      <c r="Z35" s="96">
        <v>0</v>
      </c>
      <c r="AA35" s="96">
        <v>5000</v>
      </c>
      <c r="AB35" s="97">
        <v>1575</v>
      </c>
      <c r="AC35" s="100">
        <v>1575</v>
      </c>
      <c r="AD35" s="95">
        <v>1575</v>
      </c>
      <c r="AE35" s="96">
        <v>0</v>
      </c>
      <c r="AF35" s="96">
        <v>3425</v>
      </c>
      <c r="AG35" s="101">
        <f t="shared" si="1"/>
        <v>31.5</v>
      </c>
      <c r="AH35" s="99">
        <f>IF(OR(AD35="", AD307="", AD307=0), "", AD35/AD$307*100)</f>
        <v>6.8142178902890675E-4</v>
      </c>
      <c r="AI35" s="102">
        <v>3071</v>
      </c>
      <c r="AJ35" s="5">
        <f t="shared" si="2"/>
        <v>194.98412698412699</v>
      </c>
      <c r="AK35" s="4">
        <f t="shared" si="3"/>
        <v>2.5565308856931907E-3</v>
      </c>
      <c r="AL35" s="373"/>
      <c r="AM35" s="373"/>
      <c r="AN35" s="373"/>
      <c r="AO35" s="373"/>
      <c r="AP35" s="373"/>
      <c r="AQ35" s="373"/>
      <c r="AR35" s="373"/>
      <c r="AS35" s="35"/>
    </row>
    <row r="36" spans="1:45" ht="25.5" customHeight="1" thickBot="1">
      <c r="A36" s="67" t="s">
        <v>4</v>
      </c>
      <c r="B36" s="68" t="s">
        <v>7</v>
      </c>
      <c r="C36" s="94" t="s">
        <v>4</v>
      </c>
      <c r="D36" s="94" t="s">
        <v>51</v>
      </c>
      <c r="E36" s="94" t="s">
        <v>13</v>
      </c>
      <c r="F36" s="94" t="s">
        <v>15</v>
      </c>
      <c r="G36" s="94" t="s">
        <v>17</v>
      </c>
      <c r="H36" s="177" t="s">
        <v>18</v>
      </c>
      <c r="I36" s="172" t="s">
        <v>12</v>
      </c>
      <c r="J36" s="132" t="s">
        <v>243</v>
      </c>
      <c r="K36" s="95">
        <v>5000</v>
      </c>
      <c r="L36" s="96">
        <v>0</v>
      </c>
      <c r="M36" s="96">
        <v>0</v>
      </c>
      <c r="N36" s="96">
        <v>0</v>
      </c>
      <c r="O36" s="96">
        <v>5000</v>
      </c>
      <c r="P36" s="96">
        <v>4646</v>
      </c>
      <c r="Q36" s="96">
        <v>4646</v>
      </c>
      <c r="R36" s="96">
        <v>4646</v>
      </c>
      <c r="S36" s="97">
        <v>0</v>
      </c>
      <c r="T36" s="96">
        <v>354</v>
      </c>
      <c r="U36" s="98">
        <f t="shared" si="0"/>
        <v>92.92</v>
      </c>
      <c r="V36" s="99">
        <f>IF(OR(R36="", R307="", R307=0), "", R36/R$307*100)</f>
        <v>3.2379526747220973E-3</v>
      </c>
      <c r="W36" s="95">
        <v>5000</v>
      </c>
      <c r="X36" s="96">
        <v>0</v>
      </c>
      <c r="Y36" s="96">
        <v>0</v>
      </c>
      <c r="Z36" s="96">
        <v>0</v>
      </c>
      <c r="AA36" s="96">
        <v>5000</v>
      </c>
      <c r="AB36" s="97">
        <v>1575</v>
      </c>
      <c r="AC36" s="100">
        <v>1575</v>
      </c>
      <c r="AD36" s="95">
        <v>1575</v>
      </c>
      <c r="AE36" s="96">
        <v>0</v>
      </c>
      <c r="AF36" s="96">
        <v>3425</v>
      </c>
      <c r="AG36" s="101">
        <f t="shared" si="1"/>
        <v>31.5</v>
      </c>
      <c r="AH36" s="99">
        <f>IF(OR(AD36="", AD307="", AD307=0), "", AD36/AD$307*100)</f>
        <v>6.8142178902890675E-4</v>
      </c>
      <c r="AI36" s="102">
        <v>3071</v>
      </c>
      <c r="AJ36" s="5">
        <f t="shared" si="2"/>
        <v>194.98412698412699</v>
      </c>
      <c r="AK36" s="4">
        <f t="shared" si="3"/>
        <v>2.5565308856931907E-3</v>
      </c>
      <c r="AL36" s="373"/>
      <c r="AM36" s="373"/>
      <c r="AN36" s="373"/>
      <c r="AO36" s="373"/>
      <c r="AP36" s="373"/>
      <c r="AQ36" s="373"/>
      <c r="AR36" s="373"/>
      <c r="AS36" s="35"/>
    </row>
    <row r="37" spans="1:45" ht="16.5" hidden="1" customHeight="1" thickBot="1">
      <c r="A37" s="80" t="s">
        <v>4</v>
      </c>
      <c r="B37" s="81" t="s">
        <v>7</v>
      </c>
      <c r="C37" s="94" t="s">
        <v>4</v>
      </c>
      <c r="D37" s="94" t="s">
        <v>51</v>
      </c>
      <c r="E37" s="94" t="s">
        <v>21</v>
      </c>
      <c r="F37" s="94" t="s">
        <v>5</v>
      </c>
      <c r="G37" s="94" t="s">
        <v>5</v>
      </c>
      <c r="H37" s="177" t="s">
        <v>25</v>
      </c>
      <c r="I37" s="172" t="s">
        <v>12</v>
      </c>
      <c r="J37" s="132" t="s">
        <v>243</v>
      </c>
      <c r="K37" s="95">
        <v>2664000</v>
      </c>
      <c r="L37" s="96">
        <v>-396000</v>
      </c>
      <c r="M37" s="96">
        <v>0</v>
      </c>
      <c r="N37" s="96">
        <v>0</v>
      </c>
      <c r="O37" s="96">
        <v>2268000</v>
      </c>
      <c r="P37" s="96">
        <v>2217600</v>
      </c>
      <c r="Q37" s="96">
        <v>2217600</v>
      </c>
      <c r="R37" s="96">
        <v>2217600</v>
      </c>
      <c r="S37" s="97">
        <v>0</v>
      </c>
      <c r="T37" s="96">
        <v>50400</v>
      </c>
      <c r="U37" s="98">
        <f t="shared" si="0"/>
        <v>97.777777777777771</v>
      </c>
      <c r="V37" s="99">
        <f>IF(OR(R37="", R307="", R307=0), "", R37/R$307*100)</f>
        <v>1.5455195547704959</v>
      </c>
      <c r="W37" s="95">
        <v>2578000</v>
      </c>
      <c r="X37" s="96">
        <v>-631000</v>
      </c>
      <c r="Y37" s="96">
        <v>0</v>
      </c>
      <c r="Z37" s="96">
        <v>0</v>
      </c>
      <c r="AA37" s="96">
        <v>1947000</v>
      </c>
      <c r="AB37" s="97">
        <v>1918196</v>
      </c>
      <c r="AC37" s="100">
        <v>1918196</v>
      </c>
      <c r="AD37" s="95">
        <v>1918196</v>
      </c>
      <c r="AE37" s="96">
        <v>0</v>
      </c>
      <c r="AF37" s="96">
        <v>28804</v>
      </c>
      <c r="AG37" s="101">
        <f t="shared" si="1"/>
        <v>98.520595788392399</v>
      </c>
      <c r="AH37" s="99">
        <f>IF(OR(AD37="", AD307="", AD307=0), "", AD37/AD$307*100)</f>
        <v>0.82990511112894771</v>
      </c>
      <c r="AI37" s="102">
        <v>299404</v>
      </c>
      <c r="AJ37" s="30">
        <f t="shared" si="2"/>
        <v>15.608623936240093</v>
      </c>
      <c r="AK37" s="29">
        <f t="shared" si="3"/>
        <v>0.71561444364154814</v>
      </c>
      <c r="AL37" s="145"/>
      <c r="AM37" s="147"/>
      <c r="AN37" s="147"/>
      <c r="AO37" s="147"/>
      <c r="AP37" s="147"/>
      <c r="AQ37" s="147"/>
      <c r="AR37" s="147"/>
    </row>
    <row r="38" spans="1:45" ht="20.25" hidden="1" customHeight="1">
      <c r="A38" s="45" t="s">
        <v>4</v>
      </c>
      <c r="B38" s="46" t="s">
        <v>7</v>
      </c>
      <c r="C38" s="94" t="s">
        <v>4</v>
      </c>
      <c r="D38" s="94" t="s">
        <v>51</v>
      </c>
      <c r="E38" s="94" t="s">
        <v>21</v>
      </c>
      <c r="F38" s="94" t="s">
        <v>21</v>
      </c>
      <c r="G38" s="94" t="s">
        <v>5</v>
      </c>
      <c r="H38" s="177" t="s">
        <v>26</v>
      </c>
      <c r="I38" s="172" t="s">
        <v>12</v>
      </c>
      <c r="J38" s="132" t="s">
        <v>243</v>
      </c>
      <c r="K38" s="95">
        <v>50000</v>
      </c>
      <c r="L38" s="96">
        <v>0</v>
      </c>
      <c r="M38" s="96">
        <v>0</v>
      </c>
      <c r="N38" s="96">
        <v>0</v>
      </c>
      <c r="O38" s="96">
        <v>50000</v>
      </c>
      <c r="P38" s="96">
        <v>0</v>
      </c>
      <c r="Q38" s="96">
        <v>0</v>
      </c>
      <c r="R38" s="96">
        <v>0</v>
      </c>
      <c r="S38" s="97">
        <v>0</v>
      </c>
      <c r="T38" s="96">
        <v>50000</v>
      </c>
      <c r="U38" s="98">
        <f t="shared" si="0"/>
        <v>0</v>
      </c>
      <c r="V38" s="99">
        <f>IF(OR(R38="", R307="", R307=0), "", R38/R$307*100)</f>
        <v>0</v>
      </c>
      <c r="W38" s="95">
        <v>50000</v>
      </c>
      <c r="X38" s="96">
        <v>0</v>
      </c>
      <c r="Y38" s="96">
        <v>0</v>
      </c>
      <c r="Z38" s="96">
        <v>0</v>
      </c>
      <c r="AA38" s="96">
        <v>50000</v>
      </c>
      <c r="AB38" s="97">
        <v>50000</v>
      </c>
      <c r="AC38" s="100">
        <v>50000</v>
      </c>
      <c r="AD38" s="95">
        <v>50000</v>
      </c>
      <c r="AE38" s="96">
        <v>0</v>
      </c>
      <c r="AF38" s="96">
        <v>0</v>
      </c>
      <c r="AG38" s="101">
        <f t="shared" si="1"/>
        <v>100</v>
      </c>
      <c r="AH38" s="99">
        <f>IF(OR(AD38="", AD307="", AD307=0), "", AD38/AD$307*100)</f>
        <v>2.163243774694942E-2</v>
      </c>
      <c r="AI38" s="102">
        <v>-50000</v>
      </c>
      <c r="AJ38" s="5" t="str">
        <f t="shared" si="2"/>
        <v>皆減</v>
      </c>
      <c r="AK38" s="4">
        <f t="shared" si="3"/>
        <v>-2.163243774694942E-2</v>
      </c>
      <c r="AL38" s="372" t="s">
        <v>307</v>
      </c>
      <c r="AM38" s="372" t="s">
        <v>308</v>
      </c>
      <c r="AN38" s="372" t="s">
        <v>381</v>
      </c>
      <c r="AO38" s="372"/>
      <c r="AP38" s="372"/>
      <c r="AQ38" s="372"/>
      <c r="AR38" s="372"/>
      <c r="AS38" s="34"/>
    </row>
    <row r="39" spans="1:45" ht="19.5" customHeight="1" thickBot="1">
      <c r="A39" s="67" t="s">
        <v>4</v>
      </c>
      <c r="B39" s="68" t="s">
        <v>7</v>
      </c>
      <c r="C39" s="94" t="s">
        <v>4</v>
      </c>
      <c r="D39" s="94" t="s">
        <v>51</v>
      </c>
      <c r="E39" s="94" t="s">
        <v>21</v>
      </c>
      <c r="F39" s="94" t="s">
        <v>21</v>
      </c>
      <c r="G39" s="94" t="s">
        <v>23</v>
      </c>
      <c r="H39" s="177" t="s">
        <v>27</v>
      </c>
      <c r="I39" s="172" t="s">
        <v>12</v>
      </c>
      <c r="J39" s="132" t="s">
        <v>243</v>
      </c>
      <c r="K39" s="95">
        <v>50000</v>
      </c>
      <c r="L39" s="96">
        <v>0</v>
      </c>
      <c r="M39" s="96">
        <v>0</v>
      </c>
      <c r="N39" s="96">
        <v>0</v>
      </c>
      <c r="O39" s="96">
        <v>50000</v>
      </c>
      <c r="P39" s="96">
        <v>0</v>
      </c>
      <c r="Q39" s="96">
        <v>0</v>
      </c>
      <c r="R39" s="96">
        <v>0</v>
      </c>
      <c r="S39" s="97">
        <v>0</v>
      </c>
      <c r="T39" s="96">
        <v>50000</v>
      </c>
      <c r="U39" s="98">
        <f t="shared" si="0"/>
        <v>0</v>
      </c>
      <c r="V39" s="99">
        <f>IF(OR(R39="", R307="", R307=0), "", R39/R$307*100)</f>
        <v>0</v>
      </c>
      <c r="W39" s="95">
        <v>50000</v>
      </c>
      <c r="X39" s="96">
        <v>0</v>
      </c>
      <c r="Y39" s="96">
        <v>0</v>
      </c>
      <c r="Z39" s="96">
        <v>0</v>
      </c>
      <c r="AA39" s="96">
        <v>50000</v>
      </c>
      <c r="AB39" s="97">
        <v>50000</v>
      </c>
      <c r="AC39" s="100">
        <v>50000</v>
      </c>
      <c r="AD39" s="95">
        <v>50000</v>
      </c>
      <c r="AE39" s="96">
        <v>0</v>
      </c>
      <c r="AF39" s="96">
        <v>0</v>
      </c>
      <c r="AG39" s="101">
        <f t="shared" si="1"/>
        <v>100</v>
      </c>
      <c r="AH39" s="99">
        <f>IF(OR(AD39="", AD307="", AD307=0), "", AD39/AD$307*100)</f>
        <v>2.163243774694942E-2</v>
      </c>
      <c r="AI39" s="102">
        <v>-50000</v>
      </c>
      <c r="AJ39" s="5" t="str">
        <f t="shared" si="2"/>
        <v>皆減</v>
      </c>
      <c r="AK39" s="4">
        <f t="shared" si="3"/>
        <v>-2.163243774694942E-2</v>
      </c>
      <c r="AL39" s="373"/>
      <c r="AM39" s="373"/>
      <c r="AN39" s="373"/>
      <c r="AO39" s="373"/>
      <c r="AP39" s="373"/>
      <c r="AQ39" s="373"/>
      <c r="AR39" s="373"/>
      <c r="AS39" s="35"/>
    </row>
    <row r="40" spans="1:45" ht="21" hidden="1" customHeight="1">
      <c r="A40" s="76" t="s">
        <v>4</v>
      </c>
      <c r="B40" s="77" t="s">
        <v>7</v>
      </c>
      <c r="C40" s="94" t="s">
        <v>4</v>
      </c>
      <c r="D40" s="94" t="s">
        <v>51</v>
      </c>
      <c r="E40" s="94" t="s">
        <v>21</v>
      </c>
      <c r="F40" s="94" t="s">
        <v>32</v>
      </c>
      <c r="G40" s="94" t="s">
        <v>5</v>
      </c>
      <c r="H40" s="177" t="s">
        <v>33</v>
      </c>
      <c r="I40" s="172" t="s">
        <v>12</v>
      </c>
      <c r="J40" s="132" t="s">
        <v>243</v>
      </c>
      <c r="K40" s="95">
        <v>2614000</v>
      </c>
      <c r="L40" s="96">
        <v>-396000</v>
      </c>
      <c r="M40" s="96">
        <v>0</v>
      </c>
      <c r="N40" s="96">
        <v>0</v>
      </c>
      <c r="O40" s="96">
        <v>2218000</v>
      </c>
      <c r="P40" s="96">
        <v>2217600</v>
      </c>
      <c r="Q40" s="96">
        <v>2217600</v>
      </c>
      <c r="R40" s="96">
        <v>2217600</v>
      </c>
      <c r="S40" s="97">
        <v>0</v>
      </c>
      <c r="T40" s="96">
        <v>400</v>
      </c>
      <c r="U40" s="98">
        <f t="shared" si="0"/>
        <v>99.981965734896306</v>
      </c>
      <c r="V40" s="99">
        <f>IF(OR(R40="", R307="", R307=0), "", R40/R$307*100)</f>
        <v>1.5455195547704959</v>
      </c>
      <c r="W40" s="95">
        <v>2528000</v>
      </c>
      <c r="X40" s="96">
        <v>-631000</v>
      </c>
      <c r="Y40" s="96">
        <v>0</v>
      </c>
      <c r="Z40" s="96">
        <v>0</v>
      </c>
      <c r="AA40" s="96">
        <v>1897000</v>
      </c>
      <c r="AB40" s="97">
        <v>1868196</v>
      </c>
      <c r="AC40" s="100">
        <v>1868196</v>
      </c>
      <c r="AD40" s="95">
        <v>1868196</v>
      </c>
      <c r="AE40" s="96">
        <v>0</v>
      </c>
      <c r="AF40" s="96">
        <v>28804</v>
      </c>
      <c r="AG40" s="101">
        <f t="shared" si="1"/>
        <v>98.481602530311022</v>
      </c>
      <c r="AH40" s="99">
        <f>IF(OR(AD40="", AD307="", AD307=0), "", AD40/AD$307*100)</f>
        <v>0.80827267338199837</v>
      </c>
      <c r="AI40" s="102">
        <v>349404</v>
      </c>
      <c r="AJ40" s="5">
        <f t="shared" si="2"/>
        <v>18.702748533879742</v>
      </c>
      <c r="AK40" s="4">
        <f t="shared" si="3"/>
        <v>0.73724688138849748</v>
      </c>
      <c r="AL40" s="372" t="s">
        <v>309</v>
      </c>
      <c r="AM40" s="372" t="s">
        <v>310</v>
      </c>
      <c r="AN40" s="372" t="s">
        <v>311</v>
      </c>
      <c r="AO40" s="372"/>
      <c r="AP40" s="372"/>
      <c r="AQ40" s="372"/>
      <c r="AR40" s="372"/>
      <c r="AS40" s="34"/>
    </row>
    <row r="41" spans="1:45" ht="22.5" customHeight="1" thickBot="1">
      <c r="A41" s="67" t="s">
        <v>4</v>
      </c>
      <c r="B41" s="68" t="s">
        <v>7</v>
      </c>
      <c r="C41" s="94" t="s">
        <v>4</v>
      </c>
      <c r="D41" s="94" t="s">
        <v>51</v>
      </c>
      <c r="E41" s="94" t="s">
        <v>21</v>
      </c>
      <c r="F41" s="94" t="s">
        <v>32</v>
      </c>
      <c r="G41" s="94" t="s">
        <v>34</v>
      </c>
      <c r="H41" s="177" t="s">
        <v>53</v>
      </c>
      <c r="I41" s="172" t="s">
        <v>12</v>
      </c>
      <c r="J41" s="132" t="s">
        <v>243</v>
      </c>
      <c r="K41" s="95">
        <v>2614000</v>
      </c>
      <c r="L41" s="96">
        <v>-396000</v>
      </c>
      <c r="M41" s="96">
        <v>0</v>
      </c>
      <c r="N41" s="96">
        <v>0</v>
      </c>
      <c r="O41" s="96">
        <v>2218000</v>
      </c>
      <c r="P41" s="96">
        <v>2217600</v>
      </c>
      <c r="Q41" s="96">
        <v>2217600</v>
      </c>
      <c r="R41" s="96">
        <v>2217600</v>
      </c>
      <c r="S41" s="97">
        <v>0</v>
      </c>
      <c r="T41" s="96">
        <v>400</v>
      </c>
      <c r="U41" s="98">
        <f t="shared" si="0"/>
        <v>99.981965734896306</v>
      </c>
      <c r="V41" s="99">
        <f>IF(OR(R41="", R307="", R307=0), "", R41/R$307*100)</f>
        <v>1.5455195547704959</v>
      </c>
      <c r="W41" s="95">
        <v>2528000</v>
      </c>
      <c r="X41" s="96">
        <v>-631000</v>
      </c>
      <c r="Y41" s="96">
        <v>0</v>
      </c>
      <c r="Z41" s="96">
        <v>0</v>
      </c>
      <c r="AA41" s="96">
        <v>1897000</v>
      </c>
      <c r="AB41" s="97">
        <v>1868196</v>
      </c>
      <c r="AC41" s="100">
        <v>1868196</v>
      </c>
      <c r="AD41" s="95">
        <v>1868196</v>
      </c>
      <c r="AE41" s="96">
        <v>0</v>
      </c>
      <c r="AF41" s="96">
        <v>28804</v>
      </c>
      <c r="AG41" s="101">
        <f t="shared" si="1"/>
        <v>98.481602530311022</v>
      </c>
      <c r="AH41" s="99">
        <f>IF(OR(AD41="", AD307="", AD307=0), "", AD41/AD$307*100)</f>
        <v>0.80827267338199837</v>
      </c>
      <c r="AI41" s="102">
        <v>349404</v>
      </c>
      <c r="AJ41" s="5">
        <f t="shared" si="2"/>
        <v>18.702748533879742</v>
      </c>
      <c r="AK41" s="4">
        <f t="shared" si="3"/>
        <v>0.73724688138849748</v>
      </c>
      <c r="AL41" s="373"/>
      <c r="AM41" s="373"/>
      <c r="AN41" s="373"/>
      <c r="AO41" s="373"/>
      <c r="AP41" s="373"/>
      <c r="AQ41" s="373"/>
      <c r="AR41" s="373"/>
      <c r="AS41" s="35"/>
    </row>
    <row r="42" spans="1:45" ht="16.5" hidden="1" customHeight="1">
      <c r="A42" s="45" t="s">
        <v>4</v>
      </c>
      <c r="B42" s="46" t="s">
        <v>7</v>
      </c>
      <c r="C42" s="94" t="s">
        <v>4</v>
      </c>
      <c r="D42" s="94" t="s">
        <v>51</v>
      </c>
      <c r="E42" s="94" t="s">
        <v>36</v>
      </c>
      <c r="F42" s="94" t="s">
        <v>5</v>
      </c>
      <c r="G42" s="94" t="s">
        <v>5</v>
      </c>
      <c r="H42" s="177" t="s">
        <v>37</v>
      </c>
      <c r="I42" s="172" t="s">
        <v>12</v>
      </c>
      <c r="J42" s="132" t="s">
        <v>243</v>
      </c>
      <c r="K42" s="95">
        <v>209000</v>
      </c>
      <c r="L42" s="96">
        <v>0</v>
      </c>
      <c r="M42" s="96">
        <v>0</v>
      </c>
      <c r="N42" s="96">
        <v>0</v>
      </c>
      <c r="O42" s="96">
        <v>209000</v>
      </c>
      <c r="P42" s="96">
        <v>197125</v>
      </c>
      <c r="Q42" s="96">
        <v>197125</v>
      </c>
      <c r="R42" s="96">
        <v>197125</v>
      </c>
      <c r="S42" s="97">
        <v>0</v>
      </c>
      <c r="T42" s="96">
        <v>11875</v>
      </c>
      <c r="U42" s="98">
        <f t="shared" si="0"/>
        <v>94.318181818181827</v>
      </c>
      <c r="V42" s="99">
        <f>IF(OR(R42="", R307="", R307=0), "", R42/R$307*100)</f>
        <v>0.13738300064670542</v>
      </c>
      <c r="W42" s="95">
        <v>200000</v>
      </c>
      <c r="X42" s="96">
        <v>0</v>
      </c>
      <c r="Y42" s="96">
        <v>0</v>
      </c>
      <c r="Z42" s="96">
        <v>0</v>
      </c>
      <c r="AA42" s="96">
        <v>200000</v>
      </c>
      <c r="AB42" s="97">
        <v>199200</v>
      </c>
      <c r="AC42" s="100">
        <v>199200</v>
      </c>
      <c r="AD42" s="95">
        <v>199200</v>
      </c>
      <c r="AE42" s="96">
        <v>0</v>
      </c>
      <c r="AF42" s="96">
        <v>800</v>
      </c>
      <c r="AG42" s="101">
        <f t="shared" si="1"/>
        <v>99.6</v>
      </c>
      <c r="AH42" s="99">
        <f>IF(OR(AD42="", AD307="", AD307=0), "", AD42/AD$307*100)</f>
        <v>8.6183631983846487E-2</v>
      </c>
      <c r="AI42" s="102">
        <v>-2075</v>
      </c>
      <c r="AJ42" s="30">
        <f t="shared" si="2"/>
        <v>-1.0416666666666665</v>
      </c>
      <c r="AK42" s="29">
        <f t="shared" si="3"/>
        <v>5.119936866285893E-2</v>
      </c>
      <c r="AL42" s="372" t="s">
        <v>339</v>
      </c>
      <c r="AM42" s="372" t="s">
        <v>312</v>
      </c>
      <c r="AN42" s="372" t="s">
        <v>313</v>
      </c>
      <c r="AO42" s="372"/>
      <c r="AP42" s="372"/>
      <c r="AQ42" s="372"/>
      <c r="AR42" s="372"/>
      <c r="AS42" s="34"/>
    </row>
    <row r="43" spans="1:45" ht="12" hidden="1" customHeight="1">
      <c r="A43" s="56" t="s">
        <v>4</v>
      </c>
      <c r="B43" s="57" t="s">
        <v>7</v>
      </c>
      <c r="C43" s="94" t="s">
        <v>4</v>
      </c>
      <c r="D43" s="94" t="s">
        <v>51</v>
      </c>
      <c r="E43" s="94" t="s">
        <v>36</v>
      </c>
      <c r="F43" s="94" t="s">
        <v>32</v>
      </c>
      <c r="G43" s="94" t="s">
        <v>5</v>
      </c>
      <c r="H43" s="177" t="s">
        <v>54</v>
      </c>
      <c r="I43" s="172" t="s">
        <v>12</v>
      </c>
      <c r="J43" s="132" t="s">
        <v>243</v>
      </c>
      <c r="K43" s="95">
        <v>209000</v>
      </c>
      <c r="L43" s="96">
        <v>0</v>
      </c>
      <c r="M43" s="96">
        <v>0</v>
      </c>
      <c r="N43" s="96">
        <v>0</v>
      </c>
      <c r="O43" s="96">
        <v>209000</v>
      </c>
      <c r="P43" s="96">
        <v>197125</v>
      </c>
      <c r="Q43" s="96">
        <v>197125</v>
      </c>
      <c r="R43" s="96">
        <v>197125</v>
      </c>
      <c r="S43" s="97">
        <v>0</v>
      </c>
      <c r="T43" s="96">
        <v>11875</v>
      </c>
      <c r="U43" s="98">
        <f t="shared" si="0"/>
        <v>94.318181818181827</v>
      </c>
      <c r="V43" s="99">
        <f>IF(OR(R43="", R307="", R307=0), "", R43/R$307*100)</f>
        <v>0.13738300064670542</v>
      </c>
      <c r="W43" s="95">
        <v>200000</v>
      </c>
      <c r="X43" s="96">
        <v>0</v>
      </c>
      <c r="Y43" s="96">
        <v>0</v>
      </c>
      <c r="Z43" s="96">
        <v>0</v>
      </c>
      <c r="AA43" s="96">
        <v>200000</v>
      </c>
      <c r="AB43" s="97">
        <v>199200</v>
      </c>
      <c r="AC43" s="100">
        <v>199200</v>
      </c>
      <c r="AD43" s="95">
        <v>199200</v>
      </c>
      <c r="AE43" s="96">
        <v>0</v>
      </c>
      <c r="AF43" s="96">
        <v>800</v>
      </c>
      <c r="AG43" s="101">
        <f t="shared" si="1"/>
        <v>99.6</v>
      </c>
      <c r="AH43" s="99">
        <f>IF(OR(AD43="", AD307="", AD307=0), "", AD43/AD$307*100)</f>
        <v>8.6183631983846487E-2</v>
      </c>
      <c r="AI43" s="102">
        <v>-2075</v>
      </c>
      <c r="AJ43" s="5">
        <f t="shared" si="2"/>
        <v>-1.0416666666666665</v>
      </c>
      <c r="AK43" s="4">
        <f t="shared" si="3"/>
        <v>5.119936866285893E-2</v>
      </c>
      <c r="AL43" s="373"/>
      <c r="AM43" s="373"/>
      <c r="AN43" s="373"/>
      <c r="AO43" s="373"/>
      <c r="AP43" s="373"/>
      <c r="AQ43" s="373"/>
      <c r="AR43" s="373"/>
      <c r="AS43" s="35"/>
    </row>
    <row r="44" spans="1:45" ht="30.75" customHeight="1" thickBot="1">
      <c r="A44" s="67" t="s">
        <v>4</v>
      </c>
      <c r="B44" s="68" t="s">
        <v>7</v>
      </c>
      <c r="C44" s="94" t="s">
        <v>4</v>
      </c>
      <c r="D44" s="94" t="s">
        <v>51</v>
      </c>
      <c r="E44" s="94" t="s">
        <v>36</v>
      </c>
      <c r="F44" s="94" t="s">
        <v>32</v>
      </c>
      <c r="G44" s="94" t="s">
        <v>34</v>
      </c>
      <c r="H44" s="177" t="s">
        <v>55</v>
      </c>
      <c r="I44" s="172" t="s">
        <v>12</v>
      </c>
      <c r="J44" s="132" t="s">
        <v>243</v>
      </c>
      <c r="K44" s="95">
        <v>209000</v>
      </c>
      <c r="L44" s="96">
        <v>0</v>
      </c>
      <c r="M44" s="96">
        <v>0</v>
      </c>
      <c r="N44" s="96">
        <v>0</v>
      </c>
      <c r="O44" s="96">
        <v>209000</v>
      </c>
      <c r="P44" s="96">
        <v>197125</v>
      </c>
      <c r="Q44" s="96">
        <v>197125</v>
      </c>
      <c r="R44" s="96">
        <v>197125</v>
      </c>
      <c r="S44" s="97">
        <v>0</v>
      </c>
      <c r="T44" s="96">
        <v>11875</v>
      </c>
      <c r="U44" s="98">
        <f t="shared" si="0"/>
        <v>94.318181818181827</v>
      </c>
      <c r="V44" s="99">
        <f>IF(OR(R44="", R307="", R307=0), "", R44/R$307*100)</f>
        <v>0.13738300064670542</v>
      </c>
      <c r="W44" s="95">
        <v>200000</v>
      </c>
      <c r="X44" s="96">
        <v>0</v>
      </c>
      <c r="Y44" s="96">
        <v>0</v>
      </c>
      <c r="Z44" s="96">
        <v>0</v>
      </c>
      <c r="AA44" s="96">
        <v>200000</v>
      </c>
      <c r="AB44" s="97">
        <v>199200</v>
      </c>
      <c r="AC44" s="100">
        <v>199200</v>
      </c>
      <c r="AD44" s="95">
        <v>199200</v>
      </c>
      <c r="AE44" s="96">
        <v>0</v>
      </c>
      <c r="AF44" s="96">
        <v>800</v>
      </c>
      <c r="AG44" s="101">
        <f t="shared" si="1"/>
        <v>99.6</v>
      </c>
      <c r="AH44" s="99">
        <f>IF(OR(AD44="", AD307="", AD307=0), "", AD44/AD$307*100)</f>
        <v>8.6183631983846487E-2</v>
      </c>
      <c r="AI44" s="102">
        <v>-2075</v>
      </c>
      <c r="AJ44" s="5">
        <f t="shared" si="2"/>
        <v>-1.0416666666666665</v>
      </c>
      <c r="AK44" s="4">
        <f t="shared" si="3"/>
        <v>5.119936866285893E-2</v>
      </c>
      <c r="AL44" s="373"/>
      <c r="AM44" s="373"/>
      <c r="AN44" s="373"/>
      <c r="AO44" s="373"/>
      <c r="AP44" s="373"/>
      <c r="AQ44" s="373"/>
      <c r="AR44" s="373"/>
      <c r="AS44" s="35"/>
    </row>
    <row r="45" spans="1:45" ht="16.5" hidden="1" customHeight="1">
      <c r="A45" s="45" t="s">
        <v>4</v>
      </c>
      <c r="B45" s="46" t="s">
        <v>7</v>
      </c>
      <c r="C45" s="94" t="s">
        <v>4</v>
      </c>
      <c r="D45" s="94" t="s">
        <v>51</v>
      </c>
      <c r="E45" s="94" t="s">
        <v>56</v>
      </c>
      <c r="F45" s="94" t="s">
        <v>5</v>
      </c>
      <c r="G45" s="94" t="s">
        <v>5</v>
      </c>
      <c r="H45" s="177" t="s">
        <v>57</v>
      </c>
      <c r="I45" s="172" t="s">
        <v>12</v>
      </c>
      <c r="J45" s="132" t="s">
        <v>243</v>
      </c>
      <c r="K45" s="95">
        <v>1188000</v>
      </c>
      <c r="L45" s="96">
        <v>0</v>
      </c>
      <c r="M45" s="96">
        <v>0</v>
      </c>
      <c r="N45" s="96">
        <v>0</v>
      </c>
      <c r="O45" s="96">
        <v>1188000</v>
      </c>
      <c r="P45" s="96">
        <v>1188000</v>
      </c>
      <c r="Q45" s="96">
        <v>1188000</v>
      </c>
      <c r="R45" s="96">
        <v>1188000</v>
      </c>
      <c r="S45" s="97">
        <v>0</v>
      </c>
      <c r="T45" s="96">
        <v>0</v>
      </c>
      <c r="U45" s="98">
        <f t="shared" si="0"/>
        <v>100</v>
      </c>
      <c r="V45" s="99">
        <f>IF(OR(R45="", R307="", R307=0), "", R45/R$307*100)</f>
        <v>0.82795690434133684</v>
      </c>
      <c r="W45" s="95">
        <v>2508000</v>
      </c>
      <c r="X45" s="96">
        <v>0</v>
      </c>
      <c r="Y45" s="96">
        <v>0</v>
      </c>
      <c r="Z45" s="96">
        <v>0</v>
      </c>
      <c r="AA45" s="96">
        <v>2508000</v>
      </c>
      <c r="AB45" s="97">
        <v>2508000</v>
      </c>
      <c r="AC45" s="100">
        <v>2508000</v>
      </c>
      <c r="AD45" s="95">
        <v>2508000</v>
      </c>
      <c r="AE45" s="96">
        <v>0</v>
      </c>
      <c r="AF45" s="96">
        <v>0</v>
      </c>
      <c r="AG45" s="101">
        <f t="shared" si="1"/>
        <v>100</v>
      </c>
      <c r="AH45" s="99">
        <f>IF(OR(AD45="", AD307="", AD307=0), "", AD45/AD$307*100)</f>
        <v>1.0850830773869828</v>
      </c>
      <c r="AI45" s="102">
        <v>-1320000</v>
      </c>
      <c r="AJ45" s="30">
        <f t="shared" si="2"/>
        <v>-52.631578947368418</v>
      </c>
      <c r="AK45" s="29">
        <f t="shared" si="3"/>
        <v>-0.257126173045646</v>
      </c>
      <c r="AL45" s="371"/>
      <c r="AM45" s="370"/>
      <c r="AN45" s="370"/>
      <c r="AO45" s="370"/>
      <c r="AP45" s="370"/>
      <c r="AQ45" s="370"/>
      <c r="AR45" s="370"/>
      <c r="AS45" s="3"/>
    </row>
    <row r="46" spans="1:45" ht="27" hidden="1" customHeight="1" thickBot="1">
      <c r="A46" s="89" t="s">
        <v>4</v>
      </c>
      <c r="B46" s="90" t="s">
        <v>7</v>
      </c>
      <c r="C46" s="94" t="s">
        <v>4</v>
      </c>
      <c r="D46" s="94" t="s">
        <v>51</v>
      </c>
      <c r="E46" s="94" t="s">
        <v>56</v>
      </c>
      <c r="F46" s="94" t="s">
        <v>28</v>
      </c>
      <c r="G46" s="94" t="s">
        <v>5</v>
      </c>
      <c r="H46" s="177" t="s">
        <v>58</v>
      </c>
      <c r="I46" s="172" t="s">
        <v>12</v>
      </c>
      <c r="J46" s="132" t="s">
        <v>243</v>
      </c>
      <c r="K46" s="95">
        <v>1188000</v>
      </c>
      <c r="L46" s="96">
        <v>0</v>
      </c>
      <c r="M46" s="96">
        <v>0</v>
      </c>
      <c r="N46" s="96">
        <v>0</v>
      </c>
      <c r="O46" s="96">
        <v>1188000</v>
      </c>
      <c r="P46" s="96">
        <v>1188000</v>
      </c>
      <c r="Q46" s="96">
        <v>1188000</v>
      </c>
      <c r="R46" s="96">
        <v>1188000</v>
      </c>
      <c r="S46" s="97">
        <v>0</v>
      </c>
      <c r="T46" s="96">
        <v>0</v>
      </c>
      <c r="U46" s="98">
        <f t="shared" si="0"/>
        <v>100</v>
      </c>
      <c r="V46" s="99">
        <f>IF(OR(R46="", R307="", R307=0), "", R46/R$307*100)</f>
        <v>0.82795690434133684</v>
      </c>
      <c r="W46" s="95">
        <v>2508000</v>
      </c>
      <c r="X46" s="96">
        <v>0</v>
      </c>
      <c r="Y46" s="96">
        <v>0</v>
      </c>
      <c r="Z46" s="96">
        <v>0</v>
      </c>
      <c r="AA46" s="96">
        <v>2508000</v>
      </c>
      <c r="AB46" s="97">
        <v>2508000</v>
      </c>
      <c r="AC46" s="100">
        <v>2508000</v>
      </c>
      <c r="AD46" s="95">
        <v>2508000</v>
      </c>
      <c r="AE46" s="96">
        <v>0</v>
      </c>
      <c r="AF46" s="96">
        <v>0</v>
      </c>
      <c r="AG46" s="101">
        <f t="shared" si="1"/>
        <v>100</v>
      </c>
      <c r="AH46" s="99">
        <f>IF(OR(AD46="", AD307="", AD307=0), "", AD46/AD$307*100)</f>
        <v>1.0850830773869828</v>
      </c>
      <c r="AI46" s="102">
        <v>-1320000</v>
      </c>
      <c r="AJ46" s="5">
        <f t="shared" si="2"/>
        <v>-52.631578947368418</v>
      </c>
      <c r="AK46" s="4">
        <f t="shared" si="3"/>
        <v>-0.257126173045646</v>
      </c>
      <c r="AL46" s="371"/>
      <c r="AM46" s="370"/>
      <c r="AN46" s="370"/>
      <c r="AO46" s="370"/>
      <c r="AP46" s="370"/>
      <c r="AQ46" s="370"/>
      <c r="AR46" s="370"/>
      <c r="AS46" s="3"/>
    </row>
    <row r="47" spans="1:45" ht="42" customHeight="1" thickBot="1">
      <c r="A47" s="93" t="s">
        <v>4</v>
      </c>
      <c r="B47" s="94" t="s">
        <v>7</v>
      </c>
      <c r="C47" s="94" t="s">
        <v>4</v>
      </c>
      <c r="D47" s="94" t="s">
        <v>51</v>
      </c>
      <c r="E47" s="94" t="s">
        <v>56</v>
      </c>
      <c r="F47" s="94" t="s">
        <v>28</v>
      </c>
      <c r="G47" s="94" t="s">
        <v>59</v>
      </c>
      <c r="H47" s="177" t="s">
        <v>60</v>
      </c>
      <c r="I47" s="172" t="s">
        <v>12</v>
      </c>
      <c r="J47" s="132" t="s">
        <v>243</v>
      </c>
      <c r="K47" s="95">
        <v>1188000</v>
      </c>
      <c r="L47" s="96">
        <v>0</v>
      </c>
      <c r="M47" s="96">
        <v>0</v>
      </c>
      <c r="N47" s="96">
        <v>0</v>
      </c>
      <c r="O47" s="96">
        <v>1188000</v>
      </c>
      <c r="P47" s="96">
        <v>1188000</v>
      </c>
      <c r="Q47" s="96">
        <v>1188000</v>
      </c>
      <c r="R47" s="96">
        <v>1188000</v>
      </c>
      <c r="S47" s="97">
        <v>0</v>
      </c>
      <c r="T47" s="96">
        <v>0</v>
      </c>
      <c r="U47" s="98">
        <f t="shared" si="0"/>
        <v>100</v>
      </c>
      <c r="V47" s="99">
        <f>IF(OR(R47="", R307="", R307=0), "", R47/R$307*100)</f>
        <v>0.82795690434133684</v>
      </c>
      <c r="W47" s="95">
        <v>1188000</v>
      </c>
      <c r="X47" s="96">
        <v>0</v>
      </c>
      <c r="Y47" s="96">
        <v>0</v>
      </c>
      <c r="Z47" s="96">
        <v>0</v>
      </c>
      <c r="AA47" s="96">
        <v>1188000</v>
      </c>
      <c r="AB47" s="97">
        <v>1188000</v>
      </c>
      <c r="AC47" s="100">
        <v>1188000</v>
      </c>
      <c r="AD47" s="95">
        <v>1188000</v>
      </c>
      <c r="AE47" s="96">
        <v>0</v>
      </c>
      <c r="AF47" s="96">
        <v>0</v>
      </c>
      <c r="AG47" s="101">
        <f t="shared" si="1"/>
        <v>100</v>
      </c>
      <c r="AH47" s="99">
        <f>IF(OR(AD47="", AD307="", AD307=0), "", AD47/AD$307*100)</f>
        <v>0.51398672086751829</v>
      </c>
      <c r="AI47" s="102">
        <v>0</v>
      </c>
      <c r="AJ47" s="5">
        <f t="shared" si="2"/>
        <v>0</v>
      </c>
      <c r="AK47" s="4">
        <f t="shared" si="3"/>
        <v>0.31397018347381855</v>
      </c>
      <c r="AL47" s="143" t="s">
        <v>314</v>
      </c>
      <c r="AM47" s="143" t="s">
        <v>315</v>
      </c>
      <c r="AN47" s="143" t="s">
        <v>321</v>
      </c>
      <c r="AO47" s="143"/>
      <c r="AP47" s="143"/>
      <c r="AQ47" s="143"/>
      <c r="AR47" s="143"/>
      <c r="AS47" s="32"/>
    </row>
    <row r="48" spans="1:45" ht="42" customHeight="1" thickBot="1">
      <c r="A48" s="103" t="s">
        <v>4</v>
      </c>
      <c r="B48" s="104" t="s">
        <v>7</v>
      </c>
      <c r="C48" s="94" t="s">
        <v>4</v>
      </c>
      <c r="D48" s="94" t="s">
        <v>51</v>
      </c>
      <c r="E48" s="94" t="s">
        <v>56</v>
      </c>
      <c r="F48" s="94" t="s">
        <v>28</v>
      </c>
      <c r="G48" s="94" t="s">
        <v>61</v>
      </c>
      <c r="H48" s="177" t="s">
        <v>62</v>
      </c>
      <c r="I48" s="172" t="s">
        <v>12</v>
      </c>
      <c r="J48" s="132" t="s">
        <v>243</v>
      </c>
      <c r="K48" s="95">
        <v>0</v>
      </c>
      <c r="L48" s="96">
        <v>0</v>
      </c>
      <c r="M48" s="96">
        <v>0</v>
      </c>
      <c r="N48" s="96">
        <v>0</v>
      </c>
      <c r="O48" s="96">
        <v>0</v>
      </c>
      <c r="P48" s="96">
        <v>0</v>
      </c>
      <c r="Q48" s="96">
        <v>0</v>
      </c>
      <c r="R48" s="96">
        <v>0</v>
      </c>
      <c r="S48" s="97">
        <v>0</v>
      </c>
      <c r="T48" s="96">
        <v>0</v>
      </c>
      <c r="U48" s="98" t="str">
        <f t="shared" si="0"/>
        <v/>
      </c>
      <c r="V48" s="99">
        <f>IF(OR(R48="", R307="", R307=0), "", R48/R$307*100)</f>
        <v>0</v>
      </c>
      <c r="W48" s="95">
        <v>1320000</v>
      </c>
      <c r="X48" s="96">
        <v>0</v>
      </c>
      <c r="Y48" s="96">
        <v>0</v>
      </c>
      <c r="Z48" s="96">
        <v>0</v>
      </c>
      <c r="AA48" s="96">
        <v>1320000</v>
      </c>
      <c r="AB48" s="97">
        <v>1320000</v>
      </c>
      <c r="AC48" s="100">
        <v>1320000</v>
      </c>
      <c r="AD48" s="95">
        <v>1320000</v>
      </c>
      <c r="AE48" s="96">
        <v>0</v>
      </c>
      <c r="AF48" s="96">
        <v>0</v>
      </c>
      <c r="AG48" s="101">
        <f t="shared" si="1"/>
        <v>100</v>
      </c>
      <c r="AH48" s="99">
        <f>IF(OR(AD48="", AD307="", AD307=0), "", AD48/AD$307*100)</f>
        <v>0.57109635651946467</v>
      </c>
      <c r="AI48" s="102">
        <v>-1320000</v>
      </c>
      <c r="AJ48" s="5" t="str">
        <f t="shared" si="2"/>
        <v>皆減</v>
      </c>
      <c r="AK48" s="4">
        <f t="shared" si="3"/>
        <v>-0.57109635651946467</v>
      </c>
      <c r="AL48" s="143" t="s">
        <v>317</v>
      </c>
      <c r="AM48" s="143" t="s">
        <v>318</v>
      </c>
      <c r="AN48" s="143" t="s">
        <v>382</v>
      </c>
      <c r="AO48" s="143"/>
      <c r="AP48" s="143"/>
      <c r="AQ48" s="143"/>
      <c r="AR48" s="143"/>
      <c r="AS48" s="32"/>
    </row>
    <row r="49" spans="1:45" ht="54.75" customHeight="1" thickBot="1">
      <c r="A49" s="45" t="s">
        <v>4</v>
      </c>
      <c r="B49" s="46" t="s">
        <v>7</v>
      </c>
      <c r="C49" s="94" t="s">
        <v>4</v>
      </c>
      <c r="D49" s="94" t="s">
        <v>63</v>
      </c>
      <c r="E49" s="94" t="s">
        <v>5</v>
      </c>
      <c r="F49" s="94" t="s">
        <v>5</v>
      </c>
      <c r="G49" s="94" t="s">
        <v>5</v>
      </c>
      <c r="H49" s="177" t="s">
        <v>64</v>
      </c>
      <c r="I49" s="172" t="s">
        <v>12</v>
      </c>
      <c r="J49" s="132" t="s">
        <v>245</v>
      </c>
      <c r="K49" s="95">
        <v>1220000</v>
      </c>
      <c r="L49" s="96">
        <v>0</v>
      </c>
      <c r="M49" s="96">
        <v>0</v>
      </c>
      <c r="N49" s="96">
        <v>0</v>
      </c>
      <c r="O49" s="96">
        <v>1220000</v>
      </c>
      <c r="P49" s="96">
        <v>1220000</v>
      </c>
      <c r="Q49" s="96">
        <v>1220000</v>
      </c>
      <c r="R49" s="96">
        <v>1220000</v>
      </c>
      <c r="S49" s="97">
        <v>0</v>
      </c>
      <c r="T49" s="96">
        <v>0</v>
      </c>
      <c r="U49" s="98">
        <f t="shared" si="0"/>
        <v>100</v>
      </c>
      <c r="V49" s="99">
        <f>IF(OR(R49="", R307="", R307=0), "", R49/R$307*100)</f>
        <v>0.85025877381854476</v>
      </c>
      <c r="W49" s="95">
        <v>1220000</v>
      </c>
      <c r="X49" s="96">
        <v>0</v>
      </c>
      <c r="Y49" s="96">
        <v>0</v>
      </c>
      <c r="Z49" s="96">
        <v>0</v>
      </c>
      <c r="AA49" s="96">
        <v>1220000</v>
      </c>
      <c r="AB49" s="97">
        <v>1220000</v>
      </c>
      <c r="AC49" s="100">
        <v>1220000</v>
      </c>
      <c r="AD49" s="95">
        <v>1220000</v>
      </c>
      <c r="AE49" s="96">
        <v>0</v>
      </c>
      <c r="AF49" s="96">
        <v>0</v>
      </c>
      <c r="AG49" s="101">
        <f t="shared" si="1"/>
        <v>100</v>
      </c>
      <c r="AH49" s="99">
        <f>IF(OR(AD49="", AD307="", AD307=0), "", AD49/AD$307*100)</f>
        <v>0.52783148102556587</v>
      </c>
      <c r="AI49" s="102">
        <v>0</v>
      </c>
      <c r="AJ49" s="28">
        <f t="shared" si="2"/>
        <v>0</v>
      </c>
      <c r="AK49" s="27">
        <f t="shared" si="3"/>
        <v>0.32242729279297888</v>
      </c>
      <c r="AL49" s="143" t="s">
        <v>259</v>
      </c>
      <c r="AM49" s="169"/>
      <c r="AN49" s="169"/>
      <c r="AO49" s="169"/>
      <c r="AP49" s="169"/>
      <c r="AQ49" s="169"/>
      <c r="AR49" s="169"/>
      <c r="AS49" s="32"/>
    </row>
    <row r="50" spans="1:45" ht="22.5" hidden="1" customHeight="1">
      <c r="A50" s="56" t="s">
        <v>4</v>
      </c>
      <c r="B50" s="57" t="s">
        <v>7</v>
      </c>
      <c r="C50" s="94" t="s">
        <v>4</v>
      </c>
      <c r="D50" s="94" t="s">
        <v>63</v>
      </c>
      <c r="E50" s="94" t="s">
        <v>46</v>
      </c>
      <c r="F50" s="94" t="s">
        <v>5</v>
      </c>
      <c r="G50" s="94" t="s">
        <v>5</v>
      </c>
      <c r="H50" s="178" t="s">
        <v>47</v>
      </c>
      <c r="I50" s="172" t="s">
        <v>12</v>
      </c>
      <c r="J50" s="132" t="s">
        <v>245</v>
      </c>
      <c r="K50" s="95">
        <v>1220000</v>
      </c>
      <c r="L50" s="96">
        <v>0</v>
      </c>
      <c r="M50" s="96">
        <v>0</v>
      </c>
      <c r="N50" s="96">
        <v>0</v>
      </c>
      <c r="O50" s="96">
        <v>1220000</v>
      </c>
      <c r="P50" s="96">
        <v>1220000</v>
      </c>
      <c r="Q50" s="96">
        <v>1220000</v>
      </c>
      <c r="R50" s="96">
        <v>1220000</v>
      </c>
      <c r="S50" s="97">
        <v>0</v>
      </c>
      <c r="T50" s="96">
        <v>0</v>
      </c>
      <c r="U50" s="98">
        <f t="shared" si="0"/>
        <v>100</v>
      </c>
      <c r="V50" s="99">
        <f>IF(OR(R50="", R307="", R307=0), "", R50/R$307*100)</f>
        <v>0.85025877381854476</v>
      </c>
      <c r="W50" s="95">
        <v>1220000</v>
      </c>
      <c r="X50" s="96">
        <v>0</v>
      </c>
      <c r="Y50" s="96">
        <v>0</v>
      </c>
      <c r="Z50" s="96">
        <v>0</v>
      </c>
      <c r="AA50" s="96">
        <v>1220000</v>
      </c>
      <c r="AB50" s="97">
        <v>1220000</v>
      </c>
      <c r="AC50" s="100">
        <v>1220000</v>
      </c>
      <c r="AD50" s="95">
        <v>1220000</v>
      </c>
      <c r="AE50" s="96">
        <v>0</v>
      </c>
      <c r="AF50" s="96">
        <v>0</v>
      </c>
      <c r="AG50" s="101">
        <f t="shared" si="1"/>
        <v>100</v>
      </c>
      <c r="AH50" s="99">
        <f>IF(OR(AD50="", AD307="", AD307=0), "", AD50/AD$307*100)</f>
        <v>0.52783148102556587</v>
      </c>
      <c r="AI50" s="102">
        <v>0</v>
      </c>
      <c r="AJ50" s="30">
        <f t="shared" si="2"/>
        <v>0</v>
      </c>
      <c r="AK50" s="29">
        <f t="shared" si="3"/>
        <v>0.32242729279297888</v>
      </c>
      <c r="AL50" s="372" t="s">
        <v>319</v>
      </c>
      <c r="AM50" s="372" t="s">
        <v>315</v>
      </c>
      <c r="AN50" s="372" t="s">
        <v>320</v>
      </c>
      <c r="AO50" s="372"/>
      <c r="AP50" s="372"/>
      <c r="AQ50" s="372"/>
      <c r="AR50" s="372"/>
      <c r="AS50" s="34"/>
    </row>
    <row r="51" spans="1:45" ht="19.5" hidden="1" customHeight="1">
      <c r="A51" s="56" t="s">
        <v>4</v>
      </c>
      <c r="B51" s="57" t="s">
        <v>7</v>
      </c>
      <c r="C51" s="94" t="s">
        <v>4</v>
      </c>
      <c r="D51" s="94" t="s">
        <v>63</v>
      </c>
      <c r="E51" s="94" t="s">
        <v>46</v>
      </c>
      <c r="F51" s="94" t="s">
        <v>15</v>
      </c>
      <c r="G51" s="94" t="s">
        <v>5</v>
      </c>
      <c r="H51" s="177" t="s">
        <v>65</v>
      </c>
      <c r="I51" s="172" t="s">
        <v>12</v>
      </c>
      <c r="J51" s="132" t="s">
        <v>245</v>
      </c>
      <c r="K51" s="95">
        <v>1220000</v>
      </c>
      <c r="L51" s="96">
        <v>0</v>
      </c>
      <c r="M51" s="96">
        <v>0</v>
      </c>
      <c r="N51" s="96">
        <v>0</v>
      </c>
      <c r="O51" s="96">
        <v>1220000</v>
      </c>
      <c r="P51" s="96">
        <v>1220000</v>
      </c>
      <c r="Q51" s="96">
        <v>1220000</v>
      </c>
      <c r="R51" s="96">
        <v>1220000</v>
      </c>
      <c r="S51" s="97">
        <v>0</v>
      </c>
      <c r="T51" s="96">
        <v>0</v>
      </c>
      <c r="U51" s="98">
        <f t="shared" si="0"/>
        <v>100</v>
      </c>
      <c r="V51" s="99">
        <f>IF(OR(R51="", R307="", R307=0), "", R51/R$307*100)</f>
        <v>0.85025877381854476</v>
      </c>
      <c r="W51" s="95">
        <v>1220000</v>
      </c>
      <c r="X51" s="96">
        <v>0</v>
      </c>
      <c r="Y51" s="96">
        <v>0</v>
      </c>
      <c r="Z51" s="96">
        <v>0</v>
      </c>
      <c r="AA51" s="96">
        <v>1220000</v>
      </c>
      <c r="AB51" s="97">
        <v>1220000</v>
      </c>
      <c r="AC51" s="100">
        <v>1220000</v>
      </c>
      <c r="AD51" s="95">
        <v>1220000</v>
      </c>
      <c r="AE51" s="96">
        <v>0</v>
      </c>
      <c r="AF51" s="96">
        <v>0</v>
      </c>
      <c r="AG51" s="101">
        <f t="shared" si="1"/>
        <v>100</v>
      </c>
      <c r="AH51" s="99">
        <f>IF(OR(AD51="", AD307="", AD307=0), "", AD51/AD$307*100)</f>
        <v>0.52783148102556587</v>
      </c>
      <c r="AI51" s="102">
        <v>0</v>
      </c>
      <c r="AJ51" s="5">
        <f t="shared" si="2"/>
        <v>0</v>
      </c>
      <c r="AK51" s="4">
        <f t="shared" si="3"/>
        <v>0.32242729279297888</v>
      </c>
      <c r="AL51" s="373"/>
      <c r="AM51" s="373"/>
      <c r="AN51" s="373"/>
      <c r="AO51" s="373"/>
      <c r="AP51" s="373"/>
      <c r="AQ51" s="373"/>
      <c r="AR51" s="373"/>
      <c r="AS51" s="35"/>
    </row>
    <row r="52" spans="1:45" ht="30.75" customHeight="1" thickBot="1">
      <c r="A52" s="67" t="s">
        <v>4</v>
      </c>
      <c r="B52" s="68" t="s">
        <v>7</v>
      </c>
      <c r="C52" s="94" t="s">
        <v>4</v>
      </c>
      <c r="D52" s="94" t="s">
        <v>63</v>
      </c>
      <c r="E52" s="94" t="s">
        <v>46</v>
      </c>
      <c r="F52" s="94" t="s">
        <v>15</v>
      </c>
      <c r="G52" s="94" t="s">
        <v>17</v>
      </c>
      <c r="H52" s="177" t="s">
        <v>66</v>
      </c>
      <c r="I52" s="172" t="s">
        <v>12</v>
      </c>
      <c r="J52" s="132" t="s">
        <v>245</v>
      </c>
      <c r="K52" s="95">
        <v>1220000</v>
      </c>
      <c r="L52" s="96">
        <v>0</v>
      </c>
      <c r="M52" s="96">
        <v>0</v>
      </c>
      <c r="N52" s="96">
        <v>0</v>
      </c>
      <c r="O52" s="96">
        <v>1220000</v>
      </c>
      <c r="P52" s="96">
        <v>1220000</v>
      </c>
      <c r="Q52" s="96">
        <v>1220000</v>
      </c>
      <c r="R52" s="96">
        <v>1220000</v>
      </c>
      <c r="S52" s="97">
        <v>0</v>
      </c>
      <c r="T52" s="96">
        <v>0</v>
      </c>
      <c r="U52" s="98">
        <f t="shared" si="0"/>
        <v>100</v>
      </c>
      <c r="V52" s="99">
        <f>IF(OR(R52="", R307="", R307=0), "", R52/R$307*100)</f>
        <v>0.85025877381854476</v>
      </c>
      <c r="W52" s="95">
        <v>1220000</v>
      </c>
      <c r="X52" s="96">
        <v>0</v>
      </c>
      <c r="Y52" s="96">
        <v>0</v>
      </c>
      <c r="Z52" s="96">
        <v>0</v>
      </c>
      <c r="AA52" s="96">
        <v>1220000</v>
      </c>
      <c r="AB52" s="97">
        <v>1220000</v>
      </c>
      <c r="AC52" s="100">
        <v>1220000</v>
      </c>
      <c r="AD52" s="95">
        <v>1220000</v>
      </c>
      <c r="AE52" s="96">
        <v>0</v>
      </c>
      <c r="AF52" s="96">
        <v>0</v>
      </c>
      <c r="AG52" s="101">
        <f t="shared" si="1"/>
        <v>100</v>
      </c>
      <c r="AH52" s="99">
        <f>IF(OR(AD52="", AD307="", AD307=0), "", AD52/AD$307*100)</f>
        <v>0.52783148102556587</v>
      </c>
      <c r="AI52" s="102">
        <v>0</v>
      </c>
      <c r="AJ52" s="5">
        <f t="shared" si="2"/>
        <v>0</v>
      </c>
      <c r="AK52" s="4">
        <f t="shared" si="3"/>
        <v>0.32242729279297888</v>
      </c>
      <c r="AL52" s="373"/>
      <c r="AM52" s="373"/>
      <c r="AN52" s="373"/>
      <c r="AO52" s="373"/>
      <c r="AP52" s="373"/>
      <c r="AQ52" s="373"/>
      <c r="AR52" s="373"/>
      <c r="AS52" s="35"/>
    </row>
    <row r="53" spans="1:45" ht="27.75" hidden="1" customHeight="1" thickBot="1">
      <c r="A53" s="76" t="s">
        <v>4</v>
      </c>
      <c r="B53" s="77" t="s">
        <v>7</v>
      </c>
      <c r="C53" s="94" t="s">
        <v>67</v>
      </c>
      <c r="D53" s="94" t="s">
        <v>5</v>
      </c>
      <c r="E53" s="94" t="s">
        <v>5</v>
      </c>
      <c r="F53" s="94" t="s">
        <v>5</v>
      </c>
      <c r="G53" s="94" t="s">
        <v>5</v>
      </c>
      <c r="H53" s="177" t="s">
        <v>68</v>
      </c>
      <c r="I53" s="172" t="s">
        <v>5</v>
      </c>
      <c r="J53" s="130"/>
      <c r="K53" s="95">
        <v>81572000</v>
      </c>
      <c r="L53" s="96">
        <v>-1137000</v>
      </c>
      <c r="M53" s="96">
        <v>0</v>
      </c>
      <c r="N53" s="96">
        <v>0</v>
      </c>
      <c r="O53" s="96">
        <v>80435000</v>
      </c>
      <c r="P53" s="96">
        <v>73876800</v>
      </c>
      <c r="Q53" s="96">
        <v>73876800</v>
      </c>
      <c r="R53" s="96">
        <v>73876800</v>
      </c>
      <c r="S53" s="97">
        <v>0</v>
      </c>
      <c r="T53" s="96">
        <v>6558200</v>
      </c>
      <c r="U53" s="98">
        <f t="shared" si="0"/>
        <v>91.846584198421084</v>
      </c>
      <c r="V53" s="99">
        <f>IF(OR(R53="", R307="", R307=0), "", R53/R$307*100)</f>
        <v>51.48721096855563</v>
      </c>
      <c r="W53" s="95">
        <v>65441000</v>
      </c>
      <c r="X53" s="96">
        <v>3505000</v>
      </c>
      <c r="Y53" s="96">
        <v>0</v>
      </c>
      <c r="Z53" s="96">
        <v>0</v>
      </c>
      <c r="AA53" s="96">
        <v>68946000</v>
      </c>
      <c r="AB53" s="97">
        <v>65932552</v>
      </c>
      <c r="AC53" s="100">
        <v>65932552</v>
      </c>
      <c r="AD53" s="95">
        <v>65932552</v>
      </c>
      <c r="AE53" s="96">
        <v>0</v>
      </c>
      <c r="AF53" s="96">
        <v>3013448</v>
      </c>
      <c r="AG53" s="101">
        <f t="shared" si="1"/>
        <v>95.629263481565289</v>
      </c>
      <c r="AH53" s="99">
        <f>IF(OR(AD53="", AD307="", AD307=0), "", AD53/AD$307*100)</f>
        <v>28.525636532750109</v>
      </c>
      <c r="AI53" s="102">
        <v>7944248</v>
      </c>
      <c r="AJ53" s="26">
        <f t="shared" si="2"/>
        <v>12.049052795650924</v>
      </c>
      <c r="AK53" s="25">
        <f t="shared" si="3"/>
        <v>22.96157443580552</v>
      </c>
      <c r="AL53" s="145"/>
      <c r="AM53" s="147"/>
      <c r="AN53" s="147"/>
      <c r="AO53" s="147"/>
      <c r="AP53" s="147"/>
      <c r="AQ53" s="147"/>
      <c r="AR53" s="147"/>
    </row>
    <row r="54" spans="1:45" ht="40.5" hidden="1" customHeight="1" thickBot="1">
      <c r="A54" s="89" t="s">
        <v>4</v>
      </c>
      <c r="B54" s="90" t="s">
        <v>7</v>
      </c>
      <c r="C54" s="94" t="s">
        <v>67</v>
      </c>
      <c r="D54" s="94" t="s">
        <v>69</v>
      </c>
      <c r="E54" s="94" t="s">
        <v>5</v>
      </c>
      <c r="F54" s="94" t="s">
        <v>5</v>
      </c>
      <c r="G54" s="94" t="s">
        <v>5</v>
      </c>
      <c r="H54" s="177" t="s">
        <v>70</v>
      </c>
      <c r="I54" s="172" t="s">
        <v>12</v>
      </c>
      <c r="J54" s="130"/>
      <c r="K54" s="95">
        <v>1062000</v>
      </c>
      <c r="L54" s="96">
        <v>190000</v>
      </c>
      <c r="M54" s="96">
        <v>0</v>
      </c>
      <c r="N54" s="96">
        <v>0</v>
      </c>
      <c r="O54" s="96">
        <v>1252000</v>
      </c>
      <c r="P54" s="96">
        <v>1182955</v>
      </c>
      <c r="Q54" s="96">
        <v>1182955</v>
      </c>
      <c r="R54" s="96">
        <v>1182955</v>
      </c>
      <c r="S54" s="97">
        <v>0</v>
      </c>
      <c r="T54" s="96">
        <v>69045</v>
      </c>
      <c r="U54" s="98">
        <f t="shared" si="0"/>
        <v>94.485223642172528</v>
      </c>
      <c r="V54" s="99">
        <f>IF(OR(R54="", R307="", R307=0), "", R54/R$307*100)</f>
        <v>0.82444087523157095</v>
      </c>
      <c r="W54" s="95">
        <v>56000</v>
      </c>
      <c r="X54" s="96">
        <v>753000</v>
      </c>
      <c r="Y54" s="96">
        <v>0</v>
      </c>
      <c r="Z54" s="96">
        <v>0</v>
      </c>
      <c r="AA54" s="96">
        <v>809000</v>
      </c>
      <c r="AB54" s="97">
        <v>737485</v>
      </c>
      <c r="AC54" s="100">
        <v>737485</v>
      </c>
      <c r="AD54" s="95">
        <v>737485</v>
      </c>
      <c r="AE54" s="96">
        <v>0</v>
      </c>
      <c r="AF54" s="96">
        <v>71515</v>
      </c>
      <c r="AG54" s="101">
        <f t="shared" si="1"/>
        <v>91.160074165636587</v>
      </c>
      <c r="AH54" s="99">
        <f>IF(OR(AD54="", AD307="", AD307=0), "", AD54/AD$307*100)</f>
        <v>0.31907196703617985</v>
      </c>
      <c r="AI54" s="102">
        <v>445470</v>
      </c>
      <c r="AJ54" s="28">
        <f t="shared" si="2"/>
        <v>60.403940419127167</v>
      </c>
      <c r="AK54" s="27">
        <f t="shared" si="3"/>
        <v>0.50536890819539115</v>
      </c>
      <c r="AL54" s="147" t="s">
        <v>260</v>
      </c>
      <c r="AM54" s="147"/>
      <c r="AN54" s="147"/>
      <c r="AO54" s="147"/>
      <c r="AP54" s="147"/>
      <c r="AQ54" s="147"/>
      <c r="AR54" s="147"/>
    </row>
    <row r="55" spans="1:45" ht="26.25" hidden="1" customHeight="1">
      <c r="A55" s="45" t="s">
        <v>4</v>
      </c>
      <c r="B55" s="46" t="s">
        <v>7</v>
      </c>
      <c r="C55" s="94" t="s">
        <v>67</v>
      </c>
      <c r="D55" s="94" t="s">
        <v>69</v>
      </c>
      <c r="E55" s="94" t="s">
        <v>7</v>
      </c>
      <c r="F55" s="94" t="s">
        <v>5</v>
      </c>
      <c r="G55" s="94" t="s">
        <v>5</v>
      </c>
      <c r="H55" s="177" t="s">
        <v>71</v>
      </c>
      <c r="I55" s="172" t="s">
        <v>12</v>
      </c>
      <c r="J55" s="130"/>
      <c r="K55" s="95">
        <v>834000</v>
      </c>
      <c r="L55" s="96">
        <v>117000</v>
      </c>
      <c r="M55" s="96">
        <v>0</v>
      </c>
      <c r="N55" s="96">
        <v>0</v>
      </c>
      <c r="O55" s="96">
        <v>951000</v>
      </c>
      <c r="P55" s="96">
        <v>929065</v>
      </c>
      <c r="Q55" s="96">
        <v>929065</v>
      </c>
      <c r="R55" s="96">
        <v>929065</v>
      </c>
      <c r="S55" s="97">
        <v>0</v>
      </c>
      <c r="T55" s="96">
        <v>21935</v>
      </c>
      <c r="U55" s="98">
        <f t="shared" si="0"/>
        <v>97.693480546792856</v>
      </c>
      <c r="V55" s="99">
        <f>IF(OR(R55="", R307="", R307=0), "", R55/R$307*100)</f>
        <v>0.64749644893256253</v>
      </c>
      <c r="W55" s="95">
        <v>0</v>
      </c>
      <c r="X55" s="96">
        <v>673000</v>
      </c>
      <c r="Y55" s="96">
        <v>0</v>
      </c>
      <c r="Z55" s="96">
        <v>0</v>
      </c>
      <c r="AA55" s="96">
        <v>673000</v>
      </c>
      <c r="AB55" s="97">
        <v>656347</v>
      </c>
      <c r="AC55" s="100">
        <v>656347</v>
      </c>
      <c r="AD55" s="95">
        <v>656347</v>
      </c>
      <c r="AE55" s="96">
        <v>0</v>
      </c>
      <c r="AF55" s="96">
        <v>16653</v>
      </c>
      <c r="AG55" s="101">
        <f t="shared" si="1"/>
        <v>97.525557206537897</v>
      </c>
      <c r="AH55" s="99">
        <f>IF(OR(AD55="", AD307="", AD307=0), "", AD55/AD$307*100)</f>
        <v>0.28396771235794022</v>
      </c>
      <c r="AI55" s="102">
        <v>272718</v>
      </c>
      <c r="AJ55" s="30">
        <f t="shared" si="2"/>
        <v>41.550886954613944</v>
      </c>
      <c r="AK55" s="29">
        <f t="shared" si="3"/>
        <v>0.36352873657462231</v>
      </c>
      <c r="AL55" s="372" t="s">
        <v>322</v>
      </c>
      <c r="AM55" s="372" t="s">
        <v>323</v>
      </c>
      <c r="AN55" s="372" t="s">
        <v>383</v>
      </c>
      <c r="AO55" s="372"/>
      <c r="AP55" s="372"/>
      <c r="AQ55" s="372"/>
      <c r="AR55" s="372"/>
      <c r="AS55" s="34"/>
    </row>
    <row r="56" spans="1:45" ht="17.25" hidden="1" customHeight="1">
      <c r="A56" s="56" t="s">
        <v>4</v>
      </c>
      <c r="B56" s="57" t="s">
        <v>7</v>
      </c>
      <c r="C56" s="94" t="s">
        <v>67</v>
      </c>
      <c r="D56" s="94" t="s">
        <v>69</v>
      </c>
      <c r="E56" s="94" t="s">
        <v>7</v>
      </c>
      <c r="F56" s="94" t="s">
        <v>72</v>
      </c>
      <c r="G56" s="94" t="s">
        <v>5</v>
      </c>
      <c r="H56" s="177" t="s">
        <v>73</v>
      </c>
      <c r="I56" s="172" t="s">
        <v>12</v>
      </c>
      <c r="J56" s="130"/>
      <c r="K56" s="95">
        <v>834000</v>
      </c>
      <c r="L56" s="96">
        <v>117000</v>
      </c>
      <c r="M56" s="96">
        <v>0</v>
      </c>
      <c r="N56" s="96">
        <v>0</v>
      </c>
      <c r="O56" s="96">
        <v>951000</v>
      </c>
      <c r="P56" s="96">
        <v>929065</v>
      </c>
      <c r="Q56" s="96">
        <v>929065</v>
      </c>
      <c r="R56" s="96">
        <v>929065</v>
      </c>
      <c r="S56" s="97">
        <v>0</v>
      </c>
      <c r="T56" s="96">
        <v>21935</v>
      </c>
      <c r="U56" s="98">
        <f t="shared" si="0"/>
        <v>97.693480546792856</v>
      </c>
      <c r="V56" s="99">
        <f>IF(OR(R56="", R307="", R307=0), "", R56/R$307*100)</f>
        <v>0.64749644893256253</v>
      </c>
      <c r="W56" s="95">
        <v>0</v>
      </c>
      <c r="X56" s="96">
        <v>673000</v>
      </c>
      <c r="Y56" s="96">
        <v>0</v>
      </c>
      <c r="Z56" s="96">
        <v>0</v>
      </c>
      <c r="AA56" s="96">
        <v>673000</v>
      </c>
      <c r="AB56" s="97">
        <v>656347</v>
      </c>
      <c r="AC56" s="100">
        <v>656347</v>
      </c>
      <c r="AD56" s="95">
        <v>656347</v>
      </c>
      <c r="AE56" s="96">
        <v>0</v>
      </c>
      <c r="AF56" s="96">
        <v>16653</v>
      </c>
      <c r="AG56" s="101">
        <f t="shared" si="1"/>
        <v>97.525557206537897</v>
      </c>
      <c r="AH56" s="99">
        <f>IF(OR(AD56="", AD307="", AD307=0), "", AD56/AD$307*100)</f>
        <v>0.28396771235794022</v>
      </c>
      <c r="AI56" s="102">
        <v>272718</v>
      </c>
      <c r="AJ56" s="5">
        <f t="shared" si="2"/>
        <v>41.550886954613944</v>
      </c>
      <c r="AK56" s="4">
        <f t="shared" si="3"/>
        <v>0.36352873657462231</v>
      </c>
      <c r="AL56" s="373"/>
      <c r="AM56" s="373"/>
      <c r="AN56" s="373"/>
      <c r="AO56" s="373"/>
      <c r="AP56" s="373"/>
      <c r="AQ56" s="373"/>
      <c r="AR56" s="373"/>
      <c r="AS56" s="35"/>
    </row>
    <row r="57" spans="1:45" ht="29.25" customHeight="1" thickBot="1">
      <c r="A57" s="67" t="s">
        <v>4</v>
      </c>
      <c r="B57" s="68" t="s">
        <v>7</v>
      </c>
      <c r="C57" s="94" t="s">
        <v>67</v>
      </c>
      <c r="D57" s="94" t="s">
        <v>69</v>
      </c>
      <c r="E57" s="94" t="s">
        <v>7</v>
      </c>
      <c r="F57" s="94" t="s">
        <v>72</v>
      </c>
      <c r="G57" s="94" t="s">
        <v>74</v>
      </c>
      <c r="H57" s="177" t="s">
        <v>75</v>
      </c>
      <c r="I57" s="172" t="s">
        <v>12</v>
      </c>
      <c r="J57" s="130"/>
      <c r="K57" s="95">
        <v>834000</v>
      </c>
      <c r="L57" s="96">
        <v>117000</v>
      </c>
      <c r="M57" s="96">
        <v>0</v>
      </c>
      <c r="N57" s="96">
        <v>0</v>
      </c>
      <c r="O57" s="96">
        <v>951000</v>
      </c>
      <c r="P57" s="96">
        <v>929065</v>
      </c>
      <c r="Q57" s="96">
        <v>929065</v>
      </c>
      <c r="R57" s="96">
        <v>929065</v>
      </c>
      <c r="S57" s="97">
        <v>0</v>
      </c>
      <c r="T57" s="96">
        <v>21935</v>
      </c>
      <c r="U57" s="98">
        <f t="shared" si="0"/>
        <v>97.693480546792856</v>
      </c>
      <c r="V57" s="99">
        <f>IF(OR(R57="", R307="", R307=0), "", R57/R$307*100)</f>
        <v>0.64749644893256253</v>
      </c>
      <c r="W57" s="95">
        <v>0</v>
      </c>
      <c r="X57" s="96">
        <v>673000</v>
      </c>
      <c r="Y57" s="96">
        <v>0</v>
      </c>
      <c r="Z57" s="96">
        <v>0</v>
      </c>
      <c r="AA57" s="96">
        <v>673000</v>
      </c>
      <c r="AB57" s="97">
        <v>656347</v>
      </c>
      <c r="AC57" s="100">
        <v>656347</v>
      </c>
      <c r="AD57" s="95">
        <v>656347</v>
      </c>
      <c r="AE57" s="96">
        <v>0</v>
      </c>
      <c r="AF57" s="96">
        <v>16653</v>
      </c>
      <c r="AG57" s="101">
        <f t="shared" si="1"/>
        <v>97.525557206537897</v>
      </c>
      <c r="AH57" s="99">
        <f>IF(OR(AD57="", AD307="", AD307=0), "", AD57/AD$307*100)</f>
        <v>0.28396771235794022</v>
      </c>
      <c r="AI57" s="102">
        <v>272718</v>
      </c>
      <c r="AJ57" s="5">
        <f t="shared" si="2"/>
        <v>41.550886954613944</v>
      </c>
      <c r="AK57" s="4">
        <f t="shared" si="3"/>
        <v>0.36352873657462231</v>
      </c>
      <c r="AL57" s="373"/>
      <c r="AM57" s="373"/>
      <c r="AN57" s="373"/>
      <c r="AO57" s="373"/>
      <c r="AP57" s="373"/>
      <c r="AQ57" s="373"/>
      <c r="AR57" s="373"/>
      <c r="AS57" s="35"/>
    </row>
    <row r="58" spans="1:45" ht="28.5" hidden="1" customHeight="1" thickBot="1">
      <c r="A58" s="80" t="s">
        <v>4</v>
      </c>
      <c r="B58" s="81" t="s">
        <v>7</v>
      </c>
      <c r="C58" s="94" t="s">
        <v>67</v>
      </c>
      <c r="D58" s="94" t="s">
        <v>69</v>
      </c>
      <c r="E58" s="94" t="s">
        <v>13</v>
      </c>
      <c r="F58" s="94" t="s">
        <v>5</v>
      </c>
      <c r="G58" s="94" t="s">
        <v>5</v>
      </c>
      <c r="H58" s="177" t="s">
        <v>14</v>
      </c>
      <c r="I58" s="172" t="s">
        <v>12</v>
      </c>
      <c r="J58" s="130"/>
      <c r="K58" s="95">
        <v>158000</v>
      </c>
      <c r="L58" s="96">
        <v>0</v>
      </c>
      <c r="M58" s="96">
        <v>0</v>
      </c>
      <c r="N58" s="96">
        <v>0</v>
      </c>
      <c r="O58" s="96">
        <v>158000</v>
      </c>
      <c r="P58" s="96">
        <v>111660</v>
      </c>
      <c r="Q58" s="96">
        <v>111660</v>
      </c>
      <c r="R58" s="96">
        <v>111660</v>
      </c>
      <c r="S58" s="97">
        <v>0</v>
      </c>
      <c r="T58" s="96">
        <v>46340</v>
      </c>
      <c r="U58" s="98">
        <f t="shared" si="0"/>
        <v>70.670886075949369</v>
      </c>
      <c r="V58" s="99">
        <f>IF(OR(R58="", R307="", R307=0), "", R58/R$307*100)</f>
        <v>7.781958580703173E-2</v>
      </c>
      <c r="W58" s="95">
        <v>56000</v>
      </c>
      <c r="X58" s="96">
        <v>80000</v>
      </c>
      <c r="Y58" s="96">
        <v>0</v>
      </c>
      <c r="Z58" s="96">
        <v>0</v>
      </c>
      <c r="AA58" s="96">
        <v>136000</v>
      </c>
      <c r="AB58" s="97">
        <v>81138</v>
      </c>
      <c r="AC58" s="100">
        <v>81138</v>
      </c>
      <c r="AD58" s="95">
        <v>81138</v>
      </c>
      <c r="AE58" s="96">
        <v>0</v>
      </c>
      <c r="AF58" s="96">
        <v>54862</v>
      </c>
      <c r="AG58" s="101">
        <f t="shared" si="1"/>
        <v>59.660294117647062</v>
      </c>
      <c r="AH58" s="99">
        <f>IF(OR(AD58="", AD307="", AD307=0), "", AD58/AD$307*100)</f>
        <v>3.5104254678239639E-2</v>
      </c>
      <c r="AI58" s="102">
        <v>30522</v>
      </c>
      <c r="AJ58" s="30">
        <f t="shared" si="2"/>
        <v>37.617392590401536</v>
      </c>
      <c r="AK58" s="29">
        <f t="shared" si="3"/>
        <v>4.271533112879209E-2</v>
      </c>
      <c r="AL58" s="145"/>
      <c r="AM58" s="147"/>
      <c r="AN58" s="147"/>
      <c r="AO58" s="147"/>
      <c r="AP58" s="147"/>
      <c r="AQ58" s="147"/>
      <c r="AR58" s="147"/>
    </row>
    <row r="59" spans="1:45" ht="20.25" hidden="1" customHeight="1">
      <c r="A59" s="45" t="s">
        <v>4</v>
      </c>
      <c r="B59" s="46" t="s">
        <v>7</v>
      </c>
      <c r="C59" s="94" t="s">
        <v>67</v>
      </c>
      <c r="D59" s="94" t="s">
        <v>69</v>
      </c>
      <c r="E59" s="94" t="s">
        <v>13</v>
      </c>
      <c r="F59" s="94" t="s">
        <v>21</v>
      </c>
      <c r="G59" s="94" t="s">
        <v>5</v>
      </c>
      <c r="H59" s="177" t="s">
        <v>76</v>
      </c>
      <c r="I59" s="172" t="s">
        <v>12</v>
      </c>
      <c r="J59" s="130"/>
      <c r="K59" s="95">
        <v>95000</v>
      </c>
      <c r="L59" s="96">
        <v>0</v>
      </c>
      <c r="M59" s="96">
        <v>0</v>
      </c>
      <c r="N59" s="96">
        <v>0</v>
      </c>
      <c r="O59" s="96">
        <v>95000</v>
      </c>
      <c r="P59" s="96">
        <v>84640</v>
      </c>
      <c r="Q59" s="96">
        <v>84640</v>
      </c>
      <c r="R59" s="96">
        <v>84640</v>
      </c>
      <c r="S59" s="97">
        <v>0</v>
      </c>
      <c r="T59" s="96">
        <v>10360</v>
      </c>
      <c r="U59" s="98">
        <f t="shared" si="0"/>
        <v>89.094736842105263</v>
      </c>
      <c r="V59" s="99">
        <f>IF(OR(R59="", R307="", R307=0), "", R59/R$307*100)</f>
        <v>5.8988444767214439E-2</v>
      </c>
      <c r="W59" s="95">
        <v>0</v>
      </c>
      <c r="X59" s="96">
        <v>80000</v>
      </c>
      <c r="Y59" s="96">
        <v>0</v>
      </c>
      <c r="Z59" s="96">
        <v>0</v>
      </c>
      <c r="AA59" s="96">
        <v>80000</v>
      </c>
      <c r="AB59" s="97">
        <v>71660</v>
      </c>
      <c r="AC59" s="100">
        <v>71660</v>
      </c>
      <c r="AD59" s="95">
        <v>71660</v>
      </c>
      <c r="AE59" s="96">
        <v>0</v>
      </c>
      <c r="AF59" s="96">
        <v>8340</v>
      </c>
      <c r="AG59" s="101">
        <f t="shared" si="1"/>
        <v>89.575000000000003</v>
      </c>
      <c r="AH59" s="99">
        <f>IF(OR(AD59="", AD307="", AD307=0), "", AD59/AD$307*100)</f>
        <v>3.100360977892791E-2</v>
      </c>
      <c r="AI59" s="102">
        <v>12980</v>
      </c>
      <c r="AJ59" s="5">
        <f t="shared" si="2"/>
        <v>18.113312866313144</v>
      </c>
      <c r="AK59" s="4">
        <f t="shared" si="3"/>
        <v>2.7984834988286529E-2</v>
      </c>
      <c r="AL59" s="372" t="s">
        <v>324</v>
      </c>
      <c r="AM59" s="372" t="s">
        <v>325</v>
      </c>
      <c r="AN59" s="372" t="s">
        <v>384</v>
      </c>
      <c r="AO59" s="372"/>
      <c r="AP59" s="372"/>
      <c r="AQ59" s="372"/>
      <c r="AR59" s="372"/>
      <c r="AS59" s="34"/>
    </row>
    <row r="60" spans="1:45" ht="26.25" customHeight="1" thickBot="1">
      <c r="A60" s="67" t="s">
        <v>4</v>
      </c>
      <c r="B60" s="68" t="s">
        <v>7</v>
      </c>
      <c r="C60" s="94" t="s">
        <v>67</v>
      </c>
      <c r="D60" s="94" t="s">
        <v>69</v>
      </c>
      <c r="E60" s="94" t="s">
        <v>13</v>
      </c>
      <c r="F60" s="94" t="s">
        <v>21</v>
      </c>
      <c r="G60" s="94" t="s">
        <v>59</v>
      </c>
      <c r="H60" s="177" t="s">
        <v>77</v>
      </c>
      <c r="I60" s="172" t="s">
        <v>12</v>
      </c>
      <c r="J60" s="130"/>
      <c r="K60" s="95">
        <v>95000</v>
      </c>
      <c r="L60" s="96">
        <v>0</v>
      </c>
      <c r="M60" s="96">
        <v>0</v>
      </c>
      <c r="N60" s="96">
        <v>0</v>
      </c>
      <c r="O60" s="96">
        <v>95000</v>
      </c>
      <c r="P60" s="96">
        <v>84640</v>
      </c>
      <c r="Q60" s="96">
        <v>84640</v>
      </c>
      <c r="R60" s="96">
        <v>84640</v>
      </c>
      <c r="S60" s="97">
        <v>0</v>
      </c>
      <c r="T60" s="96">
        <v>10360</v>
      </c>
      <c r="U60" s="98">
        <f t="shared" si="0"/>
        <v>89.094736842105263</v>
      </c>
      <c r="V60" s="99">
        <f>IF(OR(R60="", R307="", R307=0), "", R60/R$307*100)</f>
        <v>5.8988444767214439E-2</v>
      </c>
      <c r="W60" s="95">
        <v>0</v>
      </c>
      <c r="X60" s="96">
        <v>80000</v>
      </c>
      <c r="Y60" s="96">
        <v>0</v>
      </c>
      <c r="Z60" s="96">
        <v>0</v>
      </c>
      <c r="AA60" s="96">
        <v>80000</v>
      </c>
      <c r="AB60" s="97">
        <v>71660</v>
      </c>
      <c r="AC60" s="100">
        <v>71660</v>
      </c>
      <c r="AD60" s="95">
        <v>71660</v>
      </c>
      <c r="AE60" s="96">
        <v>0</v>
      </c>
      <c r="AF60" s="96">
        <v>8340</v>
      </c>
      <c r="AG60" s="101">
        <f t="shared" si="1"/>
        <v>89.575000000000003</v>
      </c>
      <c r="AH60" s="99">
        <f>IF(OR(AD60="", AD307="", AD307=0), "", AD60/AD$307*100)</f>
        <v>3.100360977892791E-2</v>
      </c>
      <c r="AI60" s="102">
        <v>12980</v>
      </c>
      <c r="AJ60" s="5">
        <f t="shared" si="2"/>
        <v>18.113312866313144</v>
      </c>
      <c r="AK60" s="4">
        <f t="shared" si="3"/>
        <v>2.7984834988286529E-2</v>
      </c>
      <c r="AL60" s="373"/>
      <c r="AM60" s="373"/>
      <c r="AN60" s="373"/>
      <c r="AO60" s="373"/>
      <c r="AP60" s="373"/>
      <c r="AQ60" s="373"/>
      <c r="AR60" s="373"/>
      <c r="AS60" s="35"/>
    </row>
    <row r="61" spans="1:45" ht="21.75" hidden="1" customHeight="1">
      <c r="A61" s="76" t="s">
        <v>4</v>
      </c>
      <c r="B61" s="77" t="s">
        <v>7</v>
      </c>
      <c r="C61" s="94" t="s">
        <v>67</v>
      </c>
      <c r="D61" s="94" t="s">
        <v>69</v>
      </c>
      <c r="E61" s="94" t="s">
        <v>13</v>
      </c>
      <c r="F61" s="94" t="s">
        <v>15</v>
      </c>
      <c r="G61" s="94" t="s">
        <v>5</v>
      </c>
      <c r="H61" s="177" t="s">
        <v>16</v>
      </c>
      <c r="I61" s="172" t="s">
        <v>12</v>
      </c>
      <c r="J61" s="130"/>
      <c r="K61" s="95">
        <v>63000</v>
      </c>
      <c r="L61" s="96">
        <v>0</v>
      </c>
      <c r="M61" s="96">
        <v>0</v>
      </c>
      <c r="N61" s="96">
        <v>0</v>
      </c>
      <c r="O61" s="96">
        <v>63000</v>
      </c>
      <c r="P61" s="96">
        <v>27020</v>
      </c>
      <c r="Q61" s="96">
        <v>27020</v>
      </c>
      <c r="R61" s="96">
        <v>27020</v>
      </c>
      <c r="S61" s="97">
        <v>0</v>
      </c>
      <c r="T61" s="96">
        <v>35980</v>
      </c>
      <c r="U61" s="98">
        <f t="shared" si="0"/>
        <v>42.888888888888886</v>
      </c>
      <c r="V61" s="99">
        <f>IF(OR(R61="", R307="", R307=0), "", R61/R$307*100)</f>
        <v>1.8831141039817277E-2</v>
      </c>
      <c r="W61" s="95">
        <v>56000</v>
      </c>
      <c r="X61" s="96">
        <v>0</v>
      </c>
      <c r="Y61" s="96">
        <v>0</v>
      </c>
      <c r="Z61" s="96">
        <v>0</v>
      </c>
      <c r="AA61" s="96">
        <v>56000</v>
      </c>
      <c r="AB61" s="97">
        <v>9478</v>
      </c>
      <c r="AC61" s="100">
        <v>9478</v>
      </c>
      <c r="AD61" s="95">
        <v>9478</v>
      </c>
      <c r="AE61" s="96">
        <v>0</v>
      </c>
      <c r="AF61" s="96">
        <v>46522</v>
      </c>
      <c r="AG61" s="101">
        <f t="shared" si="1"/>
        <v>16.925000000000001</v>
      </c>
      <c r="AH61" s="99">
        <f>IF(OR(AD61="", AD307="", AD307=0), "", AD61/AD$307*100)</f>
        <v>4.1006448993117315E-3</v>
      </c>
      <c r="AI61" s="102">
        <v>17542</v>
      </c>
      <c r="AJ61" s="5">
        <f t="shared" si="2"/>
        <v>185.08124076809455</v>
      </c>
      <c r="AK61" s="4">
        <f t="shared" si="3"/>
        <v>1.4730496140505546E-2</v>
      </c>
      <c r="AL61" s="372" t="s">
        <v>326</v>
      </c>
      <c r="AM61" s="372" t="s">
        <v>327</v>
      </c>
      <c r="AN61" s="372" t="s">
        <v>385</v>
      </c>
      <c r="AO61" s="372"/>
      <c r="AP61" s="372"/>
      <c r="AQ61" s="372"/>
      <c r="AR61" s="372"/>
      <c r="AS61" s="34"/>
    </row>
    <row r="62" spans="1:45" ht="22.5" customHeight="1" thickBot="1">
      <c r="A62" s="67" t="s">
        <v>4</v>
      </c>
      <c r="B62" s="68" t="s">
        <v>7</v>
      </c>
      <c r="C62" s="94" t="s">
        <v>67</v>
      </c>
      <c r="D62" s="94" t="s">
        <v>69</v>
      </c>
      <c r="E62" s="94" t="s">
        <v>13</v>
      </c>
      <c r="F62" s="94" t="s">
        <v>15</v>
      </c>
      <c r="G62" s="94" t="s">
        <v>17</v>
      </c>
      <c r="H62" s="177" t="s">
        <v>18</v>
      </c>
      <c r="I62" s="172" t="s">
        <v>12</v>
      </c>
      <c r="J62" s="130"/>
      <c r="K62" s="95">
        <v>63000</v>
      </c>
      <c r="L62" s="96">
        <v>0</v>
      </c>
      <c r="M62" s="96">
        <v>0</v>
      </c>
      <c r="N62" s="96">
        <v>0</v>
      </c>
      <c r="O62" s="96">
        <v>63000</v>
      </c>
      <c r="P62" s="96">
        <v>27020</v>
      </c>
      <c r="Q62" s="96">
        <v>27020</v>
      </c>
      <c r="R62" s="96">
        <v>27020</v>
      </c>
      <c r="S62" s="97">
        <v>0</v>
      </c>
      <c r="T62" s="96">
        <v>35980</v>
      </c>
      <c r="U62" s="98">
        <f t="shared" si="0"/>
        <v>42.888888888888886</v>
      </c>
      <c r="V62" s="99">
        <f>IF(OR(R62="", R307="", R307=0), "", R62/R$307*100)</f>
        <v>1.8831141039817277E-2</v>
      </c>
      <c r="W62" s="95">
        <v>56000</v>
      </c>
      <c r="X62" s="96">
        <v>0</v>
      </c>
      <c r="Y62" s="96">
        <v>0</v>
      </c>
      <c r="Z62" s="96">
        <v>0</v>
      </c>
      <c r="AA62" s="96">
        <v>56000</v>
      </c>
      <c r="AB62" s="97">
        <v>9478</v>
      </c>
      <c r="AC62" s="100">
        <v>9478</v>
      </c>
      <c r="AD62" s="95">
        <v>9478</v>
      </c>
      <c r="AE62" s="96">
        <v>0</v>
      </c>
      <c r="AF62" s="96">
        <v>46522</v>
      </c>
      <c r="AG62" s="101">
        <f t="shared" si="1"/>
        <v>16.925000000000001</v>
      </c>
      <c r="AH62" s="99">
        <f>IF(OR(AD62="", AD307="", AD307=0), "", AD62/AD$307*100)</f>
        <v>4.1006448993117315E-3</v>
      </c>
      <c r="AI62" s="102">
        <v>17542</v>
      </c>
      <c r="AJ62" s="5">
        <f t="shared" si="2"/>
        <v>185.08124076809455</v>
      </c>
      <c r="AK62" s="4">
        <f t="shared" si="3"/>
        <v>1.4730496140505546E-2</v>
      </c>
      <c r="AL62" s="373"/>
      <c r="AM62" s="373"/>
      <c r="AN62" s="373"/>
      <c r="AO62" s="373"/>
      <c r="AP62" s="373"/>
      <c r="AQ62" s="373"/>
      <c r="AR62" s="373"/>
      <c r="AS62" s="35"/>
    </row>
    <row r="63" spans="1:45" ht="21.75" hidden="1" customHeight="1">
      <c r="A63" s="45" t="s">
        <v>4</v>
      </c>
      <c r="B63" s="46" t="s">
        <v>7</v>
      </c>
      <c r="C63" s="94" t="s">
        <v>67</v>
      </c>
      <c r="D63" s="94" t="s">
        <v>69</v>
      </c>
      <c r="E63" s="94" t="s">
        <v>21</v>
      </c>
      <c r="F63" s="94" t="s">
        <v>5</v>
      </c>
      <c r="G63" s="94" t="s">
        <v>5</v>
      </c>
      <c r="H63" s="177" t="s">
        <v>25</v>
      </c>
      <c r="I63" s="172" t="s">
        <v>12</v>
      </c>
      <c r="J63" s="130"/>
      <c r="K63" s="95">
        <v>70000</v>
      </c>
      <c r="L63" s="96">
        <v>0</v>
      </c>
      <c r="M63" s="96">
        <v>0</v>
      </c>
      <c r="N63" s="96">
        <v>0</v>
      </c>
      <c r="O63" s="96">
        <v>70000</v>
      </c>
      <c r="P63" s="96">
        <v>69520</v>
      </c>
      <c r="Q63" s="96">
        <v>69520</v>
      </c>
      <c r="R63" s="96">
        <v>69520</v>
      </c>
      <c r="S63" s="97">
        <v>0</v>
      </c>
      <c r="T63" s="96">
        <v>480</v>
      </c>
      <c r="U63" s="98">
        <f t="shared" si="0"/>
        <v>99.314285714285717</v>
      </c>
      <c r="V63" s="99">
        <f>IF(OR(R63="", R307="", R307=0), "", R63/R$307*100)</f>
        <v>4.8450811439233792E-2</v>
      </c>
      <c r="W63" s="95">
        <v>0</v>
      </c>
      <c r="X63" s="96">
        <v>0</v>
      </c>
      <c r="Y63" s="96">
        <v>0</v>
      </c>
      <c r="Z63" s="96">
        <v>0</v>
      </c>
      <c r="AA63" s="96">
        <v>0</v>
      </c>
      <c r="AB63" s="97">
        <v>0</v>
      </c>
      <c r="AC63" s="100">
        <v>0</v>
      </c>
      <c r="AD63" s="95">
        <v>0</v>
      </c>
      <c r="AE63" s="96">
        <v>0</v>
      </c>
      <c r="AF63" s="96">
        <v>0</v>
      </c>
      <c r="AG63" s="101" t="str">
        <f t="shared" si="1"/>
        <v/>
      </c>
      <c r="AH63" s="99">
        <f>IF(OR(AD63="", AD307="", AD307=0), "", AD63/AD$307*100)</f>
        <v>0</v>
      </c>
      <c r="AI63" s="102">
        <v>69520</v>
      </c>
      <c r="AJ63" s="30" t="str">
        <f t="shared" si="2"/>
        <v>皆増</v>
      </c>
      <c r="AK63" s="29">
        <f t="shared" si="3"/>
        <v>4.8450811439233792E-2</v>
      </c>
      <c r="AL63" s="372" t="s">
        <v>328</v>
      </c>
      <c r="AM63" s="372" t="s">
        <v>329</v>
      </c>
      <c r="AN63" s="372" t="s">
        <v>386</v>
      </c>
      <c r="AO63" s="372"/>
      <c r="AP63" s="372"/>
      <c r="AQ63" s="372"/>
      <c r="AR63" s="372"/>
      <c r="AS63" s="34"/>
    </row>
    <row r="64" spans="1:45" ht="16.5" hidden="1" customHeight="1">
      <c r="A64" s="56" t="s">
        <v>4</v>
      </c>
      <c r="B64" s="57" t="s">
        <v>7</v>
      </c>
      <c r="C64" s="94" t="s">
        <v>67</v>
      </c>
      <c r="D64" s="94" t="s">
        <v>69</v>
      </c>
      <c r="E64" s="94" t="s">
        <v>21</v>
      </c>
      <c r="F64" s="94" t="s">
        <v>32</v>
      </c>
      <c r="G64" s="94" t="s">
        <v>5</v>
      </c>
      <c r="H64" s="177" t="s">
        <v>33</v>
      </c>
      <c r="I64" s="172" t="s">
        <v>12</v>
      </c>
      <c r="J64" s="130"/>
      <c r="K64" s="95">
        <v>70000</v>
      </c>
      <c r="L64" s="96">
        <v>0</v>
      </c>
      <c r="M64" s="96">
        <v>0</v>
      </c>
      <c r="N64" s="96">
        <v>0</v>
      </c>
      <c r="O64" s="96">
        <v>70000</v>
      </c>
      <c r="P64" s="96">
        <v>69520</v>
      </c>
      <c r="Q64" s="96">
        <v>69520</v>
      </c>
      <c r="R64" s="96">
        <v>69520</v>
      </c>
      <c r="S64" s="97">
        <v>0</v>
      </c>
      <c r="T64" s="96">
        <v>480</v>
      </c>
      <c r="U64" s="98">
        <f t="shared" si="0"/>
        <v>99.314285714285717</v>
      </c>
      <c r="V64" s="99">
        <f>IF(OR(R64="", R307="", R307=0), "", R64/R$307*100)</f>
        <v>4.8450811439233792E-2</v>
      </c>
      <c r="W64" s="95">
        <v>0</v>
      </c>
      <c r="X64" s="96">
        <v>0</v>
      </c>
      <c r="Y64" s="96">
        <v>0</v>
      </c>
      <c r="Z64" s="96">
        <v>0</v>
      </c>
      <c r="AA64" s="96">
        <v>0</v>
      </c>
      <c r="AB64" s="97">
        <v>0</v>
      </c>
      <c r="AC64" s="100">
        <v>0</v>
      </c>
      <c r="AD64" s="95">
        <v>0</v>
      </c>
      <c r="AE64" s="96">
        <v>0</v>
      </c>
      <c r="AF64" s="96">
        <v>0</v>
      </c>
      <c r="AG64" s="101" t="str">
        <f t="shared" si="1"/>
        <v/>
      </c>
      <c r="AH64" s="99">
        <f>IF(OR(AD64="", AD307="", AD307=0), "", AD64/AD$307*100)</f>
        <v>0</v>
      </c>
      <c r="AI64" s="102">
        <v>69520</v>
      </c>
      <c r="AJ64" s="5" t="str">
        <f t="shared" si="2"/>
        <v>皆増</v>
      </c>
      <c r="AK64" s="4">
        <f t="shared" si="3"/>
        <v>4.8450811439233792E-2</v>
      </c>
      <c r="AL64" s="373"/>
      <c r="AM64" s="373"/>
      <c r="AN64" s="373"/>
      <c r="AO64" s="373"/>
      <c r="AP64" s="373"/>
      <c r="AQ64" s="373"/>
      <c r="AR64" s="373"/>
      <c r="AS64" s="35"/>
    </row>
    <row r="65" spans="1:45" ht="27" customHeight="1" thickBot="1">
      <c r="A65" s="67" t="s">
        <v>4</v>
      </c>
      <c r="B65" s="68" t="s">
        <v>7</v>
      </c>
      <c r="C65" s="94" t="s">
        <v>67</v>
      </c>
      <c r="D65" s="94" t="s">
        <v>69</v>
      </c>
      <c r="E65" s="94" t="s">
        <v>21</v>
      </c>
      <c r="F65" s="94" t="s">
        <v>32</v>
      </c>
      <c r="G65" s="94" t="s">
        <v>34</v>
      </c>
      <c r="H65" s="177" t="s">
        <v>35</v>
      </c>
      <c r="I65" s="172" t="s">
        <v>12</v>
      </c>
      <c r="J65" s="130"/>
      <c r="K65" s="95">
        <v>70000</v>
      </c>
      <c r="L65" s="96">
        <v>0</v>
      </c>
      <c r="M65" s="96">
        <v>0</v>
      </c>
      <c r="N65" s="96">
        <v>0</v>
      </c>
      <c r="O65" s="96">
        <v>70000</v>
      </c>
      <c r="P65" s="96">
        <v>69520</v>
      </c>
      <c r="Q65" s="96">
        <v>69520</v>
      </c>
      <c r="R65" s="96">
        <v>69520</v>
      </c>
      <c r="S65" s="97">
        <v>0</v>
      </c>
      <c r="T65" s="96">
        <v>480</v>
      </c>
      <c r="U65" s="98">
        <f t="shared" si="0"/>
        <v>99.314285714285717</v>
      </c>
      <c r="V65" s="99">
        <f>IF(OR(R65="", R307="", R307=0), "", R65/R$307*100)</f>
        <v>4.8450811439233792E-2</v>
      </c>
      <c r="W65" s="95">
        <v>0</v>
      </c>
      <c r="X65" s="96">
        <v>0</v>
      </c>
      <c r="Y65" s="96">
        <v>0</v>
      </c>
      <c r="Z65" s="96">
        <v>0</v>
      </c>
      <c r="AA65" s="96">
        <v>0</v>
      </c>
      <c r="AB65" s="97">
        <v>0</v>
      </c>
      <c r="AC65" s="100">
        <v>0</v>
      </c>
      <c r="AD65" s="95">
        <v>0</v>
      </c>
      <c r="AE65" s="96">
        <v>0</v>
      </c>
      <c r="AF65" s="96">
        <v>0</v>
      </c>
      <c r="AG65" s="101" t="str">
        <f t="shared" si="1"/>
        <v/>
      </c>
      <c r="AH65" s="99">
        <f>IF(OR(AD65="", AD307="", AD307=0), "", AD65/AD$307*100)</f>
        <v>0</v>
      </c>
      <c r="AI65" s="102">
        <v>69520</v>
      </c>
      <c r="AJ65" s="5" t="str">
        <f t="shared" si="2"/>
        <v>皆増</v>
      </c>
      <c r="AK65" s="4">
        <f t="shared" si="3"/>
        <v>4.8450811439233792E-2</v>
      </c>
      <c r="AL65" s="373"/>
      <c r="AM65" s="373"/>
      <c r="AN65" s="373"/>
      <c r="AO65" s="373"/>
      <c r="AP65" s="373"/>
      <c r="AQ65" s="373"/>
      <c r="AR65" s="373"/>
      <c r="AS65" s="35"/>
    </row>
    <row r="66" spans="1:45" ht="22.5" hidden="1" customHeight="1">
      <c r="A66" s="45" t="s">
        <v>4</v>
      </c>
      <c r="B66" s="46" t="s">
        <v>7</v>
      </c>
      <c r="C66" s="94" t="s">
        <v>67</v>
      </c>
      <c r="D66" s="94" t="s">
        <v>69</v>
      </c>
      <c r="E66" s="94" t="s">
        <v>56</v>
      </c>
      <c r="F66" s="94" t="s">
        <v>5</v>
      </c>
      <c r="G66" s="94" t="s">
        <v>5</v>
      </c>
      <c r="H66" s="177" t="s">
        <v>57</v>
      </c>
      <c r="I66" s="172" t="s">
        <v>12</v>
      </c>
      <c r="J66" s="130"/>
      <c r="K66" s="95">
        <v>0</v>
      </c>
      <c r="L66" s="96">
        <v>73000</v>
      </c>
      <c r="M66" s="96">
        <v>0</v>
      </c>
      <c r="N66" s="96">
        <v>0</v>
      </c>
      <c r="O66" s="96">
        <v>73000</v>
      </c>
      <c r="P66" s="96">
        <v>72710</v>
      </c>
      <c r="Q66" s="96">
        <v>72710</v>
      </c>
      <c r="R66" s="96">
        <v>72710</v>
      </c>
      <c r="S66" s="97">
        <v>0</v>
      </c>
      <c r="T66" s="96">
        <v>290</v>
      </c>
      <c r="U66" s="98">
        <f t="shared" si="0"/>
        <v>99.602739726027394</v>
      </c>
      <c r="V66" s="99">
        <f>IF(OR(R66="", R307="", R307=0), "", R66/R$307*100)</f>
        <v>5.0674029052742937E-2</v>
      </c>
      <c r="W66" s="95" t="s">
        <v>5</v>
      </c>
      <c r="X66" s="96" t="s">
        <v>5</v>
      </c>
      <c r="Y66" s="96" t="s">
        <v>5</v>
      </c>
      <c r="Z66" s="96" t="s">
        <v>5</v>
      </c>
      <c r="AA66" s="96" t="s">
        <v>5</v>
      </c>
      <c r="AB66" s="97" t="s">
        <v>5</v>
      </c>
      <c r="AC66" s="100" t="s">
        <v>5</v>
      </c>
      <c r="AD66" s="95">
        <v>0</v>
      </c>
      <c r="AE66" s="96" t="s">
        <v>5</v>
      </c>
      <c r="AF66" s="96" t="s">
        <v>5</v>
      </c>
      <c r="AG66" s="101" t="str">
        <f t="shared" si="1"/>
        <v/>
      </c>
      <c r="AH66" s="99">
        <f>IF(OR(AD66="", AD307="", AD307=0), "", AD66/AD$307*100)</f>
        <v>0</v>
      </c>
      <c r="AI66" s="102">
        <v>72710</v>
      </c>
      <c r="AJ66" s="30" t="str">
        <f t="shared" si="2"/>
        <v>皆増</v>
      </c>
      <c r="AK66" s="29">
        <f t="shared" si="3"/>
        <v>5.0674029052742937E-2</v>
      </c>
      <c r="AL66" s="372" t="s">
        <v>330</v>
      </c>
      <c r="AM66" s="372" t="s">
        <v>329</v>
      </c>
      <c r="AN66" s="372" t="s">
        <v>387</v>
      </c>
      <c r="AO66" s="372"/>
      <c r="AP66" s="372"/>
      <c r="AQ66" s="372"/>
      <c r="AR66" s="372"/>
      <c r="AS66" s="34"/>
    </row>
    <row r="67" spans="1:45" ht="20.25" hidden="1" customHeight="1">
      <c r="A67" s="56" t="s">
        <v>4</v>
      </c>
      <c r="B67" s="57" t="s">
        <v>7</v>
      </c>
      <c r="C67" s="94" t="s">
        <v>67</v>
      </c>
      <c r="D67" s="94" t="s">
        <v>69</v>
      </c>
      <c r="E67" s="94" t="s">
        <v>56</v>
      </c>
      <c r="F67" s="94" t="s">
        <v>28</v>
      </c>
      <c r="G67" s="94" t="s">
        <v>5</v>
      </c>
      <c r="H67" s="177" t="s">
        <v>58</v>
      </c>
      <c r="I67" s="172" t="s">
        <v>12</v>
      </c>
      <c r="J67" s="130"/>
      <c r="K67" s="95">
        <v>0</v>
      </c>
      <c r="L67" s="96">
        <v>73000</v>
      </c>
      <c r="M67" s="96">
        <v>0</v>
      </c>
      <c r="N67" s="96">
        <v>0</v>
      </c>
      <c r="O67" s="96">
        <v>73000</v>
      </c>
      <c r="P67" s="96">
        <v>72710</v>
      </c>
      <c r="Q67" s="96">
        <v>72710</v>
      </c>
      <c r="R67" s="96">
        <v>72710</v>
      </c>
      <c r="S67" s="97">
        <v>0</v>
      </c>
      <c r="T67" s="96">
        <v>290</v>
      </c>
      <c r="U67" s="98">
        <f t="shared" si="0"/>
        <v>99.602739726027394</v>
      </c>
      <c r="V67" s="99">
        <f>IF(OR(R67="", R307="", R307=0), "", R67/R$307*100)</f>
        <v>5.0674029052742937E-2</v>
      </c>
      <c r="W67" s="95" t="s">
        <v>5</v>
      </c>
      <c r="X67" s="96" t="s">
        <v>5</v>
      </c>
      <c r="Y67" s="96" t="s">
        <v>5</v>
      </c>
      <c r="Z67" s="96" t="s">
        <v>5</v>
      </c>
      <c r="AA67" s="96" t="s">
        <v>5</v>
      </c>
      <c r="AB67" s="97" t="s">
        <v>5</v>
      </c>
      <c r="AC67" s="100" t="s">
        <v>5</v>
      </c>
      <c r="AD67" s="95">
        <v>0</v>
      </c>
      <c r="AE67" s="96" t="s">
        <v>5</v>
      </c>
      <c r="AF67" s="96" t="s">
        <v>5</v>
      </c>
      <c r="AG67" s="101" t="str">
        <f t="shared" si="1"/>
        <v/>
      </c>
      <c r="AH67" s="99">
        <f>IF(OR(AD67="", AD307="", AD307=0), "", AD67/AD$307*100)</f>
        <v>0</v>
      </c>
      <c r="AI67" s="102">
        <v>72710</v>
      </c>
      <c r="AJ67" s="5" t="str">
        <f t="shared" si="2"/>
        <v>皆増</v>
      </c>
      <c r="AK67" s="4">
        <f t="shared" si="3"/>
        <v>5.0674029052742937E-2</v>
      </c>
      <c r="AL67" s="373"/>
      <c r="AM67" s="373"/>
      <c r="AN67" s="373"/>
      <c r="AO67" s="373"/>
      <c r="AP67" s="373"/>
      <c r="AQ67" s="373"/>
      <c r="AR67" s="373"/>
      <c r="AS67" s="35"/>
    </row>
    <row r="68" spans="1:45" ht="20.25" customHeight="1" thickBot="1">
      <c r="A68" s="67" t="s">
        <v>4</v>
      </c>
      <c r="B68" s="68" t="s">
        <v>7</v>
      </c>
      <c r="C68" s="94" t="s">
        <v>67</v>
      </c>
      <c r="D68" s="94" t="s">
        <v>69</v>
      </c>
      <c r="E68" s="94" t="s">
        <v>56</v>
      </c>
      <c r="F68" s="94" t="s">
        <v>28</v>
      </c>
      <c r="G68" s="94" t="s">
        <v>78</v>
      </c>
      <c r="H68" s="177" t="s">
        <v>79</v>
      </c>
      <c r="I68" s="172" t="s">
        <v>12</v>
      </c>
      <c r="J68" s="130"/>
      <c r="K68" s="95">
        <v>0</v>
      </c>
      <c r="L68" s="96">
        <v>73000</v>
      </c>
      <c r="M68" s="96">
        <v>0</v>
      </c>
      <c r="N68" s="96">
        <v>0</v>
      </c>
      <c r="O68" s="96">
        <v>73000</v>
      </c>
      <c r="P68" s="96">
        <v>72710</v>
      </c>
      <c r="Q68" s="96">
        <v>72710</v>
      </c>
      <c r="R68" s="96">
        <v>72710</v>
      </c>
      <c r="S68" s="97">
        <v>0</v>
      </c>
      <c r="T68" s="96">
        <v>290</v>
      </c>
      <c r="U68" s="98">
        <f t="shared" ref="U68:U130" si="4">IF(OR(R68="", O68="", O68=0), "", R68/O68*100)</f>
        <v>99.602739726027394</v>
      </c>
      <c r="V68" s="99">
        <f>IF(OR(R68="", R307="", R307=0), "", R68/R$307*100)</f>
        <v>5.0674029052742937E-2</v>
      </c>
      <c r="W68" s="95" t="s">
        <v>5</v>
      </c>
      <c r="X68" s="96" t="s">
        <v>5</v>
      </c>
      <c r="Y68" s="96" t="s">
        <v>5</v>
      </c>
      <c r="Z68" s="96" t="s">
        <v>5</v>
      </c>
      <c r="AA68" s="96" t="s">
        <v>5</v>
      </c>
      <c r="AB68" s="97" t="s">
        <v>5</v>
      </c>
      <c r="AC68" s="100" t="s">
        <v>5</v>
      </c>
      <c r="AD68" s="95">
        <v>0</v>
      </c>
      <c r="AE68" s="96" t="s">
        <v>5</v>
      </c>
      <c r="AF68" s="96" t="s">
        <v>5</v>
      </c>
      <c r="AG68" s="101" t="str">
        <f t="shared" ref="AG68:AG130" si="5">IF(OR(AD68="", AA68="", AA68=0), "", AD68/AA68*100)</f>
        <v/>
      </c>
      <c r="AH68" s="99">
        <f>IF(OR(AD68="", AD307="", AD307=0), "", AD68/AD$307*100)</f>
        <v>0</v>
      </c>
      <c r="AI68" s="102">
        <v>72710</v>
      </c>
      <c r="AJ68" s="5" t="str">
        <f t="shared" ref="AJ68:AJ130" si="6">IF(AI68=0, 0, IF(AND(OR(R68="", R68=0), AD68&lt;&gt;"", AD68&lt;&gt;0), "皆減", IF(AND(OR(AD68="", AD68=0), R68&lt;&gt;"", R68&lt;&gt;0), "皆増", AI68/AD68*100)))</f>
        <v>皆増</v>
      </c>
      <c r="AK68" s="4">
        <f t="shared" ref="AK68:AK130" si="7">IF(V68="", IF(AH68="", "", 0-AH68), IF(AH68="", V68, V68-AH68))</f>
        <v>5.0674029052742937E-2</v>
      </c>
      <c r="AL68" s="373"/>
      <c r="AM68" s="373"/>
      <c r="AN68" s="373"/>
      <c r="AO68" s="373"/>
      <c r="AP68" s="373"/>
      <c r="AQ68" s="373"/>
      <c r="AR68" s="373"/>
      <c r="AS68" s="35"/>
    </row>
    <row r="69" spans="1:45" ht="52.5" customHeight="1" thickBot="1">
      <c r="A69" s="109" t="s">
        <v>4</v>
      </c>
      <c r="B69" s="110" t="s">
        <v>7</v>
      </c>
      <c r="C69" s="94" t="s">
        <v>67</v>
      </c>
      <c r="D69" s="94" t="s">
        <v>51</v>
      </c>
      <c r="E69" s="94" t="s">
        <v>5</v>
      </c>
      <c r="F69" s="94" t="s">
        <v>5</v>
      </c>
      <c r="G69" s="94" t="s">
        <v>5</v>
      </c>
      <c r="H69" s="177" t="s">
        <v>80</v>
      </c>
      <c r="I69" s="172" t="s">
        <v>12</v>
      </c>
      <c r="J69" s="130"/>
      <c r="K69" s="95">
        <v>112000</v>
      </c>
      <c r="L69" s="96">
        <v>0</v>
      </c>
      <c r="M69" s="96">
        <v>0</v>
      </c>
      <c r="N69" s="96">
        <v>0</v>
      </c>
      <c r="O69" s="96">
        <v>112000</v>
      </c>
      <c r="P69" s="96">
        <v>88000</v>
      </c>
      <c r="Q69" s="96">
        <v>88000</v>
      </c>
      <c r="R69" s="96">
        <v>88000</v>
      </c>
      <c r="S69" s="97">
        <v>0</v>
      </c>
      <c r="T69" s="96">
        <v>24000</v>
      </c>
      <c r="U69" s="98">
        <f t="shared" si="4"/>
        <v>78.571428571428569</v>
      </c>
      <c r="V69" s="99">
        <f>IF(OR(R69="", R307="", R307=0), "", R69/R$307*100)</f>
        <v>6.133014106232125E-2</v>
      </c>
      <c r="W69" s="95">
        <v>112000</v>
      </c>
      <c r="X69" s="96">
        <v>0</v>
      </c>
      <c r="Y69" s="96">
        <v>0</v>
      </c>
      <c r="Z69" s="96">
        <v>0</v>
      </c>
      <c r="AA69" s="96">
        <v>112000</v>
      </c>
      <c r="AB69" s="97">
        <v>72000</v>
      </c>
      <c r="AC69" s="100">
        <v>72000</v>
      </c>
      <c r="AD69" s="95">
        <v>72000</v>
      </c>
      <c r="AE69" s="96">
        <v>0</v>
      </c>
      <c r="AF69" s="96">
        <v>40000</v>
      </c>
      <c r="AG69" s="101">
        <f t="shared" si="5"/>
        <v>64.285714285714292</v>
      </c>
      <c r="AH69" s="99">
        <f>IF(OR(AD69="", AD307="", AD307=0), "", AD69/AD$307*100)</f>
        <v>3.1150710355607163E-2</v>
      </c>
      <c r="AI69" s="102">
        <v>16000</v>
      </c>
      <c r="AJ69" s="28">
        <f t="shared" si="6"/>
        <v>22.222222222222221</v>
      </c>
      <c r="AK69" s="27">
        <f t="shared" si="7"/>
        <v>3.0179430706714087E-2</v>
      </c>
      <c r="AL69" s="143" t="s">
        <v>261</v>
      </c>
      <c r="AM69" s="169"/>
      <c r="AN69" s="169"/>
      <c r="AO69" s="169"/>
      <c r="AP69" s="169"/>
      <c r="AQ69" s="169"/>
      <c r="AR69" s="169"/>
      <c r="AS69" s="32"/>
    </row>
    <row r="70" spans="1:45" ht="23.25" hidden="1" customHeight="1">
      <c r="A70" s="45" t="s">
        <v>4</v>
      </c>
      <c r="B70" s="46" t="s">
        <v>7</v>
      </c>
      <c r="C70" s="94" t="s">
        <v>67</v>
      </c>
      <c r="D70" s="94" t="s">
        <v>51</v>
      </c>
      <c r="E70" s="94" t="s">
        <v>7</v>
      </c>
      <c r="F70" s="94" t="s">
        <v>5</v>
      </c>
      <c r="G70" s="94" t="s">
        <v>5</v>
      </c>
      <c r="H70" s="177" t="s">
        <v>71</v>
      </c>
      <c r="I70" s="172" t="s">
        <v>12</v>
      </c>
      <c r="J70" s="130"/>
      <c r="K70" s="95">
        <v>112000</v>
      </c>
      <c r="L70" s="96">
        <v>0</v>
      </c>
      <c r="M70" s="96">
        <v>0</v>
      </c>
      <c r="N70" s="96">
        <v>0</v>
      </c>
      <c r="O70" s="96">
        <v>112000</v>
      </c>
      <c r="P70" s="96">
        <v>88000</v>
      </c>
      <c r="Q70" s="96">
        <v>88000</v>
      </c>
      <c r="R70" s="96">
        <v>88000</v>
      </c>
      <c r="S70" s="97">
        <v>0</v>
      </c>
      <c r="T70" s="96">
        <v>24000</v>
      </c>
      <c r="U70" s="98">
        <f t="shared" si="4"/>
        <v>78.571428571428569</v>
      </c>
      <c r="V70" s="99">
        <f>IF(OR(R70="", R307="", R307=0), "", R70/R$307*100)</f>
        <v>6.133014106232125E-2</v>
      </c>
      <c r="W70" s="95">
        <v>112000</v>
      </c>
      <c r="X70" s="96">
        <v>0</v>
      </c>
      <c r="Y70" s="96">
        <v>0</v>
      </c>
      <c r="Z70" s="96">
        <v>0</v>
      </c>
      <c r="AA70" s="96">
        <v>112000</v>
      </c>
      <c r="AB70" s="97">
        <v>72000</v>
      </c>
      <c r="AC70" s="100">
        <v>72000</v>
      </c>
      <c r="AD70" s="95">
        <v>72000</v>
      </c>
      <c r="AE70" s="96">
        <v>0</v>
      </c>
      <c r="AF70" s="96">
        <v>40000</v>
      </c>
      <c r="AG70" s="101">
        <f t="shared" si="5"/>
        <v>64.285714285714292</v>
      </c>
      <c r="AH70" s="99">
        <f>IF(OR(AD70="", AD307="", AD307=0), "", AD70/AD$307*100)</f>
        <v>3.1150710355607163E-2</v>
      </c>
      <c r="AI70" s="102">
        <v>16000</v>
      </c>
      <c r="AJ70" s="30">
        <f t="shared" si="6"/>
        <v>22.222222222222221</v>
      </c>
      <c r="AK70" s="29">
        <f t="shared" si="7"/>
        <v>3.0179430706714087E-2</v>
      </c>
      <c r="AL70" s="372" t="s">
        <v>340</v>
      </c>
      <c r="AM70" s="372" t="s">
        <v>331</v>
      </c>
      <c r="AN70" s="372" t="s">
        <v>388</v>
      </c>
      <c r="AO70" s="372"/>
      <c r="AP70" s="372"/>
      <c r="AQ70" s="372"/>
      <c r="AR70" s="372"/>
      <c r="AS70" s="34"/>
    </row>
    <row r="71" spans="1:45" ht="16.5" hidden="1" customHeight="1">
      <c r="A71" s="56" t="s">
        <v>4</v>
      </c>
      <c r="B71" s="57" t="s">
        <v>7</v>
      </c>
      <c r="C71" s="94" t="s">
        <v>67</v>
      </c>
      <c r="D71" s="94" t="s">
        <v>51</v>
      </c>
      <c r="E71" s="94" t="s">
        <v>7</v>
      </c>
      <c r="F71" s="94" t="s">
        <v>28</v>
      </c>
      <c r="G71" s="94" t="s">
        <v>5</v>
      </c>
      <c r="H71" s="177" t="s">
        <v>81</v>
      </c>
      <c r="I71" s="172" t="s">
        <v>12</v>
      </c>
      <c r="J71" s="130"/>
      <c r="K71" s="95">
        <v>112000</v>
      </c>
      <c r="L71" s="96">
        <v>0</v>
      </c>
      <c r="M71" s="96">
        <v>0</v>
      </c>
      <c r="N71" s="96">
        <v>0</v>
      </c>
      <c r="O71" s="96">
        <v>112000</v>
      </c>
      <c r="P71" s="96">
        <v>88000</v>
      </c>
      <c r="Q71" s="96">
        <v>88000</v>
      </c>
      <c r="R71" s="96">
        <v>88000</v>
      </c>
      <c r="S71" s="97">
        <v>0</v>
      </c>
      <c r="T71" s="96">
        <v>24000</v>
      </c>
      <c r="U71" s="98">
        <f t="shared" si="4"/>
        <v>78.571428571428569</v>
      </c>
      <c r="V71" s="99">
        <f>IF(OR(R71="", R307="", R307=0), "", R71/R$307*100)</f>
        <v>6.133014106232125E-2</v>
      </c>
      <c r="W71" s="95">
        <v>112000</v>
      </c>
      <c r="X71" s="96">
        <v>0</v>
      </c>
      <c r="Y71" s="96">
        <v>0</v>
      </c>
      <c r="Z71" s="96">
        <v>0</v>
      </c>
      <c r="AA71" s="96">
        <v>112000</v>
      </c>
      <c r="AB71" s="97">
        <v>72000</v>
      </c>
      <c r="AC71" s="100">
        <v>72000</v>
      </c>
      <c r="AD71" s="95">
        <v>72000</v>
      </c>
      <c r="AE71" s="96">
        <v>0</v>
      </c>
      <c r="AF71" s="96">
        <v>40000</v>
      </c>
      <c r="AG71" s="101">
        <f t="shared" si="5"/>
        <v>64.285714285714292</v>
      </c>
      <c r="AH71" s="99">
        <f>IF(OR(AD71="", AD307="", AD307=0), "", AD71/AD$307*100)</f>
        <v>3.1150710355607163E-2</v>
      </c>
      <c r="AI71" s="102">
        <v>16000</v>
      </c>
      <c r="AJ71" s="5">
        <f t="shared" si="6"/>
        <v>22.222222222222221</v>
      </c>
      <c r="AK71" s="4">
        <f t="shared" si="7"/>
        <v>3.0179430706714087E-2</v>
      </c>
      <c r="AL71" s="373"/>
      <c r="AM71" s="373"/>
      <c r="AN71" s="373"/>
      <c r="AO71" s="373"/>
      <c r="AP71" s="373"/>
      <c r="AQ71" s="373"/>
      <c r="AR71" s="373"/>
      <c r="AS71" s="35"/>
    </row>
    <row r="72" spans="1:45" ht="55.5" customHeight="1" thickBot="1">
      <c r="A72" s="67" t="s">
        <v>4</v>
      </c>
      <c r="B72" s="68" t="s">
        <v>7</v>
      </c>
      <c r="C72" s="94" t="s">
        <v>67</v>
      </c>
      <c r="D72" s="94" t="s">
        <v>51</v>
      </c>
      <c r="E72" s="94" t="s">
        <v>7</v>
      </c>
      <c r="F72" s="94" t="s">
        <v>28</v>
      </c>
      <c r="G72" s="94" t="s">
        <v>78</v>
      </c>
      <c r="H72" s="177" t="s">
        <v>277</v>
      </c>
      <c r="I72" s="172" t="s">
        <v>12</v>
      </c>
      <c r="J72" s="130"/>
      <c r="K72" s="95">
        <v>112000</v>
      </c>
      <c r="L72" s="96">
        <v>0</v>
      </c>
      <c r="M72" s="96">
        <v>0</v>
      </c>
      <c r="N72" s="96">
        <v>0</v>
      </c>
      <c r="O72" s="96">
        <v>112000</v>
      </c>
      <c r="P72" s="96">
        <v>88000</v>
      </c>
      <c r="Q72" s="96">
        <v>88000</v>
      </c>
      <c r="R72" s="96">
        <v>88000</v>
      </c>
      <c r="S72" s="97">
        <v>0</v>
      </c>
      <c r="T72" s="96">
        <v>24000</v>
      </c>
      <c r="U72" s="98">
        <f t="shared" si="4"/>
        <v>78.571428571428569</v>
      </c>
      <c r="V72" s="99">
        <f>IF(OR(R72="", R307="", R307=0), "", R72/R$307*100)</f>
        <v>6.133014106232125E-2</v>
      </c>
      <c r="W72" s="95">
        <v>112000</v>
      </c>
      <c r="X72" s="96">
        <v>0</v>
      </c>
      <c r="Y72" s="96">
        <v>0</v>
      </c>
      <c r="Z72" s="96">
        <v>0</v>
      </c>
      <c r="AA72" s="96">
        <v>112000</v>
      </c>
      <c r="AB72" s="97">
        <v>72000</v>
      </c>
      <c r="AC72" s="100">
        <v>72000</v>
      </c>
      <c r="AD72" s="95">
        <v>72000</v>
      </c>
      <c r="AE72" s="96">
        <v>0</v>
      </c>
      <c r="AF72" s="96">
        <v>40000</v>
      </c>
      <c r="AG72" s="101">
        <f t="shared" si="5"/>
        <v>64.285714285714292</v>
      </c>
      <c r="AH72" s="99">
        <f>IF(OR(AD72="", AD307="", AD307=0), "", AD72/AD$307*100)</f>
        <v>3.1150710355607163E-2</v>
      </c>
      <c r="AI72" s="102">
        <v>16000</v>
      </c>
      <c r="AJ72" s="5">
        <f t="shared" si="6"/>
        <v>22.222222222222221</v>
      </c>
      <c r="AK72" s="4">
        <f t="shared" si="7"/>
        <v>3.0179430706714087E-2</v>
      </c>
      <c r="AL72" s="373"/>
      <c r="AM72" s="373"/>
      <c r="AN72" s="373"/>
      <c r="AO72" s="373"/>
      <c r="AP72" s="373"/>
      <c r="AQ72" s="373"/>
      <c r="AR72" s="373"/>
      <c r="AS72" s="35"/>
    </row>
    <row r="73" spans="1:45" ht="75" customHeight="1" thickBot="1">
      <c r="A73" s="109" t="s">
        <v>4</v>
      </c>
      <c r="B73" s="110" t="s">
        <v>7</v>
      </c>
      <c r="C73" s="94" t="s">
        <v>67</v>
      </c>
      <c r="D73" s="94" t="s">
        <v>82</v>
      </c>
      <c r="E73" s="94" t="s">
        <v>5</v>
      </c>
      <c r="F73" s="94" t="s">
        <v>5</v>
      </c>
      <c r="G73" s="94" t="s">
        <v>5</v>
      </c>
      <c r="H73" s="177" t="s">
        <v>83</v>
      </c>
      <c r="I73" s="172" t="s">
        <v>12</v>
      </c>
      <c r="J73" s="130"/>
      <c r="K73" s="95">
        <v>30000</v>
      </c>
      <c r="L73" s="96">
        <v>0</v>
      </c>
      <c r="M73" s="96">
        <v>0</v>
      </c>
      <c r="N73" s="96">
        <v>0</v>
      </c>
      <c r="O73" s="96">
        <v>30000</v>
      </c>
      <c r="P73" s="96">
        <v>15000</v>
      </c>
      <c r="Q73" s="96">
        <v>15000</v>
      </c>
      <c r="R73" s="96">
        <v>15000</v>
      </c>
      <c r="S73" s="97">
        <v>0</v>
      </c>
      <c r="T73" s="96">
        <v>15000</v>
      </c>
      <c r="U73" s="98">
        <f t="shared" si="4"/>
        <v>50</v>
      </c>
      <c r="V73" s="99">
        <f>IF(OR(R73="", R307="", R307=0), "", R73/R$307*100)</f>
        <v>1.0454001317441123E-2</v>
      </c>
      <c r="W73" s="95">
        <v>30000</v>
      </c>
      <c r="X73" s="96">
        <v>0</v>
      </c>
      <c r="Y73" s="96">
        <v>0</v>
      </c>
      <c r="Z73" s="96">
        <v>0</v>
      </c>
      <c r="AA73" s="96">
        <v>30000</v>
      </c>
      <c r="AB73" s="97">
        <v>6000</v>
      </c>
      <c r="AC73" s="100">
        <v>6000</v>
      </c>
      <c r="AD73" s="95">
        <v>6000</v>
      </c>
      <c r="AE73" s="96">
        <v>0</v>
      </c>
      <c r="AF73" s="96">
        <v>24000</v>
      </c>
      <c r="AG73" s="101">
        <f t="shared" si="5"/>
        <v>20</v>
      </c>
      <c r="AH73" s="99">
        <f>IF(OR(AD73="", AD307="", AD307=0), "", AD73/AD$307*100)</f>
        <v>2.5958925296339303E-3</v>
      </c>
      <c r="AI73" s="102">
        <v>9000</v>
      </c>
      <c r="AJ73" s="28">
        <f t="shared" si="6"/>
        <v>150</v>
      </c>
      <c r="AK73" s="27">
        <f t="shared" si="7"/>
        <v>7.8581087878071935E-3</v>
      </c>
      <c r="AL73" s="143" t="s">
        <v>262</v>
      </c>
      <c r="AM73" s="169"/>
      <c r="AN73" s="169"/>
      <c r="AO73" s="169"/>
      <c r="AP73" s="169"/>
      <c r="AQ73" s="169"/>
      <c r="AR73" s="169"/>
      <c r="AS73" s="32"/>
    </row>
    <row r="74" spans="1:45" ht="23.25" hidden="1" customHeight="1">
      <c r="A74" s="45" t="s">
        <v>4</v>
      </c>
      <c r="B74" s="46" t="s">
        <v>7</v>
      </c>
      <c r="C74" s="94" t="s">
        <v>67</v>
      </c>
      <c r="D74" s="94" t="s">
        <v>82</v>
      </c>
      <c r="E74" s="94" t="s">
        <v>46</v>
      </c>
      <c r="F74" s="94" t="s">
        <v>5</v>
      </c>
      <c r="G74" s="94" t="s">
        <v>5</v>
      </c>
      <c r="H74" s="177" t="s">
        <v>47</v>
      </c>
      <c r="I74" s="172" t="s">
        <v>12</v>
      </c>
      <c r="J74" s="130"/>
      <c r="K74" s="95">
        <v>30000</v>
      </c>
      <c r="L74" s="96">
        <v>0</v>
      </c>
      <c r="M74" s="96">
        <v>0</v>
      </c>
      <c r="N74" s="96">
        <v>0</v>
      </c>
      <c r="O74" s="96">
        <v>30000</v>
      </c>
      <c r="P74" s="96">
        <v>15000</v>
      </c>
      <c r="Q74" s="96">
        <v>15000</v>
      </c>
      <c r="R74" s="96">
        <v>15000</v>
      </c>
      <c r="S74" s="97">
        <v>0</v>
      </c>
      <c r="T74" s="96">
        <v>15000</v>
      </c>
      <c r="U74" s="98">
        <f t="shared" si="4"/>
        <v>50</v>
      </c>
      <c r="V74" s="99">
        <f>IF(OR(R74="", R307="", R307=0), "", R74/R$307*100)</f>
        <v>1.0454001317441123E-2</v>
      </c>
      <c r="W74" s="95">
        <v>30000</v>
      </c>
      <c r="X74" s="96">
        <v>0</v>
      </c>
      <c r="Y74" s="96">
        <v>0</v>
      </c>
      <c r="Z74" s="96">
        <v>0</v>
      </c>
      <c r="AA74" s="96">
        <v>30000</v>
      </c>
      <c r="AB74" s="97">
        <v>6000</v>
      </c>
      <c r="AC74" s="100">
        <v>6000</v>
      </c>
      <c r="AD74" s="95">
        <v>6000</v>
      </c>
      <c r="AE74" s="96">
        <v>0</v>
      </c>
      <c r="AF74" s="96">
        <v>24000</v>
      </c>
      <c r="AG74" s="101">
        <f t="shared" si="5"/>
        <v>20</v>
      </c>
      <c r="AH74" s="99">
        <f>IF(OR(AD74="", AD307="", AD307=0), "", AD74/AD$307*100)</f>
        <v>2.5958925296339303E-3</v>
      </c>
      <c r="AI74" s="102">
        <v>9000</v>
      </c>
      <c r="AJ74" s="30">
        <f t="shared" si="6"/>
        <v>150</v>
      </c>
      <c r="AK74" s="29">
        <f t="shared" si="7"/>
        <v>7.8581087878071935E-3</v>
      </c>
      <c r="AL74" s="372" t="s">
        <v>332</v>
      </c>
      <c r="AM74" s="372" t="s">
        <v>333</v>
      </c>
      <c r="AN74" s="372" t="s">
        <v>389</v>
      </c>
      <c r="AO74" s="372"/>
      <c r="AP74" s="372"/>
      <c r="AQ74" s="372"/>
      <c r="AR74" s="372"/>
      <c r="AS74" s="34"/>
    </row>
    <row r="75" spans="1:45" ht="14.25" hidden="1" customHeight="1">
      <c r="A75" s="56" t="s">
        <v>4</v>
      </c>
      <c r="B75" s="57" t="s">
        <v>7</v>
      </c>
      <c r="C75" s="94" t="s">
        <v>67</v>
      </c>
      <c r="D75" s="94" t="s">
        <v>82</v>
      </c>
      <c r="E75" s="94" t="s">
        <v>46</v>
      </c>
      <c r="F75" s="94" t="s">
        <v>15</v>
      </c>
      <c r="G75" s="94" t="s">
        <v>5</v>
      </c>
      <c r="H75" s="177" t="s">
        <v>65</v>
      </c>
      <c r="I75" s="172" t="s">
        <v>12</v>
      </c>
      <c r="J75" s="130"/>
      <c r="K75" s="95">
        <v>30000</v>
      </c>
      <c r="L75" s="96">
        <v>0</v>
      </c>
      <c r="M75" s="96">
        <v>0</v>
      </c>
      <c r="N75" s="96">
        <v>0</v>
      </c>
      <c r="O75" s="96">
        <v>30000</v>
      </c>
      <c r="P75" s="96">
        <v>15000</v>
      </c>
      <c r="Q75" s="96">
        <v>15000</v>
      </c>
      <c r="R75" s="96">
        <v>15000</v>
      </c>
      <c r="S75" s="97">
        <v>0</v>
      </c>
      <c r="T75" s="96">
        <v>15000</v>
      </c>
      <c r="U75" s="98">
        <f t="shared" si="4"/>
        <v>50</v>
      </c>
      <c r="V75" s="99">
        <f>IF(OR(R75="", R307="", R307=0), "", R75/R$307*100)</f>
        <v>1.0454001317441123E-2</v>
      </c>
      <c r="W75" s="95">
        <v>30000</v>
      </c>
      <c r="X75" s="96">
        <v>0</v>
      </c>
      <c r="Y75" s="96">
        <v>0</v>
      </c>
      <c r="Z75" s="96">
        <v>0</v>
      </c>
      <c r="AA75" s="96">
        <v>30000</v>
      </c>
      <c r="AB75" s="97">
        <v>6000</v>
      </c>
      <c r="AC75" s="100">
        <v>6000</v>
      </c>
      <c r="AD75" s="95">
        <v>6000</v>
      </c>
      <c r="AE75" s="96">
        <v>0</v>
      </c>
      <c r="AF75" s="96">
        <v>24000</v>
      </c>
      <c r="AG75" s="101">
        <f t="shared" si="5"/>
        <v>20</v>
      </c>
      <c r="AH75" s="99">
        <f>IF(OR(AD75="", AD307="", AD307=0), "", AD75/AD$307*100)</f>
        <v>2.5958925296339303E-3</v>
      </c>
      <c r="AI75" s="102">
        <v>9000</v>
      </c>
      <c r="AJ75" s="5">
        <f t="shared" si="6"/>
        <v>150</v>
      </c>
      <c r="AK75" s="4">
        <f t="shared" si="7"/>
        <v>7.8581087878071935E-3</v>
      </c>
      <c r="AL75" s="373"/>
      <c r="AM75" s="373"/>
      <c r="AN75" s="373"/>
      <c r="AO75" s="373"/>
      <c r="AP75" s="373"/>
      <c r="AQ75" s="373"/>
      <c r="AR75" s="373"/>
      <c r="AS75" s="35"/>
    </row>
    <row r="76" spans="1:45" ht="27" customHeight="1" thickBot="1">
      <c r="A76" s="67" t="s">
        <v>4</v>
      </c>
      <c r="B76" s="68" t="s">
        <v>7</v>
      </c>
      <c r="C76" s="94" t="s">
        <v>67</v>
      </c>
      <c r="D76" s="94" t="s">
        <v>82</v>
      </c>
      <c r="E76" s="94" t="s">
        <v>46</v>
      </c>
      <c r="F76" s="94" t="s">
        <v>15</v>
      </c>
      <c r="G76" s="94" t="s">
        <v>17</v>
      </c>
      <c r="H76" s="177" t="s">
        <v>84</v>
      </c>
      <c r="I76" s="172" t="s">
        <v>12</v>
      </c>
      <c r="J76" s="130"/>
      <c r="K76" s="95">
        <v>30000</v>
      </c>
      <c r="L76" s="96">
        <v>0</v>
      </c>
      <c r="M76" s="96">
        <v>0</v>
      </c>
      <c r="N76" s="96">
        <v>0</v>
      </c>
      <c r="O76" s="96">
        <v>30000</v>
      </c>
      <c r="P76" s="96">
        <v>15000</v>
      </c>
      <c r="Q76" s="96">
        <v>15000</v>
      </c>
      <c r="R76" s="96">
        <v>15000</v>
      </c>
      <c r="S76" s="97">
        <v>0</v>
      </c>
      <c r="T76" s="96">
        <v>15000</v>
      </c>
      <c r="U76" s="98">
        <f t="shared" si="4"/>
        <v>50</v>
      </c>
      <c r="V76" s="99">
        <f>IF(OR(R76="", R307="", R307=0), "", R76/R$307*100)</f>
        <v>1.0454001317441123E-2</v>
      </c>
      <c r="W76" s="95">
        <v>30000</v>
      </c>
      <c r="X76" s="96">
        <v>0</v>
      </c>
      <c r="Y76" s="96">
        <v>0</v>
      </c>
      <c r="Z76" s="96">
        <v>0</v>
      </c>
      <c r="AA76" s="96">
        <v>30000</v>
      </c>
      <c r="AB76" s="97">
        <v>6000</v>
      </c>
      <c r="AC76" s="100">
        <v>6000</v>
      </c>
      <c r="AD76" s="95">
        <v>6000</v>
      </c>
      <c r="AE76" s="96">
        <v>0</v>
      </c>
      <c r="AF76" s="96">
        <v>24000</v>
      </c>
      <c r="AG76" s="101">
        <f t="shared" si="5"/>
        <v>20</v>
      </c>
      <c r="AH76" s="99">
        <f>IF(OR(AD76="", AD307="", AD307=0), "", AD76/AD$307*100)</f>
        <v>2.5958925296339303E-3</v>
      </c>
      <c r="AI76" s="102">
        <v>9000</v>
      </c>
      <c r="AJ76" s="5">
        <f t="shared" si="6"/>
        <v>150</v>
      </c>
      <c r="AK76" s="4">
        <f t="shared" si="7"/>
        <v>7.8581087878071935E-3</v>
      </c>
      <c r="AL76" s="373"/>
      <c r="AM76" s="373"/>
      <c r="AN76" s="373"/>
      <c r="AO76" s="373"/>
      <c r="AP76" s="373"/>
      <c r="AQ76" s="373"/>
      <c r="AR76" s="373"/>
      <c r="AS76" s="35"/>
    </row>
    <row r="77" spans="1:45" ht="67.5" customHeight="1" thickBot="1">
      <c r="A77" s="109" t="s">
        <v>4</v>
      </c>
      <c r="B77" s="110" t="s">
        <v>7</v>
      </c>
      <c r="C77" s="94" t="s">
        <v>67</v>
      </c>
      <c r="D77" s="94" t="s">
        <v>85</v>
      </c>
      <c r="E77" s="94" t="s">
        <v>5</v>
      </c>
      <c r="F77" s="94" t="s">
        <v>5</v>
      </c>
      <c r="G77" s="94" t="s">
        <v>5</v>
      </c>
      <c r="H77" s="177" t="s">
        <v>86</v>
      </c>
      <c r="I77" s="172" t="s">
        <v>12</v>
      </c>
      <c r="J77" s="130"/>
      <c r="K77" s="95">
        <v>926000</v>
      </c>
      <c r="L77" s="96">
        <v>0</v>
      </c>
      <c r="M77" s="96">
        <v>0</v>
      </c>
      <c r="N77" s="96">
        <v>0</v>
      </c>
      <c r="O77" s="96">
        <v>926000</v>
      </c>
      <c r="P77" s="96">
        <v>726000</v>
      </c>
      <c r="Q77" s="96">
        <v>726000</v>
      </c>
      <c r="R77" s="96">
        <v>726000</v>
      </c>
      <c r="S77" s="97">
        <v>0</v>
      </c>
      <c r="T77" s="96">
        <v>200000</v>
      </c>
      <c r="U77" s="98">
        <f t="shared" si="4"/>
        <v>78.40172786177105</v>
      </c>
      <c r="V77" s="99">
        <f>IF(OR(R77="", R307="", R307=0), "", R77/R$307*100)</f>
        <v>0.50597366376415032</v>
      </c>
      <c r="W77" s="95">
        <v>926000</v>
      </c>
      <c r="X77" s="96">
        <v>0</v>
      </c>
      <c r="Y77" s="96">
        <v>0</v>
      </c>
      <c r="Z77" s="96">
        <v>0</v>
      </c>
      <c r="AA77" s="96">
        <v>926000</v>
      </c>
      <c r="AB77" s="97">
        <v>926000</v>
      </c>
      <c r="AC77" s="100">
        <v>926000</v>
      </c>
      <c r="AD77" s="95">
        <v>926000</v>
      </c>
      <c r="AE77" s="96">
        <v>0</v>
      </c>
      <c r="AF77" s="96">
        <v>0</v>
      </c>
      <c r="AG77" s="101">
        <f t="shared" si="5"/>
        <v>100</v>
      </c>
      <c r="AH77" s="99">
        <f>IF(OR(AD77="", AD307="", AD307=0), "", AD77/AD$307*100)</f>
        <v>0.40063274707350321</v>
      </c>
      <c r="AI77" s="102">
        <v>-200000</v>
      </c>
      <c r="AJ77" s="28">
        <f t="shared" si="6"/>
        <v>-21.598272138228943</v>
      </c>
      <c r="AK77" s="27">
        <f t="shared" si="7"/>
        <v>0.1053409166906471</v>
      </c>
      <c r="AL77" s="143" t="s">
        <v>263</v>
      </c>
      <c r="AM77" s="169"/>
      <c r="AN77" s="169"/>
      <c r="AO77" s="169"/>
      <c r="AP77" s="169"/>
      <c r="AQ77" s="169"/>
      <c r="AR77" s="169"/>
      <c r="AS77" s="32"/>
    </row>
    <row r="78" spans="1:45" ht="26.25" hidden="1" customHeight="1">
      <c r="A78" s="45" t="s">
        <v>4</v>
      </c>
      <c r="B78" s="46" t="s">
        <v>7</v>
      </c>
      <c r="C78" s="94" t="s">
        <v>67</v>
      </c>
      <c r="D78" s="94" t="s">
        <v>85</v>
      </c>
      <c r="E78" s="94" t="s">
        <v>46</v>
      </c>
      <c r="F78" s="94" t="s">
        <v>5</v>
      </c>
      <c r="G78" s="94" t="s">
        <v>5</v>
      </c>
      <c r="H78" s="177" t="s">
        <v>47</v>
      </c>
      <c r="I78" s="172" t="s">
        <v>12</v>
      </c>
      <c r="J78" s="130"/>
      <c r="K78" s="95">
        <v>926000</v>
      </c>
      <c r="L78" s="96">
        <v>0</v>
      </c>
      <c r="M78" s="96">
        <v>0</v>
      </c>
      <c r="N78" s="96">
        <v>0</v>
      </c>
      <c r="O78" s="96">
        <v>926000</v>
      </c>
      <c r="P78" s="96">
        <v>726000</v>
      </c>
      <c r="Q78" s="96">
        <v>726000</v>
      </c>
      <c r="R78" s="96">
        <v>726000</v>
      </c>
      <c r="S78" s="97">
        <v>0</v>
      </c>
      <c r="T78" s="96">
        <v>200000</v>
      </c>
      <c r="U78" s="98">
        <f t="shared" si="4"/>
        <v>78.40172786177105</v>
      </c>
      <c r="V78" s="99">
        <f>IF(OR(R78="", R307="", R307=0), "", R78/R$307*100)</f>
        <v>0.50597366376415032</v>
      </c>
      <c r="W78" s="95">
        <v>926000</v>
      </c>
      <c r="X78" s="96">
        <v>0</v>
      </c>
      <c r="Y78" s="96">
        <v>0</v>
      </c>
      <c r="Z78" s="96">
        <v>0</v>
      </c>
      <c r="AA78" s="96">
        <v>926000</v>
      </c>
      <c r="AB78" s="97">
        <v>926000</v>
      </c>
      <c r="AC78" s="100">
        <v>926000</v>
      </c>
      <c r="AD78" s="95">
        <v>926000</v>
      </c>
      <c r="AE78" s="96">
        <v>0</v>
      </c>
      <c r="AF78" s="96">
        <v>0</v>
      </c>
      <c r="AG78" s="101">
        <f t="shared" si="5"/>
        <v>100</v>
      </c>
      <c r="AH78" s="99">
        <f>IF(OR(AD78="", AD307="", AD307=0), "", AD78/AD$307*100)</f>
        <v>0.40063274707350321</v>
      </c>
      <c r="AI78" s="102">
        <v>-200000</v>
      </c>
      <c r="AJ78" s="30">
        <f t="shared" si="6"/>
        <v>-21.598272138228943</v>
      </c>
      <c r="AK78" s="29">
        <f t="shared" si="7"/>
        <v>0.1053409166906471</v>
      </c>
      <c r="AL78" s="371"/>
      <c r="AM78" s="370"/>
      <c r="AN78" s="370"/>
      <c r="AO78" s="370"/>
      <c r="AP78" s="370"/>
      <c r="AQ78" s="370"/>
      <c r="AR78" s="370"/>
      <c r="AS78" s="3"/>
    </row>
    <row r="79" spans="1:45" ht="18" hidden="1" customHeight="1" thickBot="1">
      <c r="A79" s="89" t="s">
        <v>4</v>
      </c>
      <c r="B79" s="90" t="s">
        <v>7</v>
      </c>
      <c r="C79" s="94" t="s">
        <v>67</v>
      </c>
      <c r="D79" s="94" t="s">
        <v>85</v>
      </c>
      <c r="E79" s="94" t="s">
        <v>46</v>
      </c>
      <c r="F79" s="94" t="s">
        <v>21</v>
      </c>
      <c r="G79" s="94" t="s">
        <v>5</v>
      </c>
      <c r="H79" s="177" t="s">
        <v>48</v>
      </c>
      <c r="I79" s="172" t="s">
        <v>12</v>
      </c>
      <c r="J79" s="130"/>
      <c r="K79" s="95">
        <v>926000</v>
      </c>
      <c r="L79" s="96">
        <v>0</v>
      </c>
      <c r="M79" s="96">
        <v>0</v>
      </c>
      <c r="N79" s="96">
        <v>0</v>
      </c>
      <c r="O79" s="96">
        <v>926000</v>
      </c>
      <c r="P79" s="96">
        <v>726000</v>
      </c>
      <c r="Q79" s="96">
        <v>726000</v>
      </c>
      <c r="R79" s="96">
        <v>726000</v>
      </c>
      <c r="S79" s="97">
        <v>0</v>
      </c>
      <c r="T79" s="96">
        <v>200000</v>
      </c>
      <c r="U79" s="98">
        <f t="shared" si="4"/>
        <v>78.40172786177105</v>
      </c>
      <c r="V79" s="99">
        <f>IF(OR(R79="", R307="", R307=0), "", R79/R$307*100)</f>
        <v>0.50597366376415032</v>
      </c>
      <c r="W79" s="95">
        <v>926000</v>
      </c>
      <c r="X79" s="96">
        <v>0</v>
      </c>
      <c r="Y79" s="96">
        <v>0</v>
      </c>
      <c r="Z79" s="96">
        <v>0</v>
      </c>
      <c r="AA79" s="96">
        <v>926000</v>
      </c>
      <c r="AB79" s="97">
        <v>926000</v>
      </c>
      <c r="AC79" s="100">
        <v>926000</v>
      </c>
      <c r="AD79" s="95">
        <v>926000</v>
      </c>
      <c r="AE79" s="96">
        <v>0</v>
      </c>
      <c r="AF79" s="96">
        <v>0</v>
      </c>
      <c r="AG79" s="101">
        <f t="shared" si="5"/>
        <v>100</v>
      </c>
      <c r="AH79" s="99">
        <f>IF(OR(AD79="", AD307="", AD307=0), "", AD79/AD$307*100)</f>
        <v>0.40063274707350321</v>
      </c>
      <c r="AI79" s="102">
        <v>-200000</v>
      </c>
      <c r="AJ79" s="5">
        <f t="shared" si="6"/>
        <v>-21.598272138228943</v>
      </c>
      <c r="AK79" s="4">
        <f t="shared" si="7"/>
        <v>0.1053409166906471</v>
      </c>
      <c r="AL79" s="371"/>
      <c r="AM79" s="370"/>
      <c r="AN79" s="370"/>
      <c r="AO79" s="370"/>
      <c r="AP79" s="370"/>
      <c r="AQ79" s="370"/>
      <c r="AR79" s="370"/>
      <c r="AS79" s="3"/>
    </row>
    <row r="80" spans="1:45" ht="36" customHeight="1" thickBot="1">
      <c r="A80" s="93" t="s">
        <v>4</v>
      </c>
      <c r="B80" s="94" t="s">
        <v>7</v>
      </c>
      <c r="C80" s="94" t="s">
        <v>67</v>
      </c>
      <c r="D80" s="94" t="s">
        <v>85</v>
      </c>
      <c r="E80" s="94" t="s">
        <v>46</v>
      </c>
      <c r="F80" s="94" t="s">
        <v>21</v>
      </c>
      <c r="G80" s="94" t="s">
        <v>59</v>
      </c>
      <c r="H80" s="177" t="s">
        <v>87</v>
      </c>
      <c r="I80" s="172" t="s">
        <v>12</v>
      </c>
      <c r="J80" s="130"/>
      <c r="K80" s="95">
        <v>50000</v>
      </c>
      <c r="L80" s="96">
        <v>0</v>
      </c>
      <c r="M80" s="96">
        <v>0</v>
      </c>
      <c r="N80" s="96">
        <v>0</v>
      </c>
      <c r="O80" s="96">
        <v>50000</v>
      </c>
      <c r="P80" s="96">
        <v>50000</v>
      </c>
      <c r="Q80" s="96">
        <v>50000</v>
      </c>
      <c r="R80" s="96">
        <v>50000</v>
      </c>
      <c r="S80" s="97">
        <v>0</v>
      </c>
      <c r="T80" s="96">
        <v>0</v>
      </c>
      <c r="U80" s="98">
        <f t="shared" si="4"/>
        <v>100</v>
      </c>
      <c r="V80" s="99">
        <f>IF(OR(R80="", R307="", R307=0), "", R80/R$307*100)</f>
        <v>3.4846671058137081E-2</v>
      </c>
      <c r="W80" s="95">
        <v>50000</v>
      </c>
      <c r="X80" s="96">
        <v>0</v>
      </c>
      <c r="Y80" s="96">
        <v>0</v>
      </c>
      <c r="Z80" s="96">
        <v>0</v>
      </c>
      <c r="AA80" s="96">
        <v>50000</v>
      </c>
      <c r="AB80" s="97">
        <v>50000</v>
      </c>
      <c r="AC80" s="100">
        <v>50000</v>
      </c>
      <c r="AD80" s="95">
        <v>50000</v>
      </c>
      <c r="AE80" s="96">
        <v>0</v>
      </c>
      <c r="AF80" s="96">
        <v>0</v>
      </c>
      <c r="AG80" s="101">
        <f t="shared" si="5"/>
        <v>100</v>
      </c>
      <c r="AH80" s="99">
        <f>IF(OR(AD80="", AD307="", AD307=0), "", AD80/AD$307*100)</f>
        <v>2.163243774694942E-2</v>
      </c>
      <c r="AI80" s="102">
        <v>0</v>
      </c>
      <c r="AJ80" s="5">
        <f t="shared" si="6"/>
        <v>0</v>
      </c>
      <c r="AK80" s="4">
        <f t="shared" si="7"/>
        <v>1.3214233311187661E-2</v>
      </c>
      <c r="AL80" s="143" t="s">
        <v>334</v>
      </c>
      <c r="AM80" s="143" t="s">
        <v>335</v>
      </c>
      <c r="AN80" s="143" t="s">
        <v>321</v>
      </c>
      <c r="AO80" s="143"/>
      <c r="AP80" s="143"/>
      <c r="AQ80" s="143"/>
      <c r="AR80" s="143"/>
      <c r="AS80" s="32"/>
    </row>
    <row r="81" spans="1:45" ht="37.5" customHeight="1" thickBot="1">
      <c r="A81" s="93" t="s">
        <v>4</v>
      </c>
      <c r="B81" s="94" t="s">
        <v>7</v>
      </c>
      <c r="C81" s="94" t="s">
        <v>67</v>
      </c>
      <c r="D81" s="94" t="s">
        <v>85</v>
      </c>
      <c r="E81" s="94" t="s">
        <v>46</v>
      </c>
      <c r="F81" s="94" t="s">
        <v>21</v>
      </c>
      <c r="G81" s="94" t="s">
        <v>88</v>
      </c>
      <c r="H81" s="177" t="s">
        <v>264</v>
      </c>
      <c r="I81" s="172" t="s">
        <v>12</v>
      </c>
      <c r="J81" s="130"/>
      <c r="K81" s="95">
        <v>600000</v>
      </c>
      <c r="L81" s="96">
        <v>0</v>
      </c>
      <c r="M81" s="96">
        <v>0</v>
      </c>
      <c r="N81" s="96">
        <v>0</v>
      </c>
      <c r="O81" s="96">
        <v>600000</v>
      </c>
      <c r="P81" s="96">
        <v>600000</v>
      </c>
      <c r="Q81" s="96">
        <v>600000</v>
      </c>
      <c r="R81" s="96">
        <v>600000</v>
      </c>
      <c r="S81" s="97">
        <v>0</v>
      </c>
      <c r="T81" s="96">
        <v>0</v>
      </c>
      <c r="U81" s="98">
        <f t="shared" si="4"/>
        <v>100</v>
      </c>
      <c r="V81" s="99">
        <f>IF(OR(R81="", R307="", R307=0), "", R81/R$307*100)</f>
        <v>0.41816005269764489</v>
      </c>
      <c r="W81" s="95">
        <v>600000</v>
      </c>
      <c r="X81" s="96">
        <v>0</v>
      </c>
      <c r="Y81" s="96">
        <v>0</v>
      </c>
      <c r="Z81" s="96">
        <v>0</v>
      </c>
      <c r="AA81" s="96">
        <v>600000</v>
      </c>
      <c r="AB81" s="97">
        <v>600000</v>
      </c>
      <c r="AC81" s="100">
        <v>600000</v>
      </c>
      <c r="AD81" s="95">
        <v>600000</v>
      </c>
      <c r="AE81" s="96">
        <v>0</v>
      </c>
      <c r="AF81" s="96">
        <v>0</v>
      </c>
      <c r="AG81" s="101">
        <f t="shared" si="5"/>
        <v>100</v>
      </c>
      <c r="AH81" s="99">
        <f>IF(OR(AD81="", AD307="", AD307=0), "", AD81/AD$307*100)</f>
        <v>0.25958925296339302</v>
      </c>
      <c r="AI81" s="102">
        <v>0</v>
      </c>
      <c r="AJ81" s="5">
        <f t="shared" si="6"/>
        <v>0</v>
      </c>
      <c r="AK81" s="4">
        <f t="shared" si="7"/>
        <v>0.15857079973425187</v>
      </c>
      <c r="AL81" s="143" t="s">
        <v>336</v>
      </c>
      <c r="AM81" s="143" t="s">
        <v>335</v>
      </c>
      <c r="AN81" s="143" t="s">
        <v>321</v>
      </c>
      <c r="AO81" s="143"/>
      <c r="AP81" s="143"/>
      <c r="AQ81" s="143"/>
      <c r="AR81" s="143"/>
      <c r="AS81" s="32"/>
    </row>
    <row r="82" spans="1:45" ht="36.75" customHeight="1" thickBot="1">
      <c r="A82" s="93" t="s">
        <v>4</v>
      </c>
      <c r="B82" s="94" t="s">
        <v>7</v>
      </c>
      <c r="C82" s="94" t="s">
        <v>67</v>
      </c>
      <c r="D82" s="94" t="s">
        <v>85</v>
      </c>
      <c r="E82" s="94" t="s">
        <v>46</v>
      </c>
      <c r="F82" s="94" t="s">
        <v>21</v>
      </c>
      <c r="G82" s="94" t="s">
        <v>61</v>
      </c>
      <c r="H82" s="177" t="s">
        <v>266</v>
      </c>
      <c r="I82" s="172" t="s">
        <v>12</v>
      </c>
      <c r="J82" s="130"/>
      <c r="K82" s="95">
        <v>200000</v>
      </c>
      <c r="L82" s="96">
        <v>0</v>
      </c>
      <c r="M82" s="96">
        <v>0</v>
      </c>
      <c r="N82" s="96">
        <v>0</v>
      </c>
      <c r="O82" s="96">
        <v>200000</v>
      </c>
      <c r="P82" s="96">
        <v>0</v>
      </c>
      <c r="Q82" s="96">
        <v>0</v>
      </c>
      <c r="R82" s="96">
        <v>0</v>
      </c>
      <c r="S82" s="97">
        <v>0</v>
      </c>
      <c r="T82" s="96">
        <v>200000</v>
      </c>
      <c r="U82" s="98">
        <f t="shared" si="4"/>
        <v>0</v>
      </c>
      <c r="V82" s="99">
        <f>IF(OR(R82="", R307="", R307=0), "", R82/R$307*100)</f>
        <v>0</v>
      </c>
      <c r="W82" s="95">
        <v>200000</v>
      </c>
      <c r="X82" s="96">
        <v>0</v>
      </c>
      <c r="Y82" s="96">
        <v>0</v>
      </c>
      <c r="Z82" s="96">
        <v>0</v>
      </c>
      <c r="AA82" s="96">
        <v>200000</v>
      </c>
      <c r="AB82" s="97">
        <v>200000</v>
      </c>
      <c r="AC82" s="100">
        <v>200000</v>
      </c>
      <c r="AD82" s="95">
        <v>200000</v>
      </c>
      <c r="AE82" s="96">
        <v>0</v>
      </c>
      <c r="AF82" s="96">
        <v>0</v>
      </c>
      <c r="AG82" s="101">
        <f t="shared" si="5"/>
        <v>100</v>
      </c>
      <c r="AH82" s="99">
        <f>IF(OR(AD82="", AD307="", AD307=0), "", AD82/AD$307*100)</f>
        <v>8.6529750987797679E-2</v>
      </c>
      <c r="AI82" s="102">
        <v>-200000</v>
      </c>
      <c r="AJ82" s="5" t="str">
        <f t="shared" si="6"/>
        <v>皆減</v>
      </c>
      <c r="AK82" s="4">
        <f t="shared" si="7"/>
        <v>-8.6529750987797679E-2</v>
      </c>
      <c r="AL82" s="143" t="s">
        <v>337</v>
      </c>
      <c r="AM82" s="143" t="s">
        <v>338</v>
      </c>
      <c r="AN82" s="143" t="s">
        <v>390</v>
      </c>
      <c r="AO82" s="143"/>
      <c r="AP82" s="143"/>
      <c r="AQ82" s="143"/>
      <c r="AR82" s="143"/>
      <c r="AS82" s="32"/>
    </row>
    <row r="83" spans="1:45" ht="39.75" customHeight="1" thickBot="1">
      <c r="A83" s="103" t="s">
        <v>4</v>
      </c>
      <c r="B83" s="104" t="s">
        <v>7</v>
      </c>
      <c r="C83" s="94" t="s">
        <v>67</v>
      </c>
      <c r="D83" s="94" t="s">
        <v>85</v>
      </c>
      <c r="E83" s="94" t="s">
        <v>46</v>
      </c>
      <c r="F83" s="94" t="s">
        <v>21</v>
      </c>
      <c r="G83" s="94" t="s">
        <v>17</v>
      </c>
      <c r="H83" s="177" t="s">
        <v>265</v>
      </c>
      <c r="I83" s="172" t="s">
        <v>12</v>
      </c>
      <c r="J83" s="130"/>
      <c r="K83" s="95">
        <v>76000</v>
      </c>
      <c r="L83" s="96">
        <v>0</v>
      </c>
      <c r="M83" s="96">
        <v>0</v>
      </c>
      <c r="N83" s="96">
        <v>0</v>
      </c>
      <c r="O83" s="96">
        <v>76000</v>
      </c>
      <c r="P83" s="96">
        <v>76000</v>
      </c>
      <c r="Q83" s="96">
        <v>76000</v>
      </c>
      <c r="R83" s="96">
        <v>76000</v>
      </c>
      <c r="S83" s="97">
        <v>0</v>
      </c>
      <c r="T83" s="96">
        <v>0</v>
      </c>
      <c r="U83" s="98">
        <f t="shared" si="4"/>
        <v>100</v>
      </c>
      <c r="V83" s="99">
        <f>IF(OR(R83="", R307="", R307=0), "", R83/R$307*100)</f>
        <v>5.2966940008368359E-2</v>
      </c>
      <c r="W83" s="95">
        <v>76000</v>
      </c>
      <c r="X83" s="96">
        <v>0</v>
      </c>
      <c r="Y83" s="96">
        <v>0</v>
      </c>
      <c r="Z83" s="96">
        <v>0</v>
      </c>
      <c r="AA83" s="96">
        <v>76000</v>
      </c>
      <c r="AB83" s="97">
        <v>76000</v>
      </c>
      <c r="AC83" s="100">
        <v>76000</v>
      </c>
      <c r="AD83" s="95">
        <v>76000</v>
      </c>
      <c r="AE83" s="96">
        <v>0</v>
      </c>
      <c r="AF83" s="96">
        <v>0</v>
      </c>
      <c r="AG83" s="101">
        <f t="shared" si="5"/>
        <v>100</v>
      </c>
      <c r="AH83" s="99">
        <f>IF(OR(AD83="", AD307="", AD307=0), "", AD83/AD$307*100)</f>
        <v>3.2881305375363115E-2</v>
      </c>
      <c r="AI83" s="102">
        <v>0</v>
      </c>
      <c r="AJ83" s="5">
        <f t="shared" si="6"/>
        <v>0</v>
      </c>
      <c r="AK83" s="4">
        <f t="shared" si="7"/>
        <v>2.0085634633005243E-2</v>
      </c>
      <c r="AL83" s="143" t="s">
        <v>341</v>
      </c>
      <c r="AM83" s="143" t="s">
        <v>329</v>
      </c>
      <c r="AN83" s="143"/>
      <c r="AO83" s="143"/>
      <c r="AP83" s="143"/>
      <c r="AQ83" s="143"/>
      <c r="AR83" s="143"/>
      <c r="AS83" s="32"/>
    </row>
    <row r="84" spans="1:45" ht="111.75" customHeight="1" thickBot="1">
      <c r="A84" s="109" t="s">
        <v>4</v>
      </c>
      <c r="B84" s="110" t="s">
        <v>7</v>
      </c>
      <c r="C84" s="94" t="s">
        <v>67</v>
      </c>
      <c r="D84" s="94" t="s">
        <v>63</v>
      </c>
      <c r="E84" s="94" t="s">
        <v>5</v>
      </c>
      <c r="F84" s="94" t="s">
        <v>5</v>
      </c>
      <c r="G84" s="94" t="s">
        <v>5</v>
      </c>
      <c r="H84" s="177" t="s">
        <v>89</v>
      </c>
      <c r="I84" s="172" t="s">
        <v>12</v>
      </c>
      <c r="J84" s="132" t="s">
        <v>243</v>
      </c>
      <c r="K84" s="95">
        <v>12983000</v>
      </c>
      <c r="L84" s="96">
        <v>0</v>
      </c>
      <c r="M84" s="96">
        <v>0</v>
      </c>
      <c r="N84" s="96">
        <v>0</v>
      </c>
      <c r="O84" s="96">
        <v>12983000</v>
      </c>
      <c r="P84" s="96">
        <v>8632101</v>
      </c>
      <c r="Q84" s="96">
        <v>8632101</v>
      </c>
      <c r="R84" s="96">
        <v>8632101</v>
      </c>
      <c r="S84" s="97">
        <v>0</v>
      </c>
      <c r="T84" s="96">
        <v>4350899</v>
      </c>
      <c r="U84" s="98">
        <f t="shared" si="4"/>
        <v>66.487722406223526</v>
      </c>
      <c r="V84" s="99">
        <f>IF(OR(R84="", R307="", R307=0), "", R84/R$307*100)</f>
        <v>6.015999681752322</v>
      </c>
      <c r="W84" s="95">
        <v>8637000</v>
      </c>
      <c r="X84" s="96">
        <v>-553000</v>
      </c>
      <c r="Y84" s="96">
        <v>0</v>
      </c>
      <c r="Z84" s="96">
        <v>0</v>
      </c>
      <c r="AA84" s="96">
        <v>8084000</v>
      </c>
      <c r="AB84" s="97">
        <v>7816590</v>
      </c>
      <c r="AC84" s="100">
        <v>7816590</v>
      </c>
      <c r="AD84" s="111">
        <v>7816590</v>
      </c>
      <c r="AE84" s="96">
        <v>0</v>
      </c>
      <c r="AF84" s="96">
        <v>267410</v>
      </c>
      <c r="AG84" s="101">
        <f t="shared" si="5"/>
        <v>96.69210786739238</v>
      </c>
      <c r="AH84" s="99">
        <f>IF(OR(AD84="", AD307="", AD307=0), "", AD84/AD$307*100)</f>
        <v>3.3818379313685476</v>
      </c>
      <c r="AI84" s="102">
        <v>815511</v>
      </c>
      <c r="AJ84" s="28">
        <f t="shared" si="6"/>
        <v>10.433078874547597</v>
      </c>
      <c r="AK84" s="27">
        <f t="shared" si="7"/>
        <v>2.6341617503837744</v>
      </c>
      <c r="AL84" s="143" t="s">
        <v>267</v>
      </c>
      <c r="AM84" s="169"/>
      <c r="AN84" s="169"/>
      <c r="AO84" s="169"/>
      <c r="AP84" s="169"/>
      <c r="AQ84" s="169"/>
      <c r="AR84" s="169"/>
      <c r="AS84" s="32"/>
    </row>
    <row r="85" spans="1:45" ht="26.25" hidden="1" customHeight="1" thickBot="1">
      <c r="A85" s="80" t="s">
        <v>4</v>
      </c>
      <c r="B85" s="81" t="s">
        <v>7</v>
      </c>
      <c r="C85" s="94" t="s">
        <v>67</v>
      </c>
      <c r="D85" s="94" t="s">
        <v>63</v>
      </c>
      <c r="E85" s="94" t="s">
        <v>21</v>
      </c>
      <c r="F85" s="94" t="s">
        <v>5</v>
      </c>
      <c r="G85" s="94" t="s">
        <v>5</v>
      </c>
      <c r="H85" s="177" t="s">
        <v>25</v>
      </c>
      <c r="I85" s="172" t="s">
        <v>12</v>
      </c>
      <c r="J85" s="132" t="s">
        <v>243</v>
      </c>
      <c r="K85" s="95">
        <v>1003000</v>
      </c>
      <c r="L85" s="96">
        <v>0</v>
      </c>
      <c r="M85" s="96">
        <v>0</v>
      </c>
      <c r="N85" s="96">
        <v>0</v>
      </c>
      <c r="O85" s="96">
        <v>1003000</v>
      </c>
      <c r="P85" s="96">
        <v>998905</v>
      </c>
      <c r="Q85" s="96">
        <v>998905</v>
      </c>
      <c r="R85" s="96">
        <v>998905</v>
      </c>
      <c r="S85" s="97">
        <v>0</v>
      </c>
      <c r="T85" s="96">
        <v>4095</v>
      </c>
      <c r="U85" s="98">
        <f t="shared" si="4"/>
        <v>99.591724825523428</v>
      </c>
      <c r="V85" s="99">
        <f>IF(OR(R85="", R307="", R307=0), "", R85/R$307*100)</f>
        <v>0.69617027906656836</v>
      </c>
      <c r="W85" s="95">
        <v>618000</v>
      </c>
      <c r="X85" s="96">
        <v>0</v>
      </c>
      <c r="Y85" s="96">
        <v>0</v>
      </c>
      <c r="Z85" s="96">
        <v>0</v>
      </c>
      <c r="AA85" s="96">
        <v>618000</v>
      </c>
      <c r="AB85" s="97">
        <v>602370</v>
      </c>
      <c r="AC85" s="100">
        <v>602370</v>
      </c>
      <c r="AD85" s="95">
        <v>602370</v>
      </c>
      <c r="AE85" s="96">
        <v>0</v>
      </c>
      <c r="AF85" s="96">
        <v>15630</v>
      </c>
      <c r="AG85" s="101">
        <f t="shared" si="5"/>
        <v>97.470873786407765</v>
      </c>
      <c r="AH85" s="99">
        <f>IF(OR(AD85="", AD307="", AD307=0), "", AD85/AD$307*100)</f>
        <v>0.26061463051259848</v>
      </c>
      <c r="AI85" s="102">
        <v>396535</v>
      </c>
      <c r="AJ85" s="30">
        <f t="shared" si="6"/>
        <v>65.829141557514475</v>
      </c>
      <c r="AK85" s="29">
        <f t="shared" si="7"/>
        <v>0.43555564855396989</v>
      </c>
      <c r="AL85" s="145"/>
      <c r="AM85" s="147"/>
      <c r="AN85" s="147"/>
      <c r="AO85" s="147"/>
      <c r="AP85" s="147"/>
      <c r="AQ85" s="147"/>
      <c r="AR85" s="147"/>
    </row>
    <row r="86" spans="1:45" ht="22.5" hidden="1" customHeight="1">
      <c r="A86" s="45" t="s">
        <v>4</v>
      </c>
      <c r="B86" s="46" t="s">
        <v>7</v>
      </c>
      <c r="C86" s="94" t="s">
        <v>67</v>
      </c>
      <c r="D86" s="94" t="s">
        <v>63</v>
      </c>
      <c r="E86" s="94" t="s">
        <v>21</v>
      </c>
      <c r="F86" s="94" t="s">
        <v>21</v>
      </c>
      <c r="G86" s="94" t="s">
        <v>5</v>
      </c>
      <c r="H86" s="177" t="s">
        <v>26</v>
      </c>
      <c r="I86" s="172" t="s">
        <v>12</v>
      </c>
      <c r="J86" s="132" t="s">
        <v>243</v>
      </c>
      <c r="K86" s="95">
        <v>917000</v>
      </c>
      <c r="L86" s="96">
        <v>0</v>
      </c>
      <c r="M86" s="96">
        <v>0</v>
      </c>
      <c r="N86" s="96">
        <v>0</v>
      </c>
      <c r="O86" s="96">
        <v>917000</v>
      </c>
      <c r="P86" s="96">
        <v>914205</v>
      </c>
      <c r="Q86" s="96">
        <v>914205</v>
      </c>
      <c r="R86" s="96">
        <v>914205</v>
      </c>
      <c r="S86" s="97">
        <v>0</v>
      </c>
      <c r="T86" s="96">
        <v>2795</v>
      </c>
      <c r="U86" s="98">
        <f t="shared" si="4"/>
        <v>99.695201744820068</v>
      </c>
      <c r="V86" s="99">
        <f>IF(OR(R86="", R307="", R307=0), "", R86/R$307*100)</f>
        <v>0.63714001829408418</v>
      </c>
      <c r="W86" s="95">
        <v>618000</v>
      </c>
      <c r="X86" s="96">
        <v>0</v>
      </c>
      <c r="Y86" s="96">
        <v>0</v>
      </c>
      <c r="Z86" s="96">
        <v>0</v>
      </c>
      <c r="AA86" s="96">
        <v>618000</v>
      </c>
      <c r="AB86" s="97">
        <v>602370</v>
      </c>
      <c r="AC86" s="100">
        <v>602370</v>
      </c>
      <c r="AD86" s="95">
        <v>602370</v>
      </c>
      <c r="AE86" s="96">
        <v>0</v>
      </c>
      <c r="AF86" s="96">
        <v>15630</v>
      </c>
      <c r="AG86" s="101">
        <f t="shared" si="5"/>
        <v>97.470873786407765</v>
      </c>
      <c r="AH86" s="99">
        <f>IF(OR(AD86="", AD307="", AD307=0), "", AD86/AD$307*100)</f>
        <v>0.26061463051259848</v>
      </c>
      <c r="AI86" s="102">
        <v>311835</v>
      </c>
      <c r="AJ86" s="5">
        <f t="shared" si="6"/>
        <v>51.768016335474876</v>
      </c>
      <c r="AK86" s="4">
        <f t="shared" si="7"/>
        <v>0.3765253877814857</v>
      </c>
      <c r="AL86" s="372" t="s">
        <v>342</v>
      </c>
      <c r="AM86" s="372" t="s">
        <v>343</v>
      </c>
      <c r="AN86" s="372"/>
      <c r="AO86" s="372"/>
      <c r="AP86" s="372"/>
      <c r="AQ86" s="372"/>
      <c r="AR86" s="372"/>
      <c r="AS86" s="34"/>
    </row>
    <row r="87" spans="1:45" ht="32.25" customHeight="1" thickBot="1">
      <c r="A87" s="67" t="s">
        <v>4</v>
      </c>
      <c r="B87" s="68" t="s">
        <v>7</v>
      </c>
      <c r="C87" s="94" t="s">
        <v>67</v>
      </c>
      <c r="D87" s="94" t="s">
        <v>63</v>
      </c>
      <c r="E87" s="94" t="s">
        <v>21</v>
      </c>
      <c r="F87" s="94" t="s">
        <v>21</v>
      </c>
      <c r="G87" s="94" t="s">
        <v>88</v>
      </c>
      <c r="H87" s="177" t="s">
        <v>27</v>
      </c>
      <c r="I87" s="172" t="s">
        <v>12</v>
      </c>
      <c r="J87" s="132" t="s">
        <v>243</v>
      </c>
      <c r="K87" s="95">
        <v>917000</v>
      </c>
      <c r="L87" s="96">
        <v>0</v>
      </c>
      <c r="M87" s="96">
        <v>0</v>
      </c>
      <c r="N87" s="96">
        <v>0</v>
      </c>
      <c r="O87" s="96">
        <v>917000</v>
      </c>
      <c r="P87" s="96">
        <v>914205</v>
      </c>
      <c r="Q87" s="96">
        <v>914205</v>
      </c>
      <c r="R87" s="96">
        <v>914205</v>
      </c>
      <c r="S87" s="97">
        <v>0</v>
      </c>
      <c r="T87" s="96">
        <v>2795</v>
      </c>
      <c r="U87" s="98">
        <f t="shared" si="4"/>
        <v>99.695201744820068</v>
      </c>
      <c r="V87" s="99">
        <f>IF(OR(R87="", R307="", R307=0), "", R87/R$307*100)</f>
        <v>0.63714001829408418</v>
      </c>
      <c r="W87" s="95">
        <v>618000</v>
      </c>
      <c r="X87" s="96">
        <v>0</v>
      </c>
      <c r="Y87" s="96">
        <v>0</v>
      </c>
      <c r="Z87" s="96">
        <v>0</v>
      </c>
      <c r="AA87" s="96">
        <v>618000</v>
      </c>
      <c r="AB87" s="97">
        <v>602370</v>
      </c>
      <c r="AC87" s="100">
        <v>602370</v>
      </c>
      <c r="AD87" s="95">
        <v>602370</v>
      </c>
      <c r="AE87" s="96">
        <v>0</v>
      </c>
      <c r="AF87" s="96">
        <v>15630</v>
      </c>
      <c r="AG87" s="101">
        <f t="shared" si="5"/>
        <v>97.470873786407765</v>
      </c>
      <c r="AH87" s="99">
        <f>IF(OR(AD87="", AD307="", AD307=0), "", AD87/AD$307*100)</f>
        <v>0.26061463051259848</v>
      </c>
      <c r="AI87" s="102">
        <v>311835</v>
      </c>
      <c r="AJ87" s="5">
        <f t="shared" si="6"/>
        <v>51.768016335474876</v>
      </c>
      <c r="AK87" s="4">
        <f t="shared" si="7"/>
        <v>0.3765253877814857</v>
      </c>
      <c r="AL87" s="373"/>
      <c r="AM87" s="373"/>
      <c r="AN87" s="373"/>
      <c r="AO87" s="373"/>
      <c r="AP87" s="373"/>
      <c r="AQ87" s="373"/>
      <c r="AR87" s="373"/>
      <c r="AS87" s="35"/>
    </row>
    <row r="88" spans="1:45" ht="21.75" hidden="1" customHeight="1">
      <c r="A88" s="76" t="s">
        <v>4</v>
      </c>
      <c r="B88" s="77" t="s">
        <v>7</v>
      </c>
      <c r="C88" s="94" t="s">
        <v>67</v>
      </c>
      <c r="D88" s="94" t="s">
        <v>63</v>
      </c>
      <c r="E88" s="94" t="s">
        <v>21</v>
      </c>
      <c r="F88" s="94" t="s">
        <v>32</v>
      </c>
      <c r="G88" s="94" t="s">
        <v>5</v>
      </c>
      <c r="H88" s="177" t="s">
        <v>33</v>
      </c>
      <c r="I88" s="172" t="s">
        <v>12</v>
      </c>
      <c r="J88" s="132" t="s">
        <v>243</v>
      </c>
      <c r="K88" s="95">
        <v>86000</v>
      </c>
      <c r="L88" s="96">
        <v>0</v>
      </c>
      <c r="M88" s="96">
        <v>0</v>
      </c>
      <c r="N88" s="96">
        <v>0</v>
      </c>
      <c r="O88" s="96">
        <v>86000</v>
      </c>
      <c r="P88" s="96">
        <v>84700</v>
      </c>
      <c r="Q88" s="96">
        <v>84700</v>
      </c>
      <c r="R88" s="96">
        <v>84700</v>
      </c>
      <c r="S88" s="97">
        <v>0</v>
      </c>
      <c r="T88" s="96">
        <v>1300</v>
      </c>
      <c r="U88" s="98">
        <f t="shared" si="4"/>
        <v>98.488372093023258</v>
      </c>
      <c r="V88" s="99">
        <f>IF(OR(R88="", R307="", R307=0), "", R88/R$307*100)</f>
        <v>5.9030260772484217E-2</v>
      </c>
      <c r="W88" s="95">
        <v>0</v>
      </c>
      <c r="X88" s="96">
        <v>0</v>
      </c>
      <c r="Y88" s="96">
        <v>0</v>
      </c>
      <c r="Z88" s="96">
        <v>0</v>
      </c>
      <c r="AA88" s="96">
        <v>0</v>
      </c>
      <c r="AB88" s="97">
        <v>0</v>
      </c>
      <c r="AC88" s="100">
        <v>0</v>
      </c>
      <c r="AD88" s="95">
        <v>0</v>
      </c>
      <c r="AE88" s="96">
        <v>0</v>
      </c>
      <c r="AF88" s="96">
        <v>0</v>
      </c>
      <c r="AG88" s="101" t="str">
        <f t="shared" si="5"/>
        <v/>
      </c>
      <c r="AH88" s="99">
        <f>IF(OR(AD88="", AD307="", AD307=0), "", AD88/AD$307*100)</f>
        <v>0</v>
      </c>
      <c r="AI88" s="102">
        <v>84700</v>
      </c>
      <c r="AJ88" s="5" t="str">
        <f t="shared" si="6"/>
        <v>皆増</v>
      </c>
      <c r="AK88" s="4">
        <f t="shared" si="7"/>
        <v>5.9030260772484217E-2</v>
      </c>
      <c r="AL88" s="372" t="s">
        <v>344</v>
      </c>
      <c r="AM88" s="372" t="s">
        <v>401</v>
      </c>
      <c r="AN88" s="372" t="s">
        <v>345</v>
      </c>
      <c r="AO88" s="372" t="s">
        <v>456</v>
      </c>
      <c r="AP88" s="372">
        <v>30000</v>
      </c>
      <c r="AQ88" s="372">
        <v>30000</v>
      </c>
      <c r="AR88" s="372" t="s">
        <v>443</v>
      </c>
      <c r="AS88" s="34"/>
    </row>
    <row r="89" spans="1:45" ht="31.5" customHeight="1" thickBot="1">
      <c r="A89" s="67" t="s">
        <v>4</v>
      </c>
      <c r="B89" s="68" t="s">
        <v>7</v>
      </c>
      <c r="C89" s="94" t="s">
        <v>67</v>
      </c>
      <c r="D89" s="94" t="s">
        <v>63</v>
      </c>
      <c r="E89" s="94" t="s">
        <v>21</v>
      </c>
      <c r="F89" s="94" t="s">
        <v>32</v>
      </c>
      <c r="G89" s="94" t="s">
        <v>34</v>
      </c>
      <c r="H89" s="177" t="s">
        <v>35</v>
      </c>
      <c r="I89" s="172" t="s">
        <v>12</v>
      </c>
      <c r="J89" s="132" t="s">
        <v>243</v>
      </c>
      <c r="K89" s="95">
        <v>86000</v>
      </c>
      <c r="L89" s="96">
        <v>0</v>
      </c>
      <c r="M89" s="96">
        <v>0</v>
      </c>
      <c r="N89" s="96">
        <v>0</v>
      </c>
      <c r="O89" s="96">
        <v>86000</v>
      </c>
      <c r="P89" s="96">
        <v>84700</v>
      </c>
      <c r="Q89" s="96">
        <v>84700</v>
      </c>
      <c r="R89" s="96">
        <v>84700</v>
      </c>
      <c r="S89" s="97">
        <v>0</v>
      </c>
      <c r="T89" s="96">
        <v>1300</v>
      </c>
      <c r="U89" s="98">
        <f t="shared" si="4"/>
        <v>98.488372093023258</v>
      </c>
      <c r="V89" s="99">
        <f>IF(OR(R89="", R307="", R307=0), "", R89/R$307*100)</f>
        <v>5.9030260772484217E-2</v>
      </c>
      <c r="W89" s="95">
        <v>0</v>
      </c>
      <c r="X89" s="96">
        <v>0</v>
      </c>
      <c r="Y89" s="96">
        <v>0</v>
      </c>
      <c r="Z89" s="96">
        <v>0</v>
      </c>
      <c r="AA89" s="96">
        <v>0</v>
      </c>
      <c r="AB89" s="97">
        <v>0</v>
      </c>
      <c r="AC89" s="100">
        <v>0</v>
      </c>
      <c r="AD89" s="95">
        <v>0</v>
      </c>
      <c r="AE89" s="96">
        <v>0</v>
      </c>
      <c r="AF89" s="96">
        <v>0</v>
      </c>
      <c r="AG89" s="101" t="str">
        <f t="shared" si="5"/>
        <v/>
      </c>
      <c r="AH89" s="99">
        <f>IF(OR(AD89="", AD307="", AD307=0), "", AD89/AD$307*100)</f>
        <v>0</v>
      </c>
      <c r="AI89" s="102">
        <v>84700</v>
      </c>
      <c r="AJ89" s="5" t="str">
        <f t="shared" si="6"/>
        <v>皆増</v>
      </c>
      <c r="AK89" s="4">
        <f t="shared" si="7"/>
        <v>5.9030260772484217E-2</v>
      </c>
      <c r="AL89" s="373"/>
      <c r="AM89" s="373"/>
      <c r="AN89" s="373"/>
      <c r="AO89" s="373"/>
      <c r="AP89" s="373"/>
      <c r="AQ89" s="373"/>
      <c r="AR89" s="373"/>
      <c r="AS89" s="35"/>
    </row>
    <row r="90" spans="1:45" ht="27" hidden="1" customHeight="1" thickBot="1">
      <c r="A90" s="80" t="s">
        <v>4</v>
      </c>
      <c r="B90" s="81" t="s">
        <v>7</v>
      </c>
      <c r="C90" s="94" t="s">
        <v>67</v>
      </c>
      <c r="D90" s="94" t="s">
        <v>63</v>
      </c>
      <c r="E90" s="94" t="s">
        <v>36</v>
      </c>
      <c r="F90" s="94" t="s">
        <v>5</v>
      </c>
      <c r="G90" s="94" t="s">
        <v>5</v>
      </c>
      <c r="H90" s="177" t="s">
        <v>37</v>
      </c>
      <c r="I90" s="172" t="s">
        <v>12</v>
      </c>
      <c r="J90" s="132" t="s">
        <v>243</v>
      </c>
      <c r="K90" s="95">
        <v>3162000</v>
      </c>
      <c r="L90" s="96">
        <v>0</v>
      </c>
      <c r="M90" s="96">
        <v>0</v>
      </c>
      <c r="N90" s="96">
        <v>0</v>
      </c>
      <c r="O90" s="96">
        <v>3162000</v>
      </c>
      <c r="P90" s="96">
        <v>1385030</v>
      </c>
      <c r="Q90" s="96">
        <v>1385030</v>
      </c>
      <c r="R90" s="96">
        <v>1385030</v>
      </c>
      <c r="S90" s="97">
        <v>0</v>
      </c>
      <c r="T90" s="96">
        <v>1776970</v>
      </c>
      <c r="U90" s="98">
        <f t="shared" si="4"/>
        <v>43.802340290955094</v>
      </c>
      <c r="V90" s="99">
        <f>IF(OR(R90="", R307="", R307=0), "", R90/R$307*100)</f>
        <v>0.96527369631303184</v>
      </c>
      <c r="W90" s="95">
        <v>1869000</v>
      </c>
      <c r="X90" s="96">
        <v>-471000</v>
      </c>
      <c r="Y90" s="96">
        <v>0</v>
      </c>
      <c r="Z90" s="96">
        <v>0</v>
      </c>
      <c r="AA90" s="96">
        <v>1398000</v>
      </c>
      <c r="AB90" s="97">
        <v>1323564</v>
      </c>
      <c r="AC90" s="100">
        <v>1323564</v>
      </c>
      <c r="AD90" s="95">
        <v>1323564</v>
      </c>
      <c r="AE90" s="96">
        <v>0</v>
      </c>
      <c r="AF90" s="96">
        <v>74436</v>
      </c>
      <c r="AG90" s="101">
        <f t="shared" si="5"/>
        <v>94.675536480686702</v>
      </c>
      <c r="AH90" s="99">
        <f>IF(OR(AD90="", AD307="", AD307=0), "", AD90/AD$307*100)</f>
        <v>0.57263831668206722</v>
      </c>
      <c r="AI90" s="102">
        <v>61466</v>
      </c>
      <c r="AJ90" s="30">
        <f t="shared" si="6"/>
        <v>4.6439764151941274</v>
      </c>
      <c r="AK90" s="29">
        <f t="shared" si="7"/>
        <v>0.39263537963096462</v>
      </c>
      <c r="AL90" s="145"/>
      <c r="AM90" s="147"/>
      <c r="AN90" s="147"/>
      <c r="AO90" s="147"/>
      <c r="AP90" s="147"/>
      <c r="AQ90" s="147"/>
      <c r="AR90" s="147"/>
    </row>
    <row r="91" spans="1:45" ht="30" hidden="1" customHeight="1">
      <c r="A91" s="45" t="s">
        <v>4</v>
      </c>
      <c r="B91" s="46" t="s">
        <v>7</v>
      </c>
      <c r="C91" s="94" t="s">
        <v>67</v>
      </c>
      <c r="D91" s="94" t="s">
        <v>63</v>
      </c>
      <c r="E91" s="94" t="s">
        <v>36</v>
      </c>
      <c r="F91" s="94" t="s">
        <v>21</v>
      </c>
      <c r="G91" s="94" t="s">
        <v>5</v>
      </c>
      <c r="H91" s="177" t="s">
        <v>90</v>
      </c>
      <c r="I91" s="172" t="s">
        <v>12</v>
      </c>
      <c r="J91" s="132" t="s">
        <v>243</v>
      </c>
      <c r="K91" s="95">
        <v>2883000</v>
      </c>
      <c r="L91" s="96">
        <v>0</v>
      </c>
      <c r="M91" s="96">
        <v>0</v>
      </c>
      <c r="N91" s="96">
        <v>0</v>
      </c>
      <c r="O91" s="96">
        <v>2883000</v>
      </c>
      <c r="P91" s="96">
        <v>1106070</v>
      </c>
      <c r="Q91" s="96">
        <v>1106070</v>
      </c>
      <c r="R91" s="96">
        <v>1106070</v>
      </c>
      <c r="S91" s="97">
        <v>0</v>
      </c>
      <c r="T91" s="96">
        <v>1776930</v>
      </c>
      <c r="U91" s="98">
        <f t="shared" si="4"/>
        <v>38.365244536940686</v>
      </c>
      <c r="V91" s="99">
        <f>IF(OR(R91="", R307="", R307=0), "", R91/R$307*100)</f>
        <v>0.77085714914547354</v>
      </c>
      <c r="W91" s="95">
        <v>1089000</v>
      </c>
      <c r="X91" s="96">
        <v>0</v>
      </c>
      <c r="Y91" s="96">
        <v>0</v>
      </c>
      <c r="Z91" s="96">
        <v>0</v>
      </c>
      <c r="AA91" s="96">
        <v>1089000</v>
      </c>
      <c r="AB91" s="97">
        <v>1015124</v>
      </c>
      <c r="AC91" s="100">
        <v>1015124</v>
      </c>
      <c r="AD91" s="95">
        <v>1015124</v>
      </c>
      <c r="AE91" s="96">
        <v>0</v>
      </c>
      <c r="AF91" s="96">
        <v>73876</v>
      </c>
      <c r="AG91" s="101">
        <f t="shared" si="5"/>
        <v>93.216161616161614</v>
      </c>
      <c r="AH91" s="99">
        <f>IF(OR(AD91="", AD307="", AD307=0), "", AD91/AD$307*100)</f>
        <v>0.43919213470868568</v>
      </c>
      <c r="AI91" s="102">
        <v>90946</v>
      </c>
      <c r="AJ91" s="5">
        <f t="shared" si="6"/>
        <v>8.9591025332865737</v>
      </c>
      <c r="AK91" s="4">
        <f t="shared" si="7"/>
        <v>0.33166501443678786</v>
      </c>
      <c r="AL91" s="372" t="s">
        <v>346</v>
      </c>
      <c r="AM91" s="372" t="s">
        <v>347</v>
      </c>
      <c r="AN91" s="372" t="s">
        <v>348</v>
      </c>
      <c r="AO91" s="372"/>
      <c r="AP91" s="372"/>
      <c r="AQ91" s="372"/>
      <c r="AR91" s="372"/>
      <c r="AS91" s="34"/>
    </row>
    <row r="92" spans="1:45" ht="48" customHeight="1" thickBot="1">
      <c r="A92" s="67" t="s">
        <v>4</v>
      </c>
      <c r="B92" s="68" t="s">
        <v>7</v>
      </c>
      <c r="C92" s="94" t="s">
        <v>67</v>
      </c>
      <c r="D92" s="94" t="s">
        <v>63</v>
      </c>
      <c r="E92" s="94" t="s">
        <v>36</v>
      </c>
      <c r="F92" s="94" t="s">
        <v>21</v>
      </c>
      <c r="G92" s="94" t="s">
        <v>23</v>
      </c>
      <c r="H92" s="177" t="s">
        <v>91</v>
      </c>
      <c r="I92" s="172" t="s">
        <v>12</v>
      </c>
      <c r="J92" s="132" t="s">
        <v>243</v>
      </c>
      <c r="K92" s="95">
        <v>2883000</v>
      </c>
      <c r="L92" s="96">
        <v>0</v>
      </c>
      <c r="M92" s="96">
        <v>0</v>
      </c>
      <c r="N92" s="96">
        <v>0</v>
      </c>
      <c r="O92" s="96">
        <v>2883000</v>
      </c>
      <c r="P92" s="96">
        <v>1106070</v>
      </c>
      <c r="Q92" s="96">
        <v>1106070</v>
      </c>
      <c r="R92" s="96">
        <v>1106070</v>
      </c>
      <c r="S92" s="97">
        <v>0</v>
      </c>
      <c r="T92" s="96">
        <v>1776930</v>
      </c>
      <c r="U92" s="98">
        <f t="shared" si="4"/>
        <v>38.365244536940686</v>
      </c>
      <c r="V92" s="99">
        <f>IF(OR(R92="", R307="", R307=0), "", R92/R$307*100)</f>
        <v>0.77085714914547354</v>
      </c>
      <c r="W92" s="95">
        <v>1089000</v>
      </c>
      <c r="X92" s="96">
        <v>0</v>
      </c>
      <c r="Y92" s="96">
        <v>0</v>
      </c>
      <c r="Z92" s="96">
        <v>0</v>
      </c>
      <c r="AA92" s="96">
        <v>1089000</v>
      </c>
      <c r="AB92" s="97">
        <v>1015124</v>
      </c>
      <c r="AC92" s="100">
        <v>1015124</v>
      </c>
      <c r="AD92" s="95">
        <v>1015124</v>
      </c>
      <c r="AE92" s="96">
        <v>0</v>
      </c>
      <c r="AF92" s="96">
        <v>73876</v>
      </c>
      <c r="AG92" s="101">
        <f t="shared" si="5"/>
        <v>93.216161616161614</v>
      </c>
      <c r="AH92" s="99">
        <f>IF(OR(AD92="", AD307="", AD307=0), "", AD92/AD$307*100)</f>
        <v>0.43919213470868568</v>
      </c>
      <c r="AI92" s="102">
        <v>90946</v>
      </c>
      <c r="AJ92" s="5">
        <f t="shared" si="6"/>
        <v>8.9591025332865737</v>
      </c>
      <c r="AK92" s="4">
        <f t="shared" si="7"/>
        <v>0.33166501443678786</v>
      </c>
      <c r="AL92" s="373"/>
      <c r="AM92" s="373"/>
      <c r="AN92" s="373"/>
      <c r="AO92" s="373"/>
      <c r="AP92" s="373"/>
      <c r="AQ92" s="373"/>
      <c r="AR92" s="373"/>
      <c r="AS92" s="35"/>
    </row>
    <row r="93" spans="1:45" ht="21" hidden="1" customHeight="1">
      <c r="A93" s="76" t="s">
        <v>4</v>
      </c>
      <c r="B93" s="77" t="s">
        <v>7</v>
      </c>
      <c r="C93" s="94" t="s">
        <v>67</v>
      </c>
      <c r="D93" s="94" t="s">
        <v>63</v>
      </c>
      <c r="E93" s="94" t="s">
        <v>36</v>
      </c>
      <c r="F93" s="94" t="s">
        <v>32</v>
      </c>
      <c r="G93" s="94" t="s">
        <v>5</v>
      </c>
      <c r="H93" s="177" t="s">
        <v>54</v>
      </c>
      <c r="I93" s="172" t="s">
        <v>12</v>
      </c>
      <c r="J93" s="132" t="s">
        <v>243</v>
      </c>
      <c r="K93" s="95">
        <v>279000</v>
      </c>
      <c r="L93" s="96">
        <v>0</v>
      </c>
      <c r="M93" s="96">
        <v>0</v>
      </c>
      <c r="N93" s="96">
        <v>0</v>
      </c>
      <c r="O93" s="96">
        <v>279000</v>
      </c>
      <c r="P93" s="96">
        <v>278960</v>
      </c>
      <c r="Q93" s="96">
        <v>278960</v>
      </c>
      <c r="R93" s="96">
        <v>278960</v>
      </c>
      <c r="S93" s="97">
        <v>0</v>
      </c>
      <c r="T93" s="96">
        <v>40</v>
      </c>
      <c r="U93" s="98">
        <f t="shared" si="4"/>
        <v>99.98566308243727</v>
      </c>
      <c r="V93" s="99">
        <f>IF(OR(R93="", R307="", R307=0), "", R93/R$307*100)</f>
        <v>0.19441654716755838</v>
      </c>
      <c r="W93" s="95">
        <v>780000</v>
      </c>
      <c r="X93" s="96">
        <v>-471000</v>
      </c>
      <c r="Y93" s="96">
        <v>0</v>
      </c>
      <c r="Z93" s="96">
        <v>0</v>
      </c>
      <c r="AA93" s="96">
        <v>309000</v>
      </c>
      <c r="AB93" s="97">
        <v>308440</v>
      </c>
      <c r="AC93" s="100">
        <v>308440</v>
      </c>
      <c r="AD93" s="95">
        <v>308440</v>
      </c>
      <c r="AE93" s="96">
        <v>0</v>
      </c>
      <c r="AF93" s="96">
        <v>560</v>
      </c>
      <c r="AG93" s="101">
        <f t="shared" si="5"/>
        <v>99.818770226537211</v>
      </c>
      <c r="AH93" s="99">
        <f>IF(OR(AD93="", AD307="", AD307=0), "", AD93/AD$307*100)</f>
        <v>0.13344618197338159</v>
      </c>
      <c r="AI93" s="102">
        <v>-29480</v>
      </c>
      <c r="AJ93" s="5">
        <f t="shared" si="6"/>
        <v>-9.5577746077032817</v>
      </c>
      <c r="AK93" s="4">
        <f t="shared" si="7"/>
        <v>6.0970365194176784E-2</v>
      </c>
      <c r="AL93" s="372" t="s">
        <v>349</v>
      </c>
      <c r="AM93" s="372" t="s">
        <v>329</v>
      </c>
      <c r="AN93" s="372" t="s">
        <v>391</v>
      </c>
      <c r="AO93" s="372"/>
      <c r="AP93" s="372"/>
      <c r="AQ93" s="372"/>
      <c r="AR93" s="372"/>
      <c r="AS93" s="34"/>
    </row>
    <row r="94" spans="1:45" ht="36.75" customHeight="1" thickBot="1">
      <c r="A94" s="67" t="s">
        <v>4</v>
      </c>
      <c r="B94" s="68" t="s">
        <v>7</v>
      </c>
      <c r="C94" s="94" t="s">
        <v>67</v>
      </c>
      <c r="D94" s="94" t="s">
        <v>63</v>
      </c>
      <c r="E94" s="94" t="s">
        <v>36</v>
      </c>
      <c r="F94" s="94" t="s">
        <v>32</v>
      </c>
      <c r="G94" s="94" t="s">
        <v>34</v>
      </c>
      <c r="H94" s="177" t="s">
        <v>55</v>
      </c>
      <c r="I94" s="172" t="s">
        <v>12</v>
      </c>
      <c r="J94" s="132" t="s">
        <v>243</v>
      </c>
      <c r="K94" s="95">
        <v>279000</v>
      </c>
      <c r="L94" s="96">
        <v>0</v>
      </c>
      <c r="M94" s="96">
        <v>0</v>
      </c>
      <c r="N94" s="96">
        <v>0</v>
      </c>
      <c r="O94" s="96">
        <v>279000</v>
      </c>
      <c r="P94" s="96">
        <v>278960</v>
      </c>
      <c r="Q94" s="96">
        <v>278960</v>
      </c>
      <c r="R94" s="96">
        <v>278960</v>
      </c>
      <c r="S94" s="97">
        <v>0</v>
      </c>
      <c r="T94" s="96">
        <v>40</v>
      </c>
      <c r="U94" s="98">
        <f t="shared" si="4"/>
        <v>99.98566308243727</v>
      </c>
      <c r="V94" s="99">
        <f>IF(OR(R94="", R307="", R307=0), "", R94/R$307*100)</f>
        <v>0.19441654716755838</v>
      </c>
      <c r="W94" s="95">
        <v>780000</v>
      </c>
      <c r="X94" s="96">
        <v>-471000</v>
      </c>
      <c r="Y94" s="96">
        <v>0</v>
      </c>
      <c r="Z94" s="96">
        <v>0</v>
      </c>
      <c r="AA94" s="96">
        <v>309000</v>
      </c>
      <c r="AB94" s="97">
        <v>308440</v>
      </c>
      <c r="AC94" s="100">
        <v>308440</v>
      </c>
      <c r="AD94" s="95">
        <v>308440</v>
      </c>
      <c r="AE94" s="96">
        <v>0</v>
      </c>
      <c r="AF94" s="96">
        <v>560</v>
      </c>
      <c r="AG94" s="101">
        <f t="shared" si="5"/>
        <v>99.818770226537211</v>
      </c>
      <c r="AH94" s="99">
        <f>IF(OR(AD94="", AD307="", AD307=0), "", AD94/AD$307*100)</f>
        <v>0.13344618197338159</v>
      </c>
      <c r="AI94" s="102">
        <v>-29480</v>
      </c>
      <c r="AJ94" s="5">
        <f t="shared" si="6"/>
        <v>-9.5577746077032817</v>
      </c>
      <c r="AK94" s="4">
        <f t="shared" si="7"/>
        <v>6.0970365194176784E-2</v>
      </c>
      <c r="AL94" s="373"/>
      <c r="AM94" s="373"/>
      <c r="AN94" s="373"/>
      <c r="AO94" s="373"/>
      <c r="AP94" s="373"/>
      <c r="AQ94" s="373"/>
      <c r="AR94" s="373"/>
      <c r="AS94" s="35"/>
    </row>
    <row r="95" spans="1:45" ht="23.25" hidden="1" customHeight="1">
      <c r="A95" s="45" t="s">
        <v>4</v>
      </c>
      <c r="B95" s="46" t="s">
        <v>7</v>
      </c>
      <c r="C95" s="94" t="s">
        <v>67</v>
      </c>
      <c r="D95" s="94" t="s">
        <v>63</v>
      </c>
      <c r="E95" s="94" t="s">
        <v>56</v>
      </c>
      <c r="F95" s="94" t="s">
        <v>5</v>
      </c>
      <c r="G95" s="94" t="s">
        <v>5</v>
      </c>
      <c r="H95" s="177" t="s">
        <v>57</v>
      </c>
      <c r="I95" s="172" t="s">
        <v>12</v>
      </c>
      <c r="J95" s="132" t="s">
        <v>243</v>
      </c>
      <c r="K95" s="95">
        <v>2046000</v>
      </c>
      <c r="L95" s="96">
        <v>0</v>
      </c>
      <c r="M95" s="96">
        <v>0</v>
      </c>
      <c r="N95" s="96">
        <v>0</v>
      </c>
      <c r="O95" s="96">
        <v>2046000</v>
      </c>
      <c r="P95" s="96">
        <v>2046000</v>
      </c>
      <c r="Q95" s="96">
        <v>2046000</v>
      </c>
      <c r="R95" s="96">
        <v>2046000</v>
      </c>
      <c r="S95" s="97">
        <v>0</v>
      </c>
      <c r="T95" s="96">
        <v>0</v>
      </c>
      <c r="U95" s="98">
        <f t="shared" si="4"/>
        <v>100</v>
      </c>
      <c r="V95" s="99">
        <f>IF(OR(R95="", R307="", R307=0), "", R95/R$307*100)</f>
        <v>1.4259257796989693</v>
      </c>
      <c r="W95" s="95">
        <v>82000</v>
      </c>
      <c r="X95" s="96">
        <v>-82000</v>
      </c>
      <c r="Y95" s="96">
        <v>0</v>
      </c>
      <c r="Z95" s="96">
        <v>0</v>
      </c>
      <c r="AA95" s="96">
        <v>0</v>
      </c>
      <c r="AB95" s="97">
        <v>0</v>
      </c>
      <c r="AC95" s="100">
        <v>0</v>
      </c>
      <c r="AD95" s="95">
        <v>0</v>
      </c>
      <c r="AE95" s="96">
        <v>0</v>
      </c>
      <c r="AF95" s="96">
        <v>0</v>
      </c>
      <c r="AG95" s="101" t="str">
        <f t="shared" si="5"/>
        <v/>
      </c>
      <c r="AH95" s="99">
        <f>IF(OR(AD95="", AD307="", AD307=0), "", AD95/AD$307*100)</f>
        <v>0</v>
      </c>
      <c r="AI95" s="102">
        <v>2046000</v>
      </c>
      <c r="AJ95" s="30" t="str">
        <f t="shared" si="6"/>
        <v>皆増</v>
      </c>
      <c r="AK95" s="29">
        <f t="shared" si="7"/>
        <v>1.4259257796989693</v>
      </c>
      <c r="AL95" s="372" t="s">
        <v>405</v>
      </c>
      <c r="AM95" s="372" t="s">
        <v>350</v>
      </c>
      <c r="AN95" s="372" t="s">
        <v>351</v>
      </c>
      <c r="AO95" s="372"/>
      <c r="AP95" s="372"/>
      <c r="AQ95" s="372"/>
      <c r="AR95" s="372"/>
      <c r="AS95" s="34"/>
    </row>
    <row r="96" spans="1:45" ht="19.5" hidden="1" customHeight="1">
      <c r="A96" s="56" t="s">
        <v>4</v>
      </c>
      <c r="B96" s="57" t="s">
        <v>7</v>
      </c>
      <c r="C96" s="94" t="s">
        <v>67</v>
      </c>
      <c r="D96" s="94" t="s">
        <v>63</v>
      </c>
      <c r="E96" s="94" t="s">
        <v>56</v>
      </c>
      <c r="F96" s="94" t="s">
        <v>28</v>
      </c>
      <c r="G96" s="94" t="s">
        <v>5</v>
      </c>
      <c r="H96" s="177" t="s">
        <v>58</v>
      </c>
      <c r="I96" s="172" t="s">
        <v>12</v>
      </c>
      <c r="J96" s="132" t="s">
        <v>243</v>
      </c>
      <c r="K96" s="95">
        <v>2046000</v>
      </c>
      <c r="L96" s="96">
        <v>0</v>
      </c>
      <c r="M96" s="96">
        <v>0</v>
      </c>
      <c r="N96" s="96">
        <v>0</v>
      </c>
      <c r="O96" s="96">
        <v>2046000</v>
      </c>
      <c r="P96" s="96">
        <v>2046000</v>
      </c>
      <c r="Q96" s="96">
        <v>2046000</v>
      </c>
      <c r="R96" s="96">
        <v>2046000</v>
      </c>
      <c r="S96" s="97">
        <v>0</v>
      </c>
      <c r="T96" s="96">
        <v>0</v>
      </c>
      <c r="U96" s="98">
        <f t="shared" si="4"/>
        <v>100</v>
      </c>
      <c r="V96" s="99">
        <f>IF(OR(R96="", R307="", R307=0), "", R96/R$307*100)</f>
        <v>1.4259257796989693</v>
      </c>
      <c r="W96" s="95">
        <v>82000</v>
      </c>
      <c r="X96" s="96">
        <v>-82000</v>
      </c>
      <c r="Y96" s="96">
        <v>0</v>
      </c>
      <c r="Z96" s="96">
        <v>0</v>
      </c>
      <c r="AA96" s="96">
        <v>0</v>
      </c>
      <c r="AB96" s="97">
        <v>0</v>
      </c>
      <c r="AC96" s="100">
        <v>0</v>
      </c>
      <c r="AD96" s="95">
        <v>0</v>
      </c>
      <c r="AE96" s="96">
        <v>0</v>
      </c>
      <c r="AF96" s="96">
        <v>0</v>
      </c>
      <c r="AG96" s="101" t="str">
        <f t="shared" si="5"/>
        <v/>
      </c>
      <c r="AH96" s="99">
        <f>IF(OR(AD96="", AD307="", AD307=0), "", AD96/AD$307*100)</f>
        <v>0</v>
      </c>
      <c r="AI96" s="102">
        <v>2046000</v>
      </c>
      <c r="AJ96" s="5" t="str">
        <f t="shared" si="6"/>
        <v>皆増</v>
      </c>
      <c r="AK96" s="4">
        <f t="shared" si="7"/>
        <v>1.4259257796989693</v>
      </c>
      <c r="AL96" s="373"/>
      <c r="AM96" s="373"/>
      <c r="AN96" s="373"/>
      <c r="AO96" s="373"/>
      <c r="AP96" s="373"/>
      <c r="AQ96" s="373"/>
      <c r="AR96" s="373"/>
      <c r="AS96" s="35"/>
    </row>
    <row r="97" spans="1:45" ht="69" customHeight="1" thickBot="1">
      <c r="A97" s="67" t="s">
        <v>4</v>
      </c>
      <c r="B97" s="68" t="s">
        <v>7</v>
      </c>
      <c r="C97" s="94" t="s">
        <v>67</v>
      </c>
      <c r="D97" s="94" t="s">
        <v>63</v>
      </c>
      <c r="E97" s="94" t="s">
        <v>56</v>
      </c>
      <c r="F97" s="94" t="s">
        <v>28</v>
      </c>
      <c r="G97" s="94" t="s">
        <v>92</v>
      </c>
      <c r="H97" s="177" t="s">
        <v>93</v>
      </c>
      <c r="I97" s="172" t="s">
        <v>12</v>
      </c>
      <c r="J97" s="132" t="s">
        <v>243</v>
      </c>
      <c r="K97" s="95">
        <v>2046000</v>
      </c>
      <c r="L97" s="96">
        <v>0</v>
      </c>
      <c r="M97" s="96">
        <v>0</v>
      </c>
      <c r="N97" s="96">
        <v>0</v>
      </c>
      <c r="O97" s="96">
        <v>2046000</v>
      </c>
      <c r="P97" s="96">
        <v>2046000</v>
      </c>
      <c r="Q97" s="96">
        <v>2046000</v>
      </c>
      <c r="R97" s="96">
        <v>2046000</v>
      </c>
      <c r="S97" s="97">
        <v>0</v>
      </c>
      <c r="T97" s="96">
        <v>0</v>
      </c>
      <c r="U97" s="98">
        <f t="shared" si="4"/>
        <v>100</v>
      </c>
      <c r="V97" s="99">
        <f>IF(OR(R97="", R307="", R307=0), "", R97/R$307*100)</f>
        <v>1.4259257796989693</v>
      </c>
      <c r="W97" s="95">
        <v>0</v>
      </c>
      <c r="X97" s="96">
        <v>0</v>
      </c>
      <c r="Y97" s="96">
        <v>0</v>
      </c>
      <c r="Z97" s="96">
        <v>0</v>
      </c>
      <c r="AA97" s="96">
        <v>0</v>
      </c>
      <c r="AB97" s="97">
        <v>0</v>
      </c>
      <c r="AC97" s="100">
        <v>0</v>
      </c>
      <c r="AD97" s="95">
        <v>0</v>
      </c>
      <c r="AE97" s="96">
        <v>0</v>
      </c>
      <c r="AF97" s="96">
        <v>0</v>
      </c>
      <c r="AG97" s="101" t="str">
        <f t="shared" si="5"/>
        <v/>
      </c>
      <c r="AH97" s="99">
        <f>IF(OR(AD97="", AD307="", AD307=0), "", AD97/AD$307*100)</f>
        <v>0</v>
      </c>
      <c r="AI97" s="102">
        <v>2046000</v>
      </c>
      <c r="AJ97" s="5" t="str">
        <f t="shared" si="6"/>
        <v>皆増</v>
      </c>
      <c r="AK97" s="4">
        <f t="shared" si="7"/>
        <v>1.4259257796989693</v>
      </c>
      <c r="AL97" s="373"/>
      <c r="AM97" s="373"/>
      <c r="AN97" s="373"/>
      <c r="AO97" s="373"/>
      <c r="AP97" s="373"/>
      <c r="AQ97" s="373"/>
      <c r="AR97" s="373"/>
      <c r="AS97" s="35"/>
    </row>
    <row r="98" spans="1:45" ht="16.5" hidden="1" customHeight="1">
      <c r="A98" s="45" t="s">
        <v>4</v>
      </c>
      <c r="B98" s="46" t="s">
        <v>7</v>
      </c>
      <c r="C98" s="94" t="s">
        <v>67</v>
      </c>
      <c r="D98" s="94" t="s">
        <v>63</v>
      </c>
      <c r="E98" s="94" t="s">
        <v>40</v>
      </c>
      <c r="F98" s="94" t="s">
        <v>5</v>
      </c>
      <c r="G98" s="94" t="s">
        <v>5</v>
      </c>
      <c r="H98" s="177" t="s">
        <v>41</v>
      </c>
      <c r="I98" s="172" t="s">
        <v>12</v>
      </c>
      <c r="J98" s="132" t="s">
        <v>243</v>
      </c>
      <c r="K98" s="95">
        <v>4250000</v>
      </c>
      <c r="L98" s="96">
        <v>0</v>
      </c>
      <c r="M98" s="96">
        <v>0</v>
      </c>
      <c r="N98" s="96">
        <v>0</v>
      </c>
      <c r="O98" s="96">
        <v>4250000</v>
      </c>
      <c r="P98" s="96">
        <v>4202166</v>
      </c>
      <c r="Q98" s="96">
        <v>4202166</v>
      </c>
      <c r="R98" s="96">
        <v>4202166</v>
      </c>
      <c r="S98" s="97">
        <v>0</v>
      </c>
      <c r="T98" s="96">
        <v>47834</v>
      </c>
      <c r="U98" s="98">
        <f t="shared" si="4"/>
        <v>98.87449411764706</v>
      </c>
      <c r="V98" s="99">
        <f>IF(OR(R98="", R307="", R307=0), "", R98/R$307*100)</f>
        <v>2.9286299266737528</v>
      </c>
      <c r="W98" s="95">
        <v>6068000</v>
      </c>
      <c r="X98" s="96">
        <v>0</v>
      </c>
      <c r="Y98" s="96">
        <v>0</v>
      </c>
      <c r="Z98" s="96">
        <v>0</v>
      </c>
      <c r="AA98" s="96">
        <v>6068000</v>
      </c>
      <c r="AB98" s="97">
        <v>5890656</v>
      </c>
      <c r="AC98" s="100">
        <v>5890656</v>
      </c>
      <c r="AD98" s="95">
        <v>5890656</v>
      </c>
      <c r="AE98" s="96">
        <v>0</v>
      </c>
      <c r="AF98" s="96">
        <v>177344</v>
      </c>
      <c r="AG98" s="101">
        <f t="shared" si="5"/>
        <v>97.077389584706651</v>
      </c>
      <c r="AH98" s="99">
        <f>IF(OR(AD98="", AD307="", AD307=0), "", AD98/AD$307*100)</f>
        <v>2.5485849841738815</v>
      </c>
      <c r="AI98" s="102">
        <v>-1688490</v>
      </c>
      <c r="AJ98" s="30">
        <f t="shared" si="6"/>
        <v>-28.663870373690131</v>
      </c>
      <c r="AK98" s="29">
        <f t="shared" si="7"/>
        <v>0.38004494249987131</v>
      </c>
      <c r="AL98" s="371"/>
      <c r="AM98" s="370"/>
      <c r="AN98" s="370"/>
      <c r="AO98" s="370"/>
      <c r="AP98" s="370"/>
      <c r="AQ98" s="370"/>
      <c r="AR98" s="370"/>
      <c r="AS98" s="3"/>
    </row>
    <row r="99" spans="1:45" ht="16.5" hidden="1" customHeight="1" thickBot="1">
      <c r="A99" s="89" t="s">
        <v>4</v>
      </c>
      <c r="B99" s="90" t="s">
        <v>7</v>
      </c>
      <c r="C99" s="94" t="s">
        <v>67</v>
      </c>
      <c r="D99" s="94" t="s">
        <v>63</v>
      </c>
      <c r="E99" s="94" t="s">
        <v>40</v>
      </c>
      <c r="F99" s="94" t="s">
        <v>72</v>
      </c>
      <c r="G99" s="94" t="s">
        <v>5</v>
      </c>
      <c r="H99" s="177" t="s">
        <v>94</v>
      </c>
      <c r="I99" s="172" t="s">
        <v>12</v>
      </c>
      <c r="J99" s="132" t="s">
        <v>243</v>
      </c>
      <c r="K99" s="95">
        <v>4250000</v>
      </c>
      <c r="L99" s="96">
        <v>0</v>
      </c>
      <c r="M99" s="96">
        <v>0</v>
      </c>
      <c r="N99" s="96">
        <v>0</v>
      </c>
      <c r="O99" s="96">
        <v>4250000</v>
      </c>
      <c r="P99" s="96">
        <v>4202166</v>
      </c>
      <c r="Q99" s="96">
        <v>4202166</v>
      </c>
      <c r="R99" s="96">
        <v>4202166</v>
      </c>
      <c r="S99" s="97">
        <v>0</v>
      </c>
      <c r="T99" s="96">
        <v>47834</v>
      </c>
      <c r="U99" s="98">
        <f t="shared" si="4"/>
        <v>98.87449411764706</v>
      </c>
      <c r="V99" s="99">
        <f>IF(OR(R99="", R307="", R307=0), "", R99/R$307*100)</f>
        <v>2.9286299266737528</v>
      </c>
      <c r="W99" s="95">
        <v>6068000</v>
      </c>
      <c r="X99" s="96">
        <v>0</v>
      </c>
      <c r="Y99" s="96">
        <v>0</v>
      </c>
      <c r="Z99" s="96">
        <v>0</v>
      </c>
      <c r="AA99" s="96">
        <v>6068000</v>
      </c>
      <c r="AB99" s="97">
        <v>5890656</v>
      </c>
      <c r="AC99" s="100">
        <v>5890656</v>
      </c>
      <c r="AD99" s="95">
        <v>5890656</v>
      </c>
      <c r="AE99" s="96">
        <v>0</v>
      </c>
      <c r="AF99" s="96">
        <v>177344</v>
      </c>
      <c r="AG99" s="101">
        <f t="shared" si="5"/>
        <v>97.077389584706651</v>
      </c>
      <c r="AH99" s="99">
        <f>IF(OR(AD99="", AD307="", AD307=0), "", AD99/AD$307*100)</f>
        <v>2.5485849841738815</v>
      </c>
      <c r="AI99" s="102">
        <v>-1688490</v>
      </c>
      <c r="AJ99" s="5">
        <f t="shared" si="6"/>
        <v>-28.663870373690131</v>
      </c>
      <c r="AK99" s="4">
        <f t="shared" si="7"/>
        <v>0.38004494249987131</v>
      </c>
      <c r="AL99" s="371"/>
      <c r="AM99" s="370"/>
      <c r="AN99" s="370"/>
      <c r="AO99" s="370"/>
      <c r="AP99" s="370"/>
      <c r="AQ99" s="370"/>
      <c r="AR99" s="370"/>
      <c r="AS99" s="3"/>
    </row>
    <row r="100" spans="1:45" ht="55.5" customHeight="1" thickBot="1">
      <c r="A100" s="93" t="s">
        <v>4</v>
      </c>
      <c r="B100" s="94" t="s">
        <v>7</v>
      </c>
      <c r="C100" s="94" t="s">
        <v>67</v>
      </c>
      <c r="D100" s="94" t="s">
        <v>63</v>
      </c>
      <c r="E100" s="94" t="s">
        <v>40</v>
      </c>
      <c r="F100" s="94" t="s">
        <v>72</v>
      </c>
      <c r="G100" s="94" t="s">
        <v>74</v>
      </c>
      <c r="H100" s="177" t="s">
        <v>95</v>
      </c>
      <c r="I100" s="172" t="s">
        <v>12</v>
      </c>
      <c r="J100" s="132" t="s">
        <v>243</v>
      </c>
      <c r="K100" s="95">
        <v>885000</v>
      </c>
      <c r="L100" s="96">
        <v>0</v>
      </c>
      <c r="M100" s="96">
        <v>0</v>
      </c>
      <c r="N100" s="96">
        <v>0</v>
      </c>
      <c r="O100" s="96">
        <v>885000</v>
      </c>
      <c r="P100" s="96">
        <v>881430</v>
      </c>
      <c r="Q100" s="96">
        <v>881430</v>
      </c>
      <c r="R100" s="96">
        <v>881430</v>
      </c>
      <c r="S100" s="97">
        <v>0</v>
      </c>
      <c r="T100" s="96">
        <v>3570</v>
      </c>
      <c r="U100" s="98">
        <f t="shared" si="4"/>
        <v>99.596610169491527</v>
      </c>
      <c r="V100" s="99">
        <f>IF(OR(R100="", R307="", R307=0), "", R100/R$307*100)</f>
        <v>0.61429802541547529</v>
      </c>
      <c r="W100" s="95">
        <v>885000</v>
      </c>
      <c r="X100" s="96">
        <v>0</v>
      </c>
      <c r="Y100" s="96">
        <v>0</v>
      </c>
      <c r="Z100" s="96">
        <v>0</v>
      </c>
      <c r="AA100" s="96">
        <v>885000</v>
      </c>
      <c r="AB100" s="97">
        <v>884400</v>
      </c>
      <c r="AC100" s="100">
        <v>884400</v>
      </c>
      <c r="AD100" s="95">
        <v>884400</v>
      </c>
      <c r="AE100" s="96">
        <v>0</v>
      </c>
      <c r="AF100" s="96">
        <v>600</v>
      </c>
      <c r="AG100" s="101">
        <f t="shared" si="5"/>
        <v>99.932203389830505</v>
      </c>
      <c r="AH100" s="99">
        <f>IF(OR(AD100="", AD307="", AD307=0), "", AD100/AD$307*100)</f>
        <v>0.38263455886804137</v>
      </c>
      <c r="AI100" s="102">
        <v>-2970</v>
      </c>
      <c r="AJ100" s="5">
        <f t="shared" si="6"/>
        <v>-0.33582089552238803</v>
      </c>
      <c r="AK100" s="4">
        <f t="shared" si="7"/>
        <v>0.23166346654743392</v>
      </c>
      <c r="AL100" s="143" t="s">
        <v>352</v>
      </c>
      <c r="AM100" s="143" t="s">
        <v>402</v>
      </c>
      <c r="AN100" s="143" t="s">
        <v>353</v>
      </c>
      <c r="AO100" s="143"/>
      <c r="AP100" s="143"/>
      <c r="AQ100" s="143"/>
      <c r="AR100" s="143"/>
      <c r="AS100" s="32"/>
    </row>
    <row r="101" spans="1:45" ht="48.75" customHeight="1" thickBot="1">
      <c r="A101" s="103" t="s">
        <v>4</v>
      </c>
      <c r="B101" s="104" t="s">
        <v>7</v>
      </c>
      <c r="C101" s="94" t="s">
        <v>67</v>
      </c>
      <c r="D101" s="94" t="s">
        <v>63</v>
      </c>
      <c r="E101" s="94" t="s">
        <v>40</v>
      </c>
      <c r="F101" s="94" t="s">
        <v>72</v>
      </c>
      <c r="G101" s="94" t="s">
        <v>96</v>
      </c>
      <c r="H101" s="177" t="s">
        <v>97</v>
      </c>
      <c r="I101" s="172" t="s">
        <v>12</v>
      </c>
      <c r="J101" s="132" t="s">
        <v>243</v>
      </c>
      <c r="K101" s="95">
        <v>3365000</v>
      </c>
      <c r="L101" s="96">
        <v>0</v>
      </c>
      <c r="M101" s="96">
        <v>0</v>
      </c>
      <c r="N101" s="96">
        <v>0</v>
      </c>
      <c r="O101" s="96">
        <v>3365000</v>
      </c>
      <c r="P101" s="96">
        <v>3320736</v>
      </c>
      <c r="Q101" s="96">
        <v>3320736</v>
      </c>
      <c r="R101" s="96">
        <v>3320736</v>
      </c>
      <c r="S101" s="97">
        <v>0</v>
      </c>
      <c r="T101" s="96">
        <v>44264</v>
      </c>
      <c r="U101" s="98">
        <f t="shared" si="4"/>
        <v>98.684576523031211</v>
      </c>
      <c r="V101" s="99">
        <f>IF(OR(R101="", R307="", R307=0), "", R101/R$307*100)</f>
        <v>2.3143319012582779</v>
      </c>
      <c r="W101" s="95">
        <v>5183000</v>
      </c>
      <c r="X101" s="96">
        <v>0</v>
      </c>
      <c r="Y101" s="96">
        <v>0</v>
      </c>
      <c r="Z101" s="96">
        <v>0</v>
      </c>
      <c r="AA101" s="96">
        <v>5183000</v>
      </c>
      <c r="AB101" s="97">
        <v>5006256</v>
      </c>
      <c r="AC101" s="100">
        <v>5006256</v>
      </c>
      <c r="AD101" s="95">
        <v>5006256</v>
      </c>
      <c r="AE101" s="96">
        <v>0</v>
      </c>
      <c r="AF101" s="96">
        <v>176744</v>
      </c>
      <c r="AG101" s="101">
        <f t="shared" si="5"/>
        <v>96.589928612772525</v>
      </c>
      <c r="AH101" s="99">
        <f>IF(OR(AD101="", AD307="", AD307=0), "", AD101/AD$307*100)</f>
        <v>2.1659504253058404</v>
      </c>
      <c r="AI101" s="102">
        <v>-1685520</v>
      </c>
      <c r="AJ101" s="5">
        <f t="shared" si="6"/>
        <v>-33.668274255251831</v>
      </c>
      <c r="AK101" s="4">
        <f t="shared" si="7"/>
        <v>0.14838147595243756</v>
      </c>
      <c r="AL101" s="143" t="s">
        <v>354</v>
      </c>
      <c r="AM101" s="143" t="s">
        <v>355</v>
      </c>
      <c r="AN101" s="143" t="s">
        <v>392</v>
      </c>
      <c r="AO101" s="143"/>
      <c r="AP101" s="143"/>
      <c r="AQ101" s="143"/>
      <c r="AR101" s="143"/>
      <c r="AS101" s="32"/>
    </row>
    <row r="102" spans="1:45" ht="16.5" hidden="1" customHeight="1">
      <c r="A102" s="45" t="s">
        <v>4</v>
      </c>
      <c r="B102" s="46" t="s">
        <v>7</v>
      </c>
      <c r="C102" s="94" t="s">
        <v>67</v>
      </c>
      <c r="D102" s="94" t="s">
        <v>63</v>
      </c>
      <c r="E102" s="94" t="s">
        <v>98</v>
      </c>
      <c r="F102" s="94" t="s">
        <v>5</v>
      </c>
      <c r="G102" s="94" t="s">
        <v>5</v>
      </c>
      <c r="H102" s="177" t="s">
        <v>99</v>
      </c>
      <c r="I102" s="172" t="s">
        <v>12</v>
      </c>
      <c r="J102" s="132" t="s">
        <v>243</v>
      </c>
      <c r="K102" s="95">
        <v>2522000</v>
      </c>
      <c r="L102" s="96">
        <v>0</v>
      </c>
      <c r="M102" s="96">
        <v>0</v>
      </c>
      <c r="N102" s="96">
        <v>0</v>
      </c>
      <c r="O102" s="96">
        <v>2522000</v>
      </c>
      <c r="P102" s="96">
        <v>0</v>
      </c>
      <c r="Q102" s="96">
        <v>0</v>
      </c>
      <c r="R102" s="96">
        <v>0</v>
      </c>
      <c r="S102" s="97">
        <v>0</v>
      </c>
      <c r="T102" s="96">
        <v>2522000</v>
      </c>
      <c r="U102" s="98">
        <f t="shared" si="4"/>
        <v>0</v>
      </c>
      <c r="V102" s="99">
        <f>IF(OR(R102="", R307="", R307=0), "", R102/R$307*100)</f>
        <v>0</v>
      </c>
      <c r="W102" s="95">
        <v>0</v>
      </c>
      <c r="X102" s="96">
        <v>0</v>
      </c>
      <c r="Y102" s="96">
        <v>0</v>
      </c>
      <c r="Z102" s="96">
        <v>0</v>
      </c>
      <c r="AA102" s="96">
        <v>0</v>
      </c>
      <c r="AB102" s="97">
        <v>0</v>
      </c>
      <c r="AC102" s="100">
        <v>0</v>
      </c>
      <c r="AD102" s="95">
        <v>0</v>
      </c>
      <c r="AE102" s="96">
        <v>0</v>
      </c>
      <c r="AF102" s="96">
        <v>0</v>
      </c>
      <c r="AG102" s="101" t="str">
        <f t="shared" si="5"/>
        <v/>
      </c>
      <c r="AH102" s="99">
        <f>IF(OR(AD102="", AD307="", AD307=0), "", AD102/AD$307*100)</f>
        <v>0</v>
      </c>
      <c r="AI102" s="102">
        <v>0</v>
      </c>
      <c r="AJ102" s="30">
        <f t="shared" si="6"/>
        <v>0</v>
      </c>
      <c r="AK102" s="29">
        <f t="shared" si="7"/>
        <v>0</v>
      </c>
      <c r="AL102" s="372" t="s">
        <v>356</v>
      </c>
      <c r="AM102" s="372" t="s">
        <v>357</v>
      </c>
      <c r="AN102" s="372" t="s">
        <v>393</v>
      </c>
      <c r="AO102" s="372" t="s">
        <v>454</v>
      </c>
      <c r="AP102" s="372">
        <v>13</v>
      </c>
      <c r="AQ102" s="372">
        <v>0</v>
      </c>
      <c r="AR102" s="372" t="s">
        <v>455</v>
      </c>
      <c r="AS102" s="34"/>
    </row>
    <row r="103" spans="1:45" ht="16.5" hidden="1" customHeight="1">
      <c r="A103" s="56" t="s">
        <v>4</v>
      </c>
      <c r="B103" s="57" t="s">
        <v>7</v>
      </c>
      <c r="C103" s="94" t="s">
        <v>67</v>
      </c>
      <c r="D103" s="94" t="s">
        <v>63</v>
      </c>
      <c r="E103" s="94" t="s">
        <v>98</v>
      </c>
      <c r="F103" s="94" t="s">
        <v>21</v>
      </c>
      <c r="G103" s="94" t="s">
        <v>5</v>
      </c>
      <c r="H103" s="177" t="s">
        <v>100</v>
      </c>
      <c r="I103" s="172" t="s">
        <v>12</v>
      </c>
      <c r="J103" s="132" t="s">
        <v>243</v>
      </c>
      <c r="K103" s="95">
        <v>2522000</v>
      </c>
      <c r="L103" s="96">
        <v>0</v>
      </c>
      <c r="M103" s="96">
        <v>0</v>
      </c>
      <c r="N103" s="96">
        <v>0</v>
      </c>
      <c r="O103" s="96">
        <v>2522000</v>
      </c>
      <c r="P103" s="96">
        <v>0</v>
      </c>
      <c r="Q103" s="96">
        <v>0</v>
      </c>
      <c r="R103" s="96">
        <v>0</v>
      </c>
      <c r="S103" s="97">
        <v>0</v>
      </c>
      <c r="T103" s="96">
        <v>2522000</v>
      </c>
      <c r="U103" s="98">
        <f t="shared" si="4"/>
        <v>0</v>
      </c>
      <c r="V103" s="99">
        <f>IF(OR(R103="", R307="", R307=0), "", R103/R$307*100)</f>
        <v>0</v>
      </c>
      <c r="W103" s="95">
        <v>0</v>
      </c>
      <c r="X103" s="96">
        <v>0</v>
      </c>
      <c r="Y103" s="96">
        <v>0</v>
      </c>
      <c r="Z103" s="96">
        <v>0</v>
      </c>
      <c r="AA103" s="96">
        <v>0</v>
      </c>
      <c r="AB103" s="97">
        <v>0</v>
      </c>
      <c r="AC103" s="100">
        <v>0</v>
      </c>
      <c r="AD103" s="95">
        <v>0</v>
      </c>
      <c r="AE103" s="96">
        <v>0</v>
      </c>
      <c r="AF103" s="96">
        <v>0</v>
      </c>
      <c r="AG103" s="101" t="str">
        <f t="shared" si="5"/>
        <v/>
      </c>
      <c r="AH103" s="99">
        <f>IF(OR(AD103="", AD307="", AD307=0), "", AD103/AD$307*100)</f>
        <v>0</v>
      </c>
      <c r="AI103" s="102">
        <v>0</v>
      </c>
      <c r="AJ103" s="5">
        <f t="shared" si="6"/>
        <v>0</v>
      </c>
      <c r="AK103" s="4">
        <f t="shared" si="7"/>
        <v>0</v>
      </c>
      <c r="AL103" s="373"/>
      <c r="AM103" s="373"/>
      <c r="AN103" s="373"/>
      <c r="AO103" s="373"/>
      <c r="AP103" s="373"/>
      <c r="AQ103" s="373"/>
      <c r="AR103" s="373"/>
      <c r="AS103" s="35"/>
    </row>
    <row r="104" spans="1:45" ht="27" customHeight="1" thickBot="1">
      <c r="A104" s="67" t="s">
        <v>4</v>
      </c>
      <c r="B104" s="68" t="s">
        <v>7</v>
      </c>
      <c r="C104" s="94" t="s">
        <v>67</v>
      </c>
      <c r="D104" s="94" t="s">
        <v>63</v>
      </c>
      <c r="E104" s="94" t="s">
        <v>98</v>
      </c>
      <c r="F104" s="94" t="s">
        <v>21</v>
      </c>
      <c r="G104" s="94" t="s">
        <v>23</v>
      </c>
      <c r="H104" s="177" t="s">
        <v>99</v>
      </c>
      <c r="I104" s="172" t="s">
        <v>12</v>
      </c>
      <c r="J104" s="132" t="s">
        <v>243</v>
      </c>
      <c r="K104" s="95">
        <v>2522000</v>
      </c>
      <c r="L104" s="96">
        <v>0</v>
      </c>
      <c r="M104" s="96">
        <v>0</v>
      </c>
      <c r="N104" s="96">
        <v>0</v>
      </c>
      <c r="O104" s="96">
        <v>2522000</v>
      </c>
      <c r="P104" s="96">
        <v>0</v>
      </c>
      <c r="Q104" s="96">
        <v>0</v>
      </c>
      <c r="R104" s="96">
        <v>0</v>
      </c>
      <c r="S104" s="97">
        <v>0</v>
      </c>
      <c r="T104" s="96">
        <v>2522000</v>
      </c>
      <c r="U104" s="98">
        <f t="shared" si="4"/>
        <v>0</v>
      </c>
      <c r="V104" s="99">
        <f>IF(OR(R104="", R307="", R307=0), "", R104/R$307*100)</f>
        <v>0</v>
      </c>
      <c r="W104" s="95">
        <v>0</v>
      </c>
      <c r="X104" s="96">
        <v>0</v>
      </c>
      <c r="Y104" s="96">
        <v>0</v>
      </c>
      <c r="Z104" s="96">
        <v>0</v>
      </c>
      <c r="AA104" s="96">
        <v>0</v>
      </c>
      <c r="AB104" s="97">
        <v>0</v>
      </c>
      <c r="AC104" s="100">
        <v>0</v>
      </c>
      <c r="AD104" s="95">
        <v>0</v>
      </c>
      <c r="AE104" s="96">
        <v>0</v>
      </c>
      <c r="AF104" s="96">
        <v>0</v>
      </c>
      <c r="AG104" s="101" t="str">
        <f t="shared" si="5"/>
        <v/>
      </c>
      <c r="AH104" s="99">
        <f>IF(OR(AD104="", AD307="", AD307=0), "", AD104/AD$307*100)</f>
        <v>0</v>
      </c>
      <c r="AI104" s="102">
        <v>0</v>
      </c>
      <c r="AJ104" s="5">
        <f t="shared" si="6"/>
        <v>0</v>
      </c>
      <c r="AK104" s="4">
        <f t="shared" si="7"/>
        <v>0</v>
      </c>
      <c r="AL104" s="373"/>
      <c r="AM104" s="373"/>
      <c r="AN104" s="373"/>
      <c r="AO104" s="373"/>
      <c r="AP104" s="373"/>
      <c r="AQ104" s="373"/>
      <c r="AR104" s="373"/>
      <c r="AS104" s="35"/>
    </row>
    <row r="105" spans="1:45" ht="76.5" customHeight="1" thickBot="1">
      <c r="A105" s="109" t="s">
        <v>4</v>
      </c>
      <c r="B105" s="110" t="s">
        <v>7</v>
      </c>
      <c r="C105" s="94" t="s">
        <v>67</v>
      </c>
      <c r="D105" s="94" t="s">
        <v>101</v>
      </c>
      <c r="E105" s="94" t="s">
        <v>5</v>
      </c>
      <c r="F105" s="94" t="s">
        <v>5</v>
      </c>
      <c r="G105" s="94" t="s">
        <v>5</v>
      </c>
      <c r="H105" s="177" t="s">
        <v>102</v>
      </c>
      <c r="I105" s="172" t="s">
        <v>12</v>
      </c>
      <c r="J105" s="132" t="s">
        <v>243</v>
      </c>
      <c r="K105" s="95">
        <v>64198000</v>
      </c>
      <c r="L105" s="96">
        <v>268000</v>
      </c>
      <c r="M105" s="96">
        <v>0</v>
      </c>
      <c r="N105" s="96">
        <v>0</v>
      </c>
      <c r="O105" s="96">
        <v>64466000</v>
      </c>
      <c r="P105" s="96">
        <v>62572544</v>
      </c>
      <c r="Q105" s="96">
        <v>62572544</v>
      </c>
      <c r="R105" s="96">
        <v>62572544</v>
      </c>
      <c r="S105" s="97">
        <v>0</v>
      </c>
      <c r="T105" s="96">
        <v>1893456</v>
      </c>
      <c r="U105" s="98">
        <f t="shared" si="4"/>
        <v>97.062861043030438</v>
      </c>
      <c r="V105" s="99">
        <f>IF(OR(R105="", R307="", R307=0), "", R105/R$307*100)</f>
        <v>43.608897160776181</v>
      </c>
      <c r="W105" s="95">
        <v>55584000</v>
      </c>
      <c r="X105" s="96">
        <v>1917000</v>
      </c>
      <c r="Y105" s="96">
        <v>0</v>
      </c>
      <c r="Z105" s="96">
        <v>0</v>
      </c>
      <c r="AA105" s="96">
        <v>57501000</v>
      </c>
      <c r="AB105" s="97">
        <v>56018763</v>
      </c>
      <c r="AC105" s="100">
        <v>56018763</v>
      </c>
      <c r="AD105" s="95">
        <v>56018763</v>
      </c>
      <c r="AE105" s="96">
        <v>0</v>
      </c>
      <c r="AF105" s="96">
        <v>1482237</v>
      </c>
      <c r="AG105" s="101">
        <f t="shared" si="5"/>
        <v>97.422241352324306</v>
      </c>
      <c r="AH105" s="99">
        <f>IF(OR(AD105="", AD307="", AD307=0), "", AD105/AD$307*100)</f>
        <v>24.236448065172269</v>
      </c>
      <c r="AI105" s="102">
        <v>6553781</v>
      </c>
      <c r="AJ105" s="28">
        <f t="shared" si="6"/>
        <v>11.699260478136585</v>
      </c>
      <c r="AK105" s="27">
        <f t="shared" si="7"/>
        <v>19.372449095603912</v>
      </c>
      <c r="AL105" s="143" t="s">
        <v>268</v>
      </c>
      <c r="AM105" s="169"/>
      <c r="AN105" s="169"/>
      <c r="AO105" s="169"/>
      <c r="AP105" s="169"/>
      <c r="AQ105" s="169"/>
      <c r="AR105" s="169"/>
      <c r="AS105" s="32"/>
    </row>
    <row r="106" spans="1:45" ht="16.5" hidden="1" customHeight="1">
      <c r="A106" s="45" t="s">
        <v>4</v>
      </c>
      <c r="B106" s="46" t="s">
        <v>7</v>
      </c>
      <c r="C106" s="94" t="s">
        <v>67</v>
      </c>
      <c r="D106" s="94" t="s">
        <v>101</v>
      </c>
      <c r="E106" s="94" t="s">
        <v>36</v>
      </c>
      <c r="F106" s="94" t="s">
        <v>5</v>
      </c>
      <c r="G106" s="94" t="s">
        <v>5</v>
      </c>
      <c r="H106" s="177" t="s">
        <v>37</v>
      </c>
      <c r="I106" s="172" t="s">
        <v>12</v>
      </c>
      <c r="J106" s="132" t="s">
        <v>243</v>
      </c>
      <c r="K106" s="95">
        <v>3795000</v>
      </c>
      <c r="L106" s="96">
        <v>0</v>
      </c>
      <c r="M106" s="96">
        <v>0</v>
      </c>
      <c r="N106" s="96">
        <v>0</v>
      </c>
      <c r="O106" s="96">
        <v>3795000</v>
      </c>
      <c r="P106" s="96">
        <v>3794952</v>
      </c>
      <c r="Q106" s="96">
        <v>3794952</v>
      </c>
      <c r="R106" s="96">
        <v>3794952</v>
      </c>
      <c r="S106" s="97">
        <v>0</v>
      </c>
      <c r="T106" s="96">
        <v>48</v>
      </c>
      <c r="U106" s="98">
        <f t="shared" si="4"/>
        <v>99.998735177865612</v>
      </c>
      <c r="V106" s="99">
        <f>IF(OR(R106="", R307="", R307=0), "", R106/R$307*100)</f>
        <v>2.6448288805083884</v>
      </c>
      <c r="W106" s="95" t="s">
        <v>5</v>
      </c>
      <c r="X106" s="96" t="s">
        <v>5</v>
      </c>
      <c r="Y106" s="96" t="s">
        <v>5</v>
      </c>
      <c r="Z106" s="96" t="s">
        <v>5</v>
      </c>
      <c r="AA106" s="96" t="s">
        <v>5</v>
      </c>
      <c r="AB106" s="97" t="s">
        <v>5</v>
      </c>
      <c r="AC106" s="100" t="s">
        <v>5</v>
      </c>
      <c r="AD106" s="95">
        <v>0</v>
      </c>
      <c r="AE106" s="96" t="s">
        <v>5</v>
      </c>
      <c r="AF106" s="96" t="s">
        <v>5</v>
      </c>
      <c r="AG106" s="101" t="str">
        <f t="shared" si="5"/>
        <v/>
      </c>
      <c r="AH106" s="99">
        <f>IF(OR(AD106="", AD307="", AD307=0), "", AD106/AD$307*100)</f>
        <v>0</v>
      </c>
      <c r="AI106" s="102">
        <v>3794952</v>
      </c>
      <c r="AJ106" s="30" t="str">
        <f t="shared" si="6"/>
        <v>皆増</v>
      </c>
      <c r="AK106" s="29">
        <f t="shared" si="7"/>
        <v>2.6448288805083884</v>
      </c>
      <c r="AL106" s="372" t="s">
        <v>358</v>
      </c>
      <c r="AM106" s="372" t="s">
        <v>329</v>
      </c>
      <c r="AN106" s="372" t="s">
        <v>394</v>
      </c>
      <c r="AO106" s="372"/>
      <c r="AP106" s="372"/>
      <c r="AQ106" s="372"/>
      <c r="AR106" s="372"/>
      <c r="AS106" s="34"/>
    </row>
    <row r="107" spans="1:45" ht="16.5" hidden="1" customHeight="1">
      <c r="A107" s="56" t="s">
        <v>4</v>
      </c>
      <c r="B107" s="57" t="s">
        <v>7</v>
      </c>
      <c r="C107" s="94" t="s">
        <v>67</v>
      </c>
      <c r="D107" s="94" t="s">
        <v>101</v>
      </c>
      <c r="E107" s="94" t="s">
        <v>36</v>
      </c>
      <c r="F107" s="94" t="s">
        <v>21</v>
      </c>
      <c r="G107" s="94" t="s">
        <v>5</v>
      </c>
      <c r="H107" s="177" t="s">
        <v>90</v>
      </c>
      <c r="I107" s="172" t="s">
        <v>12</v>
      </c>
      <c r="J107" s="132" t="s">
        <v>243</v>
      </c>
      <c r="K107" s="95">
        <v>3795000</v>
      </c>
      <c r="L107" s="96">
        <v>0</v>
      </c>
      <c r="M107" s="96">
        <v>0</v>
      </c>
      <c r="N107" s="96">
        <v>0</v>
      </c>
      <c r="O107" s="96">
        <v>3795000</v>
      </c>
      <c r="P107" s="96">
        <v>3794952</v>
      </c>
      <c r="Q107" s="96">
        <v>3794952</v>
      </c>
      <c r="R107" s="96">
        <v>3794952</v>
      </c>
      <c r="S107" s="97">
        <v>0</v>
      </c>
      <c r="T107" s="96">
        <v>48</v>
      </c>
      <c r="U107" s="98">
        <f t="shared" si="4"/>
        <v>99.998735177865612</v>
      </c>
      <c r="V107" s="99">
        <f>IF(OR(R107="", R307="", R307=0), "", R107/R$307*100)</f>
        <v>2.6448288805083884</v>
      </c>
      <c r="W107" s="95" t="s">
        <v>5</v>
      </c>
      <c r="X107" s="96" t="s">
        <v>5</v>
      </c>
      <c r="Y107" s="96" t="s">
        <v>5</v>
      </c>
      <c r="Z107" s="96" t="s">
        <v>5</v>
      </c>
      <c r="AA107" s="96" t="s">
        <v>5</v>
      </c>
      <c r="AB107" s="97" t="s">
        <v>5</v>
      </c>
      <c r="AC107" s="100" t="s">
        <v>5</v>
      </c>
      <c r="AD107" s="95">
        <v>0</v>
      </c>
      <c r="AE107" s="96" t="s">
        <v>5</v>
      </c>
      <c r="AF107" s="96" t="s">
        <v>5</v>
      </c>
      <c r="AG107" s="101" t="str">
        <f t="shared" si="5"/>
        <v/>
      </c>
      <c r="AH107" s="99">
        <f>IF(OR(AD107="", AD307="", AD307=0), "", AD107/AD$307*100)</f>
        <v>0</v>
      </c>
      <c r="AI107" s="102">
        <v>3794952</v>
      </c>
      <c r="AJ107" s="5" t="str">
        <f t="shared" si="6"/>
        <v>皆増</v>
      </c>
      <c r="AK107" s="4">
        <f t="shared" si="7"/>
        <v>2.6448288805083884</v>
      </c>
      <c r="AL107" s="373"/>
      <c r="AM107" s="373"/>
      <c r="AN107" s="373"/>
      <c r="AO107" s="373"/>
      <c r="AP107" s="373"/>
      <c r="AQ107" s="373"/>
      <c r="AR107" s="373"/>
      <c r="AS107" s="35"/>
    </row>
    <row r="108" spans="1:45" ht="40.5" customHeight="1" thickBot="1">
      <c r="A108" s="67" t="s">
        <v>4</v>
      </c>
      <c r="B108" s="68" t="s">
        <v>7</v>
      </c>
      <c r="C108" s="94" t="s">
        <v>67</v>
      </c>
      <c r="D108" s="94" t="s">
        <v>101</v>
      </c>
      <c r="E108" s="94" t="s">
        <v>36</v>
      </c>
      <c r="F108" s="94" t="s">
        <v>21</v>
      </c>
      <c r="G108" s="94" t="s">
        <v>23</v>
      </c>
      <c r="H108" s="177" t="s">
        <v>91</v>
      </c>
      <c r="I108" s="172" t="s">
        <v>12</v>
      </c>
      <c r="J108" s="132" t="s">
        <v>243</v>
      </c>
      <c r="K108" s="95">
        <v>3795000</v>
      </c>
      <c r="L108" s="96">
        <v>0</v>
      </c>
      <c r="M108" s="96">
        <v>0</v>
      </c>
      <c r="N108" s="96">
        <v>0</v>
      </c>
      <c r="O108" s="96">
        <v>3795000</v>
      </c>
      <c r="P108" s="96">
        <v>3794952</v>
      </c>
      <c r="Q108" s="96">
        <v>3794952</v>
      </c>
      <c r="R108" s="96">
        <v>3794952</v>
      </c>
      <c r="S108" s="97">
        <v>0</v>
      </c>
      <c r="T108" s="96">
        <v>48</v>
      </c>
      <c r="U108" s="98">
        <f t="shared" si="4"/>
        <v>99.998735177865612</v>
      </c>
      <c r="V108" s="99">
        <f>IF(OR(R108="", R307="", R307=0), "", R108/R$307*100)</f>
        <v>2.6448288805083884</v>
      </c>
      <c r="W108" s="95" t="s">
        <v>5</v>
      </c>
      <c r="X108" s="96" t="s">
        <v>5</v>
      </c>
      <c r="Y108" s="96" t="s">
        <v>5</v>
      </c>
      <c r="Z108" s="96" t="s">
        <v>5</v>
      </c>
      <c r="AA108" s="96" t="s">
        <v>5</v>
      </c>
      <c r="AB108" s="97" t="s">
        <v>5</v>
      </c>
      <c r="AC108" s="100" t="s">
        <v>5</v>
      </c>
      <c r="AD108" s="95">
        <v>0</v>
      </c>
      <c r="AE108" s="96" t="s">
        <v>5</v>
      </c>
      <c r="AF108" s="96" t="s">
        <v>5</v>
      </c>
      <c r="AG108" s="101" t="str">
        <f t="shared" si="5"/>
        <v/>
      </c>
      <c r="AH108" s="99">
        <f>IF(OR(AD108="", AD307="", AD307=0), "", AD108/AD$307*100)</f>
        <v>0</v>
      </c>
      <c r="AI108" s="102">
        <v>3794952</v>
      </c>
      <c r="AJ108" s="5" t="str">
        <f t="shared" si="6"/>
        <v>皆増</v>
      </c>
      <c r="AK108" s="4">
        <f t="shared" si="7"/>
        <v>2.6448288805083884</v>
      </c>
      <c r="AL108" s="373"/>
      <c r="AM108" s="373"/>
      <c r="AN108" s="373"/>
      <c r="AO108" s="373"/>
      <c r="AP108" s="373"/>
      <c r="AQ108" s="373"/>
      <c r="AR108" s="373"/>
      <c r="AS108" s="35"/>
    </row>
    <row r="109" spans="1:45" ht="16.5" hidden="1" customHeight="1">
      <c r="A109" s="45" t="s">
        <v>4</v>
      </c>
      <c r="B109" s="46" t="s">
        <v>7</v>
      </c>
      <c r="C109" s="94" t="s">
        <v>67</v>
      </c>
      <c r="D109" s="94" t="s">
        <v>101</v>
      </c>
      <c r="E109" s="94" t="s">
        <v>56</v>
      </c>
      <c r="F109" s="94" t="s">
        <v>5</v>
      </c>
      <c r="G109" s="94" t="s">
        <v>5</v>
      </c>
      <c r="H109" s="177" t="s">
        <v>57</v>
      </c>
      <c r="I109" s="172" t="s">
        <v>12</v>
      </c>
      <c r="J109" s="132" t="s">
        <v>243</v>
      </c>
      <c r="K109" s="95">
        <v>0</v>
      </c>
      <c r="L109" s="96">
        <v>0</v>
      </c>
      <c r="M109" s="96">
        <v>0</v>
      </c>
      <c r="N109" s="96">
        <v>0</v>
      </c>
      <c r="O109" s="96">
        <v>0</v>
      </c>
      <c r="P109" s="96">
        <v>0</v>
      </c>
      <c r="Q109" s="96">
        <v>0</v>
      </c>
      <c r="R109" s="96">
        <v>0</v>
      </c>
      <c r="S109" s="97">
        <v>0</v>
      </c>
      <c r="T109" s="96">
        <v>0</v>
      </c>
      <c r="U109" s="98" t="str">
        <f t="shared" si="4"/>
        <v/>
      </c>
      <c r="V109" s="99">
        <f>IF(OR(R109="", R307="", R307=0), "", R109/R$307*100)</f>
        <v>0</v>
      </c>
      <c r="W109" s="95">
        <v>3693000</v>
      </c>
      <c r="X109" s="96">
        <v>0</v>
      </c>
      <c r="Y109" s="96">
        <v>0</v>
      </c>
      <c r="Z109" s="96">
        <v>0</v>
      </c>
      <c r="AA109" s="96">
        <v>3693000</v>
      </c>
      <c r="AB109" s="97">
        <v>3691019</v>
      </c>
      <c r="AC109" s="100">
        <v>3691019</v>
      </c>
      <c r="AD109" s="95">
        <v>3691019</v>
      </c>
      <c r="AE109" s="96">
        <v>0</v>
      </c>
      <c r="AF109" s="96">
        <v>1981</v>
      </c>
      <c r="AG109" s="101">
        <f t="shared" si="5"/>
        <v>99.946357974546444</v>
      </c>
      <c r="AH109" s="99">
        <f>IF(OR(AD109="", AD307="", AD307=0), "", AD109/AD$307*100)</f>
        <v>1.5969147748061501</v>
      </c>
      <c r="AI109" s="102">
        <v>-3691019</v>
      </c>
      <c r="AJ109" s="30" t="str">
        <f t="shared" si="6"/>
        <v>皆減</v>
      </c>
      <c r="AK109" s="29">
        <f t="shared" si="7"/>
        <v>-1.5969147748061501</v>
      </c>
      <c r="AL109" s="372" t="s">
        <v>359</v>
      </c>
      <c r="AM109" s="372" t="s">
        <v>360</v>
      </c>
      <c r="AN109" s="372" t="s">
        <v>395</v>
      </c>
      <c r="AO109" s="372"/>
      <c r="AP109" s="372"/>
      <c r="AQ109" s="372"/>
      <c r="AR109" s="372"/>
      <c r="AS109" s="34"/>
    </row>
    <row r="110" spans="1:45" ht="16.5" hidden="1" customHeight="1">
      <c r="A110" s="56" t="s">
        <v>4</v>
      </c>
      <c r="B110" s="57" t="s">
        <v>7</v>
      </c>
      <c r="C110" s="94" t="s">
        <v>67</v>
      </c>
      <c r="D110" s="94" t="s">
        <v>101</v>
      </c>
      <c r="E110" s="94" t="s">
        <v>56</v>
      </c>
      <c r="F110" s="94" t="s">
        <v>28</v>
      </c>
      <c r="G110" s="94" t="s">
        <v>5</v>
      </c>
      <c r="H110" s="177" t="s">
        <v>58</v>
      </c>
      <c r="I110" s="172" t="s">
        <v>12</v>
      </c>
      <c r="J110" s="132" t="s">
        <v>243</v>
      </c>
      <c r="K110" s="95">
        <v>0</v>
      </c>
      <c r="L110" s="96">
        <v>0</v>
      </c>
      <c r="M110" s="96">
        <v>0</v>
      </c>
      <c r="N110" s="96">
        <v>0</v>
      </c>
      <c r="O110" s="96">
        <v>0</v>
      </c>
      <c r="P110" s="96">
        <v>0</v>
      </c>
      <c r="Q110" s="96">
        <v>0</v>
      </c>
      <c r="R110" s="96">
        <v>0</v>
      </c>
      <c r="S110" s="97">
        <v>0</v>
      </c>
      <c r="T110" s="96">
        <v>0</v>
      </c>
      <c r="U110" s="98" t="str">
        <f t="shared" si="4"/>
        <v/>
      </c>
      <c r="V110" s="99">
        <f>IF(OR(R110="", R307="", R307=0), "", R110/R$307*100)</f>
        <v>0</v>
      </c>
      <c r="W110" s="95">
        <v>3693000</v>
      </c>
      <c r="X110" s="96">
        <v>0</v>
      </c>
      <c r="Y110" s="96">
        <v>0</v>
      </c>
      <c r="Z110" s="96">
        <v>0</v>
      </c>
      <c r="AA110" s="96">
        <v>3693000</v>
      </c>
      <c r="AB110" s="97">
        <v>3691019</v>
      </c>
      <c r="AC110" s="100">
        <v>3691019</v>
      </c>
      <c r="AD110" s="95">
        <v>3691019</v>
      </c>
      <c r="AE110" s="96">
        <v>0</v>
      </c>
      <c r="AF110" s="96">
        <v>1981</v>
      </c>
      <c r="AG110" s="101">
        <f t="shared" si="5"/>
        <v>99.946357974546444</v>
      </c>
      <c r="AH110" s="99">
        <f>IF(OR(AD110="", AD307="", AD307=0), "", AD110/AD$307*100)</f>
        <v>1.5969147748061501</v>
      </c>
      <c r="AI110" s="102">
        <v>-3691019</v>
      </c>
      <c r="AJ110" s="5" t="str">
        <f t="shared" si="6"/>
        <v>皆減</v>
      </c>
      <c r="AK110" s="4">
        <f t="shared" si="7"/>
        <v>-1.5969147748061501</v>
      </c>
      <c r="AL110" s="373"/>
      <c r="AM110" s="373"/>
      <c r="AN110" s="373"/>
      <c r="AO110" s="373"/>
      <c r="AP110" s="373"/>
      <c r="AQ110" s="373"/>
      <c r="AR110" s="373"/>
      <c r="AS110" s="35"/>
    </row>
    <row r="111" spans="1:45" ht="35.25" customHeight="1" thickBot="1">
      <c r="A111" s="67" t="s">
        <v>4</v>
      </c>
      <c r="B111" s="68" t="s">
        <v>7</v>
      </c>
      <c r="C111" s="94" t="s">
        <v>67</v>
      </c>
      <c r="D111" s="94" t="s">
        <v>101</v>
      </c>
      <c r="E111" s="94" t="s">
        <v>56</v>
      </c>
      <c r="F111" s="94" t="s">
        <v>28</v>
      </c>
      <c r="G111" s="94" t="s">
        <v>103</v>
      </c>
      <c r="H111" s="177" t="s">
        <v>104</v>
      </c>
      <c r="I111" s="172" t="s">
        <v>12</v>
      </c>
      <c r="J111" s="132" t="s">
        <v>243</v>
      </c>
      <c r="K111" s="95">
        <v>0</v>
      </c>
      <c r="L111" s="96">
        <v>0</v>
      </c>
      <c r="M111" s="96">
        <v>0</v>
      </c>
      <c r="N111" s="96">
        <v>0</v>
      </c>
      <c r="O111" s="96">
        <v>0</v>
      </c>
      <c r="P111" s="96">
        <v>0</v>
      </c>
      <c r="Q111" s="96">
        <v>0</v>
      </c>
      <c r="R111" s="96">
        <v>0</v>
      </c>
      <c r="S111" s="97">
        <v>0</v>
      </c>
      <c r="T111" s="96">
        <v>0</v>
      </c>
      <c r="U111" s="98" t="str">
        <f t="shared" si="4"/>
        <v/>
      </c>
      <c r="V111" s="99">
        <f>IF(OR(R111="", R307="", R307=0), "", R111/R$307*100)</f>
        <v>0</v>
      </c>
      <c r="W111" s="95">
        <v>3693000</v>
      </c>
      <c r="X111" s="96">
        <v>0</v>
      </c>
      <c r="Y111" s="96">
        <v>0</v>
      </c>
      <c r="Z111" s="96">
        <v>0</v>
      </c>
      <c r="AA111" s="96">
        <v>3693000</v>
      </c>
      <c r="AB111" s="97">
        <v>3691019</v>
      </c>
      <c r="AC111" s="100">
        <v>3691019</v>
      </c>
      <c r="AD111" s="95">
        <v>3691019</v>
      </c>
      <c r="AE111" s="96">
        <v>0</v>
      </c>
      <c r="AF111" s="96">
        <v>1981</v>
      </c>
      <c r="AG111" s="101">
        <f t="shared" si="5"/>
        <v>99.946357974546444</v>
      </c>
      <c r="AH111" s="99">
        <f>IF(OR(AD111="", AD307="", AD307=0), "", AD111/AD$307*100)</f>
        <v>1.5969147748061501</v>
      </c>
      <c r="AI111" s="102">
        <v>-3691019</v>
      </c>
      <c r="AJ111" s="5" t="str">
        <f t="shared" si="6"/>
        <v>皆減</v>
      </c>
      <c r="AK111" s="4">
        <f t="shared" si="7"/>
        <v>-1.5969147748061501</v>
      </c>
      <c r="AL111" s="373"/>
      <c r="AM111" s="373"/>
      <c r="AN111" s="373"/>
      <c r="AO111" s="373"/>
      <c r="AP111" s="373"/>
      <c r="AQ111" s="373"/>
      <c r="AR111" s="373"/>
      <c r="AS111" s="35"/>
    </row>
    <row r="112" spans="1:45" ht="24.75" hidden="1" customHeight="1" thickBot="1">
      <c r="A112" s="109" t="s">
        <v>4</v>
      </c>
      <c r="B112" s="110" t="s">
        <v>7</v>
      </c>
      <c r="C112" s="94" t="s">
        <v>67</v>
      </c>
      <c r="D112" s="94" t="s">
        <v>101</v>
      </c>
      <c r="E112" s="94" t="s">
        <v>46</v>
      </c>
      <c r="F112" s="94" t="s">
        <v>5</v>
      </c>
      <c r="G112" s="94" t="s">
        <v>5</v>
      </c>
      <c r="H112" s="177" t="s">
        <v>47</v>
      </c>
      <c r="I112" s="172" t="s">
        <v>12</v>
      </c>
      <c r="J112" s="132" t="s">
        <v>243</v>
      </c>
      <c r="K112" s="95">
        <v>60403000</v>
      </c>
      <c r="L112" s="96">
        <v>268000</v>
      </c>
      <c r="M112" s="96">
        <v>0</v>
      </c>
      <c r="N112" s="96">
        <v>0</v>
      </c>
      <c r="O112" s="96">
        <v>60671000</v>
      </c>
      <c r="P112" s="96">
        <v>58777592</v>
      </c>
      <c r="Q112" s="96">
        <v>58777592</v>
      </c>
      <c r="R112" s="96">
        <v>58777592</v>
      </c>
      <c r="S112" s="97">
        <v>0</v>
      </c>
      <c r="T112" s="96">
        <v>1893408</v>
      </c>
      <c r="U112" s="98">
        <f t="shared" si="4"/>
        <v>96.879220715003882</v>
      </c>
      <c r="V112" s="99">
        <f>IF(OR(R112="", R307="", R307=0), "", R112/R$307*100)</f>
        <v>40.964068280267789</v>
      </c>
      <c r="W112" s="95">
        <v>51891000</v>
      </c>
      <c r="X112" s="96">
        <v>1917000</v>
      </c>
      <c r="Y112" s="96">
        <v>0</v>
      </c>
      <c r="Z112" s="96">
        <v>0</v>
      </c>
      <c r="AA112" s="96">
        <v>53808000</v>
      </c>
      <c r="AB112" s="97">
        <v>52327744</v>
      </c>
      <c r="AC112" s="100">
        <v>52327744</v>
      </c>
      <c r="AD112" s="95">
        <v>52327744</v>
      </c>
      <c r="AE112" s="96">
        <v>0</v>
      </c>
      <c r="AF112" s="96">
        <v>1480256</v>
      </c>
      <c r="AG112" s="101">
        <f t="shared" si="5"/>
        <v>97.249003865596194</v>
      </c>
      <c r="AH112" s="99">
        <f>IF(OR(AD112="", AD307="", AD307=0), "", AD112/AD$307*100)</f>
        <v>22.639533290366121</v>
      </c>
      <c r="AI112" s="102">
        <v>6449848</v>
      </c>
      <c r="AJ112" s="30">
        <f t="shared" si="6"/>
        <v>12.325866752443982</v>
      </c>
      <c r="AK112" s="29">
        <f t="shared" si="7"/>
        <v>18.324534989901668</v>
      </c>
      <c r="AL112" s="371"/>
      <c r="AM112" s="370"/>
      <c r="AN112" s="370"/>
      <c r="AO112" s="370"/>
      <c r="AP112" s="370"/>
      <c r="AQ112" s="370"/>
      <c r="AR112" s="370"/>
      <c r="AS112" s="3"/>
    </row>
    <row r="113" spans="1:45" ht="27" hidden="1" customHeight="1" thickBot="1">
      <c r="A113" s="93" t="s">
        <v>4</v>
      </c>
      <c r="B113" s="94" t="s">
        <v>7</v>
      </c>
      <c r="C113" s="94" t="s">
        <v>67</v>
      </c>
      <c r="D113" s="94" t="s">
        <v>101</v>
      </c>
      <c r="E113" s="94" t="s">
        <v>46</v>
      </c>
      <c r="F113" s="94" t="s">
        <v>21</v>
      </c>
      <c r="G113" s="94" t="s">
        <v>5</v>
      </c>
      <c r="H113" s="177" t="s">
        <v>48</v>
      </c>
      <c r="I113" s="172" t="s">
        <v>12</v>
      </c>
      <c r="J113" s="132" t="s">
        <v>243</v>
      </c>
      <c r="K113" s="95">
        <v>58307000</v>
      </c>
      <c r="L113" s="96">
        <v>268000</v>
      </c>
      <c r="M113" s="96">
        <v>0</v>
      </c>
      <c r="N113" s="96">
        <v>0</v>
      </c>
      <c r="O113" s="96">
        <v>58575000</v>
      </c>
      <c r="P113" s="96">
        <v>56681592</v>
      </c>
      <c r="Q113" s="96">
        <v>56681592</v>
      </c>
      <c r="R113" s="96">
        <v>56681592</v>
      </c>
      <c r="S113" s="97">
        <v>0</v>
      </c>
      <c r="T113" s="96">
        <v>1893408</v>
      </c>
      <c r="U113" s="98">
        <f t="shared" si="4"/>
        <v>96.767549295774643</v>
      </c>
      <c r="V113" s="99">
        <f>IF(OR(R113="", R307="", R307=0), "", R113/R$307*100)</f>
        <v>39.503295829510684</v>
      </c>
      <c r="W113" s="95">
        <v>49795000</v>
      </c>
      <c r="X113" s="96">
        <v>1917000</v>
      </c>
      <c r="Y113" s="96">
        <v>0</v>
      </c>
      <c r="Z113" s="96">
        <v>0</v>
      </c>
      <c r="AA113" s="96">
        <v>51712000</v>
      </c>
      <c r="AB113" s="97">
        <v>50231744</v>
      </c>
      <c r="AC113" s="100">
        <v>50231744</v>
      </c>
      <c r="AD113" s="95">
        <v>50231744</v>
      </c>
      <c r="AE113" s="96">
        <v>0</v>
      </c>
      <c r="AF113" s="96">
        <v>1480256</v>
      </c>
      <c r="AG113" s="101">
        <f t="shared" si="5"/>
        <v>97.137500000000003</v>
      </c>
      <c r="AH113" s="99">
        <f>IF(OR(AD113="", AD307="", AD307=0), "", AD113/AD$307*100)</f>
        <v>21.732701500014002</v>
      </c>
      <c r="AI113" s="102">
        <v>6449848</v>
      </c>
      <c r="AJ113" s="5">
        <f t="shared" si="6"/>
        <v>12.840183291266975</v>
      </c>
      <c r="AK113" s="4">
        <f t="shared" si="7"/>
        <v>17.770594329496681</v>
      </c>
      <c r="AL113" s="371"/>
      <c r="AM113" s="370"/>
      <c r="AN113" s="370"/>
      <c r="AO113" s="370"/>
      <c r="AP113" s="370"/>
      <c r="AQ113" s="370"/>
      <c r="AR113" s="370"/>
      <c r="AS113" s="3"/>
    </row>
    <row r="114" spans="1:45" ht="44.25" customHeight="1" thickBot="1">
      <c r="A114" s="109" t="s">
        <v>4</v>
      </c>
      <c r="B114" s="110" t="s">
        <v>7</v>
      </c>
      <c r="C114" s="94" t="s">
        <v>67</v>
      </c>
      <c r="D114" s="94" t="s">
        <v>101</v>
      </c>
      <c r="E114" s="94" t="s">
        <v>46</v>
      </c>
      <c r="F114" s="94" t="s">
        <v>21</v>
      </c>
      <c r="G114" s="94" t="s">
        <v>23</v>
      </c>
      <c r="H114" s="177" t="s">
        <v>278</v>
      </c>
      <c r="I114" s="172" t="s">
        <v>12</v>
      </c>
      <c r="J114" s="132" t="s">
        <v>243</v>
      </c>
      <c r="K114" s="95">
        <v>105000</v>
      </c>
      <c r="L114" s="96">
        <v>0</v>
      </c>
      <c r="M114" s="96">
        <v>0</v>
      </c>
      <c r="N114" s="96">
        <v>0</v>
      </c>
      <c r="O114" s="96">
        <v>105000</v>
      </c>
      <c r="P114" s="96">
        <v>74284</v>
      </c>
      <c r="Q114" s="96">
        <v>74284</v>
      </c>
      <c r="R114" s="96">
        <v>74284</v>
      </c>
      <c r="S114" s="97">
        <v>0</v>
      </c>
      <c r="T114" s="96">
        <v>30716</v>
      </c>
      <c r="U114" s="98">
        <f t="shared" si="4"/>
        <v>70.74666666666667</v>
      </c>
      <c r="V114" s="99">
        <f>IF(OR(R114="", R307="", R307=0), "", R114/R$307*100)</f>
        <v>5.177100225765309E-2</v>
      </c>
      <c r="W114" s="95">
        <v>105000</v>
      </c>
      <c r="X114" s="96">
        <v>0</v>
      </c>
      <c r="Y114" s="96">
        <v>0</v>
      </c>
      <c r="Z114" s="96">
        <v>0</v>
      </c>
      <c r="AA114" s="96">
        <v>105000</v>
      </c>
      <c r="AB114" s="97">
        <v>104284</v>
      </c>
      <c r="AC114" s="100">
        <v>104284</v>
      </c>
      <c r="AD114" s="95">
        <v>104284</v>
      </c>
      <c r="AE114" s="96">
        <v>0</v>
      </c>
      <c r="AF114" s="96">
        <v>716</v>
      </c>
      <c r="AG114" s="101">
        <f t="shared" si="5"/>
        <v>99.318095238095239</v>
      </c>
      <c r="AH114" s="99">
        <f>IF(OR(AD114="", AD307="", AD307=0), "", AD114/AD$307*100)</f>
        <v>4.5118342760057467E-2</v>
      </c>
      <c r="AI114" s="102">
        <v>-30000</v>
      </c>
      <c r="AJ114" s="5">
        <f t="shared" si="6"/>
        <v>-28.767596179663229</v>
      </c>
      <c r="AK114" s="4">
        <f t="shared" si="7"/>
        <v>6.6526594975956227E-3</v>
      </c>
      <c r="AL114" s="143" t="s">
        <v>278</v>
      </c>
      <c r="AM114" s="143"/>
      <c r="AN114" s="143"/>
      <c r="AO114" s="143"/>
      <c r="AP114" s="143"/>
      <c r="AQ114" s="143"/>
      <c r="AR114" s="143"/>
      <c r="AS114" s="32"/>
    </row>
    <row r="115" spans="1:45" ht="42.75" customHeight="1" thickBot="1">
      <c r="A115" s="93" t="s">
        <v>4</v>
      </c>
      <c r="B115" s="94" t="s">
        <v>7</v>
      </c>
      <c r="C115" s="94" t="s">
        <v>67</v>
      </c>
      <c r="D115" s="94" t="s">
        <v>101</v>
      </c>
      <c r="E115" s="94" t="s">
        <v>46</v>
      </c>
      <c r="F115" s="94" t="s">
        <v>21</v>
      </c>
      <c r="G115" s="94" t="s">
        <v>59</v>
      </c>
      <c r="H115" s="177" t="s">
        <v>279</v>
      </c>
      <c r="I115" s="172" t="s">
        <v>12</v>
      </c>
      <c r="J115" s="132" t="s">
        <v>243</v>
      </c>
      <c r="K115" s="95">
        <v>46000</v>
      </c>
      <c r="L115" s="96">
        <v>0</v>
      </c>
      <c r="M115" s="96">
        <v>0</v>
      </c>
      <c r="N115" s="96">
        <v>0</v>
      </c>
      <c r="O115" s="96">
        <v>46000</v>
      </c>
      <c r="P115" s="96">
        <v>36000</v>
      </c>
      <c r="Q115" s="96">
        <v>36000</v>
      </c>
      <c r="R115" s="96">
        <v>36000</v>
      </c>
      <c r="S115" s="97">
        <v>0</v>
      </c>
      <c r="T115" s="96">
        <v>10000</v>
      </c>
      <c r="U115" s="98">
        <f t="shared" si="4"/>
        <v>78.260869565217391</v>
      </c>
      <c r="V115" s="99">
        <f>IF(OR(R115="", R307="", R307=0), "", R115/R$307*100)</f>
        <v>2.5089603161858695E-2</v>
      </c>
      <c r="W115" s="95">
        <v>46000</v>
      </c>
      <c r="X115" s="96">
        <v>0</v>
      </c>
      <c r="Y115" s="96">
        <v>0</v>
      </c>
      <c r="Z115" s="96">
        <v>0</v>
      </c>
      <c r="AA115" s="96">
        <v>46000</v>
      </c>
      <c r="AB115" s="97">
        <v>36000</v>
      </c>
      <c r="AC115" s="100">
        <v>36000</v>
      </c>
      <c r="AD115" s="95">
        <v>36000</v>
      </c>
      <c r="AE115" s="96">
        <v>0</v>
      </c>
      <c r="AF115" s="96">
        <v>10000</v>
      </c>
      <c r="AG115" s="101">
        <f t="shared" si="5"/>
        <v>78.260869565217391</v>
      </c>
      <c r="AH115" s="99">
        <f>IF(OR(AD115="", AD307="", AD307=0), "", AD115/AD$307*100)</f>
        <v>1.5575355177803582E-2</v>
      </c>
      <c r="AI115" s="102">
        <v>0</v>
      </c>
      <c r="AJ115" s="5">
        <f t="shared" si="6"/>
        <v>0</v>
      </c>
      <c r="AK115" s="4">
        <f t="shared" si="7"/>
        <v>9.5142479840551134E-3</v>
      </c>
      <c r="AL115" s="143" t="s">
        <v>279</v>
      </c>
      <c r="AM115" s="143"/>
      <c r="AN115" s="143" t="s">
        <v>316</v>
      </c>
      <c r="AO115" s="143"/>
      <c r="AP115" s="143"/>
      <c r="AQ115" s="143"/>
      <c r="AR115" s="143"/>
      <c r="AS115" s="32"/>
    </row>
    <row r="116" spans="1:45" ht="39" customHeight="1" thickBot="1">
      <c r="A116" s="103" t="s">
        <v>4</v>
      </c>
      <c r="B116" s="104" t="s">
        <v>7</v>
      </c>
      <c r="C116" s="94" t="s">
        <v>67</v>
      </c>
      <c r="D116" s="94" t="s">
        <v>101</v>
      </c>
      <c r="E116" s="94" t="s">
        <v>46</v>
      </c>
      <c r="F116" s="94" t="s">
        <v>21</v>
      </c>
      <c r="G116" s="94" t="s">
        <v>88</v>
      </c>
      <c r="H116" s="177" t="s">
        <v>280</v>
      </c>
      <c r="I116" s="172" t="s">
        <v>12</v>
      </c>
      <c r="J116" s="132" t="s">
        <v>243</v>
      </c>
      <c r="K116" s="95">
        <v>58156000</v>
      </c>
      <c r="L116" s="96">
        <v>268000</v>
      </c>
      <c r="M116" s="96">
        <v>0</v>
      </c>
      <c r="N116" s="96">
        <v>0</v>
      </c>
      <c r="O116" s="96">
        <v>58424000</v>
      </c>
      <c r="P116" s="96">
        <v>56571308</v>
      </c>
      <c r="Q116" s="96">
        <v>56571308</v>
      </c>
      <c r="R116" s="96">
        <v>56571308</v>
      </c>
      <c r="S116" s="97">
        <v>0</v>
      </c>
      <c r="T116" s="96">
        <v>1852692</v>
      </c>
      <c r="U116" s="98">
        <f t="shared" si="4"/>
        <v>96.828885389565926</v>
      </c>
      <c r="V116" s="99">
        <f>IF(OR(R116="", R307="", R307=0), "", R116/R$307*100)</f>
        <v>39.426435224091172</v>
      </c>
      <c r="W116" s="95">
        <v>49644000</v>
      </c>
      <c r="X116" s="96">
        <v>1917000</v>
      </c>
      <c r="Y116" s="96">
        <v>0</v>
      </c>
      <c r="Z116" s="96">
        <v>0</v>
      </c>
      <c r="AA116" s="96">
        <v>51561000</v>
      </c>
      <c r="AB116" s="97">
        <v>50091460</v>
      </c>
      <c r="AC116" s="100">
        <v>50091460</v>
      </c>
      <c r="AD116" s="95">
        <v>50091460</v>
      </c>
      <c r="AE116" s="96">
        <v>0</v>
      </c>
      <c r="AF116" s="96">
        <v>1469540</v>
      </c>
      <c r="AG116" s="101">
        <f t="shared" si="5"/>
        <v>97.149900118306476</v>
      </c>
      <c r="AH116" s="99">
        <f>IF(OR(AD116="", AD307="", AD307=0), "", AD116/AD$307*100)</f>
        <v>21.672007802076141</v>
      </c>
      <c r="AI116" s="102">
        <v>6479848</v>
      </c>
      <c r="AJ116" s="5">
        <f t="shared" si="6"/>
        <v>12.936033407690653</v>
      </c>
      <c r="AK116" s="4">
        <f t="shared" si="7"/>
        <v>17.754427422015031</v>
      </c>
      <c r="AL116" s="143" t="s">
        <v>280</v>
      </c>
      <c r="AM116" s="143"/>
      <c r="AN116" s="143"/>
      <c r="AO116" s="143"/>
      <c r="AP116" s="143"/>
      <c r="AQ116" s="143"/>
      <c r="AR116" s="143"/>
      <c r="AS116" s="32"/>
    </row>
    <row r="117" spans="1:45" ht="27.75" hidden="1" customHeight="1" thickBot="1">
      <c r="A117" s="80" t="s">
        <v>4</v>
      </c>
      <c r="B117" s="81" t="s">
        <v>7</v>
      </c>
      <c r="C117" s="94" t="s">
        <v>67</v>
      </c>
      <c r="D117" s="94" t="s">
        <v>101</v>
      </c>
      <c r="E117" s="94" t="s">
        <v>46</v>
      </c>
      <c r="F117" s="94" t="s">
        <v>32</v>
      </c>
      <c r="G117" s="94" t="s">
        <v>5</v>
      </c>
      <c r="H117" s="177" t="s">
        <v>105</v>
      </c>
      <c r="I117" s="172" t="s">
        <v>12</v>
      </c>
      <c r="J117" s="132" t="s">
        <v>243</v>
      </c>
      <c r="K117" s="95">
        <v>2096000</v>
      </c>
      <c r="L117" s="96">
        <v>0</v>
      </c>
      <c r="M117" s="96">
        <v>0</v>
      </c>
      <c r="N117" s="96">
        <v>0</v>
      </c>
      <c r="O117" s="96">
        <v>2096000</v>
      </c>
      <c r="P117" s="96">
        <v>2096000</v>
      </c>
      <c r="Q117" s="96">
        <v>2096000</v>
      </c>
      <c r="R117" s="96">
        <v>2096000</v>
      </c>
      <c r="S117" s="97">
        <v>0</v>
      </c>
      <c r="T117" s="96">
        <v>0</v>
      </c>
      <c r="U117" s="98">
        <f t="shared" si="4"/>
        <v>100</v>
      </c>
      <c r="V117" s="99">
        <f>IF(OR(R117="", R307="", R307=0), "", R117/R$307*100)</f>
        <v>1.4607724507571063</v>
      </c>
      <c r="W117" s="95">
        <v>2096000</v>
      </c>
      <c r="X117" s="96">
        <v>0</v>
      </c>
      <c r="Y117" s="96">
        <v>0</v>
      </c>
      <c r="Z117" s="96">
        <v>0</v>
      </c>
      <c r="AA117" s="96">
        <v>2096000</v>
      </c>
      <c r="AB117" s="97">
        <v>2096000</v>
      </c>
      <c r="AC117" s="100">
        <v>2096000</v>
      </c>
      <c r="AD117" s="95">
        <v>2096000</v>
      </c>
      <c r="AE117" s="96">
        <v>0</v>
      </c>
      <c r="AF117" s="96">
        <v>0</v>
      </c>
      <c r="AG117" s="101">
        <f t="shared" si="5"/>
        <v>100</v>
      </c>
      <c r="AH117" s="99">
        <f>IF(OR(AD117="", AD307="", AD307=0), "", AD117/AD$307*100)</f>
        <v>0.90683179035211969</v>
      </c>
      <c r="AI117" s="102">
        <v>0</v>
      </c>
      <c r="AJ117" s="5">
        <f t="shared" si="6"/>
        <v>0</v>
      </c>
      <c r="AK117" s="4">
        <f t="shared" si="7"/>
        <v>0.55394066040498657</v>
      </c>
      <c r="AL117" s="145"/>
      <c r="AM117" s="147"/>
      <c r="AN117" s="147"/>
      <c r="AO117" s="147"/>
      <c r="AP117" s="147"/>
      <c r="AQ117" s="147"/>
      <c r="AR117" s="147"/>
    </row>
    <row r="118" spans="1:45" ht="41.25" customHeight="1" thickBot="1">
      <c r="A118" s="93" t="s">
        <v>4</v>
      </c>
      <c r="B118" s="94" t="s">
        <v>7</v>
      </c>
      <c r="C118" s="94" t="s">
        <v>67</v>
      </c>
      <c r="D118" s="94" t="s">
        <v>101</v>
      </c>
      <c r="E118" s="94" t="s">
        <v>46</v>
      </c>
      <c r="F118" s="94" t="s">
        <v>32</v>
      </c>
      <c r="G118" s="94" t="s">
        <v>34</v>
      </c>
      <c r="H118" s="177" t="s">
        <v>281</v>
      </c>
      <c r="I118" s="172" t="s">
        <v>12</v>
      </c>
      <c r="J118" s="132" t="s">
        <v>243</v>
      </c>
      <c r="K118" s="95">
        <v>2096000</v>
      </c>
      <c r="L118" s="96">
        <v>0</v>
      </c>
      <c r="M118" s="96">
        <v>0</v>
      </c>
      <c r="N118" s="96">
        <v>0</v>
      </c>
      <c r="O118" s="96">
        <v>2096000</v>
      </c>
      <c r="P118" s="96">
        <v>2096000</v>
      </c>
      <c r="Q118" s="96">
        <v>2096000</v>
      </c>
      <c r="R118" s="96">
        <v>2096000</v>
      </c>
      <c r="S118" s="97">
        <v>0</v>
      </c>
      <c r="T118" s="96">
        <v>0</v>
      </c>
      <c r="U118" s="98">
        <f t="shared" si="4"/>
        <v>100</v>
      </c>
      <c r="V118" s="99">
        <f>IF(OR(R118="", R307="", R307=0), "", R118/R$307*100)</f>
        <v>1.4607724507571063</v>
      </c>
      <c r="W118" s="95">
        <v>2096000</v>
      </c>
      <c r="X118" s="96">
        <v>0</v>
      </c>
      <c r="Y118" s="96">
        <v>0</v>
      </c>
      <c r="Z118" s="96">
        <v>0</v>
      </c>
      <c r="AA118" s="96">
        <v>2096000</v>
      </c>
      <c r="AB118" s="97">
        <v>2096000</v>
      </c>
      <c r="AC118" s="100">
        <v>2096000</v>
      </c>
      <c r="AD118" s="95">
        <v>2096000</v>
      </c>
      <c r="AE118" s="96">
        <v>0</v>
      </c>
      <c r="AF118" s="96">
        <v>0</v>
      </c>
      <c r="AG118" s="101">
        <f t="shared" si="5"/>
        <v>100</v>
      </c>
      <c r="AH118" s="99">
        <f>IF(OR(AD118="", AD307="", AD307=0), "", AD118/AD$307*100)</f>
        <v>0.90683179035211969</v>
      </c>
      <c r="AI118" s="102">
        <v>0</v>
      </c>
      <c r="AJ118" s="5">
        <f t="shared" si="6"/>
        <v>0</v>
      </c>
      <c r="AK118" s="4">
        <f t="shared" si="7"/>
        <v>0.55394066040498657</v>
      </c>
      <c r="AL118" s="143" t="s">
        <v>281</v>
      </c>
      <c r="AM118" s="143" t="s">
        <v>329</v>
      </c>
      <c r="AN118" s="143" t="s">
        <v>316</v>
      </c>
      <c r="AO118" s="143"/>
      <c r="AP118" s="143"/>
      <c r="AQ118" s="143"/>
      <c r="AR118" s="143"/>
      <c r="AS118" s="32"/>
    </row>
    <row r="119" spans="1:45" ht="102" customHeight="1" thickBot="1">
      <c r="A119" s="103" t="s">
        <v>4</v>
      </c>
      <c r="B119" s="104" t="s">
        <v>7</v>
      </c>
      <c r="C119" s="94" t="s">
        <v>67</v>
      </c>
      <c r="D119" s="94" t="s">
        <v>106</v>
      </c>
      <c r="E119" s="94" t="s">
        <v>5</v>
      </c>
      <c r="F119" s="94" t="s">
        <v>5</v>
      </c>
      <c r="G119" s="94" t="s">
        <v>5</v>
      </c>
      <c r="H119" s="177" t="s">
        <v>107</v>
      </c>
      <c r="I119" s="172" t="s">
        <v>12</v>
      </c>
      <c r="J119" s="132" t="s">
        <v>243</v>
      </c>
      <c r="K119" s="95">
        <v>0</v>
      </c>
      <c r="L119" s="96">
        <v>0</v>
      </c>
      <c r="M119" s="96">
        <v>0</v>
      </c>
      <c r="N119" s="96">
        <v>0</v>
      </c>
      <c r="O119" s="96">
        <v>0</v>
      </c>
      <c r="P119" s="96">
        <v>0</v>
      </c>
      <c r="Q119" s="96">
        <v>0</v>
      </c>
      <c r="R119" s="96">
        <v>0</v>
      </c>
      <c r="S119" s="97">
        <v>0</v>
      </c>
      <c r="T119" s="96">
        <v>0</v>
      </c>
      <c r="U119" s="98" t="str">
        <f t="shared" si="4"/>
        <v/>
      </c>
      <c r="V119" s="99">
        <f>IF(OR(R119="", R307="", R307=0), "", R119/R$307*100)</f>
        <v>0</v>
      </c>
      <c r="W119" s="95">
        <v>0</v>
      </c>
      <c r="X119" s="96">
        <v>10000</v>
      </c>
      <c r="Y119" s="96">
        <v>0</v>
      </c>
      <c r="Z119" s="96">
        <v>0</v>
      </c>
      <c r="AA119" s="96">
        <v>10000</v>
      </c>
      <c r="AB119" s="97">
        <v>10000</v>
      </c>
      <c r="AC119" s="100">
        <v>10000</v>
      </c>
      <c r="AD119" s="95">
        <v>10000</v>
      </c>
      <c r="AE119" s="96">
        <v>0</v>
      </c>
      <c r="AF119" s="96">
        <v>0</v>
      </c>
      <c r="AG119" s="101">
        <f t="shared" si="5"/>
        <v>100</v>
      </c>
      <c r="AH119" s="99">
        <f>IF(OR(AD119="", AD307="", AD307=0), "", AD119/AD$307*100)</f>
        <v>4.3264875493898838E-3</v>
      </c>
      <c r="AI119" s="102">
        <v>-10000</v>
      </c>
      <c r="AJ119" s="5" t="str">
        <f t="shared" si="6"/>
        <v>皆減</v>
      </c>
      <c r="AK119" s="4">
        <f t="shared" si="7"/>
        <v>-4.3264875493898838E-3</v>
      </c>
      <c r="AL119" s="143" t="s">
        <v>269</v>
      </c>
      <c r="AM119" s="169"/>
      <c r="AN119" s="169"/>
      <c r="AO119" s="169"/>
      <c r="AP119" s="169"/>
      <c r="AQ119" s="169"/>
      <c r="AR119" s="169"/>
      <c r="AS119" s="32"/>
    </row>
    <row r="120" spans="1:45" ht="16.5" hidden="1" customHeight="1">
      <c r="A120" s="45" t="s">
        <v>4</v>
      </c>
      <c r="B120" s="46" t="s">
        <v>7</v>
      </c>
      <c r="C120" s="94" t="s">
        <v>67</v>
      </c>
      <c r="D120" s="94" t="s">
        <v>106</v>
      </c>
      <c r="E120" s="94" t="s">
        <v>108</v>
      </c>
      <c r="F120" s="94" t="s">
        <v>5</v>
      </c>
      <c r="G120" s="94" t="s">
        <v>5</v>
      </c>
      <c r="H120" s="177" t="s">
        <v>109</v>
      </c>
      <c r="I120" s="172" t="s">
        <v>12</v>
      </c>
      <c r="J120" s="132" t="s">
        <v>243</v>
      </c>
      <c r="K120" s="95">
        <v>0</v>
      </c>
      <c r="L120" s="96">
        <v>0</v>
      </c>
      <c r="M120" s="96">
        <v>0</v>
      </c>
      <c r="N120" s="96">
        <v>0</v>
      </c>
      <c r="O120" s="96">
        <v>0</v>
      </c>
      <c r="P120" s="96">
        <v>0</v>
      </c>
      <c r="Q120" s="96">
        <v>0</v>
      </c>
      <c r="R120" s="96">
        <v>0</v>
      </c>
      <c r="S120" s="97">
        <v>0</v>
      </c>
      <c r="T120" s="96">
        <v>0</v>
      </c>
      <c r="U120" s="98" t="str">
        <f t="shared" si="4"/>
        <v/>
      </c>
      <c r="V120" s="99">
        <f>IF(OR(R120="", R307="", R307=0), "", R120/R$307*100)</f>
        <v>0</v>
      </c>
      <c r="W120" s="95">
        <v>0</v>
      </c>
      <c r="X120" s="96">
        <v>10000</v>
      </c>
      <c r="Y120" s="96">
        <v>0</v>
      </c>
      <c r="Z120" s="96">
        <v>0</v>
      </c>
      <c r="AA120" s="96">
        <v>10000</v>
      </c>
      <c r="AB120" s="97">
        <v>10000</v>
      </c>
      <c r="AC120" s="100">
        <v>10000</v>
      </c>
      <c r="AD120" s="95">
        <v>10000</v>
      </c>
      <c r="AE120" s="96">
        <v>0</v>
      </c>
      <c r="AF120" s="96">
        <v>0</v>
      </c>
      <c r="AG120" s="101">
        <f t="shared" si="5"/>
        <v>100</v>
      </c>
      <c r="AH120" s="99">
        <f>IF(OR(AD120="", AD307="", AD307=0), "", AD120/AD$307*100)</f>
        <v>4.3264875493898838E-3</v>
      </c>
      <c r="AI120" s="102">
        <v>-10000</v>
      </c>
      <c r="AJ120" s="30" t="str">
        <f t="shared" si="6"/>
        <v>皆減</v>
      </c>
      <c r="AK120" s="29">
        <f t="shared" si="7"/>
        <v>-4.3264875493898838E-3</v>
      </c>
      <c r="AL120" s="372" t="s">
        <v>361</v>
      </c>
      <c r="AM120" s="372" t="s">
        <v>362</v>
      </c>
      <c r="AN120" s="372" t="s">
        <v>379</v>
      </c>
      <c r="AO120" s="372"/>
      <c r="AP120" s="372"/>
      <c r="AQ120" s="372"/>
      <c r="AR120" s="372"/>
      <c r="AS120" s="34"/>
    </row>
    <row r="121" spans="1:45" ht="19.5" hidden="1" customHeight="1">
      <c r="A121" s="56" t="s">
        <v>4</v>
      </c>
      <c r="B121" s="57" t="s">
        <v>7</v>
      </c>
      <c r="C121" s="94" t="s">
        <v>67</v>
      </c>
      <c r="D121" s="94" t="s">
        <v>106</v>
      </c>
      <c r="E121" s="94" t="s">
        <v>108</v>
      </c>
      <c r="F121" s="94" t="s">
        <v>28</v>
      </c>
      <c r="G121" s="94" t="s">
        <v>5</v>
      </c>
      <c r="H121" s="177" t="s">
        <v>110</v>
      </c>
      <c r="I121" s="172" t="s">
        <v>12</v>
      </c>
      <c r="J121" s="132" t="s">
        <v>243</v>
      </c>
      <c r="K121" s="95">
        <v>0</v>
      </c>
      <c r="L121" s="96">
        <v>0</v>
      </c>
      <c r="M121" s="96">
        <v>0</v>
      </c>
      <c r="N121" s="96">
        <v>0</v>
      </c>
      <c r="O121" s="96">
        <v>0</v>
      </c>
      <c r="P121" s="96">
        <v>0</v>
      </c>
      <c r="Q121" s="96">
        <v>0</v>
      </c>
      <c r="R121" s="96">
        <v>0</v>
      </c>
      <c r="S121" s="97">
        <v>0</v>
      </c>
      <c r="T121" s="96">
        <v>0</v>
      </c>
      <c r="U121" s="98" t="str">
        <f t="shared" si="4"/>
        <v/>
      </c>
      <c r="V121" s="99">
        <f>IF(OR(R121="", R307="", R307=0), "", R121/R$307*100)</f>
        <v>0</v>
      </c>
      <c r="W121" s="95">
        <v>0</v>
      </c>
      <c r="X121" s="96">
        <v>10000</v>
      </c>
      <c r="Y121" s="96">
        <v>0</v>
      </c>
      <c r="Z121" s="96">
        <v>0</v>
      </c>
      <c r="AA121" s="96">
        <v>10000</v>
      </c>
      <c r="AB121" s="97">
        <v>10000</v>
      </c>
      <c r="AC121" s="100">
        <v>10000</v>
      </c>
      <c r="AD121" s="95">
        <v>10000</v>
      </c>
      <c r="AE121" s="96">
        <v>0</v>
      </c>
      <c r="AF121" s="96">
        <v>0</v>
      </c>
      <c r="AG121" s="101">
        <f t="shared" si="5"/>
        <v>100</v>
      </c>
      <c r="AH121" s="99">
        <f>IF(OR(AD121="", AD307="", AD307=0), "", AD121/AD$307*100)</f>
        <v>4.3264875493898838E-3</v>
      </c>
      <c r="AI121" s="102">
        <v>-10000</v>
      </c>
      <c r="AJ121" s="5" t="str">
        <f t="shared" si="6"/>
        <v>皆減</v>
      </c>
      <c r="AK121" s="4">
        <f t="shared" si="7"/>
        <v>-4.3264875493898838E-3</v>
      </c>
      <c r="AL121" s="373"/>
      <c r="AM121" s="373"/>
      <c r="AN121" s="373"/>
      <c r="AO121" s="373"/>
      <c r="AP121" s="373"/>
      <c r="AQ121" s="373"/>
      <c r="AR121" s="373"/>
      <c r="AS121" s="35"/>
    </row>
    <row r="122" spans="1:45" ht="26.25" customHeight="1" thickBot="1">
      <c r="A122" s="67" t="s">
        <v>4</v>
      </c>
      <c r="B122" s="68" t="s">
        <v>7</v>
      </c>
      <c r="C122" s="94" t="s">
        <v>67</v>
      </c>
      <c r="D122" s="94" t="s">
        <v>106</v>
      </c>
      <c r="E122" s="94" t="s">
        <v>108</v>
      </c>
      <c r="F122" s="94" t="s">
        <v>28</v>
      </c>
      <c r="G122" s="94" t="s">
        <v>103</v>
      </c>
      <c r="H122" s="177" t="s">
        <v>111</v>
      </c>
      <c r="I122" s="172" t="s">
        <v>12</v>
      </c>
      <c r="J122" s="132" t="s">
        <v>243</v>
      </c>
      <c r="K122" s="95">
        <v>0</v>
      </c>
      <c r="L122" s="96">
        <v>0</v>
      </c>
      <c r="M122" s="96">
        <v>0</v>
      </c>
      <c r="N122" s="96">
        <v>0</v>
      </c>
      <c r="O122" s="96">
        <v>0</v>
      </c>
      <c r="P122" s="96">
        <v>0</v>
      </c>
      <c r="Q122" s="96">
        <v>0</v>
      </c>
      <c r="R122" s="96">
        <v>0</v>
      </c>
      <c r="S122" s="97">
        <v>0</v>
      </c>
      <c r="T122" s="96">
        <v>0</v>
      </c>
      <c r="U122" s="98" t="str">
        <f t="shared" si="4"/>
        <v/>
      </c>
      <c r="V122" s="99">
        <f>IF(OR(R122="", R307="", R307=0), "", R122/R$307*100)</f>
        <v>0</v>
      </c>
      <c r="W122" s="95">
        <v>0</v>
      </c>
      <c r="X122" s="96">
        <v>10000</v>
      </c>
      <c r="Y122" s="96">
        <v>0</v>
      </c>
      <c r="Z122" s="96">
        <v>0</v>
      </c>
      <c r="AA122" s="96">
        <v>10000</v>
      </c>
      <c r="AB122" s="97">
        <v>10000</v>
      </c>
      <c r="AC122" s="100">
        <v>10000</v>
      </c>
      <c r="AD122" s="95">
        <v>10000</v>
      </c>
      <c r="AE122" s="96">
        <v>0</v>
      </c>
      <c r="AF122" s="96">
        <v>0</v>
      </c>
      <c r="AG122" s="101">
        <f t="shared" si="5"/>
        <v>100</v>
      </c>
      <c r="AH122" s="99">
        <f>IF(OR(AD122="", AD307="", AD307=0), "", AD122/AD$307*100)</f>
        <v>4.3264875493898838E-3</v>
      </c>
      <c r="AI122" s="102">
        <v>-10000</v>
      </c>
      <c r="AJ122" s="5" t="str">
        <f t="shared" si="6"/>
        <v>皆減</v>
      </c>
      <c r="AK122" s="4">
        <f t="shared" si="7"/>
        <v>-4.3264875493898838E-3</v>
      </c>
      <c r="AL122" s="373"/>
      <c r="AM122" s="373"/>
      <c r="AN122" s="373"/>
      <c r="AO122" s="373"/>
      <c r="AP122" s="373"/>
      <c r="AQ122" s="373"/>
      <c r="AR122" s="373"/>
      <c r="AS122" s="35"/>
    </row>
    <row r="123" spans="1:45" ht="55.5" customHeight="1" thickBot="1">
      <c r="A123" s="45" t="s">
        <v>4</v>
      </c>
      <c r="B123" s="46" t="s">
        <v>7</v>
      </c>
      <c r="C123" s="94" t="s">
        <v>67</v>
      </c>
      <c r="D123" s="94" t="s">
        <v>112</v>
      </c>
      <c r="E123" s="94" t="s">
        <v>5</v>
      </c>
      <c r="F123" s="94" t="s">
        <v>5</v>
      </c>
      <c r="G123" s="179" t="s">
        <v>5</v>
      </c>
      <c r="H123" s="178" t="s">
        <v>113</v>
      </c>
      <c r="I123" s="172" t="s">
        <v>12</v>
      </c>
      <c r="J123" s="130"/>
      <c r="K123" s="95">
        <v>55000</v>
      </c>
      <c r="L123" s="96">
        <v>0</v>
      </c>
      <c r="M123" s="96">
        <v>0</v>
      </c>
      <c r="N123" s="96">
        <v>0</v>
      </c>
      <c r="O123" s="96">
        <v>55000</v>
      </c>
      <c r="P123" s="96">
        <v>50850</v>
      </c>
      <c r="Q123" s="96">
        <v>50850</v>
      </c>
      <c r="R123" s="96">
        <v>50850</v>
      </c>
      <c r="S123" s="97">
        <v>0</v>
      </c>
      <c r="T123" s="96">
        <v>4150</v>
      </c>
      <c r="U123" s="98">
        <f t="shared" si="4"/>
        <v>92.454545454545453</v>
      </c>
      <c r="V123" s="99">
        <f>IF(OR(R123="", R307="", R307=0), "", R123/R$307*100)</f>
        <v>3.5439064466125408E-2</v>
      </c>
      <c r="W123" s="95">
        <v>65000</v>
      </c>
      <c r="X123" s="96">
        <v>0</v>
      </c>
      <c r="Y123" s="96">
        <v>0</v>
      </c>
      <c r="Z123" s="96">
        <v>0</v>
      </c>
      <c r="AA123" s="96">
        <v>65000</v>
      </c>
      <c r="AB123" s="97">
        <v>57600</v>
      </c>
      <c r="AC123" s="100">
        <v>57600</v>
      </c>
      <c r="AD123" s="95">
        <v>57600</v>
      </c>
      <c r="AE123" s="96">
        <v>0</v>
      </c>
      <c r="AF123" s="96">
        <v>7400</v>
      </c>
      <c r="AG123" s="101">
        <f t="shared" si="5"/>
        <v>88.615384615384613</v>
      </c>
      <c r="AH123" s="99">
        <f>IF(OR(AD123="", AD307="", AD307=0), "", AD123/AD$307*100)</f>
        <v>2.4920568284485734E-2</v>
      </c>
      <c r="AI123" s="115">
        <v>-6750</v>
      </c>
      <c r="AJ123" s="173">
        <f t="shared" si="6"/>
        <v>-11.71875</v>
      </c>
      <c r="AK123" s="27">
        <f t="shared" si="7"/>
        <v>1.0518496181639674E-2</v>
      </c>
      <c r="AL123" s="143" t="s">
        <v>270</v>
      </c>
      <c r="AM123" s="169"/>
      <c r="AN123" s="169"/>
      <c r="AO123" s="169"/>
      <c r="AP123" s="169"/>
      <c r="AQ123" s="169"/>
      <c r="AR123" s="169"/>
      <c r="AS123" s="32"/>
    </row>
    <row r="124" spans="1:45" ht="21" hidden="1" customHeight="1">
      <c r="A124" s="56" t="s">
        <v>4</v>
      </c>
      <c r="B124" s="57" t="s">
        <v>7</v>
      </c>
      <c r="C124" s="94" t="s">
        <v>67</v>
      </c>
      <c r="D124" s="94" t="s">
        <v>112</v>
      </c>
      <c r="E124" s="94" t="s">
        <v>46</v>
      </c>
      <c r="F124" s="94" t="s">
        <v>5</v>
      </c>
      <c r="G124" s="94" t="s">
        <v>5</v>
      </c>
      <c r="H124" s="177" t="s">
        <v>47</v>
      </c>
      <c r="I124" s="172" t="s">
        <v>12</v>
      </c>
      <c r="J124" s="130"/>
      <c r="K124" s="95">
        <v>55000</v>
      </c>
      <c r="L124" s="96">
        <v>0</v>
      </c>
      <c r="M124" s="96">
        <v>0</v>
      </c>
      <c r="N124" s="96">
        <v>0</v>
      </c>
      <c r="O124" s="96">
        <v>55000</v>
      </c>
      <c r="P124" s="96">
        <v>50850</v>
      </c>
      <c r="Q124" s="96">
        <v>50850</v>
      </c>
      <c r="R124" s="96">
        <v>50850</v>
      </c>
      <c r="S124" s="97">
        <v>0</v>
      </c>
      <c r="T124" s="96">
        <v>4150</v>
      </c>
      <c r="U124" s="98">
        <f t="shared" si="4"/>
        <v>92.454545454545453</v>
      </c>
      <c r="V124" s="99">
        <f>IF(OR(R124="", R307="", R307=0), "", R124/R$307*100)</f>
        <v>3.5439064466125408E-2</v>
      </c>
      <c r="W124" s="95">
        <v>65000</v>
      </c>
      <c r="X124" s="96">
        <v>0</v>
      </c>
      <c r="Y124" s="96">
        <v>0</v>
      </c>
      <c r="Z124" s="96">
        <v>0</v>
      </c>
      <c r="AA124" s="96">
        <v>65000</v>
      </c>
      <c r="AB124" s="97">
        <v>57600</v>
      </c>
      <c r="AC124" s="100">
        <v>57600</v>
      </c>
      <c r="AD124" s="95">
        <v>57600</v>
      </c>
      <c r="AE124" s="96">
        <v>0</v>
      </c>
      <c r="AF124" s="96">
        <v>7400</v>
      </c>
      <c r="AG124" s="101">
        <f t="shared" si="5"/>
        <v>88.615384615384613</v>
      </c>
      <c r="AH124" s="99">
        <f>IF(OR(AD124="", AD307="", AD307=0), "", AD124/AD$307*100)</f>
        <v>2.4920568284485734E-2</v>
      </c>
      <c r="AI124" s="102">
        <v>-6750</v>
      </c>
      <c r="AJ124" s="30">
        <f t="shared" si="6"/>
        <v>-11.71875</v>
      </c>
      <c r="AK124" s="29">
        <f t="shared" si="7"/>
        <v>1.0518496181639674E-2</v>
      </c>
      <c r="AL124" s="372" t="s">
        <v>363</v>
      </c>
      <c r="AM124" s="372" t="s">
        <v>403</v>
      </c>
      <c r="AN124" s="372" t="s">
        <v>364</v>
      </c>
      <c r="AO124" s="372"/>
      <c r="AP124" s="372"/>
      <c r="AQ124" s="372"/>
      <c r="AR124" s="372"/>
      <c r="AS124" s="34"/>
    </row>
    <row r="125" spans="1:45" ht="21" hidden="1" customHeight="1">
      <c r="A125" s="56" t="s">
        <v>4</v>
      </c>
      <c r="B125" s="57" t="s">
        <v>7</v>
      </c>
      <c r="C125" s="94" t="s">
        <v>67</v>
      </c>
      <c r="D125" s="94" t="s">
        <v>112</v>
      </c>
      <c r="E125" s="94" t="s">
        <v>46</v>
      </c>
      <c r="F125" s="94" t="s">
        <v>21</v>
      </c>
      <c r="G125" s="94" t="s">
        <v>5</v>
      </c>
      <c r="H125" s="177" t="s">
        <v>48</v>
      </c>
      <c r="I125" s="172" t="s">
        <v>12</v>
      </c>
      <c r="J125" s="130"/>
      <c r="K125" s="95">
        <v>55000</v>
      </c>
      <c r="L125" s="96">
        <v>0</v>
      </c>
      <c r="M125" s="96">
        <v>0</v>
      </c>
      <c r="N125" s="96">
        <v>0</v>
      </c>
      <c r="O125" s="96">
        <v>55000</v>
      </c>
      <c r="P125" s="96">
        <v>50850</v>
      </c>
      <c r="Q125" s="96">
        <v>50850</v>
      </c>
      <c r="R125" s="96">
        <v>50850</v>
      </c>
      <c r="S125" s="97">
        <v>0</v>
      </c>
      <c r="T125" s="96">
        <v>4150</v>
      </c>
      <c r="U125" s="98">
        <f t="shared" si="4"/>
        <v>92.454545454545453</v>
      </c>
      <c r="V125" s="99">
        <f>IF(OR(R125="", R307="", R307=0), "", R125/R$307*100)</f>
        <v>3.5439064466125408E-2</v>
      </c>
      <c r="W125" s="95">
        <v>65000</v>
      </c>
      <c r="X125" s="96">
        <v>0</v>
      </c>
      <c r="Y125" s="96">
        <v>0</v>
      </c>
      <c r="Z125" s="96">
        <v>0</v>
      </c>
      <c r="AA125" s="96">
        <v>65000</v>
      </c>
      <c r="AB125" s="97">
        <v>57600</v>
      </c>
      <c r="AC125" s="100">
        <v>57600</v>
      </c>
      <c r="AD125" s="95">
        <v>57600</v>
      </c>
      <c r="AE125" s="96">
        <v>0</v>
      </c>
      <c r="AF125" s="96">
        <v>7400</v>
      </c>
      <c r="AG125" s="101">
        <f t="shared" si="5"/>
        <v>88.615384615384613</v>
      </c>
      <c r="AH125" s="99">
        <f>IF(OR(AD125="", AD307="", AD307=0), "", AD125/AD$307*100)</f>
        <v>2.4920568284485734E-2</v>
      </c>
      <c r="AI125" s="102">
        <v>-6750</v>
      </c>
      <c r="AJ125" s="5">
        <f t="shared" si="6"/>
        <v>-11.71875</v>
      </c>
      <c r="AK125" s="4">
        <f t="shared" si="7"/>
        <v>1.0518496181639674E-2</v>
      </c>
      <c r="AL125" s="373"/>
      <c r="AM125" s="373"/>
      <c r="AN125" s="373"/>
      <c r="AO125" s="373"/>
      <c r="AP125" s="373"/>
      <c r="AQ125" s="373"/>
      <c r="AR125" s="373"/>
      <c r="AS125" s="35"/>
    </row>
    <row r="126" spans="1:45" ht="31.5" customHeight="1" thickBot="1">
      <c r="A126" s="67" t="s">
        <v>4</v>
      </c>
      <c r="B126" s="68" t="s">
        <v>7</v>
      </c>
      <c r="C126" s="94" t="s">
        <v>67</v>
      </c>
      <c r="D126" s="94" t="s">
        <v>112</v>
      </c>
      <c r="E126" s="94" t="s">
        <v>46</v>
      </c>
      <c r="F126" s="94" t="s">
        <v>21</v>
      </c>
      <c r="G126" s="94" t="s">
        <v>23</v>
      </c>
      <c r="H126" s="177" t="s">
        <v>114</v>
      </c>
      <c r="I126" s="172" t="s">
        <v>12</v>
      </c>
      <c r="J126" s="130"/>
      <c r="K126" s="95">
        <v>55000</v>
      </c>
      <c r="L126" s="96">
        <v>0</v>
      </c>
      <c r="M126" s="96">
        <v>0</v>
      </c>
      <c r="N126" s="96">
        <v>0</v>
      </c>
      <c r="O126" s="96">
        <v>55000</v>
      </c>
      <c r="P126" s="96">
        <v>50850</v>
      </c>
      <c r="Q126" s="96">
        <v>50850</v>
      </c>
      <c r="R126" s="96">
        <v>50850</v>
      </c>
      <c r="S126" s="97">
        <v>0</v>
      </c>
      <c r="T126" s="96">
        <v>4150</v>
      </c>
      <c r="U126" s="98">
        <f t="shared" si="4"/>
        <v>92.454545454545453</v>
      </c>
      <c r="V126" s="99">
        <f>IF(OR(R126="", R307="", R307=0), "", R126/R$307*100)</f>
        <v>3.5439064466125408E-2</v>
      </c>
      <c r="W126" s="95">
        <v>65000</v>
      </c>
      <c r="X126" s="96">
        <v>0</v>
      </c>
      <c r="Y126" s="96">
        <v>0</v>
      </c>
      <c r="Z126" s="96">
        <v>0</v>
      </c>
      <c r="AA126" s="96">
        <v>65000</v>
      </c>
      <c r="AB126" s="97">
        <v>57600</v>
      </c>
      <c r="AC126" s="100">
        <v>57600</v>
      </c>
      <c r="AD126" s="95">
        <v>57600</v>
      </c>
      <c r="AE126" s="96">
        <v>0</v>
      </c>
      <c r="AF126" s="96">
        <v>7400</v>
      </c>
      <c r="AG126" s="101">
        <f t="shared" si="5"/>
        <v>88.615384615384613</v>
      </c>
      <c r="AH126" s="99">
        <f>IF(OR(AD126="", AD307="", AD307=0), "", AD126/AD$307*100)</f>
        <v>2.4920568284485734E-2</v>
      </c>
      <c r="AI126" s="102">
        <v>-6750</v>
      </c>
      <c r="AJ126" s="5">
        <f t="shared" si="6"/>
        <v>-11.71875</v>
      </c>
      <c r="AK126" s="4">
        <f t="shared" si="7"/>
        <v>1.0518496181639674E-2</v>
      </c>
      <c r="AL126" s="373"/>
      <c r="AM126" s="373"/>
      <c r="AN126" s="373"/>
      <c r="AO126" s="373"/>
      <c r="AP126" s="373"/>
      <c r="AQ126" s="373"/>
      <c r="AR126" s="373"/>
      <c r="AS126" s="35"/>
    </row>
    <row r="127" spans="1:45" ht="93.75" customHeight="1" thickBot="1">
      <c r="A127" s="80" t="s">
        <v>4</v>
      </c>
      <c r="B127" s="81" t="s">
        <v>7</v>
      </c>
      <c r="C127" s="94" t="s">
        <v>67</v>
      </c>
      <c r="D127" s="94" t="s">
        <v>115</v>
      </c>
      <c r="E127" s="94" t="s">
        <v>5</v>
      </c>
      <c r="F127" s="94" t="s">
        <v>5</v>
      </c>
      <c r="G127" s="94" t="s">
        <v>5</v>
      </c>
      <c r="H127" s="177" t="s">
        <v>116</v>
      </c>
      <c r="I127" s="172" t="s">
        <v>12</v>
      </c>
      <c r="J127" s="130"/>
      <c r="K127" s="95">
        <v>61000</v>
      </c>
      <c r="L127" s="96">
        <v>0</v>
      </c>
      <c r="M127" s="96">
        <v>0</v>
      </c>
      <c r="N127" s="96">
        <v>0</v>
      </c>
      <c r="O127" s="96">
        <v>61000</v>
      </c>
      <c r="P127" s="96">
        <v>60000</v>
      </c>
      <c r="Q127" s="96">
        <v>60000</v>
      </c>
      <c r="R127" s="96">
        <v>60000</v>
      </c>
      <c r="S127" s="97">
        <v>0</v>
      </c>
      <c r="T127" s="96">
        <v>1000</v>
      </c>
      <c r="U127" s="98">
        <f t="shared" si="4"/>
        <v>98.360655737704917</v>
      </c>
      <c r="V127" s="99">
        <f>IF(OR(R127="", R307="", R307=0), "", R127/R$307*100)</f>
        <v>4.1816005269764492E-2</v>
      </c>
      <c r="W127" s="95">
        <v>31000</v>
      </c>
      <c r="X127" s="96">
        <v>0</v>
      </c>
      <c r="Y127" s="96">
        <v>0</v>
      </c>
      <c r="Z127" s="96">
        <v>0</v>
      </c>
      <c r="AA127" s="96">
        <v>31000</v>
      </c>
      <c r="AB127" s="97">
        <v>30000</v>
      </c>
      <c r="AC127" s="100">
        <v>30000</v>
      </c>
      <c r="AD127" s="95">
        <v>30000</v>
      </c>
      <c r="AE127" s="96">
        <v>0</v>
      </c>
      <c r="AF127" s="96">
        <v>1000</v>
      </c>
      <c r="AG127" s="101">
        <f t="shared" si="5"/>
        <v>96.774193548387103</v>
      </c>
      <c r="AH127" s="99">
        <f>IF(OR(AD127="", AD307="", AD307=0), "", AD127/AD$307*100)</f>
        <v>1.2979462648169651E-2</v>
      </c>
      <c r="AI127" s="102">
        <v>30000</v>
      </c>
      <c r="AJ127" s="28">
        <f t="shared" si="6"/>
        <v>100</v>
      </c>
      <c r="AK127" s="27">
        <f t="shared" si="7"/>
        <v>2.8836542621594841E-2</v>
      </c>
      <c r="AL127" s="146" t="s">
        <v>271</v>
      </c>
      <c r="AM127" s="170"/>
      <c r="AN127" s="170"/>
      <c r="AO127" s="170"/>
      <c r="AP127" s="170"/>
      <c r="AQ127" s="170"/>
      <c r="AR127" s="170"/>
      <c r="AS127" s="34"/>
    </row>
    <row r="128" spans="1:45" ht="22.5" hidden="1" customHeight="1">
      <c r="A128" s="45" t="s">
        <v>4</v>
      </c>
      <c r="B128" s="46" t="s">
        <v>7</v>
      </c>
      <c r="C128" s="94" t="s">
        <v>67</v>
      </c>
      <c r="D128" s="94" t="s">
        <v>115</v>
      </c>
      <c r="E128" s="94" t="s">
        <v>117</v>
      </c>
      <c r="F128" s="94" t="s">
        <v>5</v>
      </c>
      <c r="G128" s="94" t="s">
        <v>5</v>
      </c>
      <c r="H128" s="177" t="s">
        <v>118</v>
      </c>
      <c r="I128" s="172" t="s">
        <v>12</v>
      </c>
      <c r="J128" s="130"/>
      <c r="K128" s="95">
        <v>30000</v>
      </c>
      <c r="L128" s="96">
        <v>0</v>
      </c>
      <c r="M128" s="96">
        <v>0</v>
      </c>
      <c r="N128" s="96">
        <v>0</v>
      </c>
      <c r="O128" s="96">
        <v>30000</v>
      </c>
      <c r="P128" s="96">
        <v>30000</v>
      </c>
      <c r="Q128" s="96">
        <v>30000</v>
      </c>
      <c r="R128" s="96">
        <v>30000</v>
      </c>
      <c r="S128" s="97">
        <v>0</v>
      </c>
      <c r="T128" s="96">
        <v>0</v>
      </c>
      <c r="U128" s="98">
        <f t="shared" si="4"/>
        <v>100</v>
      </c>
      <c r="V128" s="99">
        <f>IF(OR(R128="", R307="", R307=0), "", R128/R$307*100)</f>
        <v>2.0908002634882246E-2</v>
      </c>
      <c r="W128" s="95">
        <v>30000</v>
      </c>
      <c r="X128" s="96">
        <v>0</v>
      </c>
      <c r="Y128" s="96">
        <v>0</v>
      </c>
      <c r="Z128" s="96">
        <v>0</v>
      </c>
      <c r="AA128" s="96">
        <v>30000</v>
      </c>
      <c r="AB128" s="97">
        <v>30000</v>
      </c>
      <c r="AC128" s="100">
        <v>30000</v>
      </c>
      <c r="AD128" s="95">
        <v>30000</v>
      </c>
      <c r="AE128" s="96">
        <v>0</v>
      </c>
      <c r="AF128" s="96">
        <v>0</v>
      </c>
      <c r="AG128" s="101">
        <f t="shared" si="5"/>
        <v>100</v>
      </c>
      <c r="AH128" s="99">
        <f>IF(OR(AD128="", AD307="", AD307=0), "", AD128/AD$307*100)</f>
        <v>1.2979462648169651E-2</v>
      </c>
      <c r="AI128" s="102">
        <v>0</v>
      </c>
      <c r="AJ128" s="30">
        <f t="shared" si="6"/>
        <v>0</v>
      </c>
      <c r="AK128" s="29">
        <f t="shared" si="7"/>
        <v>7.9285399867125954E-3</v>
      </c>
      <c r="AL128" s="372" t="s">
        <v>365</v>
      </c>
      <c r="AM128" s="372" t="s">
        <v>366</v>
      </c>
      <c r="AN128" s="372" t="s">
        <v>396</v>
      </c>
      <c r="AO128" s="372"/>
      <c r="AP128" s="372"/>
      <c r="AQ128" s="372"/>
      <c r="AR128" s="372"/>
      <c r="AS128" s="34"/>
    </row>
    <row r="129" spans="1:45" ht="18" hidden="1" customHeight="1">
      <c r="A129" s="56" t="s">
        <v>4</v>
      </c>
      <c r="B129" s="57" t="s">
        <v>7</v>
      </c>
      <c r="C129" s="94" t="s">
        <v>67</v>
      </c>
      <c r="D129" s="94" t="s">
        <v>115</v>
      </c>
      <c r="E129" s="94" t="s">
        <v>117</v>
      </c>
      <c r="F129" s="94" t="s">
        <v>21</v>
      </c>
      <c r="G129" s="94" t="s">
        <v>5</v>
      </c>
      <c r="H129" s="177" t="s">
        <v>119</v>
      </c>
      <c r="I129" s="172" t="s">
        <v>12</v>
      </c>
      <c r="J129" s="130"/>
      <c r="K129" s="95">
        <v>30000</v>
      </c>
      <c r="L129" s="96">
        <v>0</v>
      </c>
      <c r="M129" s="96">
        <v>0</v>
      </c>
      <c r="N129" s="96">
        <v>0</v>
      </c>
      <c r="O129" s="96">
        <v>30000</v>
      </c>
      <c r="P129" s="96">
        <v>30000</v>
      </c>
      <c r="Q129" s="96">
        <v>30000</v>
      </c>
      <c r="R129" s="96">
        <v>30000</v>
      </c>
      <c r="S129" s="97">
        <v>0</v>
      </c>
      <c r="T129" s="96">
        <v>0</v>
      </c>
      <c r="U129" s="98">
        <f t="shared" si="4"/>
        <v>100</v>
      </c>
      <c r="V129" s="99">
        <f>IF(OR(R129="", R307="", R307=0), "", R129/R$307*100)</f>
        <v>2.0908002634882246E-2</v>
      </c>
      <c r="W129" s="95">
        <v>30000</v>
      </c>
      <c r="X129" s="96">
        <v>0</v>
      </c>
      <c r="Y129" s="96">
        <v>0</v>
      </c>
      <c r="Z129" s="96">
        <v>0</v>
      </c>
      <c r="AA129" s="96">
        <v>30000</v>
      </c>
      <c r="AB129" s="97">
        <v>30000</v>
      </c>
      <c r="AC129" s="100">
        <v>30000</v>
      </c>
      <c r="AD129" s="95">
        <v>30000</v>
      </c>
      <c r="AE129" s="96">
        <v>0</v>
      </c>
      <c r="AF129" s="96">
        <v>0</v>
      </c>
      <c r="AG129" s="101">
        <f t="shared" si="5"/>
        <v>100</v>
      </c>
      <c r="AH129" s="99">
        <f>IF(OR(AD129="", AD307="", AD307=0), "", AD129/AD$307*100)</f>
        <v>1.2979462648169651E-2</v>
      </c>
      <c r="AI129" s="102">
        <v>0</v>
      </c>
      <c r="AJ129" s="5">
        <f t="shared" si="6"/>
        <v>0</v>
      </c>
      <c r="AK129" s="4">
        <f t="shared" si="7"/>
        <v>7.9285399867125954E-3</v>
      </c>
      <c r="AL129" s="373"/>
      <c r="AM129" s="373"/>
      <c r="AN129" s="373"/>
      <c r="AO129" s="373"/>
      <c r="AP129" s="373"/>
      <c r="AQ129" s="373"/>
      <c r="AR129" s="373"/>
      <c r="AS129" s="35"/>
    </row>
    <row r="130" spans="1:45" ht="30" customHeight="1" thickBot="1">
      <c r="A130" s="67" t="s">
        <v>4</v>
      </c>
      <c r="B130" s="68" t="s">
        <v>7</v>
      </c>
      <c r="C130" s="94" t="s">
        <v>67</v>
      </c>
      <c r="D130" s="94" t="s">
        <v>115</v>
      </c>
      <c r="E130" s="94" t="s">
        <v>117</v>
      </c>
      <c r="F130" s="94" t="s">
        <v>21</v>
      </c>
      <c r="G130" s="94" t="s">
        <v>88</v>
      </c>
      <c r="H130" s="177" t="s">
        <v>120</v>
      </c>
      <c r="I130" s="172" t="s">
        <v>12</v>
      </c>
      <c r="J130" s="130"/>
      <c r="K130" s="95">
        <v>30000</v>
      </c>
      <c r="L130" s="96">
        <v>0</v>
      </c>
      <c r="M130" s="96">
        <v>0</v>
      </c>
      <c r="N130" s="96">
        <v>0</v>
      </c>
      <c r="O130" s="96">
        <v>30000</v>
      </c>
      <c r="P130" s="96">
        <v>30000</v>
      </c>
      <c r="Q130" s="96">
        <v>30000</v>
      </c>
      <c r="R130" s="96">
        <v>30000</v>
      </c>
      <c r="S130" s="97">
        <v>0</v>
      </c>
      <c r="T130" s="96">
        <v>0</v>
      </c>
      <c r="U130" s="98">
        <f t="shared" si="4"/>
        <v>100</v>
      </c>
      <c r="V130" s="99">
        <f>IF(OR(R130="", R307="", R307=0), "", R130/R$307*100)</f>
        <v>2.0908002634882246E-2</v>
      </c>
      <c r="W130" s="95">
        <v>30000</v>
      </c>
      <c r="X130" s="96">
        <v>0</v>
      </c>
      <c r="Y130" s="96">
        <v>0</v>
      </c>
      <c r="Z130" s="96">
        <v>0</v>
      </c>
      <c r="AA130" s="96">
        <v>30000</v>
      </c>
      <c r="AB130" s="97">
        <v>30000</v>
      </c>
      <c r="AC130" s="100">
        <v>30000</v>
      </c>
      <c r="AD130" s="95">
        <v>30000</v>
      </c>
      <c r="AE130" s="96">
        <v>0</v>
      </c>
      <c r="AF130" s="96">
        <v>0</v>
      </c>
      <c r="AG130" s="101">
        <f t="shared" si="5"/>
        <v>100</v>
      </c>
      <c r="AH130" s="99">
        <f>IF(OR(AD130="", AD307="", AD307=0), "", AD130/AD$307*100)</f>
        <v>1.2979462648169651E-2</v>
      </c>
      <c r="AI130" s="102">
        <v>0</v>
      </c>
      <c r="AJ130" s="5">
        <f t="shared" si="6"/>
        <v>0</v>
      </c>
      <c r="AK130" s="4">
        <f t="shared" si="7"/>
        <v>7.9285399867125954E-3</v>
      </c>
      <c r="AL130" s="373"/>
      <c r="AM130" s="373"/>
      <c r="AN130" s="373"/>
      <c r="AO130" s="373"/>
      <c r="AP130" s="373"/>
      <c r="AQ130" s="373"/>
      <c r="AR130" s="373"/>
      <c r="AS130" s="35"/>
    </row>
    <row r="131" spans="1:45" ht="16.5" hidden="1" customHeight="1">
      <c r="A131" s="76" t="s">
        <v>4</v>
      </c>
      <c r="B131" s="77" t="s">
        <v>7</v>
      </c>
      <c r="C131" s="94" t="s">
        <v>67</v>
      </c>
      <c r="D131" s="94" t="s">
        <v>115</v>
      </c>
      <c r="E131" s="94" t="s">
        <v>46</v>
      </c>
      <c r="F131" s="94" t="s">
        <v>5</v>
      </c>
      <c r="G131" s="94" t="s">
        <v>5</v>
      </c>
      <c r="H131" s="177" t="s">
        <v>47</v>
      </c>
      <c r="I131" s="172" t="s">
        <v>12</v>
      </c>
      <c r="J131" s="130"/>
      <c r="K131" s="95">
        <v>31000</v>
      </c>
      <c r="L131" s="96">
        <v>0</v>
      </c>
      <c r="M131" s="96">
        <v>0</v>
      </c>
      <c r="N131" s="96">
        <v>0</v>
      </c>
      <c r="O131" s="96">
        <v>31000</v>
      </c>
      <c r="P131" s="96">
        <v>30000</v>
      </c>
      <c r="Q131" s="96">
        <v>30000</v>
      </c>
      <c r="R131" s="96">
        <v>30000</v>
      </c>
      <c r="S131" s="97">
        <v>0</v>
      </c>
      <c r="T131" s="96">
        <v>1000</v>
      </c>
      <c r="U131" s="98">
        <f t="shared" ref="U131:U194" si="8">IF(OR(R131="", O131="", O131=0), "", R131/O131*100)</f>
        <v>96.774193548387103</v>
      </c>
      <c r="V131" s="99">
        <f>IF(OR(R131="", R307="", R307=0), "", R131/R$307*100)</f>
        <v>2.0908002634882246E-2</v>
      </c>
      <c r="W131" s="95">
        <v>1000</v>
      </c>
      <c r="X131" s="96">
        <v>0</v>
      </c>
      <c r="Y131" s="96">
        <v>0</v>
      </c>
      <c r="Z131" s="96">
        <v>0</v>
      </c>
      <c r="AA131" s="96">
        <v>1000</v>
      </c>
      <c r="AB131" s="97">
        <v>0</v>
      </c>
      <c r="AC131" s="100">
        <v>0</v>
      </c>
      <c r="AD131" s="95">
        <v>0</v>
      </c>
      <c r="AE131" s="96">
        <v>0</v>
      </c>
      <c r="AF131" s="96">
        <v>1000</v>
      </c>
      <c r="AG131" s="101">
        <f t="shared" ref="AG131:AG194" si="9">IF(OR(AD131="", AA131="", AA131=0), "", AD131/AA131*100)</f>
        <v>0</v>
      </c>
      <c r="AH131" s="99">
        <f>IF(OR(AD131="", AD307="", AD307=0), "", AD131/AD$307*100)</f>
        <v>0</v>
      </c>
      <c r="AI131" s="102">
        <v>30000</v>
      </c>
      <c r="AJ131" s="30" t="str">
        <f t="shared" ref="AJ131:AJ194" si="10">IF(AI131=0, 0, IF(AND(OR(R131="", R131=0), AD131&lt;&gt;"", AD131&lt;&gt;0), "皆減", IF(AND(OR(AD131="", AD131=0), R131&lt;&gt;"", R131&lt;&gt;0), "皆増", AI131/AD131*100)))</f>
        <v>皆増</v>
      </c>
      <c r="AK131" s="29">
        <f t="shared" ref="AK131:AK194" si="11">IF(V131="", IF(AH131="", "", 0-AH131), IF(AH131="", V131, V131-AH131))</f>
        <v>2.0908002634882246E-2</v>
      </c>
      <c r="AL131" s="371"/>
      <c r="AM131" s="370"/>
      <c r="AN131" s="370"/>
      <c r="AO131" s="370"/>
      <c r="AP131" s="370"/>
      <c r="AQ131" s="370"/>
      <c r="AR131" s="370"/>
      <c r="AS131" s="3"/>
    </row>
    <row r="132" spans="1:45" ht="25.5" hidden="1" customHeight="1" thickBot="1">
      <c r="A132" s="89" t="s">
        <v>4</v>
      </c>
      <c r="B132" s="90" t="s">
        <v>7</v>
      </c>
      <c r="C132" s="94" t="s">
        <v>67</v>
      </c>
      <c r="D132" s="94" t="s">
        <v>115</v>
      </c>
      <c r="E132" s="94" t="s">
        <v>46</v>
      </c>
      <c r="F132" s="94" t="s">
        <v>21</v>
      </c>
      <c r="G132" s="94" t="s">
        <v>5</v>
      </c>
      <c r="H132" s="177" t="s">
        <v>48</v>
      </c>
      <c r="I132" s="172" t="s">
        <v>12</v>
      </c>
      <c r="J132" s="130"/>
      <c r="K132" s="95">
        <v>31000</v>
      </c>
      <c r="L132" s="96">
        <v>0</v>
      </c>
      <c r="M132" s="96">
        <v>0</v>
      </c>
      <c r="N132" s="96">
        <v>0</v>
      </c>
      <c r="O132" s="96">
        <v>31000</v>
      </c>
      <c r="P132" s="96">
        <v>30000</v>
      </c>
      <c r="Q132" s="96">
        <v>30000</v>
      </c>
      <c r="R132" s="96">
        <v>30000</v>
      </c>
      <c r="S132" s="97">
        <v>0</v>
      </c>
      <c r="T132" s="96">
        <v>1000</v>
      </c>
      <c r="U132" s="98">
        <f t="shared" si="8"/>
        <v>96.774193548387103</v>
      </c>
      <c r="V132" s="99">
        <f>IF(OR(R132="", R307="", R307=0), "", R132/R$307*100)</f>
        <v>2.0908002634882246E-2</v>
      </c>
      <c r="W132" s="95">
        <v>1000</v>
      </c>
      <c r="X132" s="96">
        <v>0</v>
      </c>
      <c r="Y132" s="96">
        <v>0</v>
      </c>
      <c r="Z132" s="96">
        <v>0</v>
      </c>
      <c r="AA132" s="96">
        <v>1000</v>
      </c>
      <c r="AB132" s="97">
        <v>0</v>
      </c>
      <c r="AC132" s="100">
        <v>0</v>
      </c>
      <c r="AD132" s="95">
        <v>0</v>
      </c>
      <c r="AE132" s="96">
        <v>0</v>
      </c>
      <c r="AF132" s="96">
        <v>1000</v>
      </c>
      <c r="AG132" s="101">
        <f t="shared" si="9"/>
        <v>0</v>
      </c>
      <c r="AH132" s="99">
        <f>IF(OR(AD132="", AD307="", AD307=0), "", AD132/AD$307*100)</f>
        <v>0</v>
      </c>
      <c r="AI132" s="102">
        <v>30000</v>
      </c>
      <c r="AJ132" s="5" t="str">
        <f t="shared" si="10"/>
        <v>皆増</v>
      </c>
      <c r="AK132" s="4">
        <f t="shared" si="11"/>
        <v>2.0908002634882246E-2</v>
      </c>
      <c r="AL132" s="371"/>
      <c r="AM132" s="370"/>
      <c r="AN132" s="370"/>
      <c r="AO132" s="370"/>
      <c r="AP132" s="370"/>
      <c r="AQ132" s="370"/>
      <c r="AR132" s="370"/>
      <c r="AS132" s="3"/>
    </row>
    <row r="133" spans="1:45" ht="50.25" customHeight="1" thickBot="1">
      <c r="A133" s="93" t="s">
        <v>4</v>
      </c>
      <c r="B133" s="94" t="s">
        <v>7</v>
      </c>
      <c r="C133" s="94" t="s">
        <v>67</v>
      </c>
      <c r="D133" s="94" t="s">
        <v>115</v>
      </c>
      <c r="E133" s="94" t="s">
        <v>46</v>
      </c>
      <c r="F133" s="94" t="s">
        <v>21</v>
      </c>
      <c r="G133" s="94" t="s">
        <v>23</v>
      </c>
      <c r="H133" s="177" t="s">
        <v>121</v>
      </c>
      <c r="I133" s="172" t="s">
        <v>12</v>
      </c>
      <c r="J133" s="130"/>
      <c r="K133" s="95">
        <v>30000</v>
      </c>
      <c r="L133" s="96">
        <v>0</v>
      </c>
      <c r="M133" s="96">
        <v>0</v>
      </c>
      <c r="N133" s="96">
        <v>0</v>
      </c>
      <c r="O133" s="96">
        <v>30000</v>
      </c>
      <c r="P133" s="96">
        <v>30000</v>
      </c>
      <c r="Q133" s="96">
        <v>30000</v>
      </c>
      <c r="R133" s="96">
        <v>30000</v>
      </c>
      <c r="S133" s="97">
        <v>0</v>
      </c>
      <c r="T133" s="96">
        <v>0</v>
      </c>
      <c r="U133" s="98">
        <f t="shared" si="8"/>
        <v>100</v>
      </c>
      <c r="V133" s="99">
        <f>IF(OR(R133="", R307="", R307=0), "", R133/R$307*100)</f>
        <v>2.0908002634882246E-2</v>
      </c>
      <c r="W133" s="95">
        <v>0</v>
      </c>
      <c r="X133" s="96">
        <v>0</v>
      </c>
      <c r="Y133" s="96">
        <v>0</v>
      </c>
      <c r="Z133" s="96">
        <v>0</v>
      </c>
      <c r="AA133" s="96">
        <v>0</v>
      </c>
      <c r="AB133" s="97">
        <v>0</v>
      </c>
      <c r="AC133" s="100">
        <v>0</v>
      </c>
      <c r="AD133" s="95">
        <v>0</v>
      </c>
      <c r="AE133" s="96">
        <v>0</v>
      </c>
      <c r="AF133" s="96">
        <v>0</v>
      </c>
      <c r="AG133" s="101" t="str">
        <f t="shared" si="9"/>
        <v/>
      </c>
      <c r="AH133" s="99">
        <f>IF(OR(AD133="", AD307="", AD307=0), "", AD133/AD$307*100)</f>
        <v>0</v>
      </c>
      <c r="AI133" s="102">
        <v>30000</v>
      </c>
      <c r="AJ133" s="5" t="str">
        <f t="shared" si="10"/>
        <v>皆増</v>
      </c>
      <c r="AK133" s="4">
        <f t="shared" si="11"/>
        <v>2.0908002634882246E-2</v>
      </c>
      <c r="AL133" s="143" t="s">
        <v>367</v>
      </c>
      <c r="AM133" s="143" t="s">
        <v>366</v>
      </c>
      <c r="AN133" s="143" t="s">
        <v>396</v>
      </c>
      <c r="AO133" s="143"/>
      <c r="AP133" s="143"/>
      <c r="AQ133" s="143"/>
      <c r="AR133" s="143"/>
      <c r="AS133" s="32"/>
    </row>
    <row r="134" spans="1:45" ht="44.25" customHeight="1" thickBot="1">
      <c r="A134" s="103" t="s">
        <v>4</v>
      </c>
      <c r="B134" s="104" t="s">
        <v>7</v>
      </c>
      <c r="C134" s="94" t="s">
        <v>67</v>
      </c>
      <c r="D134" s="94" t="s">
        <v>115</v>
      </c>
      <c r="E134" s="94" t="s">
        <v>46</v>
      </c>
      <c r="F134" s="94" t="s">
        <v>21</v>
      </c>
      <c r="G134" s="94" t="s">
        <v>122</v>
      </c>
      <c r="H134" s="177" t="s">
        <v>276</v>
      </c>
      <c r="I134" s="172" t="s">
        <v>12</v>
      </c>
      <c r="J134" s="130"/>
      <c r="K134" s="95">
        <v>1000</v>
      </c>
      <c r="L134" s="96">
        <v>0</v>
      </c>
      <c r="M134" s="96">
        <v>0</v>
      </c>
      <c r="N134" s="96">
        <v>0</v>
      </c>
      <c r="O134" s="96">
        <v>1000</v>
      </c>
      <c r="P134" s="96">
        <v>0</v>
      </c>
      <c r="Q134" s="96">
        <v>0</v>
      </c>
      <c r="R134" s="96">
        <v>0</v>
      </c>
      <c r="S134" s="97">
        <v>0</v>
      </c>
      <c r="T134" s="96">
        <v>1000</v>
      </c>
      <c r="U134" s="98">
        <f t="shared" si="8"/>
        <v>0</v>
      </c>
      <c r="V134" s="99">
        <f>IF(OR(R134="", R307="", R307=0), "", R134/R$307*100)</f>
        <v>0</v>
      </c>
      <c r="W134" s="95">
        <v>1000</v>
      </c>
      <c r="X134" s="96">
        <v>0</v>
      </c>
      <c r="Y134" s="96">
        <v>0</v>
      </c>
      <c r="Z134" s="96">
        <v>0</v>
      </c>
      <c r="AA134" s="96">
        <v>1000</v>
      </c>
      <c r="AB134" s="97">
        <v>0</v>
      </c>
      <c r="AC134" s="100">
        <v>0</v>
      </c>
      <c r="AD134" s="95">
        <v>0</v>
      </c>
      <c r="AE134" s="96">
        <v>0</v>
      </c>
      <c r="AF134" s="96">
        <v>1000</v>
      </c>
      <c r="AG134" s="101">
        <f t="shared" si="9"/>
        <v>0</v>
      </c>
      <c r="AH134" s="99">
        <f>IF(OR(AD134="", AD307="", AD307=0), "", AD134/AD$307*100)</f>
        <v>0</v>
      </c>
      <c r="AI134" s="102">
        <v>0</v>
      </c>
      <c r="AJ134" s="5">
        <f t="shared" si="10"/>
        <v>0</v>
      </c>
      <c r="AK134" s="4">
        <f t="shared" si="11"/>
        <v>0</v>
      </c>
      <c r="AL134" s="143" t="s">
        <v>368</v>
      </c>
      <c r="AM134" s="143" t="s">
        <v>369</v>
      </c>
      <c r="AN134" s="143" t="s">
        <v>397</v>
      </c>
      <c r="AO134" s="143"/>
      <c r="AP134" s="143"/>
      <c r="AQ134" s="143"/>
      <c r="AR134" s="143"/>
      <c r="AS134" s="32"/>
    </row>
    <row r="135" spans="1:45" ht="36.75" customHeight="1" thickBot="1">
      <c r="A135" s="45" t="s">
        <v>4</v>
      </c>
      <c r="B135" s="46" t="s">
        <v>7</v>
      </c>
      <c r="C135" s="94" t="s">
        <v>67</v>
      </c>
      <c r="D135" s="94" t="s">
        <v>123</v>
      </c>
      <c r="E135" s="94" t="s">
        <v>5</v>
      </c>
      <c r="F135" s="94" t="s">
        <v>5</v>
      </c>
      <c r="G135" s="94" t="s">
        <v>5</v>
      </c>
      <c r="H135" s="177" t="s">
        <v>124</v>
      </c>
      <c r="I135" s="172" t="s">
        <v>12</v>
      </c>
      <c r="J135" s="130"/>
      <c r="K135" s="95">
        <v>2145000</v>
      </c>
      <c r="L135" s="96">
        <v>-1595000</v>
      </c>
      <c r="M135" s="96">
        <v>0</v>
      </c>
      <c r="N135" s="96">
        <v>0</v>
      </c>
      <c r="O135" s="96">
        <v>550000</v>
      </c>
      <c r="P135" s="96">
        <v>549350</v>
      </c>
      <c r="Q135" s="96">
        <v>549350</v>
      </c>
      <c r="R135" s="96">
        <v>549350</v>
      </c>
      <c r="S135" s="97">
        <v>0</v>
      </c>
      <c r="T135" s="96">
        <v>650</v>
      </c>
      <c r="U135" s="98">
        <f t="shared" si="8"/>
        <v>99.881818181818176</v>
      </c>
      <c r="V135" s="99">
        <f>IF(OR(R135="", R307="", R307=0), "", R135/R$307*100)</f>
        <v>0.38286037491575209</v>
      </c>
      <c r="W135" s="95">
        <v>0</v>
      </c>
      <c r="X135" s="96">
        <v>1378000</v>
      </c>
      <c r="Y135" s="96">
        <v>0</v>
      </c>
      <c r="Z135" s="96">
        <v>0</v>
      </c>
      <c r="AA135" s="96">
        <v>1378000</v>
      </c>
      <c r="AB135" s="97">
        <v>258114</v>
      </c>
      <c r="AC135" s="100">
        <v>258114</v>
      </c>
      <c r="AD135" s="95">
        <v>258114</v>
      </c>
      <c r="AE135" s="96">
        <v>0</v>
      </c>
      <c r="AF135" s="96">
        <v>1119886</v>
      </c>
      <c r="AG135" s="101">
        <f t="shared" si="9"/>
        <v>18.731059506531206</v>
      </c>
      <c r="AH135" s="99">
        <f>IF(OR(AD135="", AD307="", AD307=0), "", AD135/AD$307*100)</f>
        <v>0.11167270073232205</v>
      </c>
      <c r="AI135" s="102">
        <v>291236</v>
      </c>
      <c r="AJ135" s="28">
        <f t="shared" si="10"/>
        <v>112.83231440371308</v>
      </c>
      <c r="AK135" s="27">
        <f t="shared" si="11"/>
        <v>0.27118767418343004</v>
      </c>
      <c r="AL135" s="147" t="s">
        <v>272</v>
      </c>
      <c r="AM135" s="171"/>
      <c r="AN135" s="171"/>
      <c r="AO135" s="171"/>
      <c r="AP135" s="171"/>
      <c r="AQ135" s="171"/>
      <c r="AR135" s="171"/>
    </row>
    <row r="136" spans="1:45" ht="22.5" hidden="1" customHeight="1" thickBot="1">
      <c r="A136" s="89" t="s">
        <v>4</v>
      </c>
      <c r="B136" s="90" t="s">
        <v>7</v>
      </c>
      <c r="C136" s="94" t="s">
        <v>67</v>
      </c>
      <c r="D136" s="94" t="s">
        <v>123</v>
      </c>
      <c r="E136" s="94" t="s">
        <v>46</v>
      </c>
      <c r="F136" s="94" t="s">
        <v>5</v>
      </c>
      <c r="G136" s="94" t="s">
        <v>5</v>
      </c>
      <c r="H136" s="177" t="s">
        <v>47</v>
      </c>
      <c r="I136" s="172" t="s">
        <v>12</v>
      </c>
      <c r="J136" s="130"/>
      <c r="K136" s="95">
        <v>2145000</v>
      </c>
      <c r="L136" s="96">
        <v>-1595000</v>
      </c>
      <c r="M136" s="96">
        <v>0</v>
      </c>
      <c r="N136" s="96">
        <v>0</v>
      </c>
      <c r="O136" s="96">
        <v>550000</v>
      </c>
      <c r="P136" s="96">
        <v>549350</v>
      </c>
      <c r="Q136" s="96">
        <v>549350</v>
      </c>
      <c r="R136" s="96">
        <v>549350</v>
      </c>
      <c r="S136" s="97">
        <v>0</v>
      </c>
      <c r="T136" s="96">
        <v>650</v>
      </c>
      <c r="U136" s="98">
        <f t="shared" si="8"/>
        <v>99.881818181818176</v>
      </c>
      <c r="V136" s="99">
        <f>IF(OR(R136="", R307="", R307=0), "", R136/R$307*100)</f>
        <v>0.38286037491575209</v>
      </c>
      <c r="W136" s="95">
        <v>0</v>
      </c>
      <c r="X136" s="96">
        <v>1135000</v>
      </c>
      <c r="Y136" s="96">
        <v>0</v>
      </c>
      <c r="Z136" s="96">
        <v>0</v>
      </c>
      <c r="AA136" s="96">
        <v>1135000</v>
      </c>
      <c r="AB136" s="97">
        <v>16787</v>
      </c>
      <c r="AC136" s="100">
        <v>16787</v>
      </c>
      <c r="AD136" s="95">
        <v>16787</v>
      </c>
      <c r="AE136" s="96">
        <v>0</v>
      </c>
      <c r="AF136" s="96">
        <v>1118213</v>
      </c>
      <c r="AG136" s="101">
        <f t="shared" si="9"/>
        <v>1.4790308370044052</v>
      </c>
      <c r="AH136" s="99">
        <f>IF(OR(AD136="", AD307="", AD307=0), "", AD136/AD$307*100)</f>
        <v>7.2628746491607988E-3</v>
      </c>
      <c r="AI136" s="102">
        <v>532563</v>
      </c>
      <c r="AJ136" s="30">
        <f t="shared" si="10"/>
        <v>3172.4727467683329</v>
      </c>
      <c r="AK136" s="29">
        <f t="shared" si="11"/>
        <v>0.37559750026659128</v>
      </c>
      <c r="AL136" s="145"/>
      <c r="AM136" s="147"/>
      <c r="AN136" s="147"/>
      <c r="AO136" s="147"/>
      <c r="AP136" s="147"/>
      <c r="AQ136" s="147"/>
      <c r="AR136" s="147"/>
    </row>
    <row r="137" spans="1:45" ht="22.5" hidden="1" customHeight="1">
      <c r="A137" s="45" t="s">
        <v>4</v>
      </c>
      <c r="B137" s="46" t="s">
        <v>7</v>
      </c>
      <c r="C137" s="94" t="s">
        <v>67</v>
      </c>
      <c r="D137" s="94" t="s">
        <v>123</v>
      </c>
      <c r="E137" s="94" t="s">
        <v>46</v>
      </c>
      <c r="F137" s="94" t="s">
        <v>21</v>
      </c>
      <c r="G137" s="94" t="s">
        <v>5</v>
      </c>
      <c r="H137" s="177" t="s">
        <v>48</v>
      </c>
      <c r="I137" s="172" t="s">
        <v>12</v>
      </c>
      <c r="J137" s="130"/>
      <c r="K137" s="95">
        <v>145000</v>
      </c>
      <c r="L137" s="96">
        <v>0</v>
      </c>
      <c r="M137" s="96">
        <v>0</v>
      </c>
      <c r="N137" s="96">
        <v>4350</v>
      </c>
      <c r="O137" s="96">
        <v>149350</v>
      </c>
      <c r="P137" s="96">
        <v>149350</v>
      </c>
      <c r="Q137" s="96">
        <v>149350</v>
      </c>
      <c r="R137" s="96">
        <v>149350</v>
      </c>
      <c r="S137" s="97">
        <v>0</v>
      </c>
      <c r="T137" s="96">
        <v>0</v>
      </c>
      <c r="U137" s="98">
        <f t="shared" si="8"/>
        <v>100</v>
      </c>
      <c r="V137" s="99">
        <f>IF(OR(R137="", R307="", R307=0), "", R137/R$307*100)</f>
        <v>0.10408700645065545</v>
      </c>
      <c r="W137" s="95">
        <v>0</v>
      </c>
      <c r="X137" s="96">
        <v>35000</v>
      </c>
      <c r="Y137" s="96">
        <v>0</v>
      </c>
      <c r="Z137" s="96">
        <v>0</v>
      </c>
      <c r="AA137" s="96">
        <v>35000</v>
      </c>
      <c r="AB137" s="97">
        <v>16787</v>
      </c>
      <c r="AC137" s="100">
        <v>16787</v>
      </c>
      <c r="AD137" s="95">
        <v>16787</v>
      </c>
      <c r="AE137" s="96">
        <v>0</v>
      </c>
      <c r="AF137" s="96">
        <v>18213</v>
      </c>
      <c r="AG137" s="101">
        <f t="shared" si="9"/>
        <v>47.962857142857139</v>
      </c>
      <c r="AH137" s="99">
        <f>IF(OR(AD137="", AD307="", AD307=0), "", AD137/AD$307*100)</f>
        <v>7.2628746491607988E-3</v>
      </c>
      <c r="AI137" s="102">
        <v>132563</v>
      </c>
      <c r="AJ137" s="5">
        <f t="shared" si="10"/>
        <v>789.67653541430866</v>
      </c>
      <c r="AK137" s="4">
        <f t="shared" si="11"/>
        <v>9.6824131801494656E-2</v>
      </c>
      <c r="AL137" s="372" t="s">
        <v>450</v>
      </c>
      <c r="AM137" s="372" t="s">
        <v>370</v>
      </c>
      <c r="AN137" s="372" t="s">
        <v>378</v>
      </c>
      <c r="AO137" s="372"/>
      <c r="AP137" s="372"/>
      <c r="AQ137" s="372"/>
      <c r="AR137" s="372"/>
      <c r="AS137" s="34"/>
    </row>
    <row r="138" spans="1:45" ht="36" customHeight="1" thickBot="1">
      <c r="A138" s="67" t="s">
        <v>4</v>
      </c>
      <c r="B138" s="68" t="s">
        <v>7</v>
      </c>
      <c r="C138" s="94" t="s">
        <v>67</v>
      </c>
      <c r="D138" s="94" t="s">
        <v>123</v>
      </c>
      <c r="E138" s="94" t="s">
        <v>46</v>
      </c>
      <c r="F138" s="94" t="s">
        <v>21</v>
      </c>
      <c r="G138" s="94" t="s">
        <v>23</v>
      </c>
      <c r="H138" s="177" t="s">
        <v>125</v>
      </c>
      <c r="I138" s="172" t="s">
        <v>12</v>
      </c>
      <c r="J138" s="130"/>
      <c r="K138" s="95">
        <v>145000</v>
      </c>
      <c r="L138" s="96">
        <v>0</v>
      </c>
      <c r="M138" s="96">
        <v>0</v>
      </c>
      <c r="N138" s="96">
        <v>4350</v>
      </c>
      <c r="O138" s="96">
        <v>149350</v>
      </c>
      <c r="P138" s="96">
        <v>149350</v>
      </c>
      <c r="Q138" s="96">
        <v>149350</v>
      </c>
      <c r="R138" s="96">
        <v>149350</v>
      </c>
      <c r="S138" s="97">
        <v>0</v>
      </c>
      <c r="T138" s="96">
        <v>0</v>
      </c>
      <c r="U138" s="98">
        <f t="shared" si="8"/>
        <v>100</v>
      </c>
      <c r="V138" s="99">
        <f>IF(OR(R138="", R307="", R307=0), "", R138/R$307*100)</f>
        <v>0.10408700645065545</v>
      </c>
      <c r="W138" s="95">
        <v>0</v>
      </c>
      <c r="X138" s="96">
        <v>35000</v>
      </c>
      <c r="Y138" s="96">
        <v>0</v>
      </c>
      <c r="Z138" s="96">
        <v>0</v>
      </c>
      <c r="AA138" s="96">
        <v>35000</v>
      </c>
      <c r="AB138" s="97">
        <v>16787</v>
      </c>
      <c r="AC138" s="100">
        <v>16787</v>
      </c>
      <c r="AD138" s="95">
        <v>16787</v>
      </c>
      <c r="AE138" s="96">
        <v>0</v>
      </c>
      <c r="AF138" s="96">
        <v>18213</v>
      </c>
      <c r="AG138" s="101">
        <f t="shared" si="9"/>
        <v>47.962857142857139</v>
      </c>
      <c r="AH138" s="99">
        <f>IF(OR(AD138="", AD307="", AD307=0), "", AD138/AD$307*100)</f>
        <v>7.2628746491607988E-3</v>
      </c>
      <c r="AI138" s="102">
        <v>132563</v>
      </c>
      <c r="AJ138" s="5">
        <f t="shared" si="10"/>
        <v>789.67653541430866</v>
      </c>
      <c r="AK138" s="4">
        <f t="shared" si="11"/>
        <v>9.6824131801494656E-2</v>
      </c>
      <c r="AL138" s="373"/>
      <c r="AM138" s="373"/>
      <c r="AN138" s="373"/>
      <c r="AO138" s="373"/>
      <c r="AP138" s="373"/>
      <c r="AQ138" s="373"/>
      <c r="AR138" s="373"/>
      <c r="AS138" s="35"/>
    </row>
    <row r="139" spans="1:45" ht="33.75" hidden="1" customHeight="1">
      <c r="A139" s="45" t="s">
        <v>4</v>
      </c>
      <c r="B139" s="46" t="s">
        <v>7</v>
      </c>
      <c r="C139" s="94" t="s">
        <v>67</v>
      </c>
      <c r="D139" s="94" t="s">
        <v>123</v>
      </c>
      <c r="E139" s="94" t="s">
        <v>46</v>
      </c>
      <c r="F139" s="94" t="s">
        <v>32</v>
      </c>
      <c r="G139" s="94" t="s">
        <v>5</v>
      </c>
      <c r="H139" s="177" t="s">
        <v>105</v>
      </c>
      <c r="I139" s="172" t="s">
        <v>12</v>
      </c>
      <c r="J139" s="130"/>
      <c r="K139" s="95">
        <v>2000000</v>
      </c>
      <c r="L139" s="96">
        <v>-1595000</v>
      </c>
      <c r="M139" s="96">
        <v>0</v>
      </c>
      <c r="N139" s="96">
        <v>-4350</v>
      </c>
      <c r="O139" s="96">
        <v>400650</v>
      </c>
      <c r="P139" s="96">
        <v>400000</v>
      </c>
      <c r="Q139" s="96">
        <v>400000</v>
      </c>
      <c r="R139" s="96">
        <v>400000</v>
      </c>
      <c r="S139" s="97">
        <v>0</v>
      </c>
      <c r="T139" s="96">
        <v>650</v>
      </c>
      <c r="U139" s="98">
        <f t="shared" si="8"/>
        <v>99.8377636340946</v>
      </c>
      <c r="V139" s="99">
        <f>IF(OR(R139="", R307="", R307=0), "", R139/R$307*100)</f>
        <v>0.27877336846509665</v>
      </c>
      <c r="W139" s="95">
        <v>0</v>
      </c>
      <c r="X139" s="96">
        <v>1100000</v>
      </c>
      <c r="Y139" s="96">
        <v>0</v>
      </c>
      <c r="Z139" s="96">
        <v>0</v>
      </c>
      <c r="AA139" s="96">
        <v>1100000</v>
      </c>
      <c r="AB139" s="97">
        <v>0</v>
      </c>
      <c r="AC139" s="100">
        <v>0</v>
      </c>
      <c r="AD139" s="95">
        <v>0</v>
      </c>
      <c r="AE139" s="96">
        <v>0</v>
      </c>
      <c r="AF139" s="96">
        <v>1100000</v>
      </c>
      <c r="AG139" s="101">
        <f t="shared" si="9"/>
        <v>0</v>
      </c>
      <c r="AH139" s="99">
        <f>IF(OR(AD139="", AD307="", AD307=0), "", AD139/AD$307*100)</f>
        <v>0</v>
      </c>
      <c r="AI139" s="102">
        <v>400000</v>
      </c>
      <c r="AJ139" s="5" t="str">
        <f t="shared" si="10"/>
        <v>皆増</v>
      </c>
      <c r="AK139" s="4">
        <f t="shared" si="11"/>
        <v>0.27877336846509665</v>
      </c>
      <c r="AL139" s="372" t="s">
        <v>371</v>
      </c>
      <c r="AM139" s="372" t="s">
        <v>372</v>
      </c>
      <c r="AN139" s="372" t="s">
        <v>377</v>
      </c>
      <c r="AO139" s="372"/>
      <c r="AP139" s="372"/>
      <c r="AQ139" s="372"/>
      <c r="AR139" s="372"/>
      <c r="AS139" s="34"/>
    </row>
    <row r="140" spans="1:45" ht="59.25" customHeight="1" thickBot="1">
      <c r="A140" s="67" t="s">
        <v>4</v>
      </c>
      <c r="B140" s="68" t="s">
        <v>7</v>
      </c>
      <c r="C140" s="94" t="s">
        <v>67</v>
      </c>
      <c r="D140" s="94" t="s">
        <v>123</v>
      </c>
      <c r="E140" s="94" t="s">
        <v>46</v>
      </c>
      <c r="F140" s="94" t="s">
        <v>32</v>
      </c>
      <c r="G140" s="94" t="s">
        <v>34</v>
      </c>
      <c r="H140" s="177" t="s">
        <v>126</v>
      </c>
      <c r="I140" s="172" t="s">
        <v>12</v>
      </c>
      <c r="J140" s="130"/>
      <c r="K140" s="95">
        <v>2000000</v>
      </c>
      <c r="L140" s="96">
        <v>-1595000</v>
      </c>
      <c r="M140" s="96">
        <v>0</v>
      </c>
      <c r="N140" s="96">
        <v>-4350</v>
      </c>
      <c r="O140" s="96">
        <v>400650</v>
      </c>
      <c r="P140" s="96">
        <v>400000</v>
      </c>
      <c r="Q140" s="96">
        <v>400000</v>
      </c>
      <c r="R140" s="96">
        <v>400000</v>
      </c>
      <c r="S140" s="97">
        <v>0</v>
      </c>
      <c r="T140" s="96">
        <v>650</v>
      </c>
      <c r="U140" s="98">
        <f t="shared" si="8"/>
        <v>99.8377636340946</v>
      </c>
      <c r="V140" s="99">
        <f>IF(OR(R140="", R307="", R307=0), "", R140/R$307*100)</f>
        <v>0.27877336846509665</v>
      </c>
      <c r="W140" s="95">
        <v>0</v>
      </c>
      <c r="X140" s="96">
        <v>1100000</v>
      </c>
      <c r="Y140" s="96">
        <v>0</v>
      </c>
      <c r="Z140" s="96">
        <v>0</v>
      </c>
      <c r="AA140" s="96">
        <v>1100000</v>
      </c>
      <c r="AB140" s="97">
        <v>0</v>
      </c>
      <c r="AC140" s="100">
        <v>0</v>
      </c>
      <c r="AD140" s="95">
        <v>0</v>
      </c>
      <c r="AE140" s="96">
        <v>0</v>
      </c>
      <c r="AF140" s="96">
        <v>1100000</v>
      </c>
      <c r="AG140" s="101">
        <f t="shared" si="9"/>
        <v>0</v>
      </c>
      <c r="AH140" s="99">
        <f>IF(OR(AD140="", AD307="", AD307=0), "", AD140/AD$307*100)</f>
        <v>0</v>
      </c>
      <c r="AI140" s="102">
        <v>400000</v>
      </c>
      <c r="AJ140" s="5" t="str">
        <f t="shared" si="10"/>
        <v>皆増</v>
      </c>
      <c r="AK140" s="4">
        <f t="shared" si="11"/>
        <v>0.27877336846509665</v>
      </c>
      <c r="AL140" s="373"/>
      <c r="AM140" s="373"/>
      <c r="AN140" s="373"/>
      <c r="AO140" s="373"/>
      <c r="AP140" s="373"/>
      <c r="AQ140" s="373"/>
      <c r="AR140" s="373"/>
      <c r="AS140" s="35"/>
    </row>
    <row r="141" spans="1:45" ht="14.25" hidden="1" customHeight="1">
      <c r="A141" s="45" t="s">
        <v>4</v>
      </c>
      <c r="B141" s="46" t="s">
        <v>7</v>
      </c>
      <c r="C141" s="94" t="s">
        <v>67</v>
      </c>
      <c r="D141" s="94" t="s">
        <v>123</v>
      </c>
      <c r="E141" s="94" t="s">
        <v>21</v>
      </c>
      <c r="F141" s="94" t="s">
        <v>5</v>
      </c>
      <c r="G141" s="94" t="s">
        <v>5</v>
      </c>
      <c r="H141" s="177" t="s">
        <v>25</v>
      </c>
      <c r="I141" s="172" t="s">
        <v>12</v>
      </c>
      <c r="J141" s="130"/>
      <c r="K141" s="95" t="s">
        <v>5</v>
      </c>
      <c r="L141" s="96" t="s">
        <v>5</v>
      </c>
      <c r="M141" s="96" t="s">
        <v>5</v>
      </c>
      <c r="N141" s="96" t="s">
        <v>5</v>
      </c>
      <c r="O141" s="96" t="s">
        <v>5</v>
      </c>
      <c r="P141" s="96" t="s">
        <v>5</v>
      </c>
      <c r="Q141" s="96" t="s">
        <v>5</v>
      </c>
      <c r="R141" s="96">
        <v>0</v>
      </c>
      <c r="S141" s="97" t="s">
        <v>5</v>
      </c>
      <c r="T141" s="96" t="s">
        <v>5</v>
      </c>
      <c r="U141" s="98" t="str">
        <f t="shared" si="8"/>
        <v/>
      </c>
      <c r="V141" s="99">
        <f>IF(OR(R141="", R307="", R307=0), "", R141/R$307*100)</f>
        <v>0</v>
      </c>
      <c r="W141" s="95">
        <v>0</v>
      </c>
      <c r="X141" s="96">
        <v>151000</v>
      </c>
      <c r="Y141" s="96">
        <v>0</v>
      </c>
      <c r="Z141" s="96">
        <v>0</v>
      </c>
      <c r="AA141" s="96">
        <v>151000</v>
      </c>
      <c r="AB141" s="97">
        <v>149827</v>
      </c>
      <c r="AC141" s="100">
        <v>149827</v>
      </c>
      <c r="AD141" s="95">
        <v>149827</v>
      </c>
      <c r="AE141" s="96">
        <v>0</v>
      </c>
      <c r="AF141" s="96">
        <v>1173</v>
      </c>
      <c r="AG141" s="101">
        <f t="shared" si="9"/>
        <v>99.223178807947022</v>
      </c>
      <c r="AH141" s="99">
        <f>IF(OR(AD141="", AD307="", AD307=0), "", AD141/AD$307*100)</f>
        <v>6.4822465006243807E-2</v>
      </c>
      <c r="AI141" s="102">
        <v>-149827</v>
      </c>
      <c r="AJ141" s="30" t="str">
        <f t="shared" si="10"/>
        <v>皆減</v>
      </c>
      <c r="AK141" s="29">
        <f t="shared" si="11"/>
        <v>-6.4822465006243807E-2</v>
      </c>
      <c r="AL141" s="372" t="s">
        <v>373</v>
      </c>
      <c r="AM141" s="372" t="s">
        <v>374</v>
      </c>
      <c r="AN141" s="372" t="s">
        <v>376</v>
      </c>
      <c r="AO141" s="372"/>
      <c r="AP141" s="372"/>
      <c r="AQ141" s="372"/>
      <c r="AR141" s="372"/>
      <c r="AS141" s="34"/>
    </row>
    <row r="142" spans="1:45" ht="13.5" hidden="1" customHeight="1">
      <c r="A142" s="56" t="s">
        <v>4</v>
      </c>
      <c r="B142" s="57" t="s">
        <v>7</v>
      </c>
      <c r="C142" s="94" t="s">
        <v>67</v>
      </c>
      <c r="D142" s="94" t="s">
        <v>123</v>
      </c>
      <c r="E142" s="94" t="s">
        <v>21</v>
      </c>
      <c r="F142" s="94" t="s">
        <v>127</v>
      </c>
      <c r="G142" s="94" t="s">
        <v>5</v>
      </c>
      <c r="H142" s="177" t="s">
        <v>128</v>
      </c>
      <c r="I142" s="172" t="s">
        <v>12</v>
      </c>
      <c r="J142" s="130"/>
      <c r="K142" s="95" t="s">
        <v>5</v>
      </c>
      <c r="L142" s="96" t="s">
        <v>5</v>
      </c>
      <c r="M142" s="96" t="s">
        <v>5</v>
      </c>
      <c r="N142" s="96" t="s">
        <v>5</v>
      </c>
      <c r="O142" s="96" t="s">
        <v>5</v>
      </c>
      <c r="P142" s="96" t="s">
        <v>5</v>
      </c>
      <c r="Q142" s="96" t="s">
        <v>5</v>
      </c>
      <c r="R142" s="96">
        <v>0</v>
      </c>
      <c r="S142" s="97" t="s">
        <v>5</v>
      </c>
      <c r="T142" s="96" t="s">
        <v>5</v>
      </c>
      <c r="U142" s="98" t="str">
        <f t="shared" si="8"/>
        <v/>
      </c>
      <c r="V142" s="99">
        <f>IF(OR(R142="", R307="", R307=0), "", R142/R$307*100)</f>
        <v>0</v>
      </c>
      <c r="W142" s="95">
        <v>0</v>
      </c>
      <c r="X142" s="96">
        <v>151000</v>
      </c>
      <c r="Y142" s="96">
        <v>0</v>
      </c>
      <c r="Z142" s="96">
        <v>0</v>
      </c>
      <c r="AA142" s="96">
        <v>151000</v>
      </c>
      <c r="AB142" s="97">
        <v>149827</v>
      </c>
      <c r="AC142" s="100">
        <v>149827</v>
      </c>
      <c r="AD142" s="95">
        <v>149827</v>
      </c>
      <c r="AE142" s="96">
        <v>0</v>
      </c>
      <c r="AF142" s="96">
        <v>1173</v>
      </c>
      <c r="AG142" s="101">
        <f t="shared" si="9"/>
        <v>99.223178807947022</v>
      </c>
      <c r="AH142" s="99">
        <f>IF(OR(AD142="", AD307="", AD307=0), "", AD142/AD$307*100)</f>
        <v>6.4822465006243807E-2</v>
      </c>
      <c r="AI142" s="102">
        <v>-149827</v>
      </c>
      <c r="AJ142" s="5" t="str">
        <f t="shared" si="10"/>
        <v>皆減</v>
      </c>
      <c r="AK142" s="4">
        <f t="shared" si="11"/>
        <v>-6.4822465006243807E-2</v>
      </c>
      <c r="AL142" s="373"/>
      <c r="AM142" s="373"/>
      <c r="AN142" s="373"/>
      <c r="AO142" s="373"/>
      <c r="AP142" s="373"/>
      <c r="AQ142" s="373"/>
      <c r="AR142" s="373"/>
      <c r="AS142" s="35"/>
    </row>
    <row r="143" spans="1:45" ht="35.25" customHeight="1" thickBot="1">
      <c r="A143" s="67" t="s">
        <v>4</v>
      </c>
      <c r="B143" s="68" t="s">
        <v>7</v>
      </c>
      <c r="C143" s="94" t="s">
        <v>67</v>
      </c>
      <c r="D143" s="94" t="s">
        <v>123</v>
      </c>
      <c r="E143" s="94" t="s">
        <v>21</v>
      </c>
      <c r="F143" s="94" t="s">
        <v>127</v>
      </c>
      <c r="G143" s="94" t="s">
        <v>129</v>
      </c>
      <c r="H143" s="177" t="s">
        <v>130</v>
      </c>
      <c r="I143" s="172" t="s">
        <v>12</v>
      </c>
      <c r="J143" s="130"/>
      <c r="K143" s="95" t="s">
        <v>5</v>
      </c>
      <c r="L143" s="96" t="s">
        <v>5</v>
      </c>
      <c r="M143" s="96" t="s">
        <v>5</v>
      </c>
      <c r="N143" s="96" t="s">
        <v>5</v>
      </c>
      <c r="O143" s="96" t="s">
        <v>5</v>
      </c>
      <c r="P143" s="96" t="s">
        <v>5</v>
      </c>
      <c r="Q143" s="96" t="s">
        <v>5</v>
      </c>
      <c r="R143" s="96">
        <v>0</v>
      </c>
      <c r="S143" s="97" t="s">
        <v>5</v>
      </c>
      <c r="T143" s="96" t="s">
        <v>5</v>
      </c>
      <c r="U143" s="98" t="str">
        <f t="shared" si="8"/>
        <v/>
      </c>
      <c r="V143" s="99">
        <f>IF(OR(R143="", R307="", R307=0), "", R143/R$307*100)</f>
        <v>0</v>
      </c>
      <c r="W143" s="95">
        <v>0</v>
      </c>
      <c r="X143" s="96">
        <v>151000</v>
      </c>
      <c r="Y143" s="96">
        <v>0</v>
      </c>
      <c r="Z143" s="96">
        <v>0</v>
      </c>
      <c r="AA143" s="96">
        <v>151000</v>
      </c>
      <c r="AB143" s="97">
        <v>149827</v>
      </c>
      <c r="AC143" s="100">
        <v>149827</v>
      </c>
      <c r="AD143" s="95">
        <v>149827</v>
      </c>
      <c r="AE143" s="96">
        <v>0</v>
      </c>
      <c r="AF143" s="96">
        <v>1173</v>
      </c>
      <c r="AG143" s="101">
        <f t="shared" si="9"/>
        <v>99.223178807947022</v>
      </c>
      <c r="AH143" s="99">
        <f>IF(OR(AD143="", AD307="", AD307=0), "", AD143/AD$307*100)</f>
        <v>6.4822465006243807E-2</v>
      </c>
      <c r="AI143" s="102">
        <v>-149827</v>
      </c>
      <c r="AJ143" s="5" t="str">
        <f t="shared" si="10"/>
        <v>皆減</v>
      </c>
      <c r="AK143" s="4">
        <f t="shared" si="11"/>
        <v>-6.4822465006243807E-2</v>
      </c>
      <c r="AL143" s="373"/>
      <c r="AM143" s="373"/>
      <c r="AN143" s="373"/>
      <c r="AO143" s="373"/>
      <c r="AP143" s="373"/>
      <c r="AQ143" s="373"/>
      <c r="AR143" s="373"/>
      <c r="AS143" s="35"/>
    </row>
    <row r="144" spans="1:45" ht="15.75" hidden="1" customHeight="1">
      <c r="A144" s="76" t="s">
        <v>4</v>
      </c>
      <c r="B144" s="77" t="s">
        <v>7</v>
      </c>
      <c r="C144" s="94" t="s">
        <v>67</v>
      </c>
      <c r="D144" s="94" t="s">
        <v>123</v>
      </c>
      <c r="E144" s="94" t="s">
        <v>36</v>
      </c>
      <c r="F144" s="94" t="s">
        <v>5</v>
      </c>
      <c r="G144" s="94" t="s">
        <v>5</v>
      </c>
      <c r="H144" s="177" t="s">
        <v>37</v>
      </c>
      <c r="I144" s="172" t="s">
        <v>12</v>
      </c>
      <c r="J144" s="130"/>
      <c r="K144" s="95" t="s">
        <v>5</v>
      </c>
      <c r="L144" s="96" t="s">
        <v>5</v>
      </c>
      <c r="M144" s="96" t="s">
        <v>5</v>
      </c>
      <c r="N144" s="96" t="s">
        <v>5</v>
      </c>
      <c r="O144" s="96" t="s">
        <v>5</v>
      </c>
      <c r="P144" s="96" t="s">
        <v>5</v>
      </c>
      <c r="Q144" s="96" t="s">
        <v>5</v>
      </c>
      <c r="R144" s="96">
        <v>0</v>
      </c>
      <c r="S144" s="97" t="s">
        <v>5</v>
      </c>
      <c r="T144" s="96" t="s">
        <v>5</v>
      </c>
      <c r="U144" s="98" t="str">
        <f t="shared" si="8"/>
        <v/>
      </c>
      <c r="V144" s="99">
        <f>IF(OR(R144="", R307="", R307=0), "", R144/R$307*100)</f>
        <v>0</v>
      </c>
      <c r="W144" s="95">
        <v>0</v>
      </c>
      <c r="X144" s="96">
        <v>92000</v>
      </c>
      <c r="Y144" s="96">
        <v>0</v>
      </c>
      <c r="Z144" s="96">
        <v>0</v>
      </c>
      <c r="AA144" s="96">
        <v>92000</v>
      </c>
      <c r="AB144" s="97">
        <v>91500</v>
      </c>
      <c r="AC144" s="100">
        <v>91500</v>
      </c>
      <c r="AD144" s="95">
        <v>91500</v>
      </c>
      <c r="AE144" s="96">
        <v>0</v>
      </c>
      <c r="AF144" s="96">
        <v>500</v>
      </c>
      <c r="AG144" s="101">
        <f t="shared" si="9"/>
        <v>99.456521739130437</v>
      </c>
      <c r="AH144" s="99">
        <f>IF(OR(AD144="", AD307="", AD307=0), "", AD144/AD$307*100)</f>
        <v>3.9587361076917439E-2</v>
      </c>
      <c r="AI144" s="102">
        <v>-91500</v>
      </c>
      <c r="AJ144" s="30" t="str">
        <f t="shared" si="10"/>
        <v>皆減</v>
      </c>
      <c r="AK144" s="29">
        <f t="shared" si="11"/>
        <v>-3.9587361076917439E-2</v>
      </c>
      <c r="AL144" s="372" t="s">
        <v>375</v>
      </c>
      <c r="AM144" s="372" t="s">
        <v>374</v>
      </c>
      <c r="AN144" s="372" t="s">
        <v>376</v>
      </c>
      <c r="AO144" s="372"/>
      <c r="AP144" s="372"/>
      <c r="AQ144" s="372"/>
      <c r="AR144" s="372"/>
      <c r="AS144" s="34"/>
    </row>
    <row r="145" spans="1:45" ht="15" hidden="1" customHeight="1">
      <c r="A145" s="56" t="s">
        <v>4</v>
      </c>
      <c r="B145" s="57" t="s">
        <v>7</v>
      </c>
      <c r="C145" s="94" t="s">
        <v>67</v>
      </c>
      <c r="D145" s="94" t="s">
        <v>123</v>
      </c>
      <c r="E145" s="94" t="s">
        <v>36</v>
      </c>
      <c r="F145" s="94" t="s">
        <v>21</v>
      </c>
      <c r="G145" s="94" t="s">
        <v>5</v>
      </c>
      <c r="H145" s="177" t="s">
        <v>90</v>
      </c>
      <c r="I145" s="172" t="s">
        <v>12</v>
      </c>
      <c r="J145" s="130"/>
      <c r="K145" s="95" t="s">
        <v>5</v>
      </c>
      <c r="L145" s="96" t="s">
        <v>5</v>
      </c>
      <c r="M145" s="96" t="s">
        <v>5</v>
      </c>
      <c r="N145" s="96" t="s">
        <v>5</v>
      </c>
      <c r="O145" s="96" t="s">
        <v>5</v>
      </c>
      <c r="P145" s="96" t="s">
        <v>5</v>
      </c>
      <c r="Q145" s="96" t="s">
        <v>5</v>
      </c>
      <c r="R145" s="96">
        <v>0</v>
      </c>
      <c r="S145" s="97" t="s">
        <v>5</v>
      </c>
      <c r="T145" s="96" t="s">
        <v>5</v>
      </c>
      <c r="U145" s="98" t="str">
        <f t="shared" si="8"/>
        <v/>
      </c>
      <c r="V145" s="99">
        <f>IF(OR(R145="", R307="", R307=0), "", R145/R$307*100)</f>
        <v>0</v>
      </c>
      <c r="W145" s="95">
        <v>0</v>
      </c>
      <c r="X145" s="96">
        <v>92000</v>
      </c>
      <c r="Y145" s="96">
        <v>0</v>
      </c>
      <c r="Z145" s="96">
        <v>0</v>
      </c>
      <c r="AA145" s="96">
        <v>92000</v>
      </c>
      <c r="AB145" s="97">
        <v>91500</v>
      </c>
      <c r="AC145" s="100">
        <v>91500</v>
      </c>
      <c r="AD145" s="95">
        <v>91500</v>
      </c>
      <c r="AE145" s="96">
        <v>0</v>
      </c>
      <c r="AF145" s="96">
        <v>500</v>
      </c>
      <c r="AG145" s="101">
        <f t="shared" si="9"/>
        <v>99.456521739130437</v>
      </c>
      <c r="AH145" s="99">
        <f>IF(OR(AD145="", AD307="", AD307=0), "", AD145/AD$307*100)</f>
        <v>3.9587361076917439E-2</v>
      </c>
      <c r="AI145" s="102">
        <v>-91500</v>
      </c>
      <c r="AJ145" s="5" t="str">
        <f t="shared" si="10"/>
        <v>皆減</v>
      </c>
      <c r="AK145" s="4">
        <f t="shared" si="11"/>
        <v>-3.9587361076917439E-2</v>
      </c>
      <c r="AL145" s="373"/>
      <c r="AM145" s="373"/>
      <c r="AN145" s="373"/>
      <c r="AO145" s="373"/>
      <c r="AP145" s="373"/>
      <c r="AQ145" s="373"/>
      <c r="AR145" s="373"/>
      <c r="AS145" s="35"/>
    </row>
    <row r="146" spans="1:45" ht="29.25" customHeight="1" thickBot="1">
      <c r="A146" s="67" t="s">
        <v>4</v>
      </c>
      <c r="B146" s="68" t="s">
        <v>7</v>
      </c>
      <c r="C146" s="94" t="s">
        <v>67</v>
      </c>
      <c r="D146" s="94" t="s">
        <v>123</v>
      </c>
      <c r="E146" s="94" t="s">
        <v>36</v>
      </c>
      <c r="F146" s="94" t="s">
        <v>21</v>
      </c>
      <c r="G146" s="94" t="s">
        <v>23</v>
      </c>
      <c r="H146" s="177" t="s">
        <v>91</v>
      </c>
      <c r="I146" s="172" t="s">
        <v>12</v>
      </c>
      <c r="J146" s="130"/>
      <c r="K146" s="95" t="s">
        <v>5</v>
      </c>
      <c r="L146" s="96" t="s">
        <v>5</v>
      </c>
      <c r="M146" s="96" t="s">
        <v>5</v>
      </c>
      <c r="N146" s="96" t="s">
        <v>5</v>
      </c>
      <c r="O146" s="96" t="s">
        <v>5</v>
      </c>
      <c r="P146" s="96" t="s">
        <v>5</v>
      </c>
      <c r="Q146" s="96" t="s">
        <v>5</v>
      </c>
      <c r="R146" s="96">
        <v>0</v>
      </c>
      <c r="S146" s="97" t="s">
        <v>5</v>
      </c>
      <c r="T146" s="96" t="s">
        <v>5</v>
      </c>
      <c r="U146" s="98" t="str">
        <f t="shared" si="8"/>
        <v/>
      </c>
      <c r="V146" s="99">
        <f>IF(OR(R146="", R307="", R307=0), "", R146/R$307*100)</f>
        <v>0</v>
      </c>
      <c r="W146" s="95">
        <v>0</v>
      </c>
      <c r="X146" s="96">
        <v>92000</v>
      </c>
      <c r="Y146" s="96">
        <v>0</v>
      </c>
      <c r="Z146" s="96">
        <v>0</v>
      </c>
      <c r="AA146" s="96">
        <v>92000</v>
      </c>
      <c r="AB146" s="97">
        <v>91500</v>
      </c>
      <c r="AC146" s="100">
        <v>91500</v>
      </c>
      <c r="AD146" s="95">
        <v>91500</v>
      </c>
      <c r="AE146" s="96">
        <v>0</v>
      </c>
      <c r="AF146" s="96">
        <v>500</v>
      </c>
      <c r="AG146" s="101">
        <f t="shared" si="9"/>
        <v>99.456521739130437</v>
      </c>
      <c r="AH146" s="99">
        <f>IF(OR(AD146="", AD307="", AD307=0), "", AD146/AD$307*100)</f>
        <v>3.9587361076917439E-2</v>
      </c>
      <c r="AI146" s="102">
        <v>-91500</v>
      </c>
      <c r="AJ146" s="5" t="str">
        <f t="shared" si="10"/>
        <v>皆減</v>
      </c>
      <c r="AK146" s="4">
        <f t="shared" si="11"/>
        <v>-3.9587361076917439E-2</v>
      </c>
      <c r="AL146" s="373"/>
      <c r="AM146" s="373"/>
      <c r="AN146" s="373"/>
      <c r="AO146" s="373"/>
      <c r="AP146" s="373"/>
      <c r="AQ146" s="373"/>
      <c r="AR146" s="373"/>
      <c r="AS146" s="35"/>
    </row>
    <row r="147" spans="1:45" ht="23.25" hidden="1" customHeight="1" thickBot="1">
      <c r="A147" s="76" t="s">
        <v>4</v>
      </c>
      <c r="B147" s="77" t="s">
        <v>7</v>
      </c>
      <c r="C147" s="94" t="s">
        <v>19</v>
      </c>
      <c r="D147" s="94" t="s">
        <v>5</v>
      </c>
      <c r="E147" s="94" t="s">
        <v>5</v>
      </c>
      <c r="F147" s="94" t="s">
        <v>5</v>
      </c>
      <c r="G147" s="94" t="s">
        <v>5</v>
      </c>
      <c r="H147" s="177" t="s">
        <v>131</v>
      </c>
      <c r="I147" s="172" t="s">
        <v>5</v>
      </c>
      <c r="J147" s="130"/>
      <c r="K147" s="95">
        <v>15222000</v>
      </c>
      <c r="L147" s="96">
        <v>198000</v>
      </c>
      <c r="M147" s="96">
        <v>0</v>
      </c>
      <c r="N147" s="96">
        <v>0</v>
      </c>
      <c r="O147" s="96">
        <v>15420000</v>
      </c>
      <c r="P147" s="96">
        <v>9924238</v>
      </c>
      <c r="Q147" s="96">
        <v>9924238</v>
      </c>
      <c r="R147" s="96">
        <v>9924238</v>
      </c>
      <c r="S147" s="97">
        <v>0</v>
      </c>
      <c r="T147" s="96">
        <v>5495762</v>
      </c>
      <c r="U147" s="98">
        <f t="shared" si="8"/>
        <v>64.359520103761341</v>
      </c>
      <c r="V147" s="99">
        <f>IF(OR(R147="", R307="", R307=0), "", R147/R$307*100)</f>
        <v>6.916533141773284</v>
      </c>
      <c r="W147" s="95">
        <v>12604000</v>
      </c>
      <c r="X147" s="96">
        <v>0</v>
      </c>
      <c r="Y147" s="96">
        <v>0</v>
      </c>
      <c r="Z147" s="96">
        <v>83600</v>
      </c>
      <c r="AA147" s="96">
        <v>12687600</v>
      </c>
      <c r="AB147" s="97">
        <v>9116263</v>
      </c>
      <c r="AC147" s="100">
        <v>9116263</v>
      </c>
      <c r="AD147" s="95">
        <v>9116263</v>
      </c>
      <c r="AE147" s="96">
        <v>0</v>
      </c>
      <c r="AF147" s="96">
        <v>3571337</v>
      </c>
      <c r="AG147" s="101">
        <f t="shared" si="9"/>
        <v>71.851752892588038</v>
      </c>
      <c r="AH147" s="99">
        <f>IF(OR(AD147="", AD307="", AD307=0), "", AD147/AD$307*100)</f>
        <v>3.9441398366463676</v>
      </c>
      <c r="AI147" s="102">
        <v>807975</v>
      </c>
      <c r="AJ147" s="26">
        <f t="shared" si="10"/>
        <v>8.8630066947388428</v>
      </c>
      <c r="AK147" s="25">
        <f t="shared" si="11"/>
        <v>2.9723933051269165</v>
      </c>
      <c r="AL147" s="145"/>
      <c r="AM147" s="147"/>
      <c r="AN147" s="147"/>
      <c r="AO147" s="147"/>
      <c r="AP147" s="147"/>
      <c r="AQ147" s="147"/>
      <c r="AR147" s="147"/>
    </row>
    <row r="148" spans="1:45" ht="99.75" customHeight="1" thickBot="1">
      <c r="A148" s="89" t="s">
        <v>4</v>
      </c>
      <c r="B148" s="90" t="s">
        <v>7</v>
      </c>
      <c r="C148" s="94" t="s">
        <v>19</v>
      </c>
      <c r="D148" s="94" t="s">
        <v>85</v>
      </c>
      <c r="E148" s="94" t="s">
        <v>5</v>
      </c>
      <c r="F148" s="94" t="s">
        <v>5</v>
      </c>
      <c r="G148" s="94" t="s">
        <v>5</v>
      </c>
      <c r="H148" s="177" t="s">
        <v>132</v>
      </c>
      <c r="I148" s="172" t="s">
        <v>12</v>
      </c>
      <c r="J148" s="130"/>
      <c r="K148" s="95">
        <v>15222000</v>
      </c>
      <c r="L148" s="96">
        <v>198000</v>
      </c>
      <c r="M148" s="96">
        <v>0</v>
      </c>
      <c r="N148" s="96">
        <v>0</v>
      </c>
      <c r="O148" s="96">
        <v>15420000</v>
      </c>
      <c r="P148" s="96">
        <v>9924238</v>
      </c>
      <c r="Q148" s="96">
        <v>9924238</v>
      </c>
      <c r="R148" s="96">
        <v>9924238</v>
      </c>
      <c r="S148" s="97">
        <v>0</v>
      </c>
      <c r="T148" s="96">
        <v>5495762</v>
      </c>
      <c r="U148" s="98">
        <f t="shared" si="8"/>
        <v>64.359520103761341</v>
      </c>
      <c r="V148" s="99">
        <f>IF(OR(R148="", R307="", R307=0), "", R148/R$307*100)</f>
        <v>6.916533141773284</v>
      </c>
      <c r="W148" s="95">
        <v>12604000</v>
      </c>
      <c r="X148" s="96">
        <v>0</v>
      </c>
      <c r="Y148" s="96">
        <v>0</v>
      </c>
      <c r="Z148" s="96">
        <v>83600</v>
      </c>
      <c r="AA148" s="96">
        <v>12687600</v>
      </c>
      <c r="AB148" s="97">
        <v>9116263</v>
      </c>
      <c r="AC148" s="100">
        <v>9116263</v>
      </c>
      <c r="AD148" s="95">
        <v>9116263</v>
      </c>
      <c r="AE148" s="96">
        <v>0</v>
      </c>
      <c r="AF148" s="96">
        <v>3571337</v>
      </c>
      <c r="AG148" s="101">
        <f t="shared" si="9"/>
        <v>71.851752892588038</v>
      </c>
      <c r="AH148" s="99">
        <f>IF(OR(AD148="", AD307="", AD307=0), "", AD148/AD$307*100)</f>
        <v>3.9441398366463676</v>
      </c>
      <c r="AI148" s="102">
        <v>807975</v>
      </c>
      <c r="AJ148" s="28">
        <f t="shared" si="10"/>
        <v>8.8630066947388428</v>
      </c>
      <c r="AK148" s="27">
        <f t="shared" si="11"/>
        <v>2.9723933051269165</v>
      </c>
      <c r="AL148" s="143" t="s">
        <v>273</v>
      </c>
      <c r="AM148" s="169"/>
      <c r="AN148" s="169"/>
      <c r="AO148" s="169"/>
      <c r="AP148" s="169"/>
      <c r="AQ148" s="169"/>
      <c r="AR148" s="169"/>
      <c r="AS148" s="32"/>
    </row>
    <row r="149" spans="1:45" ht="23.25" hidden="1" customHeight="1">
      <c r="A149" s="45" t="s">
        <v>4</v>
      </c>
      <c r="B149" s="46" t="s">
        <v>7</v>
      </c>
      <c r="C149" s="94" t="s">
        <v>19</v>
      </c>
      <c r="D149" s="94" t="s">
        <v>85</v>
      </c>
      <c r="E149" s="94" t="s">
        <v>7</v>
      </c>
      <c r="F149" s="94" t="s">
        <v>5</v>
      </c>
      <c r="G149" s="94" t="s">
        <v>5</v>
      </c>
      <c r="H149" s="177" t="s">
        <v>71</v>
      </c>
      <c r="I149" s="172" t="s">
        <v>12</v>
      </c>
      <c r="J149" s="130"/>
      <c r="K149" s="95">
        <v>4063000</v>
      </c>
      <c r="L149" s="96">
        <v>198000</v>
      </c>
      <c r="M149" s="96">
        <v>0</v>
      </c>
      <c r="N149" s="96">
        <v>0</v>
      </c>
      <c r="O149" s="96">
        <v>4261000</v>
      </c>
      <c r="P149" s="96">
        <v>4052455</v>
      </c>
      <c r="Q149" s="96">
        <v>4052455</v>
      </c>
      <c r="R149" s="96">
        <v>4052455</v>
      </c>
      <c r="S149" s="97">
        <v>0</v>
      </c>
      <c r="T149" s="96">
        <v>208545</v>
      </c>
      <c r="U149" s="98">
        <f t="shared" si="8"/>
        <v>95.105726355315653</v>
      </c>
      <c r="V149" s="99">
        <f>IF(OR(R149="", R307="", R307=0), "", R149/R$307*100)</f>
        <v>2.8242913272580576</v>
      </c>
      <c r="W149" s="95">
        <v>3845000</v>
      </c>
      <c r="X149" s="96">
        <v>0</v>
      </c>
      <c r="Y149" s="96">
        <v>0</v>
      </c>
      <c r="Z149" s="96">
        <v>0</v>
      </c>
      <c r="AA149" s="96">
        <v>3845000</v>
      </c>
      <c r="AB149" s="97">
        <v>3727152</v>
      </c>
      <c r="AC149" s="100">
        <v>3727152</v>
      </c>
      <c r="AD149" s="95">
        <v>3727152</v>
      </c>
      <c r="AE149" s="96">
        <v>0</v>
      </c>
      <c r="AF149" s="96">
        <v>117848</v>
      </c>
      <c r="AG149" s="101">
        <f t="shared" si="9"/>
        <v>96.935032509752929</v>
      </c>
      <c r="AH149" s="99">
        <f>IF(OR(AD149="", AD307="", AD307=0), "", AD149/AD$307*100)</f>
        <v>1.6125476722683603</v>
      </c>
      <c r="AI149" s="102">
        <v>325303</v>
      </c>
      <c r="AJ149" s="30">
        <f t="shared" si="10"/>
        <v>8.727924163007037</v>
      </c>
      <c r="AK149" s="29">
        <f t="shared" si="11"/>
        <v>1.2117436549896974</v>
      </c>
      <c r="AL149" s="372" t="s">
        <v>282</v>
      </c>
      <c r="AM149" s="372"/>
      <c r="AN149" s="372"/>
      <c r="AO149" s="372"/>
      <c r="AP149" s="372"/>
      <c r="AQ149" s="372"/>
      <c r="AR149" s="372"/>
      <c r="AS149" s="34"/>
    </row>
    <row r="150" spans="1:45" ht="23.25" hidden="1" customHeight="1">
      <c r="A150" s="56" t="s">
        <v>4</v>
      </c>
      <c r="B150" s="57" t="s">
        <v>7</v>
      </c>
      <c r="C150" s="94" t="s">
        <v>19</v>
      </c>
      <c r="D150" s="94" t="s">
        <v>85</v>
      </c>
      <c r="E150" s="94" t="s">
        <v>7</v>
      </c>
      <c r="F150" s="94" t="s">
        <v>72</v>
      </c>
      <c r="G150" s="94" t="s">
        <v>5</v>
      </c>
      <c r="H150" s="177" t="s">
        <v>73</v>
      </c>
      <c r="I150" s="172" t="s">
        <v>12</v>
      </c>
      <c r="J150" s="130"/>
      <c r="K150" s="95">
        <v>4063000</v>
      </c>
      <c r="L150" s="96">
        <v>198000</v>
      </c>
      <c r="M150" s="96">
        <v>0</v>
      </c>
      <c r="N150" s="96">
        <v>0</v>
      </c>
      <c r="O150" s="96">
        <v>4261000</v>
      </c>
      <c r="P150" s="96">
        <v>4052455</v>
      </c>
      <c r="Q150" s="96">
        <v>4052455</v>
      </c>
      <c r="R150" s="96">
        <v>4052455</v>
      </c>
      <c r="S150" s="97">
        <v>0</v>
      </c>
      <c r="T150" s="96">
        <v>208545</v>
      </c>
      <c r="U150" s="98">
        <f t="shared" si="8"/>
        <v>95.105726355315653</v>
      </c>
      <c r="V150" s="99">
        <f>IF(OR(R150="", R307="", R307=0), "", R150/R$307*100)</f>
        <v>2.8242913272580576</v>
      </c>
      <c r="W150" s="95">
        <v>3845000</v>
      </c>
      <c r="X150" s="96">
        <v>0</v>
      </c>
      <c r="Y150" s="96">
        <v>0</v>
      </c>
      <c r="Z150" s="96">
        <v>0</v>
      </c>
      <c r="AA150" s="96">
        <v>3845000</v>
      </c>
      <c r="AB150" s="97">
        <v>3727152</v>
      </c>
      <c r="AC150" s="100">
        <v>3727152</v>
      </c>
      <c r="AD150" s="95">
        <v>3727152</v>
      </c>
      <c r="AE150" s="96">
        <v>0</v>
      </c>
      <c r="AF150" s="96">
        <v>117848</v>
      </c>
      <c r="AG150" s="101">
        <f t="shared" si="9"/>
        <v>96.935032509752929</v>
      </c>
      <c r="AH150" s="99">
        <f>IF(OR(AD150="", AD307="", AD307=0), "", AD150/AD$307*100)</f>
        <v>1.6125476722683603</v>
      </c>
      <c r="AI150" s="102">
        <v>325303</v>
      </c>
      <c r="AJ150" s="5">
        <f t="shared" si="10"/>
        <v>8.727924163007037</v>
      </c>
      <c r="AK150" s="4">
        <f t="shared" si="11"/>
        <v>1.2117436549896974</v>
      </c>
      <c r="AL150" s="373"/>
      <c r="AM150" s="373"/>
      <c r="AN150" s="373"/>
      <c r="AO150" s="373"/>
      <c r="AP150" s="373"/>
      <c r="AQ150" s="373"/>
      <c r="AR150" s="373"/>
      <c r="AS150" s="35"/>
    </row>
    <row r="151" spans="1:45" ht="23.25" customHeight="1" thickBot="1">
      <c r="A151" s="67" t="s">
        <v>4</v>
      </c>
      <c r="B151" s="68" t="s">
        <v>7</v>
      </c>
      <c r="C151" s="94" t="s">
        <v>19</v>
      </c>
      <c r="D151" s="94" t="s">
        <v>85</v>
      </c>
      <c r="E151" s="94" t="s">
        <v>7</v>
      </c>
      <c r="F151" s="94" t="s">
        <v>72</v>
      </c>
      <c r="G151" s="94" t="s">
        <v>74</v>
      </c>
      <c r="H151" s="177" t="s">
        <v>282</v>
      </c>
      <c r="I151" s="172" t="s">
        <v>12</v>
      </c>
      <c r="J151" s="130"/>
      <c r="K151" s="95">
        <v>4063000</v>
      </c>
      <c r="L151" s="96">
        <v>198000</v>
      </c>
      <c r="M151" s="96">
        <v>0</v>
      </c>
      <c r="N151" s="96">
        <v>0</v>
      </c>
      <c r="O151" s="96">
        <v>4261000</v>
      </c>
      <c r="P151" s="96">
        <v>4052455</v>
      </c>
      <c r="Q151" s="96">
        <v>4052455</v>
      </c>
      <c r="R151" s="96">
        <v>4052455</v>
      </c>
      <c r="S151" s="97">
        <v>0</v>
      </c>
      <c r="T151" s="96">
        <v>208545</v>
      </c>
      <c r="U151" s="98">
        <f t="shared" si="8"/>
        <v>95.105726355315653</v>
      </c>
      <c r="V151" s="99">
        <f>IF(OR(R151="", R307="", R307=0), "", R151/R$307*100)</f>
        <v>2.8242913272580576</v>
      </c>
      <c r="W151" s="95">
        <v>3845000</v>
      </c>
      <c r="X151" s="96">
        <v>0</v>
      </c>
      <c r="Y151" s="96">
        <v>0</v>
      </c>
      <c r="Z151" s="96">
        <v>0</v>
      </c>
      <c r="AA151" s="96">
        <v>3845000</v>
      </c>
      <c r="AB151" s="97">
        <v>3727152</v>
      </c>
      <c r="AC151" s="100">
        <v>3727152</v>
      </c>
      <c r="AD151" s="95">
        <v>3727152</v>
      </c>
      <c r="AE151" s="96">
        <v>0</v>
      </c>
      <c r="AF151" s="96">
        <v>117848</v>
      </c>
      <c r="AG151" s="101">
        <f t="shared" si="9"/>
        <v>96.935032509752929</v>
      </c>
      <c r="AH151" s="99">
        <f>IF(OR(AD151="", AD307="", AD307=0), "", AD151/AD$307*100)</f>
        <v>1.6125476722683603</v>
      </c>
      <c r="AI151" s="102">
        <v>325303</v>
      </c>
      <c r="AJ151" s="5">
        <f t="shared" si="10"/>
        <v>8.727924163007037</v>
      </c>
      <c r="AK151" s="4">
        <f t="shared" si="11"/>
        <v>1.2117436549896974</v>
      </c>
      <c r="AL151" s="373"/>
      <c r="AM151" s="373"/>
      <c r="AN151" s="373"/>
      <c r="AO151" s="373"/>
      <c r="AP151" s="373"/>
      <c r="AQ151" s="373"/>
      <c r="AR151" s="373"/>
      <c r="AS151" s="35"/>
    </row>
    <row r="152" spans="1:45" ht="23.25" hidden="1" customHeight="1" thickBot="1">
      <c r="A152" s="80" t="s">
        <v>4</v>
      </c>
      <c r="B152" s="81" t="s">
        <v>7</v>
      </c>
      <c r="C152" s="94" t="s">
        <v>19</v>
      </c>
      <c r="D152" s="94" t="s">
        <v>85</v>
      </c>
      <c r="E152" s="94" t="s">
        <v>21</v>
      </c>
      <c r="F152" s="94" t="s">
        <v>5</v>
      </c>
      <c r="G152" s="94" t="s">
        <v>5</v>
      </c>
      <c r="H152" s="177" t="s">
        <v>25</v>
      </c>
      <c r="I152" s="172" t="s">
        <v>12</v>
      </c>
      <c r="J152" s="130"/>
      <c r="K152" s="95">
        <v>7305000</v>
      </c>
      <c r="L152" s="96">
        <v>0</v>
      </c>
      <c r="M152" s="96">
        <v>0</v>
      </c>
      <c r="N152" s="96">
        <v>135300</v>
      </c>
      <c r="O152" s="96">
        <v>7440300</v>
      </c>
      <c r="P152" s="96">
        <v>3441527</v>
      </c>
      <c r="Q152" s="96">
        <v>3441527</v>
      </c>
      <c r="R152" s="96">
        <v>3441527</v>
      </c>
      <c r="S152" s="97">
        <v>0</v>
      </c>
      <c r="T152" s="96">
        <v>3998773</v>
      </c>
      <c r="U152" s="98">
        <f t="shared" si="8"/>
        <v>46.255218203567061</v>
      </c>
      <c r="V152" s="99">
        <f>IF(OR(R152="", R307="", R307=0), "", R152/R$307*100)</f>
        <v>2.3985151861339467</v>
      </c>
      <c r="W152" s="95">
        <v>3447000</v>
      </c>
      <c r="X152" s="96">
        <v>0</v>
      </c>
      <c r="Y152" s="96">
        <v>0</v>
      </c>
      <c r="Z152" s="96">
        <v>0</v>
      </c>
      <c r="AA152" s="96">
        <v>3447000</v>
      </c>
      <c r="AB152" s="97">
        <v>1924775</v>
      </c>
      <c r="AC152" s="100">
        <v>1924775</v>
      </c>
      <c r="AD152" s="95">
        <v>1924775</v>
      </c>
      <c r="AE152" s="96">
        <v>0</v>
      </c>
      <c r="AF152" s="96">
        <v>1522225</v>
      </c>
      <c r="AG152" s="101">
        <f t="shared" si="9"/>
        <v>55.839135480127645</v>
      </c>
      <c r="AH152" s="99">
        <f>IF(OR(AD152="", AD307="", AD307=0), "", AD152/AD$307*100)</f>
        <v>0.83275150728769132</v>
      </c>
      <c r="AI152" s="102">
        <v>1516752</v>
      </c>
      <c r="AJ152" s="30">
        <f t="shared" si="10"/>
        <v>78.801522255848084</v>
      </c>
      <c r="AK152" s="29">
        <f t="shared" si="11"/>
        <v>1.5657636788462552</v>
      </c>
      <c r="AL152" s="145"/>
      <c r="AM152" s="147"/>
      <c r="AN152" s="147"/>
      <c r="AO152" s="147"/>
      <c r="AP152" s="147"/>
      <c r="AQ152" s="147"/>
      <c r="AR152" s="147"/>
    </row>
    <row r="153" spans="1:45" ht="23.25" hidden="1" customHeight="1">
      <c r="A153" s="45" t="s">
        <v>4</v>
      </c>
      <c r="B153" s="46" t="s">
        <v>7</v>
      </c>
      <c r="C153" s="94" t="s">
        <v>19</v>
      </c>
      <c r="D153" s="94" t="s">
        <v>85</v>
      </c>
      <c r="E153" s="94" t="s">
        <v>21</v>
      </c>
      <c r="F153" s="94" t="s">
        <v>21</v>
      </c>
      <c r="G153" s="94" t="s">
        <v>5</v>
      </c>
      <c r="H153" s="177" t="s">
        <v>26</v>
      </c>
      <c r="I153" s="172" t="s">
        <v>12</v>
      </c>
      <c r="J153" s="130"/>
      <c r="K153" s="95">
        <v>169000</v>
      </c>
      <c r="L153" s="96">
        <v>0</v>
      </c>
      <c r="M153" s="96">
        <v>0</v>
      </c>
      <c r="N153" s="96">
        <v>0</v>
      </c>
      <c r="O153" s="96">
        <v>169000</v>
      </c>
      <c r="P153" s="96">
        <v>168563</v>
      </c>
      <c r="Q153" s="96">
        <v>168563</v>
      </c>
      <c r="R153" s="96">
        <v>168563</v>
      </c>
      <c r="S153" s="97">
        <v>0</v>
      </c>
      <c r="T153" s="96">
        <v>437</v>
      </c>
      <c r="U153" s="98">
        <f t="shared" si="8"/>
        <v>99.7414201183432</v>
      </c>
      <c r="V153" s="99">
        <f>IF(OR(R153="", R307="", R307=0), "", R153/R$307*100)</f>
        <v>0.1174771882714552</v>
      </c>
      <c r="W153" s="95">
        <v>162000</v>
      </c>
      <c r="X153" s="96">
        <v>0</v>
      </c>
      <c r="Y153" s="96">
        <v>0</v>
      </c>
      <c r="Z153" s="96">
        <v>0</v>
      </c>
      <c r="AA153" s="96">
        <v>162000</v>
      </c>
      <c r="AB153" s="97">
        <v>124510</v>
      </c>
      <c r="AC153" s="100">
        <v>124510</v>
      </c>
      <c r="AD153" s="95">
        <v>124510</v>
      </c>
      <c r="AE153" s="96">
        <v>0</v>
      </c>
      <c r="AF153" s="96">
        <v>37490</v>
      </c>
      <c r="AG153" s="101">
        <f t="shared" si="9"/>
        <v>76.858024691358025</v>
      </c>
      <c r="AH153" s="99">
        <f>IF(OR(AD153="", AD307="", AD307=0), "", AD153/AD$307*100)</f>
        <v>5.3869096477453443E-2</v>
      </c>
      <c r="AI153" s="102">
        <v>44053</v>
      </c>
      <c r="AJ153" s="5">
        <f t="shared" si="10"/>
        <v>35.381093888041121</v>
      </c>
      <c r="AK153" s="4">
        <f t="shared" si="11"/>
        <v>6.3608091794001759E-2</v>
      </c>
      <c r="AL153" s="372"/>
      <c r="AM153" s="372"/>
      <c r="AN153" s="372"/>
      <c r="AO153" s="372"/>
      <c r="AP153" s="372"/>
      <c r="AQ153" s="372"/>
      <c r="AR153" s="372"/>
      <c r="AS153" s="34"/>
    </row>
    <row r="154" spans="1:45" ht="23.25" customHeight="1" thickBot="1">
      <c r="A154" s="67" t="s">
        <v>4</v>
      </c>
      <c r="B154" s="68" t="s">
        <v>7</v>
      </c>
      <c r="C154" s="94" t="s">
        <v>19</v>
      </c>
      <c r="D154" s="94" t="s">
        <v>85</v>
      </c>
      <c r="E154" s="94" t="s">
        <v>21</v>
      </c>
      <c r="F154" s="94" t="s">
        <v>21</v>
      </c>
      <c r="G154" s="94" t="s">
        <v>23</v>
      </c>
      <c r="H154" s="177" t="s">
        <v>27</v>
      </c>
      <c r="I154" s="172" t="s">
        <v>12</v>
      </c>
      <c r="J154" s="130"/>
      <c r="K154" s="95">
        <v>169000</v>
      </c>
      <c r="L154" s="96">
        <v>0</v>
      </c>
      <c r="M154" s="96">
        <v>0</v>
      </c>
      <c r="N154" s="96">
        <v>0</v>
      </c>
      <c r="O154" s="96">
        <v>169000</v>
      </c>
      <c r="P154" s="96">
        <v>168563</v>
      </c>
      <c r="Q154" s="96">
        <v>168563</v>
      </c>
      <c r="R154" s="96">
        <v>168563</v>
      </c>
      <c r="S154" s="97">
        <v>0</v>
      </c>
      <c r="T154" s="96">
        <v>437</v>
      </c>
      <c r="U154" s="98">
        <f t="shared" si="8"/>
        <v>99.7414201183432</v>
      </c>
      <c r="V154" s="99">
        <f>IF(OR(R154="", R307="", R307=0), "", R154/R$307*100)</f>
        <v>0.1174771882714552</v>
      </c>
      <c r="W154" s="95">
        <v>162000</v>
      </c>
      <c r="X154" s="96">
        <v>0</v>
      </c>
      <c r="Y154" s="96">
        <v>0</v>
      </c>
      <c r="Z154" s="96">
        <v>0</v>
      </c>
      <c r="AA154" s="96">
        <v>162000</v>
      </c>
      <c r="AB154" s="97">
        <v>124510</v>
      </c>
      <c r="AC154" s="100">
        <v>124510</v>
      </c>
      <c r="AD154" s="95">
        <v>124510</v>
      </c>
      <c r="AE154" s="96">
        <v>0</v>
      </c>
      <c r="AF154" s="96">
        <v>37490</v>
      </c>
      <c r="AG154" s="101">
        <f t="shared" si="9"/>
        <v>76.858024691358025</v>
      </c>
      <c r="AH154" s="99">
        <f>IF(OR(AD154="", AD307="", AD307=0), "", AD154/AD$307*100)</f>
        <v>5.3869096477453443E-2</v>
      </c>
      <c r="AI154" s="102">
        <v>44053</v>
      </c>
      <c r="AJ154" s="5">
        <f t="shared" si="10"/>
        <v>35.381093888041121</v>
      </c>
      <c r="AK154" s="4">
        <f t="shared" si="11"/>
        <v>6.3608091794001759E-2</v>
      </c>
      <c r="AL154" s="373"/>
      <c r="AM154" s="373"/>
      <c r="AN154" s="373"/>
      <c r="AO154" s="373"/>
      <c r="AP154" s="373"/>
      <c r="AQ154" s="373"/>
      <c r="AR154" s="373"/>
      <c r="AS154" s="35"/>
    </row>
    <row r="155" spans="1:45" ht="23.25" hidden="1" customHeight="1">
      <c r="A155" s="45" t="s">
        <v>4</v>
      </c>
      <c r="B155" s="46" t="s">
        <v>7</v>
      </c>
      <c r="C155" s="94" t="s">
        <v>19</v>
      </c>
      <c r="D155" s="94" t="s">
        <v>85</v>
      </c>
      <c r="E155" s="94" t="s">
        <v>21</v>
      </c>
      <c r="F155" s="94" t="s">
        <v>15</v>
      </c>
      <c r="G155" s="94" t="s">
        <v>5</v>
      </c>
      <c r="H155" s="177" t="s">
        <v>133</v>
      </c>
      <c r="I155" s="172" t="s">
        <v>12</v>
      </c>
      <c r="J155" s="130"/>
      <c r="K155" s="95">
        <v>2868000</v>
      </c>
      <c r="L155" s="96">
        <v>0</v>
      </c>
      <c r="M155" s="96">
        <v>0</v>
      </c>
      <c r="N155" s="96">
        <v>0</v>
      </c>
      <c r="O155" s="96">
        <v>2868000</v>
      </c>
      <c r="P155" s="96">
        <v>1607029</v>
      </c>
      <c r="Q155" s="96">
        <v>1607029</v>
      </c>
      <c r="R155" s="96">
        <v>1607029</v>
      </c>
      <c r="S155" s="97">
        <v>0</v>
      </c>
      <c r="T155" s="96">
        <v>1260971</v>
      </c>
      <c r="U155" s="98">
        <f t="shared" si="8"/>
        <v>56.033089260808921</v>
      </c>
      <c r="V155" s="99">
        <f>IF(OR(R155="", R307="", R307=0), "", R155/R$307*100)</f>
        <v>1.1199922188777394</v>
      </c>
      <c r="W155" s="95">
        <v>1345000</v>
      </c>
      <c r="X155" s="96">
        <v>0</v>
      </c>
      <c r="Y155" s="96">
        <v>0</v>
      </c>
      <c r="Z155" s="96">
        <v>0</v>
      </c>
      <c r="AA155" s="96">
        <v>1345000</v>
      </c>
      <c r="AB155" s="97">
        <v>872699</v>
      </c>
      <c r="AC155" s="100">
        <v>872699</v>
      </c>
      <c r="AD155" s="95">
        <v>872699</v>
      </c>
      <c r="AE155" s="96">
        <v>0</v>
      </c>
      <c r="AF155" s="96">
        <v>472301</v>
      </c>
      <c r="AG155" s="101">
        <f t="shared" si="9"/>
        <v>64.88468401486989</v>
      </c>
      <c r="AH155" s="99">
        <f>IF(OR(AD155="", AD307="", AD307=0), "", AD155/AD$307*100)</f>
        <v>0.37757213578650023</v>
      </c>
      <c r="AI155" s="102">
        <v>734330</v>
      </c>
      <c r="AJ155" s="5">
        <f t="shared" si="10"/>
        <v>84.144705104509114</v>
      </c>
      <c r="AK155" s="4">
        <f t="shared" si="11"/>
        <v>0.74242008309123908</v>
      </c>
      <c r="AL155" s="372"/>
      <c r="AM155" s="372"/>
      <c r="AN155" s="372"/>
      <c r="AO155" s="372"/>
      <c r="AP155" s="372"/>
      <c r="AQ155" s="372"/>
      <c r="AR155" s="372"/>
      <c r="AS155" s="34"/>
    </row>
    <row r="156" spans="1:45" ht="23.25" customHeight="1" thickBot="1">
      <c r="A156" s="67" t="s">
        <v>4</v>
      </c>
      <c r="B156" s="68" t="s">
        <v>7</v>
      </c>
      <c r="C156" s="94" t="s">
        <v>19</v>
      </c>
      <c r="D156" s="94" t="s">
        <v>85</v>
      </c>
      <c r="E156" s="94" t="s">
        <v>21</v>
      </c>
      <c r="F156" s="94" t="s">
        <v>15</v>
      </c>
      <c r="G156" s="94" t="s">
        <v>17</v>
      </c>
      <c r="H156" s="177" t="s">
        <v>134</v>
      </c>
      <c r="I156" s="172" t="s">
        <v>12</v>
      </c>
      <c r="J156" s="130"/>
      <c r="K156" s="95">
        <v>2868000</v>
      </c>
      <c r="L156" s="96">
        <v>0</v>
      </c>
      <c r="M156" s="96">
        <v>0</v>
      </c>
      <c r="N156" s="96">
        <v>0</v>
      </c>
      <c r="O156" s="96">
        <v>2868000</v>
      </c>
      <c r="P156" s="96">
        <v>1607029</v>
      </c>
      <c r="Q156" s="96">
        <v>1607029</v>
      </c>
      <c r="R156" s="96">
        <v>1607029</v>
      </c>
      <c r="S156" s="97">
        <v>0</v>
      </c>
      <c r="T156" s="96">
        <v>1260971</v>
      </c>
      <c r="U156" s="98">
        <f t="shared" si="8"/>
        <v>56.033089260808921</v>
      </c>
      <c r="V156" s="99">
        <f>IF(OR(R156="", R307="", R307=0), "", R156/R$307*100)</f>
        <v>1.1199922188777394</v>
      </c>
      <c r="W156" s="95">
        <v>1345000</v>
      </c>
      <c r="X156" s="96">
        <v>0</v>
      </c>
      <c r="Y156" s="96">
        <v>0</v>
      </c>
      <c r="Z156" s="96">
        <v>0</v>
      </c>
      <c r="AA156" s="96">
        <v>1345000</v>
      </c>
      <c r="AB156" s="97">
        <v>872699</v>
      </c>
      <c r="AC156" s="100">
        <v>872699</v>
      </c>
      <c r="AD156" s="95">
        <v>872699</v>
      </c>
      <c r="AE156" s="96">
        <v>0</v>
      </c>
      <c r="AF156" s="96">
        <v>472301</v>
      </c>
      <c r="AG156" s="101">
        <f t="shared" si="9"/>
        <v>64.88468401486989</v>
      </c>
      <c r="AH156" s="99">
        <f>IF(OR(AD156="", AD307="", AD307=0), "", AD156/AD$307*100)</f>
        <v>0.37757213578650023</v>
      </c>
      <c r="AI156" s="102">
        <v>734330</v>
      </c>
      <c r="AJ156" s="5">
        <f t="shared" si="10"/>
        <v>84.144705104509114</v>
      </c>
      <c r="AK156" s="4">
        <f t="shared" si="11"/>
        <v>0.74242008309123908</v>
      </c>
      <c r="AL156" s="373"/>
      <c r="AM156" s="373"/>
      <c r="AN156" s="373"/>
      <c r="AO156" s="373"/>
      <c r="AP156" s="373"/>
      <c r="AQ156" s="373"/>
      <c r="AR156" s="373"/>
      <c r="AS156" s="35"/>
    </row>
    <row r="157" spans="1:45" ht="23.25" hidden="1" customHeight="1">
      <c r="A157" s="45" t="s">
        <v>4</v>
      </c>
      <c r="B157" s="46" t="s">
        <v>7</v>
      </c>
      <c r="C157" s="94" t="s">
        <v>19</v>
      </c>
      <c r="D157" s="94" t="s">
        <v>85</v>
      </c>
      <c r="E157" s="94" t="s">
        <v>21</v>
      </c>
      <c r="F157" s="94" t="s">
        <v>135</v>
      </c>
      <c r="G157" s="94" t="s">
        <v>5</v>
      </c>
      <c r="H157" s="177" t="s">
        <v>136</v>
      </c>
      <c r="I157" s="172" t="s">
        <v>12</v>
      </c>
      <c r="J157" s="130"/>
      <c r="K157" s="95">
        <v>4268000</v>
      </c>
      <c r="L157" s="96">
        <v>0</v>
      </c>
      <c r="M157" s="96">
        <v>0</v>
      </c>
      <c r="N157" s="96">
        <v>0</v>
      </c>
      <c r="O157" s="96">
        <v>4268000</v>
      </c>
      <c r="P157" s="96">
        <v>1530635</v>
      </c>
      <c r="Q157" s="96">
        <v>1530635</v>
      </c>
      <c r="R157" s="96">
        <v>1530635</v>
      </c>
      <c r="S157" s="97">
        <v>0</v>
      </c>
      <c r="T157" s="96">
        <v>2737365</v>
      </c>
      <c r="U157" s="98">
        <f t="shared" si="8"/>
        <v>35.863050609184633</v>
      </c>
      <c r="V157" s="99">
        <f>IF(OR(R157="", R307="", R307=0), "", R157/R$307*100)</f>
        <v>1.0667506871014329</v>
      </c>
      <c r="W157" s="95">
        <v>1940000</v>
      </c>
      <c r="X157" s="96">
        <v>0</v>
      </c>
      <c r="Y157" s="96">
        <v>0</v>
      </c>
      <c r="Z157" s="96">
        <v>0</v>
      </c>
      <c r="AA157" s="96">
        <v>1940000</v>
      </c>
      <c r="AB157" s="97">
        <v>927566</v>
      </c>
      <c r="AC157" s="100">
        <v>927566</v>
      </c>
      <c r="AD157" s="95">
        <v>927566</v>
      </c>
      <c r="AE157" s="96">
        <v>0</v>
      </c>
      <c r="AF157" s="96">
        <v>1012434</v>
      </c>
      <c r="AG157" s="101">
        <f t="shared" si="9"/>
        <v>47.812680412371137</v>
      </c>
      <c r="AH157" s="99">
        <f>IF(OR(AD157="", AD307="", AD307=0), "", AD157/AD$307*100)</f>
        <v>0.40131027502373767</v>
      </c>
      <c r="AI157" s="102">
        <v>603069</v>
      </c>
      <c r="AJ157" s="5">
        <f t="shared" si="10"/>
        <v>65.01628994594455</v>
      </c>
      <c r="AK157" s="4">
        <f t="shared" si="11"/>
        <v>0.66544041207769533</v>
      </c>
      <c r="AL157" s="372"/>
      <c r="AM157" s="372"/>
      <c r="AN157" s="372"/>
      <c r="AO157" s="372"/>
      <c r="AP157" s="372"/>
      <c r="AQ157" s="372"/>
      <c r="AR157" s="372"/>
      <c r="AS157" s="34"/>
    </row>
    <row r="158" spans="1:45" ht="23.25" customHeight="1" thickBot="1">
      <c r="A158" s="67" t="s">
        <v>4</v>
      </c>
      <c r="B158" s="68" t="s">
        <v>7</v>
      </c>
      <c r="C158" s="94" t="s">
        <v>19</v>
      </c>
      <c r="D158" s="94" t="s">
        <v>85</v>
      </c>
      <c r="E158" s="94" t="s">
        <v>21</v>
      </c>
      <c r="F158" s="94" t="s">
        <v>135</v>
      </c>
      <c r="G158" s="94" t="s">
        <v>137</v>
      </c>
      <c r="H158" s="177" t="s">
        <v>138</v>
      </c>
      <c r="I158" s="172" t="s">
        <v>12</v>
      </c>
      <c r="J158" s="130"/>
      <c r="K158" s="95">
        <v>4268000</v>
      </c>
      <c r="L158" s="96">
        <v>0</v>
      </c>
      <c r="M158" s="96">
        <v>0</v>
      </c>
      <c r="N158" s="96">
        <v>0</v>
      </c>
      <c r="O158" s="96">
        <v>4268000</v>
      </c>
      <c r="P158" s="96">
        <v>1530635</v>
      </c>
      <c r="Q158" s="96">
        <v>1530635</v>
      </c>
      <c r="R158" s="96">
        <v>1530635</v>
      </c>
      <c r="S158" s="97">
        <v>0</v>
      </c>
      <c r="T158" s="96">
        <v>2737365</v>
      </c>
      <c r="U158" s="98">
        <f t="shared" si="8"/>
        <v>35.863050609184633</v>
      </c>
      <c r="V158" s="99">
        <f>IF(OR(R158="", R307="", R307=0), "", R158/R$307*100)</f>
        <v>1.0667506871014329</v>
      </c>
      <c r="W158" s="95">
        <v>1940000</v>
      </c>
      <c r="X158" s="96">
        <v>0</v>
      </c>
      <c r="Y158" s="96">
        <v>0</v>
      </c>
      <c r="Z158" s="96">
        <v>0</v>
      </c>
      <c r="AA158" s="96">
        <v>1940000</v>
      </c>
      <c r="AB158" s="97">
        <v>927566</v>
      </c>
      <c r="AC158" s="100">
        <v>927566</v>
      </c>
      <c r="AD158" s="95">
        <v>927566</v>
      </c>
      <c r="AE158" s="96">
        <v>0</v>
      </c>
      <c r="AF158" s="96">
        <v>1012434</v>
      </c>
      <c r="AG158" s="101">
        <f t="shared" si="9"/>
        <v>47.812680412371137</v>
      </c>
      <c r="AH158" s="99">
        <f>IF(OR(AD158="", AD307="", AD307=0), "", AD158/AD$307*100)</f>
        <v>0.40131027502373767</v>
      </c>
      <c r="AI158" s="102">
        <v>603069</v>
      </c>
      <c r="AJ158" s="5">
        <f t="shared" si="10"/>
        <v>65.01628994594455</v>
      </c>
      <c r="AK158" s="4">
        <f t="shared" si="11"/>
        <v>0.66544041207769533</v>
      </c>
      <c r="AL158" s="373"/>
      <c r="AM158" s="373"/>
      <c r="AN158" s="373"/>
      <c r="AO158" s="373"/>
      <c r="AP158" s="373"/>
      <c r="AQ158" s="373"/>
      <c r="AR158" s="373"/>
      <c r="AS158" s="35"/>
    </row>
    <row r="159" spans="1:45" ht="23.25" hidden="1" customHeight="1">
      <c r="A159" s="76" t="s">
        <v>4</v>
      </c>
      <c r="B159" s="77" t="s">
        <v>7</v>
      </c>
      <c r="C159" s="94" t="s">
        <v>19</v>
      </c>
      <c r="D159" s="94" t="s">
        <v>85</v>
      </c>
      <c r="E159" s="94" t="s">
        <v>21</v>
      </c>
      <c r="F159" s="94" t="s">
        <v>127</v>
      </c>
      <c r="G159" s="94" t="s">
        <v>5</v>
      </c>
      <c r="H159" s="177" t="s">
        <v>128</v>
      </c>
      <c r="I159" s="172" t="s">
        <v>12</v>
      </c>
      <c r="J159" s="130"/>
      <c r="K159" s="95">
        <v>0</v>
      </c>
      <c r="L159" s="96">
        <v>0</v>
      </c>
      <c r="M159" s="96">
        <v>0</v>
      </c>
      <c r="N159" s="96">
        <v>135300</v>
      </c>
      <c r="O159" s="96">
        <v>135300</v>
      </c>
      <c r="P159" s="96">
        <v>135300</v>
      </c>
      <c r="Q159" s="96">
        <v>135300</v>
      </c>
      <c r="R159" s="96">
        <v>135300</v>
      </c>
      <c r="S159" s="97">
        <v>0</v>
      </c>
      <c r="T159" s="96">
        <v>0</v>
      </c>
      <c r="U159" s="98">
        <f t="shared" si="8"/>
        <v>100</v>
      </c>
      <c r="V159" s="99">
        <f>IF(OR(R159="", R307="", R307=0), "", R159/R$307*100)</f>
        <v>9.4295091883318929E-2</v>
      </c>
      <c r="W159" s="95">
        <v>0</v>
      </c>
      <c r="X159" s="96">
        <v>0</v>
      </c>
      <c r="Y159" s="96">
        <v>0</v>
      </c>
      <c r="Z159" s="96">
        <v>0</v>
      </c>
      <c r="AA159" s="96">
        <v>0</v>
      </c>
      <c r="AB159" s="97">
        <v>0</v>
      </c>
      <c r="AC159" s="100">
        <v>0</v>
      </c>
      <c r="AD159" s="95">
        <v>0</v>
      </c>
      <c r="AE159" s="96">
        <v>0</v>
      </c>
      <c r="AF159" s="96">
        <v>0</v>
      </c>
      <c r="AG159" s="101" t="str">
        <f t="shared" si="9"/>
        <v/>
      </c>
      <c r="AH159" s="99">
        <f>IF(OR(AD159="", AD307="", AD307=0), "", AD159/AD$307*100)</f>
        <v>0</v>
      </c>
      <c r="AI159" s="102">
        <v>135300</v>
      </c>
      <c r="AJ159" s="5" t="str">
        <f t="shared" si="10"/>
        <v>皆増</v>
      </c>
      <c r="AK159" s="4">
        <f t="shared" si="11"/>
        <v>9.4295091883318929E-2</v>
      </c>
      <c r="AL159" s="372"/>
      <c r="AM159" s="372"/>
      <c r="AN159" s="372"/>
      <c r="AO159" s="372"/>
      <c r="AP159" s="372"/>
      <c r="AQ159" s="372"/>
      <c r="AR159" s="372"/>
      <c r="AS159" s="34"/>
    </row>
    <row r="160" spans="1:45" ht="23.25" customHeight="1" thickBot="1">
      <c r="A160" s="67" t="s">
        <v>4</v>
      </c>
      <c r="B160" s="68" t="s">
        <v>7</v>
      </c>
      <c r="C160" s="94" t="s">
        <v>19</v>
      </c>
      <c r="D160" s="94" t="s">
        <v>85</v>
      </c>
      <c r="E160" s="94" t="s">
        <v>21</v>
      </c>
      <c r="F160" s="94" t="s">
        <v>127</v>
      </c>
      <c r="G160" s="94" t="s">
        <v>129</v>
      </c>
      <c r="H160" s="177" t="s">
        <v>130</v>
      </c>
      <c r="I160" s="172" t="s">
        <v>12</v>
      </c>
      <c r="J160" s="130"/>
      <c r="K160" s="95">
        <v>0</v>
      </c>
      <c r="L160" s="96">
        <v>0</v>
      </c>
      <c r="M160" s="96">
        <v>0</v>
      </c>
      <c r="N160" s="96">
        <v>135300</v>
      </c>
      <c r="O160" s="96">
        <v>135300</v>
      </c>
      <c r="P160" s="96">
        <v>135300</v>
      </c>
      <c r="Q160" s="96">
        <v>135300</v>
      </c>
      <c r="R160" s="96">
        <v>135300</v>
      </c>
      <c r="S160" s="97">
        <v>0</v>
      </c>
      <c r="T160" s="96">
        <v>0</v>
      </c>
      <c r="U160" s="98">
        <f t="shared" si="8"/>
        <v>100</v>
      </c>
      <c r="V160" s="99">
        <f>IF(OR(R160="", R307="", R307=0), "", R160/R$307*100)</f>
        <v>9.4295091883318929E-2</v>
      </c>
      <c r="W160" s="95">
        <v>0</v>
      </c>
      <c r="X160" s="96">
        <v>0</v>
      </c>
      <c r="Y160" s="96">
        <v>0</v>
      </c>
      <c r="Z160" s="96">
        <v>0</v>
      </c>
      <c r="AA160" s="96">
        <v>0</v>
      </c>
      <c r="AB160" s="97">
        <v>0</v>
      </c>
      <c r="AC160" s="100">
        <v>0</v>
      </c>
      <c r="AD160" s="95">
        <v>0</v>
      </c>
      <c r="AE160" s="96">
        <v>0</v>
      </c>
      <c r="AF160" s="96">
        <v>0</v>
      </c>
      <c r="AG160" s="101" t="str">
        <f t="shared" si="9"/>
        <v/>
      </c>
      <c r="AH160" s="99">
        <f>IF(OR(AD160="", AD307="", AD307=0), "", AD160/AD$307*100)</f>
        <v>0</v>
      </c>
      <c r="AI160" s="102">
        <v>135300</v>
      </c>
      <c r="AJ160" s="5" t="str">
        <f t="shared" si="10"/>
        <v>皆増</v>
      </c>
      <c r="AK160" s="4">
        <f t="shared" si="11"/>
        <v>9.4295091883318929E-2</v>
      </c>
      <c r="AL160" s="373"/>
      <c r="AM160" s="373"/>
      <c r="AN160" s="373"/>
      <c r="AO160" s="373"/>
      <c r="AP160" s="373"/>
      <c r="AQ160" s="373"/>
      <c r="AR160" s="373"/>
      <c r="AS160" s="35"/>
    </row>
    <row r="161" spans="1:45" ht="16.5" hidden="1" customHeight="1" thickBot="1">
      <c r="A161" s="80" t="s">
        <v>4</v>
      </c>
      <c r="B161" s="81" t="s">
        <v>7</v>
      </c>
      <c r="C161" s="94" t="s">
        <v>19</v>
      </c>
      <c r="D161" s="94" t="s">
        <v>85</v>
      </c>
      <c r="E161" s="94" t="s">
        <v>36</v>
      </c>
      <c r="F161" s="94" t="s">
        <v>5</v>
      </c>
      <c r="G161" s="94" t="s">
        <v>5</v>
      </c>
      <c r="H161" s="177" t="s">
        <v>37</v>
      </c>
      <c r="I161" s="172" t="s">
        <v>12</v>
      </c>
      <c r="J161" s="130"/>
      <c r="K161" s="95">
        <v>279000</v>
      </c>
      <c r="L161" s="96">
        <v>0</v>
      </c>
      <c r="M161" s="96">
        <v>0</v>
      </c>
      <c r="N161" s="96">
        <v>0</v>
      </c>
      <c r="O161" s="96">
        <v>279000</v>
      </c>
      <c r="P161" s="96">
        <v>262439</v>
      </c>
      <c r="Q161" s="96">
        <v>262439</v>
      </c>
      <c r="R161" s="96">
        <v>262439</v>
      </c>
      <c r="S161" s="97">
        <v>0</v>
      </c>
      <c r="T161" s="96">
        <v>16561</v>
      </c>
      <c r="U161" s="98">
        <f t="shared" si="8"/>
        <v>94.064157706093184</v>
      </c>
      <c r="V161" s="99">
        <f>IF(OR(R161="", R307="", R307=0), "", R161/R$307*100)</f>
        <v>0.18290251011652872</v>
      </c>
      <c r="W161" s="95">
        <v>270000</v>
      </c>
      <c r="X161" s="96">
        <v>0</v>
      </c>
      <c r="Y161" s="96">
        <v>0</v>
      </c>
      <c r="Z161" s="96">
        <v>83600</v>
      </c>
      <c r="AA161" s="96">
        <v>353600</v>
      </c>
      <c r="AB161" s="97">
        <v>347534</v>
      </c>
      <c r="AC161" s="100">
        <v>347534</v>
      </c>
      <c r="AD161" s="95">
        <v>347534</v>
      </c>
      <c r="AE161" s="96">
        <v>0</v>
      </c>
      <c r="AF161" s="96">
        <v>6066</v>
      </c>
      <c r="AG161" s="101">
        <f t="shared" si="9"/>
        <v>98.284502262443439</v>
      </c>
      <c r="AH161" s="99">
        <f>IF(OR(AD161="", AD307="", AD307=0), "", AD161/AD$307*100)</f>
        <v>0.15036015239896638</v>
      </c>
      <c r="AI161" s="102">
        <v>-85095</v>
      </c>
      <c r="AJ161" s="30">
        <f t="shared" si="10"/>
        <v>-24.485374092894507</v>
      </c>
      <c r="AK161" s="29">
        <f t="shared" si="11"/>
        <v>3.2542357717562337E-2</v>
      </c>
      <c r="AL161" s="145"/>
      <c r="AM161" s="147"/>
      <c r="AN161" s="147"/>
      <c r="AO161" s="147"/>
      <c r="AP161" s="147"/>
      <c r="AQ161" s="147"/>
      <c r="AR161" s="147"/>
    </row>
    <row r="162" spans="1:45" ht="16.5" hidden="1" customHeight="1">
      <c r="A162" s="45" t="s">
        <v>4</v>
      </c>
      <c r="B162" s="46" t="s">
        <v>7</v>
      </c>
      <c r="C162" s="94" t="s">
        <v>19</v>
      </c>
      <c r="D162" s="94" t="s">
        <v>85</v>
      </c>
      <c r="E162" s="94" t="s">
        <v>36</v>
      </c>
      <c r="F162" s="94" t="s">
        <v>21</v>
      </c>
      <c r="G162" s="94" t="s">
        <v>5</v>
      </c>
      <c r="H162" s="177" t="s">
        <v>90</v>
      </c>
      <c r="I162" s="172" t="s">
        <v>12</v>
      </c>
      <c r="J162" s="130"/>
      <c r="K162" s="95">
        <v>147000</v>
      </c>
      <c r="L162" s="96">
        <v>0</v>
      </c>
      <c r="M162" s="96">
        <v>0</v>
      </c>
      <c r="N162" s="96">
        <v>0</v>
      </c>
      <c r="O162" s="96">
        <v>147000</v>
      </c>
      <c r="P162" s="96">
        <v>139830</v>
      </c>
      <c r="Q162" s="96">
        <v>139830</v>
      </c>
      <c r="R162" s="96">
        <v>139830</v>
      </c>
      <c r="S162" s="97">
        <v>0</v>
      </c>
      <c r="T162" s="96">
        <v>7170</v>
      </c>
      <c r="U162" s="98">
        <f t="shared" si="8"/>
        <v>95.122448979591837</v>
      </c>
      <c r="V162" s="99">
        <f>IF(OR(R162="", R307="", R307=0), "", R162/R$307*100)</f>
        <v>9.745220028118616E-2</v>
      </c>
      <c r="W162" s="95">
        <v>147000</v>
      </c>
      <c r="X162" s="96">
        <v>0</v>
      </c>
      <c r="Y162" s="96">
        <v>0</v>
      </c>
      <c r="Z162" s="96">
        <v>0</v>
      </c>
      <c r="AA162" s="96">
        <v>147000</v>
      </c>
      <c r="AB162" s="97">
        <v>141325</v>
      </c>
      <c r="AC162" s="100">
        <v>141325</v>
      </c>
      <c r="AD162" s="95">
        <v>141325</v>
      </c>
      <c r="AE162" s="96">
        <v>0</v>
      </c>
      <c r="AF162" s="96">
        <v>5675</v>
      </c>
      <c r="AG162" s="101">
        <f t="shared" si="9"/>
        <v>96.139455782312922</v>
      </c>
      <c r="AH162" s="99">
        <f>IF(OR(AD162="", AD307="", AD307=0), "", AD162/AD$307*100)</f>
        <v>6.1144085291752533E-2</v>
      </c>
      <c r="AI162" s="102">
        <v>-1495</v>
      </c>
      <c r="AJ162" s="5">
        <f t="shared" si="10"/>
        <v>-1.0578453918273483</v>
      </c>
      <c r="AK162" s="4">
        <f t="shared" si="11"/>
        <v>3.6308114989433628E-2</v>
      </c>
      <c r="AL162" s="372"/>
      <c r="AM162" s="372"/>
      <c r="AN162" s="372"/>
      <c r="AO162" s="372"/>
      <c r="AP162" s="372"/>
      <c r="AQ162" s="372"/>
      <c r="AR162" s="372"/>
      <c r="AS162" s="34"/>
    </row>
    <row r="163" spans="1:45" ht="28.5" customHeight="1" thickBot="1">
      <c r="A163" s="67" t="s">
        <v>4</v>
      </c>
      <c r="B163" s="68" t="s">
        <v>7</v>
      </c>
      <c r="C163" s="94" t="s">
        <v>19</v>
      </c>
      <c r="D163" s="94" t="s">
        <v>85</v>
      </c>
      <c r="E163" s="94" t="s">
        <v>36</v>
      </c>
      <c r="F163" s="94" t="s">
        <v>21</v>
      </c>
      <c r="G163" s="94" t="s">
        <v>23</v>
      </c>
      <c r="H163" s="177" t="s">
        <v>91</v>
      </c>
      <c r="I163" s="172" t="s">
        <v>12</v>
      </c>
      <c r="J163" s="130"/>
      <c r="K163" s="95">
        <v>147000</v>
      </c>
      <c r="L163" s="96">
        <v>0</v>
      </c>
      <c r="M163" s="96">
        <v>0</v>
      </c>
      <c r="N163" s="96">
        <v>0</v>
      </c>
      <c r="O163" s="96">
        <v>147000</v>
      </c>
      <c r="P163" s="96">
        <v>139830</v>
      </c>
      <c r="Q163" s="96">
        <v>139830</v>
      </c>
      <c r="R163" s="96">
        <v>139830</v>
      </c>
      <c r="S163" s="97">
        <v>0</v>
      </c>
      <c r="T163" s="96">
        <v>7170</v>
      </c>
      <c r="U163" s="98">
        <f t="shared" si="8"/>
        <v>95.122448979591837</v>
      </c>
      <c r="V163" s="99">
        <f>IF(OR(R163="", R307="", R307=0), "", R163/R$307*100)</f>
        <v>9.745220028118616E-2</v>
      </c>
      <c r="W163" s="95">
        <v>147000</v>
      </c>
      <c r="X163" s="96">
        <v>0</v>
      </c>
      <c r="Y163" s="96">
        <v>0</v>
      </c>
      <c r="Z163" s="96">
        <v>0</v>
      </c>
      <c r="AA163" s="96">
        <v>147000</v>
      </c>
      <c r="AB163" s="97">
        <v>141325</v>
      </c>
      <c r="AC163" s="100">
        <v>141325</v>
      </c>
      <c r="AD163" s="95">
        <v>141325</v>
      </c>
      <c r="AE163" s="96">
        <v>0</v>
      </c>
      <c r="AF163" s="96">
        <v>5675</v>
      </c>
      <c r="AG163" s="101">
        <f t="shared" si="9"/>
        <v>96.139455782312922</v>
      </c>
      <c r="AH163" s="99">
        <f>IF(OR(AD163="", AD307="", AD307=0), "", AD163/AD$307*100)</f>
        <v>6.1144085291752533E-2</v>
      </c>
      <c r="AI163" s="102">
        <v>-1495</v>
      </c>
      <c r="AJ163" s="5">
        <f t="shared" si="10"/>
        <v>-1.0578453918273483</v>
      </c>
      <c r="AK163" s="4">
        <f t="shared" si="11"/>
        <v>3.6308114989433628E-2</v>
      </c>
      <c r="AL163" s="373"/>
      <c r="AM163" s="373"/>
      <c r="AN163" s="373"/>
      <c r="AO163" s="373"/>
      <c r="AP163" s="373"/>
      <c r="AQ163" s="373"/>
      <c r="AR163" s="373"/>
      <c r="AS163" s="35"/>
    </row>
    <row r="164" spans="1:45" ht="16.5" hidden="1" customHeight="1" thickBot="1">
      <c r="A164" s="109" t="s">
        <v>4</v>
      </c>
      <c r="B164" s="110" t="s">
        <v>7</v>
      </c>
      <c r="C164" s="94" t="s">
        <v>19</v>
      </c>
      <c r="D164" s="94" t="s">
        <v>85</v>
      </c>
      <c r="E164" s="94" t="s">
        <v>36</v>
      </c>
      <c r="F164" s="94" t="s">
        <v>32</v>
      </c>
      <c r="G164" s="94" t="s">
        <v>5</v>
      </c>
      <c r="H164" s="177" t="s">
        <v>54</v>
      </c>
      <c r="I164" s="172" t="s">
        <v>12</v>
      </c>
      <c r="J164" s="130"/>
      <c r="K164" s="95">
        <v>9000</v>
      </c>
      <c r="L164" s="96">
        <v>0</v>
      </c>
      <c r="M164" s="96">
        <v>0</v>
      </c>
      <c r="N164" s="96">
        <v>0</v>
      </c>
      <c r="O164" s="96">
        <v>9000</v>
      </c>
      <c r="P164" s="96">
        <v>0</v>
      </c>
      <c r="Q164" s="96">
        <v>0</v>
      </c>
      <c r="R164" s="96">
        <v>0</v>
      </c>
      <c r="S164" s="97">
        <v>0</v>
      </c>
      <c r="T164" s="96">
        <v>9000</v>
      </c>
      <c r="U164" s="98">
        <f t="shared" si="8"/>
        <v>0</v>
      </c>
      <c r="V164" s="99">
        <f>IF(OR(R164="", R307="", R307=0), "", R164/R$307*100)</f>
        <v>0</v>
      </c>
      <c r="W164" s="95">
        <v>0</v>
      </c>
      <c r="X164" s="96">
        <v>0</v>
      </c>
      <c r="Y164" s="96">
        <v>0</v>
      </c>
      <c r="Z164" s="96">
        <v>83600</v>
      </c>
      <c r="AA164" s="96">
        <v>83600</v>
      </c>
      <c r="AB164" s="97">
        <v>83600</v>
      </c>
      <c r="AC164" s="100">
        <v>83600</v>
      </c>
      <c r="AD164" s="95">
        <v>83600</v>
      </c>
      <c r="AE164" s="96">
        <v>0</v>
      </c>
      <c r="AF164" s="96">
        <v>0</v>
      </c>
      <c r="AG164" s="101">
        <f t="shared" si="9"/>
        <v>100</v>
      </c>
      <c r="AH164" s="99">
        <f>IF(OR(AD164="", AD307="", AD307=0), "", AD164/AD$307*100)</f>
        <v>3.6169435912899429E-2</v>
      </c>
      <c r="AI164" s="102">
        <v>-83600</v>
      </c>
      <c r="AJ164" s="5" t="str">
        <f t="shared" si="10"/>
        <v>皆減</v>
      </c>
      <c r="AK164" s="4">
        <f t="shared" si="11"/>
        <v>-3.6169435912899429E-2</v>
      </c>
      <c r="AL164" s="372"/>
      <c r="AM164" s="372"/>
      <c r="AN164" s="372"/>
      <c r="AO164" s="372"/>
      <c r="AP164" s="372"/>
      <c r="AQ164" s="372"/>
      <c r="AR164" s="372"/>
      <c r="AS164" s="34"/>
    </row>
    <row r="165" spans="1:45" ht="31.5" customHeight="1" thickBot="1">
      <c r="A165" s="93" t="s">
        <v>4</v>
      </c>
      <c r="B165" s="94" t="s">
        <v>7</v>
      </c>
      <c r="C165" s="94" t="s">
        <v>19</v>
      </c>
      <c r="D165" s="94" t="s">
        <v>85</v>
      </c>
      <c r="E165" s="94" t="s">
        <v>36</v>
      </c>
      <c r="F165" s="94" t="s">
        <v>32</v>
      </c>
      <c r="G165" s="94" t="s">
        <v>34</v>
      </c>
      <c r="H165" s="177" t="s">
        <v>139</v>
      </c>
      <c r="I165" s="172" t="s">
        <v>12</v>
      </c>
      <c r="J165" s="130"/>
      <c r="K165" s="95">
        <v>0</v>
      </c>
      <c r="L165" s="96">
        <v>0</v>
      </c>
      <c r="M165" s="96">
        <v>0</v>
      </c>
      <c r="N165" s="96">
        <v>0</v>
      </c>
      <c r="O165" s="96">
        <v>0</v>
      </c>
      <c r="P165" s="96">
        <v>0</v>
      </c>
      <c r="Q165" s="96">
        <v>0</v>
      </c>
      <c r="R165" s="96">
        <v>0</v>
      </c>
      <c r="S165" s="97">
        <v>0</v>
      </c>
      <c r="T165" s="96">
        <v>0</v>
      </c>
      <c r="U165" s="98" t="str">
        <f t="shared" si="8"/>
        <v/>
      </c>
      <c r="V165" s="99">
        <f>IF(OR(R165="", R307="", R307=0), "", R165/R$307*100)</f>
        <v>0</v>
      </c>
      <c r="W165" s="95">
        <v>0</v>
      </c>
      <c r="X165" s="96">
        <v>0</v>
      </c>
      <c r="Y165" s="96">
        <v>0</v>
      </c>
      <c r="Z165" s="96">
        <v>83600</v>
      </c>
      <c r="AA165" s="96">
        <v>83600</v>
      </c>
      <c r="AB165" s="97">
        <v>83600</v>
      </c>
      <c r="AC165" s="100">
        <v>83600</v>
      </c>
      <c r="AD165" s="95">
        <v>83600</v>
      </c>
      <c r="AE165" s="96">
        <v>0</v>
      </c>
      <c r="AF165" s="96">
        <v>0</v>
      </c>
      <c r="AG165" s="101">
        <f t="shared" si="9"/>
        <v>100</v>
      </c>
      <c r="AH165" s="99">
        <f>IF(OR(AD165="", AD307="", AD307=0), "", AD165/AD$307*100)</f>
        <v>3.6169435912899429E-2</v>
      </c>
      <c r="AI165" s="102">
        <v>-83600</v>
      </c>
      <c r="AJ165" s="5" t="str">
        <f t="shared" si="10"/>
        <v>皆減</v>
      </c>
      <c r="AK165" s="4">
        <f t="shared" si="11"/>
        <v>-3.6169435912899429E-2</v>
      </c>
      <c r="AL165" s="373"/>
      <c r="AM165" s="373"/>
      <c r="AN165" s="373"/>
      <c r="AO165" s="373"/>
      <c r="AP165" s="373"/>
      <c r="AQ165" s="373"/>
      <c r="AR165" s="373"/>
      <c r="AS165" s="35"/>
    </row>
    <row r="166" spans="1:45" ht="33" customHeight="1" thickBot="1">
      <c r="A166" s="93" t="s">
        <v>4</v>
      </c>
      <c r="B166" s="94" t="s">
        <v>7</v>
      </c>
      <c r="C166" s="94" t="s">
        <v>19</v>
      </c>
      <c r="D166" s="94" t="s">
        <v>85</v>
      </c>
      <c r="E166" s="94" t="s">
        <v>36</v>
      </c>
      <c r="F166" s="94" t="s">
        <v>32</v>
      </c>
      <c r="G166" s="94" t="s">
        <v>140</v>
      </c>
      <c r="H166" s="178" t="s">
        <v>55</v>
      </c>
      <c r="I166" s="172" t="s">
        <v>12</v>
      </c>
      <c r="J166" s="130"/>
      <c r="K166" s="95">
        <v>9000</v>
      </c>
      <c r="L166" s="96">
        <v>0</v>
      </c>
      <c r="M166" s="96">
        <v>0</v>
      </c>
      <c r="N166" s="96">
        <v>0</v>
      </c>
      <c r="O166" s="96">
        <v>9000</v>
      </c>
      <c r="P166" s="96">
        <v>0</v>
      </c>
      <c r="Q166" s="96">
        <v>0</v>
      </c>
      <c r="R166" s="96">
        <v>0</v>
      </c>
      <c r="S166" s="97">
        <v>0</v>
      </c>
      <c r="T166" s="96">
        <v>9000</v>
      </c>
      <c r="U166" s="98">
        <f t="shared" si="8"/>
        <v>0</v>
      </c>
      <c r="V166" s="99">
        <f>IF(OR(R166="", R307="", R307=0), "", R166/R$307*100)</f>
        <v>0</v>
      </c>
      <c r="W166" s="95">
        <v>0</v>
      </c>
      <c r="X166" s="96">
        <v>0</v>
      </c>
      <c r="Y166" s="96">
        <v>0</v>
      </c>
      <c r="Z166" s="96">
        <v>0</v>
      </c>
      <c r="AA166" s="96">
        <v>0</v>
      </c>
      <c r="AB166" s="97">
        <v>0</v>
      </c>
      <c r="AC166" s="100">
        <v>0</v>
      </c>
      <c r="AD166" s="95">
        <v>0</v>
      </c>
      <c r="AE166" s="96">
        <v>0</v>
      </c>
      <c r="AF166" s="96">
        <v>0</v>
      </c>
      <c r="AG166" s="101" t="str">
        <f t="shared" si="9"/>
        <v/>
      </c>
      <c r="AH166" s="99">
        <f>IF(OR(AD166="", AD307="", AD307=0), "", AD166/AD$307*100)</f>
        <v>0</v>
      </c>
      <c r="AI166" s="102">
        <v>0</v>
      </c>
      <c r="AJ166" s="5">
        <f t="shared" si="10"/>
        <v>0</v>
      </c>
      <c r="AK166" s="4">
        <f t="shared" si="11"/>
        <v>0</v>
      </c>
      <c r="AL166" s="143"/>
      <c r="AM166" s="143"/>
      <c r="AN166" s="143"/>
      <c r="AO166" s="143"/>
      <c r="AP166" s="143"/>
      <c r="AQ166" s="143"/>
      <c r="AR166" s="143"/>
      <c r="AS166" s="32"/>
    </row>
    <row r="167" spans="1:45" ht="16.5" hidden="1" customHeight="1">
      <c r="A167" s="76" t="s">
        <v>4</v>
      </c>
      <c r="B167" s="77" t="s">
        <v>7</v>
      </c>
      <c r="C167" s="94" t="s">
        <v>19</v>
      </c>
      <c r="D167" s="94" t="s">
        <v>85</v>
      </c>
      <c r="E167" s="94" t="s">
        <v>36</v>
      </c>
      <c r="F167" s="94" t="s">
        <v>141</v>
      </c>
      <c r="G167" s="94" t="s">
        <v>5</v>
      </c>
      <c r="H167" s="177" t="s">
        <v>142</v>
      </c>
      <c r="I167" s="172" t="s">
        <v>12</v>
      </c>
      <c r="J167" s="130"/>
      <c r="K167" s="95">
        <v>123000</v>
      </c>
      <c r="L167" s="96">
        <v>0</v>
      </c>
      <c r="M167" s="96">
        <v>0</v>
      </c>
      <c r="N167" s="96">
        <v>0</v>
      </c>
      <c r="O167" s="96">
        <v>123000</v>
      </c>
      <c r="P167" s="96">
        <v>122609</v>
      </c>
      <c r="Q167" s="96">
        <v>122609</v>
      </c>
      <c r="R167" s="96">
        <v>122609</v>
      </c>
      <c r="S167" s="97">
        <v>0</v>
      </c>
      <c r="T167" s="96">
        <v>391</v>
      </c>
      <c r="U167" s="98">
        <f t="shared" si="8"/>
        <v>99.682113821138202</v>
      </c>
      <c r="V167" s="99">
        <f>IF(OR(R167="", R307="", R307=0), "", R167/R$307*100)</f>
        <v>8.5450309835342589E-2</v>
      </c>
      <c r="W167" s="95">
        <v>123000</v>
      </c>
      <c r="X167" s="96">
        <v>0</v>
      </c>
      <c r="Y167" s="96">
        <v>0</v>
      </c>
      <c r="Z167" s="96">
        <v>0</v>
      </c>
      <c r="AA167" s="96">
        <v>123000</v>
      </c>
      <c r="AB167" s="97">
        <v>122609</v>
      </c>
      <c r="AC167" s="100">
        <v>122609</v>
      </c>
      <c r="AD167" s="95">
        <v>122609</v>
      </c>
      <c r="AE167" s="96">
        <v>0</v>
      </c>
      <c r="AF167" s="96">
        <v>391</v>
      </c>
      <c r="AG167" s="101">
        <f t="shared" si="9"/>
        <v>99.682113821138202</v>
      </c>
      <c r="AH167" s="99">
        <f>IF(OR(AD167="", AD307="", AD307=0), "", AD167/AD$307*100)</f>
        <v>5.3046631194314436E-2</v>
      </c>
      <c r="AI167" s="102">
        <v>0</v>
      </c>
      <c r="AJ167" s="5">
        <f t="shared" si="10"/>
        <v>0</v>
      </c>
      <c r="AK167" s="4">
        <f t="shared" si="11"/>
        <v>3.2403678641028152E-2</v>
      </c>
      <c r="AL167" s="372"/>
      <c r="AM167" s="372"/>
      <c r="AN167" s="372"/>
      <c r="AO167" s="372"/>
      <c r="AP167" s="372"/>
      <c r="AQ167" s="372"/>
      <c r="AR167" s="372"/>
      <c r="AS167" s="34"/>
    </row>
    <row r="168" spans="1:45" ht="27.75" customHeight="1" thickBot="1">
      <c r="A168" s="67" t="s">
        <v>4</v>
      </c>
      <c r="B168" s="68" t="s">
        <v>7</v>
      </c>
      <c r="C168" s="94" t="s">
        <v>19</v>
      </c>
      <c r="D168" s="94" t="s">
        <v>85</v>
      </c>
      <c r="E168" s="94" t="s">
        <v>36</v>
      </c>
      <c r="F168" s="94" t="s">
        <v>141</v>
      </c>
      <c r="G168" s="94" t="s">
        <v>143</v>
      </c>
      <c r="H168" s="177" t="s">
        <v>144</v>
      </c>
      <c r="I168" s="172" t="s">
        <v>12</v>
      </c>
      <c r="J168" s="130"/>
      <c r="K168" s="95">
        <v>123000</v>
      </c>
      <c r="L168" s="96">
        <v>0</v>
      </c>
      <c r="M168" s="96">
        <v>0</v>
      </c>
      <c r="N168" s="96">
        <v>0</v>
      </c>
      <c r="O168" s="96">
        <v>123000</v>
      </c>
      <c r="P168" s="96">
        <v>122609</v>
      </c>
      <c r="Q168" s="96">
        <v>122609</v>
      </c>
      <c r="R168" s="96">
        <v>122609</v>
      </c>
      <c r="S168" s="97">
        <v>0</v>
      </c>
      <c r="T168" s="96">
        <v>391</v>
      </c>
      <c r="U168" s="98">
        <f t="shared" si="8"/>
        <v>99.682113821138202</v>
      </c>
      <c r="V168" s="99">
        <f>IF(OR(R168="", R307="", R307=0), "", R168/R$307*100)</f>
        <v>8.5450309835342589E-2</v>
      </c>
      <c r="W168" s="95">
        <v>123000</v>
      </c>
      <c r="X168" s="96">
        <v>0</v>
      </c>
      <c r="Y168" s="96">
        <v>0</v>
      </c>
      <c r="Z168" s="96">
        <v>0</v>
      </c>
      <c r="AA168" s="96">
        <v>123000</v>
      </c>
      <c r="AB168" s="97">
        <v>122609</v>
      </c>
      <c r="AC168" s="100">
        <v>122609</v>
      </c>
      <c r="AD168" s="95">
        <v>122609</v>
      </c>
      <c r="AE168" s="96">
        <v>0</v>
      </c>
      <c r="AF168" s="96">
        <v>391</v>
      </c>
      <c r="AG168" s="101">
        <f t="shared" si="9"/>
        <v>99.682113821138202</v>
      </c>
      <c r="AH168" s="99">
        <f>IF(OR(AD168="", AD307="", AD307=0), "", AD168/AD$307*100)</f>
        <v>5.3046631194314436E-2</v>
      </c>
      <c r="AI168" s="102">
        <v>0</v>
      </c>
      <c r="AJ168" s="5">
        <f t="shared" si="10"/>
        <v>0</v>
      </c>
      <c r="AK168" s="4">
        <f t="shared" si="11"/>
        <v>3.2403678641028152E-2</v>
      </c>
      <c r="AL168" s="373"/>
      <c r="AM168" s="373"/>
      <c r="AN168" s="373"/>
      <c r="AO168" s="373"/>
      <c r="AP168" s="373"/>
      <c r="AQ168" s="373"/>
      <c r="AR168" s="373"/>
      <c r="AS168" s="35"/>
    </row>
    <row r="169" spans="1:45" ht="16.5" hidden="1" customHeight="1">
      <c r="A169" s="45" t="s">
        <v>4</v>
      </c>
      <c r="B169" s="46" t="s">
        <v>7</v>
      </c>
      <c r="C169" s="94" t="s">
        <v>19</v>
      </c>
      <c r="D169" s="94" t="s">
        <v>85</v>
      </c>
      <c r="E169" s="94" t="s">
        <v>56</v>
      </c>
      <c r="F169" s="94" t="s">
        <v>5</v>
      </c>
      <c r="G169" s="94" t="s">
        <v>5</v>
      </c>
      <c r="H169" s="177" t="s">
        <v>57</v>
      </c>
      <c r="I169" s="172" t="s">
        <v>12</v>
      </c>
      <c r="J169" s="130"/>
      <c r="K169" s="95">
        <v>3442000</v>
      </c>
      <c r="L169" s="96">
        <v>0</v>
      </c>
      <c r="M169" s="96">
        <v>0</v>
      </c>
      <c r="N169" s="96">
        <v>-135300</v>
      </c>
      <c r="O169" s="96">
        <v>3306700</v>
      </c>
      <c r="P169" s="96">
        <v>2053618</v>
      </c>
      <c r="Q169" s="96">
        <v>2053618</v>
      </c>
      <c r="R169" s="96">
        <v>2053618</v>
      </c>
      <c r="S169" s="97">
        <v>0</v>
      </c>
      <c r="T169" s="96">
        <v>1253082</v>
      </c>
      <c r="U169" s="98">
        <f t="shared" si="8"/>
        <v>62.104757008497899</v>
      </c>
      <c r="V169" s="99">
        <f>IF(OR(R169="", R307="", R307=0), "", R169/R$307*100)</f>
        <v>1.4312350185013871</v>
      </c>
      <c r="W169" s="95">
        <v>4924000</v>
      </c>
      <c r="X169" s="96">
        <v>0</v>
      </c>
      <c r="Y169" s="96">
        <v>0</v>
      </c>
      <c r="Z169" s="96">
        <v>0</v>
      </c>
      <c r="AA169" s="96">
        <v>4924000</v>
      </c>
      <c r="AB169" s="97">
        <v>3013908</v>
      </c>
      <c r="AC169" s="100">
        <v>3013908</v>
      </c>
      <c r="AD169" s="95">
        <v>3013908</v>
      </c>
      <c r="AE169" s="96">
        <v>0</v>
      </c>
      <c r="AF169" s="96">
        <v>1910092</v>
      </c>
      <c r="AG169" s="101">
        <f t="shared" si="9"/>
        <v>61.208529650690494</v>
      </c>
      <c r="AH169" s="99">
        <f>IF(OR(AD169="", AD307="", AD307=0), "", AD169/AD$307*100)</f>
        <v>1.3039635437006565</v>
      </c>
      <c r="AI169" s="102">
        <v>-960290</v>
      </c>
      <c r="AJ169" s="30">
        <f t="shared" si="10"/>
        <v>-31.861954644932762</v>
      </c>
      <c r="AK169" s="29">
        <f t="shared" si="11"/>
        <v>0.12727147480073064</v>
      </c>
      <c r="AL169" s="371"/>
      <c r="AM169" s="370"/>
      <c r="AN169" s="370"/>
      <c r="AO169" s="370"/>
      <c r="AP169" s="370"/>
      <c r="AQ169" s="370"/>
      <c r="AR169" s="370"/>
      <c r="AS169" s="3"/>
    </row>
    <row r="170" spans="1:45" ht="32.25" hidden="1" customHeight="1" thickBot="1">
      <c r="A170" s="89" t="s">
        <v>4</v>
      </c>
      <c r="B170" s="90" t="s">
        <v>7</v>
      </c>
      <c r="C170" s="94" t="s">
        <v>19</v>
      </c>
      <c r="D170" s="94" t="s">
        <v>85</v>
      </c>
      <c r="E170" s="94" t="s">
        <v>56</v>
      </c>
      <c r="F170" s="94" t="s">
        <v>28</v>
      </c>
      <c r="G170" s="94" t="s">
        <v>5</v>
      </c>
      <c r="H170" s="177" t="s">
        <v>58</v>
      </c>
      <c r="I170" s="172" t="s">
        <v>12</v>
      </c>
      <c r="J170" s="130"/>
      <c r="K170" s="95">
        <v>3442000</v>
      </c>
      <c r="L170" s="96">
        <v>0</v>
      </c>
      <c r="M170" s="96">
        <v>0</v>
      </c>
      <c r="N170" s="96">
        <v>-135300</v>
      </c>
      <c r="O170" s="96">
        <v>3306700</v>
      </c>
      <c r="P170" s="96">
        <v>2053618</v>
      </c>
      <c r="Q170" s="96">
        <v>2053618</v>
      </c>
      <c r="R170" s="96">
        <v>2053618</v>
      </c>
      <c r="S170" s="97">
        <v>0</v>
      </c>
      <c r="T170" s="96">
        <v>1253082</v>
      </c>
      <c r="U170" s="98">
        <f t="shared" si="8"/>
        <v>62.104757008497899</v>
      </c>
      <c r="V170" s="99">
        <f>IF(OR(R170="", R307="", R307=0), "", R170/R$307*100)</f>
        <v>1.4312350185013871</v>
      </c>
      <c r="W170" s="95">
        <v>4924000</v>
      </c>
      <c r="X170" s="96">
        <v>0</v>
      </c>
      <c r="Y170" s="96">
        <v>0</v>
      </c>
      <c r="Z170" s="96">
        <v>0</v>
      </c>
      <c r="AA170" s="96">
        <v>4924000</v>
      </c>
      <c r="AB170" s="97">
        <v>3013908</v>
      </c>
      <c r="AC170" s="100">
        <v>3013908</v>
      </c>
      <c r="AD170" s="95">
        <v>3013908</v>
      </c>
      <c r="AE170" s="96">
        <v>0</v>
      </c>
      <c r="AF170" s="96">
        <v>1910092</v>
      </c>
      <c r="AG170" s="101">
        <f t="shared" si="9"/>
        <v>61.208529650690494</v>
      </c>
      <c r="AH170" s="99">
        <f>IF(OR(AD170="", AD307="", AD307=0), "", AD170/AD$307*100)</f>
        <v>1.3039635437006565</v>
      </c>
      <c r="AI170" s="102">
        <v>-960290</v>
      </c>
      <c r="AJ170" s="5">
        <f t="shared" si="10"/>
        <v>-31.861954644932762</v>
      </c>
      <c r="AK170" s="4">
        <f t="shared" si="11"/>
        <v>0.12727147480073064</v>
      </c>
      <c r="AL170" s="371"/>
      <c r="AM170" s="370"/>
      <c r="AN170" s="370"/>
      <c r="AO170" s="370"/>
      <c r="AP170" s="370"/>
      <c r="AQ170" s="370"/>
      <c r="AR170" s="370"/>
      <c r="AS170" s="3"/>
    </row>
    <row r="171" spans="1:45" ht="34.5" customHeight="1" thickBot="1">
      <c r="A171" s="93" t="s">
        <v>4</v>
      </c>
      <c r="B171" s="94" t="s">
        <v>7</v>
      </c>
      <c r="C171" s="94" t="s">
        <v>19</v>
      </c>
      <c r="D171" s="94" t="s">
        <v>85</v>
      </c>
      <c r="E171" s="94" t="s">
        <v>56</v>
      </c>
      <c r="F171" s="94" t="s">
        <v>28</v>
      </c>
      <c r="G171" s="94" t="s">
        <v>78</v>
      </c>
      <c r="H171" s="177" t="s">
        <v>145</v>
      </c>
      <c r="I171" s="172" t="s">
        <v>12</v>
      </c>
      <c r="J171" s="130"/>
      <c r="K171" s="95">
        <v>614000</v>
      </c>
      <c r="L171" s="96">
        <v>0</v>
      </c>
      <c r="M171" s="96">
        <v>0</v>
      </c>
      <c r="N171" s="96">
        <v>0</v>
      </c>
      <c r="O171" s="96">
        <v>614000</v>
      </c>
      <c r="P171" s="96">
        <v>528678</v>
      </c>
      <c r="Q171" s="96">
        <v>528678</v>
      </c>
      <c r="R171" s="96">
        <v>528678</v>
      </c>
      <c r="S171" s="97">
        <v>0</v>
      </c>
      <c r="T171" s="96">
        <v>85322</v>
      </c>
      <c r="U171" s="98">
        <f t="shared" si="8"/>
        <v>86.103908794788282</v>
      </c>
      <c r="V171" s="99">
        <f>IF(OR(R171="", R307="", R307=0), "", R171/R$307*100)</f>
        <v>0.36845336723347588</v>
      </c>
      <c r="W171" s="95">
        <v>433000</v>
      </c>
      <c r="X171" s="96">
        <v>0</v>
      </c>
      <c r="Y171" s="96">
        <v>0</v>
      </c>
      <c r="Z171" s="96">
        <v>-27720</v>
      </c>
      <c r="AA171" s="96">
        <v>405280</v>
      </c>
      <c r="AB171" s="97">
        <v>405280</v>
      </c>
      <c r="AC171" s="100">
        <v>405280</v>
      </c>
      <c r="AD171" s="95">
        <v>405280</v>
      </c>
      <c r="AE171" s="96">
        <v>0</v>
      </c>
      <c r="AF171" s="96">
        <v>0</v>
      </c>
      <c r="AG171" s="101">
        <f t="shared" si="9"/>
        <v>100</v>
      </c>
      <c r="AH171" s="99">
        <f>IF(OR(AD171="", AD307="", AD307=0), "", AD171/AD$307*100)</f>
        <v>0.17534388740167323</v>
      </c>
      <c r="AI171" s="102">
        <v>123398</v>
      </c>
      <c r="AJ171" s="5">
        <f t="shared" si="10"/>
        <v>30.447591788393208</v>
      </c>
      <c r="AK171" s="4">
        <f t="shared" si="11"/>
        <v>0.19310947983180266</v>
      </c>
      <c r="AL171" s="143"/>
      <c r="AM171" s="143"/>
      <c r="AN171" s="143"/>
      <c r="AO171" s="143"/>
      <c r="AP171" s="143"/>
      <c r="AQ171" s="143"/>
      <c r="AR171" s="143"/>
      <c r="AS171" s="32"/>
    </row>
    <row r="172" spans="1:45" ht="34.5" customHeight="1" thickBot="1">
      <c r="A172" s="93" t="s">
        <v>4</v>
      </c>
      <c r="B172" s="94" t="s">
        <v>7</v>
      </c>
      <c r="C172" s="94" t="s">
        <v>19</v>
      </c>
      <c r="D172" s="94" t="s">
        <v>85</v>
      </c>
      <c r="E172" s="94" t="s">
        <v>56</v>
      </c>
      <c r="F172" s="94" t="s">
        <v>28</v>
      </c>
      <c r="G172" s="94" t="s">
        <v>146</v>
      </c>
      <c r="H172" s="177" t="s">
        <v>147</v>
      </c>
      <c r="I172" s="172" t="s">
        <v>12</v>
      </c>
      <c r="J172" s="130"/>
      <c r="K172" s="95">
        <v>172000</v>
      </c>
      <c r="L172" s="96">
        <v>0</v>
      </c>
      <c r="M172" s="96">
        <v>0</v>
      </c>
      <c r="N172" s="96">
        <v>0</v>
      </c>
      <c r="O172" s="96">
        <v>172000</v>
      </c>
      <c r="P172" s="96">
        <v>171600</v>
      </c>
      <c r="Q172" s="96">
        <v>171600</v>
      </c>
      <c r="R172" s="96">
        <v>171600</v>
      </c>
      <c r="S172" s="97">
        <v>0</v>
      </c>
      <c r="T172" s="96">
        <v>400</v>
      </c>
      <c r="U172" s="98">
        <f t="shared" si="8"/>
        <v>99.767441860465112</v>
      </c>
      <c r="V172" s="99">
        <f>IF(OR(R172="", R307="", R307=0), "", R172/R$307*100)</f>
        <v>0.11959377507152645</v>
      </c>
      <c r="W172" s="95">
        <v>172000</v>
      </c>
      <c r="X172" s="96">
        <v>0</v>
      </c>
      <c r="Y172" s="96">
        <v>0</v>
      </c>
      <c r="Z172" s="96">
        <v>0</v>
      </c>
      <c r="AA172" s="96">
        <v>172000</v>
      </c>
      <c r="AB172" s="97">
        <v>171600</v>
      </c>
      <c r="AC172" s="100">
        <v>171600</v>
      </c>
      <c r="AD172" s="95">
        <v>171600</v>
      </c>
      <c r="AE172" s="96">
        <v>0</v>
      </c>
      <c r="AF172" s="96">
        <v>400</v>
      </c>
      <c r="AG172" s="101">
        <f t="shared" si="9"/>
        <v>99.767441860465112</v>
      </c>
      <c r="AH172" s="99">
        <f>IF(OR(AD172="", AD307="", AD307=0), "", AD172/AD$307*100)</f>
        <v>7.424252634753041E-2</v>
      </c>
      <c r="AI172" s="102">
        <v>0</v>
      </c>
      <c r="AJ172" s="5">
        <f t="shared" si="10"/>
        <v>0</v>
      </c>
      <c r="AK172" s="4">
        <f t="shared" si="11"/>
        <v>4.535124872399604E-2</v>
      </c>
      <c r="AL172" s="143"/>
      <c r="AM172" s="143"/>
      <c r="AN172" s="143"/>
      <c r="AO172" s="143"/>
      <c r="AP172" s="143"/>
      <c r="AQ172" s="143"/>
      <c r="AR172" s="143"/>
      <c r="AS172" s="32"/>
    </row>
    <row r="173" spans="1:45" ht="34.5" customHeight="1" thickBot="1">
      <c r="A173" s="93" t="s">
        <v>4</v>
      </c>
      <c r="B173" s="94" t="s">
        <v>7</v>
      </c>
      <c r="C173" s="94" t="s">
        <v>19</v>
      </c>
      <c r="D173" s="94" t="s">
        <v>85</v>
      </c>
      <c r="E173" s="94" t="s">
        <v>56</v>
      </c>
      <c r="F173" s="94" t="s">
        <v>28</v>
      </c>
      <c r="G173" s="94" t="s">
        <v>103</v>
      </c>
      <c r="H173" s="177" t="s">
        <v>148</v>
      </c>
      <c r="I173" s="172" t="s">
        <v>12</v>
      </c>
      <c r="J173" s="130"/>
      <c r="K173" s="95">
        <v>241000</v>
      </c>
      <c r="L173" s="96">
        <v>0</v>
      </c>
      <c r="M173" s="96">
        <v>0</v>
      </c>
      <c r="N173" s="96">
        <v>0</v>
      </c>
      <c r="O173" s="96">
        <v>241000</v>
      </c>
      <c r="P173" s="96">
        <v>240768</v>
      </c>
      <c r="Q173" s="96">
        <v>240768</v>
      </c>
      <c r="R173" s="96">
        <v>240768</v>
      </c>
      <c r="S173" s="97">
        <v>0</v>
      </c>
      <c r="T173" s="96">
        <v>232</v>
      </c>
      <c r="U173" s="98">
        <f t="shared" si="8"/>
        <v>99.903734439834025</v>
      </c>
      <c r="V173" s="99">
        <f>IF(OR(R173="", R307="", R307=0), "", R173/R$307*100)</f>
        <v>0.16779926594651096</v>
      </c>
      <c r="W173" s="95">
        <v>241000</v>
      </c>
      <c r="X173" s="96">
        <v>0</v>
      </c>
      <c r="Y173" s="96">
        <v>0</v>
      </c>
      <c r="Z173" s="96">
        <v>0</v>
      </c>
      <c r="AA173" s="96">
        <v>241000</v>
      </c>
      <c r="AB173" s="97">
        <v>240768</v>
      </c>
      <c r="AC173" s="100">
        <v>240768</v>
      </c>
      <c r="AD173" s="95">
        <v>240768</v>
      </c>
      <c r="AE173" s="96">
        <v>0</v>
      </c>
      <c r="AF173" s="96">
        <v>232</v>
      </c>
      <c r="AG173" s="101">
        <f t="shared" si="9"/>
        <v>99.903734439834025</v>
      </c>
      <c r="AH173" s="99">
        <f>IF(OR(AD173="", AD307="", AD307=0), "", AD173/AD$307*100)</f>
        <v>0.10416797542915036</v>
      </c>
      <c r="AI173" s="102">
        <v>0</v>
      </c>
      <c r="AJ173" s="5">
        <f t="shared" si="10"/>
        <v>0</v>
      </c>
      <c r="AK173" s="4">
        <f t="shared" si="11"/>
        <v>6.3631290517360592E-2</v>
      </c>
      <c r="AL173" s="143"/>
      <c r="AM173" s="143"/>
      <c r="AN173" s="143"/>
      <c r="AO173" s="143"/>
      <c r="AP173" s="143"/>
      <c r="AQ173" s="143"/>
      <c r="AR173" s="143"/>
      <c r="AS173" s="32"/>
    </row>
    <row r="174" spans="1:45" ht="34.5" customHeight="1" thickBot="1">
      <c r="A174" s="93" t="s">
        <v>4</v>
      </c>
      <c r="B174" s="94" t="s">
        <v>7</v>
      </c>
      <c r="C174" s="94" t="s">
        <v>19</v>
      </c>
      <c r="D174" s="94" t="s">
        <v>85</v>
      </c>
      <c r="E174" s="94" t="s">
        <v>56</v>
      </c>
      <c r="F174" s="94" t="s">
        <v>28</v>
      </c>
      <c r="G174" s="94" t="s">
        <v>149</v>
      </c>
      <c r="H174" s="177" t="s">
        <v>150</v>
      </c>
      <c r="I174" s="172" t="s">
        <v>12</v>
      </c>
      <c r="J174" s="130"/>
      <c r="K174" s="95">
        <v>264000</v>
      </c>
      <c r="L174" s="96">
        <v>0</v>
      </c>
      <c r="M174" s="96">
        <v>0</v>
      </c>
      <c r="N174" s="96">
        <v>0</v>
      </c>
      <c r="O174" s="96">
        <v>264000</v>
      </c>
      <c r="P174" s="96">
        <v>264000</v>
      </c>
      <c r="Q174" s="96">
        <v>264000</v>
      </c>
      <c r="R174" s="96">
        <v>264000</v>
      </c>
      <c r="S174" s="97">
        <v>0</v>
      </c>
      <c r="T174" s="96">
        <v>0</v>
      </c>
      <c r="U174" s="98">
        <f t="shared" si="8"/>
        <v>100</v>
      </c>
      <c r="V174" s="99">
        <f>IF(OR(R174="", R307="", R307=0), "", R174/R$307*100)</f>
        <v>0.18399042318696376</v>
      </c>
      <c r="W174" s="95">
        <v>278000</v>
      </c>
      <c r="X174" s="96">
        <v>0</v>
      </c>
      <c r="Y174" s="96">
        <v>0</v>
      </c>
      <c r="Z174" s="96">
        <v>-560</v>
      </c>
      <c r="AA174" s="96">
        <v>277440</v>
      </c>
      <c r="AB174" s="97">
        <v>264000</v>
      </c>
      <c r="AC174" s="100">
        <v>264000</v>
      </c>
      <c r="AD174" s="95">
        <v>264000</v>
      </c>
      <c r="AE174" s="96">
        <v>0</v>
      </c>
      <c r="AF174" s="96">
        <v>13440</v>
      </c>
      <c r="AG174" s="101">
        <f t="shared" si="9"/>
        <v>95.155709342560556</v>
      </c>
      <c r="AH174" s="99">
        <f>IF(OR(AD174="", AD307="", AD307=0), "", AD174/AD$307*100)</f>
        <v>0.11421927130389294</v>
      </c>
      <c r="AI174" s="102">
        <v>0</v>
      </c>
      <c r="AJ174" s="5">
        <f t="shared" si="10"/>
        <v>0</v>
      </c>
      <c r="AK174" s="4">
        <f t="shared" si="11"/>
        <v>6.9771151883070828E-2</v>
      </c>
      <c r="AL174" s="143"/>
      <c r="AM174" s="143"/>
      <c r="AN174" s="143"/>
      <c r="AO174" s="143"/>
      <c r="AP174" s="143"/>
      <c r="AQ174" s="143"/>
      <c r="AR174" s="143"/>
      <c r="AS174" s="32"/>
    </row>
    <row r="175" spans="1:45" ht="34.5" customHeight="1" thickBot="1">
      <c r="A175" s="93" t="s">
        <v>4</v>
      </c>
      <c r="B175" s="94" t="s">
        <v>7</v>
      </c>
      <c r="C175" s="94" t="s">
        <v>19</v>
      </c>
      <c r="D175" s="94" t="s">
        <v>85</v>
      </c>
      <c r="E175" s="94" t="s">
        <v>56</v>
      </c>
      <c r="F175" s="94" t="s">
        <v>28</v>
      </c>
      <c r="G175" s="94" t="s">
        <v>151</v>
      </c>
      <c r="H175" s="177" t="s">
        <v>152</v>
      </c>
      <c r="I175" s="172" t="s">
        <v>12</v>
      </c>
      <c r="J175" s="130"/>
      <c r="K175" s="95">
        <v>36000</v>
      </c>
      <c r="L175" s="96">
        <v>0</v>
      </c>
      <c r="M175" s="96">
        <v>0</v>
      </c>
      <c r="N175" s="96">
        <v>0</v>
      </c>
      <c r="O175" s="96">
        <v>36000</v>
      </c>
      <c r="P175" s="96">
        <v>35200</v>
      </c>
      <c r="Q175" s="96">
        <v>35200</v>
      </c>
      <c r="R175" s="96">
        <v>35200</v>
      </c>
      <c r="S175" s="97">
        <v>0</v>
      </c>
      <c r="T175" s="96">
        <v>800</v>
      </c>
      <c r="U175" s="98">
        <f t="shared" si="8"/>
        <v>97.777777777777771</v>
      </c>
      <c r="V175" s="99">
        <f>IF(OR(R175="", R307="", R307=0), "", R175/R$307*100)</f>
        <v>2.4532056424928502E-2</v>
      </c>
      <c r="W175" s="95">
        <v>36000</v>
      </c>
      <c r="X175" s="96">
        <v>0</v>
      </c>
      <c r="Y175" s="96">
        <v>0</v>
      </c>
      <c r="Z175" s="96">
        <v>0</v>
      </c>
      <c r="AA175" s="96">
        <v>36000</v>
      </c>
      <c r="AB175" s="97">
        <v>35200</v>
      </c>
      <c r="AC175" s="100">
        <v>35200</v>
      </c>
      <c r="AD175" s="95">
        <v>35200</v>
      </c>
      <c r="AE175" s="96">
        <v>0</v>
      </c>
      <c r="AF175" s="96">
        <v>800</v>
      </c>
      <c r="AG175" s="101">
        <f t="shared" si="9"/>
        <v>97.777777777777771</v>
      </c>
      <c r="AH175" s="99">
        <f>IF(OR(AD175="", AD307="", AD307=0), "", AD175/AD$307*100)</f>
        <v>1.5229236173852393E-2</v>
      </c>
      <c r="AI175" s="102">
        <v>0</v>
      </c>
      <c r="AJ175" s="5">
        <f t="shared" si="10"/>
        <v>0</v>
      </c>
      <c r="AK175" s="4">
        <f t="shared" si="11"/>
        <v>9.3028202510761094E-3</v>
      </c>
      <c r="AL175" s="143"/>
      <c r="AM175" s="143"/>
      <c r="AN175" s="143"/>
      <c r="AO175" s="143"/>
      <c r="AP175" s="143"/>
      <c r="AQ175" s="143"/>
      <c r="AR175" s="143"/>
      <c r="AS175" s="32"/>
    </row>
    <row r="176" spans="1:45" ht="34.5" customHeight="1" thickBot="1">
      <c r="A176" s="93" t="s">
        <v>4</v>
      </c>
      <c r="B176" s="94" t="s">
        <v>7</v>
      </c>
      <c r="C176" s="94" t="s">
        <v>19</v>
      </c>
      <c r="D176" s="94" t="s">
        <v>85</v>
      </c>
      <c r="E176" s="94" t="s">
        <v>56</v>
      </c>
      <c r="F176" s="94" t="s">
        <v>28</v>
      </c>
      <c r="G176" s="94" t="s">
        <v>92</v>
      </c>
      <c r="H176" s="177" t="s">
        <v>153</v>
      </c>
      <c r="I176" s="172" t="s">
        <v>12</v>
      </c>
      <c r="J176" s="130"/>
      <c r="K176" s="95">
        <v>250000</v>
      </c>
      <c r="L176" s="96">
        <v>0</v>
      </c>
      <c r="M176" s="96">
        <v>0</v>
      </c>
      <c r="N176" s="96">
        <v>-135300</v>
      </c>
      <c r="O176" s="96">
        <v>114700</v>
      </c>
      <c r="P176" s="96">
        <v>0</v>
      </c>
      <c r="Q176" s="96">
        <v>0</v>
      </c>
      <c r="R176" s="96">
        <v>0</v>
      </c>
      <c r="S176" s="97">
        <v>0</v>
      </c>
      <c r="T176" s="96">
        <v>114700</v>
      </c>
      <c r="U176" s="98">
        <f t="shared" si="8"/>
        <v>0</v>
      </c>
      <c r="V176" s="99">
        <f>IF(OR(R176="", R307="", R307=0), "", R176/R$307*100)</f>
        <v>0</v>
      </c>
      <c r="W176" s="95">
        <v>250000</v>
      </c>
      <c r="X176" s="96">
        <v>0</v>
      </c>
      <c r="Y176" s="96">
        <v>0</v>
      </c>
      <c r="Z176" s="96">
        <v>0</v>
      </c>
      <c r="AA176" s="96">
        <v>250000</v>
      </c>
      <c r="AB176" s="97">
        <v>0</v>
      </c>
      <c r="AC176" s="100">
        <v>0</v>
      </c>
      <c r="AD176" s="95">
        <v>0</v>
      </c>
      <c r="AE176" s="96">
        <v>0</v>
      </c>
      <c r="AF176" s="96">
        <v>250000</v>
      </c>
      <c r="AG176" s="101">
        <f t="shared" si="9"/>
        <v>0</v>
      </c>
      <c r="AH176" s="99">
        <f>IF(OR(AD176="", AD307="", AD307=0), "", AD176/AD$307*100)</f>
        <v>0</v>
      </c>
      <c r="AI176" s="102">
        <v>0</v>
      </c>
      <c r="AJ176" s="5">
        <f t="shared" si="10"/>
        <v>0</v>
      </c>
      <c r="AK176" s="4">
        <f t="shared" si="11"/>
        <v>0</v>
      </c>
      <c r="AL176" s="143"/>
      <c r="AM176" s="143"/>
      <c r="AN176" s="143"/>
      <c r="AO176" s="143"/>
      <c r="AP176" s="143"/>
      <c r="AQ176" s="143"/>
      <c r="AR176" s="143"/>
      <c r="AS176" s="32"/>
    </row>
    <row r="177" spans="1:45" ht="34.5" customHeight="1" thickBot="1">
      <c r="A177" s="93" t="s">
        <v>4</v>
      </c>
      <c r="B177" s="94" t="s">
        <v>7</v>
      </c>
      <c r="C177" s="94" t="s">
        <v>19</v>
      </c>
      <c r="D177" s="94" t="s">
        <v>85</v>
      </c>
      <c r="E177" s="94" t="s">
        <v>56</v>
      </c>
      <c r="F177" s="94" t="s">
        <v>28</v>
      </c>
      <c r="G177" s="94" t="s">
        <v>154</v>
      </c>
      <c r="H177" s="177" t="s">
        <v>155</v>
      </c>
      <c r="I177" s="172" t="s">
        <v>12</v>
      </c>
      <c r="J177" s="130"/>
      <c r="K177" s="95">
        <v>1598000</v>
      </c>
      <c r="L177" s="96">
        <v>0</v>
      </c>
      <c r="M177" s="96">
        <v>0</v>
      </c>
      <c r="N177" s="96">
        <v>0</v>
      </c>
      <c r="O177" s="96">
        <v>1598000</v>
      </c>
      <c r="P177" s="96">
        <v>547612</v>
      </c>
      <c r="Q177" s="96">
        <v>547612</v>
      </c>
      <c r="R177" s="96">
        <v>547612</v>
      </c>
      <c r="S177" s="97">
        <v>0</v>
      </c>
      <c r="T177" s="96">
        <v>1050388</v>
      </c>
      <c r="U177" s="98">
        <f t="shared" si="8"/>
        <v>34.268585732165207</v>
      </c>
      <c r="V177" s="99">
        <f>IF(OR(R177="", R307="", R307=0), "", R177/R$307*100)</f>
        <v>0.3816491046297712</v>
      </c>
      <c r="W177" s="95">
        <v>1154000</v>
      </c>
      <c r="X177" s="96">
        <v>0</v>
      </c>
      <c r="Y177" s="96">
        <v>0</v>
      </c>
      <c r="Z177" s="96">
        <v>28280</v>
      </c>
      <c r="AA177" s="96">
        <v>1182280</v>
      </c>
      <c r="AB177" s="97">
        <v>0</v>
      </c>
      <c r="AC177" s="100">
        <v>0</v>
      </c>
      <c r="AD177" s="95">
        <v>0</v>
      </c>
      <c r="AE177" s="96">
        <v>0</v>
      </c>
      <c r="AF177" s="96">
        <v>1182280</v>
      </c>
      <c r="AG177" s="101">
        <f t="shared" si="9"/>
        <v>0</v>
      </c>
      <c r="AH177" s="99">
        <f>IF(OR(AD177="", AD307="", AD307=0), "", AD177/AD$307*100)</f>
        <v>0</v>
      </c>
      <c r="AI177" s="102">
        <v>547612</v>
      </c>
      <c r="AJ177" s="5" t="str">
        <f t="shared" si="10"/>
        <v>皆増</v>
      </c>
      <c r="AK177" s="4">
        <f t="shared" si="11"/>
        <v>0.3816491046297712</v>
      </c>
      <c r="AL177" s="143"/>
      <c r="AM177" s="143"/>
      <c r="AN177" s="143"/>
      <c r="AO177" s="143"/>
      <c r="AP177" s="143"/>
      <c r="AQ177" s="143"/>
      <c r="AR177" s="143"/>
      <c r="AS177" s="32"/>
    </row>
    <row r="178" spans="1:45" ht="34.5" customHeight="1" thickBot="1">
      <c r="A178" s="93" t="s">
        <v>4</v>
      </c>
      <c r="B178" s="94" t="s">
        <v>7</v>
      </c>
      <c r="C178" s="94" t="s">
        <v>19</v>
      </c>
      <c r="D178" s="94" t="s">
        <v>85</v>
      </c>
      <c r="E178" s="94" t="s">
        <v>56</v>
      </c>
      <c r="F178" s="94" t="s">
        <v>28</v>
      </c>
      <c r="G178" s="94" t="s">
        <v>156</v>
      </c>
      <c r="H178" s="177" t="s">
        <v>157</v>
      </c>
      <c r="I178" s="172" t="s">
        <v>12</v>
      </c>
      <c r="J178" s="130"/>
      <c r="K178" s="95">
        <v>195000</v>
      </c>
      <c r="L178" s="96">
        <v>0</v>
      </c>
      <c r="M178" s="96">
        <v>0</v>
      </c>
      <c r="N178" s="96">
        <v>0</v>
      </c>
      <c r="O178" s="96">
        <v>195000</v>
      </c>
      <c r="P178" s="96">
        <v>194700</v>
      </c>
      <c r="Q178" s="96">
        <v>194700</v>
      </c>
      <c r="R178" s="96">
        <v>194700</v>
      </c>
      <c r="S178" s="97">
        <v>0</v>
      </c>
      <c r="T178" s="96">
        <v>300</v>
      </c>
      <c r="U178" s="98">
        <f t="shared" si="8"/>
        <v>99.846153846153854</v>
      </c>
      <c r="V178" s="99">
        <f>IF(OR(R178="", R307="", R307=0), "", R178/R$307*100)</f>
        <v>0.1356929371003858</v>
      </c>
      <c r="W178" s="95">
        <v>2288000</v>
      </c>
      <c r="X178" s="96">
        <v>0</v>
      </c>
      <c r="Y178" s="96">
        <v>0</v>
      </c>
      <c r="Z178" s="96">
        <v>0</v>
      </c>
      <c r="AA178" s="96">
        <v>2288000</v>
      </c>
      <c r="AB178" s="97">
        <v>1826000</v>
      </c>
      <c r="AC178" s="100">
        <v>1826000</v>
      </c>
      <c r="AD178" s="95">
        <v>1826000</v>
      </c>
      <c r="AE178" s="96">
        <v>0</v>
      </c>
      <c r="AF178" s="96">
        <v>462000</v>
      </c>
      <c r="AG178" s="101">
        <f t="shared" si="9"/>
        <v>79.807692307692307</v>
      </c>
      <c r="AH178" s="99">
        <f>IF(OR(AD178="", AD307="", AD307=0), "", AD178/AD$307*100)</f>
        <v>0.79001662651859272</v>
      </c>
      <c r="AI178" s="102">
        <v>-1631300</v>
      </c>
      <c r="AJ178" s="5">
        <f t="shared" si="10"/>
        <v>-89.337349397590359</v>
      </c>
      <c r="AK178" s="4">
        <f t="shared" si="11"/>
        <v>-0.65432368941820696</v>
      </c>
      <c r="AL178" s="143"/>
      <c r="AM178" s="143"/>
      <c r="AN178" s="143"/>
      <c r="AO178" s="143"/>
      <c r="AP178" s="143"/>
      <c r="AQ178" s="143"/>
      <c r="AR178" s="143"/>
      <c r="AS178" s="32"/>
    </row>
    <row r="179" spans="1:45" ht="34.5" customHeight="1" thickBot="1">
      <c r="A179" s="103" t="s">
        <v>4</v>
      </c>
      <c r="B179" s="104" t="s">
        <v>7</v>
      </c>
      <c r="C179" s="94" t="s">
        <v>19</v>
      </c>
      <c r="D179" s="94" t="s">
        <v>85</v>
      </c>
      <c r="E179" s="94" t="s">
        <v>56</v>
      </c>
      <c r="F179" s="94" t="s">
        <v>28</v>
      </c>
      <c r="G179" s="94" t="s">
        <v>34</v>
      </c>
      <c r="H179" s="177" t="s">
        <v>158</v>
      </c>
      <c r="I179" s="172" t="s">
        <v>12</v>
      </c>
      <c r="J179" s="130"/>
      <c r="K179" s="95">
        <v>72000</v>
      </c>
      <c r="L179" s="96">
        <v>0</v>
      </c>
      <c r="M179" s="96">
        <v>0</v>
      </c>
      <c r="N179" s="96">
        <v>0</v>
      </c>
      <c r="O179" s="96">
        <v>72000</v>
      </c>
      <c r="P179" s="96">
        <v>71060</v>
      </c>
      <c r="Q179" s="96">
        <v>71060</v>
      </c>
      <c r="R179" s="96">
        <v>71060</v>
      </c>
      <c r="S179" s="97">
        <v>0</v>
      </c>
      <c r="T179" s="96">
        <v>940</v>
      </c>
      <c r="U179" s="98">
        <f t="shared" si="8"/>
        <v>98.694444444444443</v>
      </c>
      <c r="V179" s="99">
        <f>IF(OR(R179="", R307="", R307=0), "", R179/R$307*100)</f>
        <v>4.9524088907824414E-2</v>
      </c>
      <c r="W179" s="95">
        <v>72000</v>
      </c>
      <c r="X179" s="96">
        <v>0</v>
      </c>
      <c r="Y179" s="96">
        <v>0</v>
      </c>
      <c r="Z179" s="96">
        <v>0</v>
      </c>
      <c r="AA179" s="96">
        <v>72000</v>
      </c>
      <c r="AB179" s="97">
        <v>71060</v>
      </c>
      <c r="AC179" s="100">
        <v>71060</v>
      </c>
      <c r="AD179" s="95">
        <v>71060</v>
      </c>
      <c r="AE179" s="96">
        <v>0</v>
      </c>
      <c r="AF179" s="96">
        <v>940</v>
      </c>
      <c r="AG179" s="101">
        <f t="shared" si="9"/>
        <v>98.694444444444443</v>
      </c>
      <c r="AH179" s="99">
        <f>IF(OR(AD179="", AD307="", AD307=0), "", AD179/AD$307*100)</f>
        <v>3.0744020525964512E-2</v>
      </c>
      <c r="AI179" s="102">
        <v>0</v>
      </c>
      <c r="AJ179" s="5">
        <f t="shared" si="10"/>
        <v>0</v>
      </c>
      <c r="AK179" s="4">
        <f t="shared" si="11"/>
        <v>1.8780068381859902E-2</v>
      </c>
      <c r="AL179" s="143"/>
      <c r="AM179" s="143"/>
      <c r="AN179" s="143"/>
      <c r="AO179" s="143"/>
      <c r="AP179" s="143"/>
      <c r="AQ179" s="143"/>
      <c r="AR179" s="143"/>
      <c r="AS179" s="32"/>
    </row>
    <row r="180" spans="1:45" ht="16.5" hidden="1" customHeight="1" thickBot="1">
      <c r="A180" s="80" t="s">
        <v>4</v>
      </c>
      <c r="B180" s="81" t="s">
        <v>7</v>
      </c>
      <c r="C180" s="94" t="s">
        <v>19</v>
      </c>
      <c r="D180" s="94" t="s">
        <v>85</v>
      </c>
      <c r="E180" s="94" t="s">
        <v>40</v>
      </c>
      <c r="F180" s="94" t="s">
        <v>5</v>
      </c>
      <c r="G180" s="94" t="s">
        <v>5</v>
      </c>
      <c r="H180" s="177" t="s">
        <v>41</v>
      </c>
      <c r="I180" s="172" t="s">
        <v>12</v>
      </c>
      <c r="J180" s="130"/>
      <c r="K180" s="95">
        <v>133000</v>
      </c>
      <c r="L180" s="96">
        <v>0</v>
      </c>
      <c r="M180" s="96">
        <v>0</v>
      </c>
      <c r="N180" s="96">
        <v>0</v>
      </c>
      <c r="O180" s="96">
        <v>133000</v>
      </c>
      <c r="P180" s="96">
        <v>114199</v>
      </c>
      <c r="Q180" s="96">
        <v>114199</v>
      </c>
      <c r="R180" s="96">
        <v>114199</v>
      </c>
      <c r="S180" s="97">
        <v>0</v>
      </c>
      <c r="T180" s="96">
        <v>18801</v>
      </c>
      <c r="U180" s="98">
        <f t="shared" si="8"/>
        <v>85.863909774436081</v>
      </c>
      <c r="V180" s="99">
        <f>IF(OR(R180="", R307="", R307=0), "", R180/R$307*100)</f>
        <v>7.9589099763363924E-2</v>
      </c>
      <c r="W180" s="95">
        <v>118000</v>
      </c>
      <c r="X180" s="96">
        <v>0</v>
      </c>
      <c r="Y180" s="96">
        <v>0</v>
      </c>
      <c r="Z180" s="96">
        <v>0</v>
      </c>
      <c r="AA180" s="96">
        <v>118000</v>
      </c>
      <c r="AB180" s="97">
        <v>102894</v>
      </c>
      <c r="AC180" s="100">
        <v>102894</v>
      </c>
      <c r="AD180" s="95">
        <v>102894</v>
      </c>
      <c r="AE180" s="96">
        <v>0</v>
      </c>
      <c r="AF180" s="96">
        <v>15106</v>
      </c>
      <c r="AG180" s="101">
        <f t="shared" si="9"/>
        <v>87.198305084745769</v>
      </c>
      <c r="AH180" s="99">
        <f>IF(OR(AD180="", AD307="", AD307=0), "", AD180/AD$307*100)</f>
        <v>4.4516960990692273E-2</v>
      </c>
      <c r="AI180" s="102">
        <v>11305</v>
      </c>
      <c r="AJ180" s="30">
        <f t="shared" si="10"/>
        <v>10.987035201275098</v>
      </c>
      <c r="AK180" s="29">
        <f t="shared" si="11"/>
        <v>3.5072138772671652E-2</v>
      </c>
      <c r="AL180" s="174"/>
      <c r="AM180" s="174"/>
      <c r="AN180" s="174"/>
      <c r="AO180" s="174"/>
      <c r="AP180" s="174"/>
      <c r="AQ180" s="174"/>
      <c r="AR180" s="175"/>
    </row>
    <row r="181" spans="1:45" ht="19.5" hidden="1" customHeight="1">
      <c r="A181" s="45" t="s">
        <v>4</v>
      </c>
      <c r="B181" s="46" t="s">
        <v>7</v>
      </c>
      <c r="C181" s="94" t="s">
        <v>19</v>
      </c>
      <c r="D181" s="94" t="s">
        <v>85</v>
      </c>
      <c r="E181" s="94" t="s">
        <v>40</v>
      </c>
      <c r="F181" s="94" t="s">
        <v>28</v>
      </c>
      <c r="G181" s="94" t="s">
        <v>5</v>
      </c>
      <c r="H181" s="177" t="s">
        <v>159</v>
      </c>
      <c r="I181" s="172" t="s">
        <v>12</v>
      </c>
      <c r="J181" s="130"/>
      <c r="K181" s="95">
        <v>15000</v>
      </c>
      <c r="L181" s="96">
        <v>0</v>
      </c>
      <c r="M181" s="96">
        <v>0</v>
      </c>
      <c r="N181" s="96">
        <v>0</v>
      </c>
      <c r="O181" s="96">
        <v>15000</v>
      </c>
      <c r="P181" s="96">
        <v>13650</v>
      </c>
      <c r="Q181" s="96">
        <v>13650</v>
      </c>
      <c r="R181" s="96">
        <v>13650</v>
      </c>
      <c r="S181" s="97">
        <v>0</v>
      </c>
      <c r="T181" s="96">
        <v>1350</v>
      </c>
      <c r="U181" s="98">
        <f t="shared" si="8"/>
        <v>91</v>
      </c>
      <c r="V181" s="99">
        <f>IF(OR(R181="", R307="", R307=0), "", R181/R$307*100)</f>
        <v>9.5131411988714221E-3</v>
      </c>
      <c r="W181" s="95">
        <v>15000</v>
      </c>
      <c r="X181" s="96">
        <v>0</v>
      </c>
      <c r="Y181" s="96">
        <v>0</v>
      </c>
      <c r="Z181" s="96">
        <v>0</v>
      </c>
      <c r="AA181" s="96">
        <v>15000</v>
      </c>
      <c r="AB181" s="97">
        <v>13650</v>
      </c>
      <c r="AC181" s="100">
        <v>13650</v>
      </c>
      <c r="AD181" s="95">
        <v>13650</v>
      </c>
      <c r="AE181" s="96">
        <v>0</v>
      </c>
      <c r="AF181" s="96">
        <v>1350</v>
      </c>
      <c r="AG181" s="101">
        <f t="shared" si="9"/>
        <v>91</v>
      </c>
      <c r="AH181" s="99">
        <f>IF(OR(AD181="", AD307="", AD307=0), "", AD181/AD$307*100)</f>
        <v>5.9056555049171915E-3</v>
      </c>
      <c r="AI181" s="102">
        <v>0</v>
      </c>
      <c r="AJ181" s="5">
        <f t="shared" si="10"/>
        <v>0</v>
      </c>
      <c r="AK181" s="4">
        <f t="shared" si="11"/>
        <v>3.6074856939542306E-3</v>
      </c>
      <c r="AL181" s="372" t="s">
        <v>398</v>
      </c>
      <c r="AM181" s="372"/>
      <c r="AN181" s="372"/>
      <c r="AO181" s="372"/>
      <c r="AP181" s="372"/>
      <c r="AQ181" s="372"/>
      <c r="AR181" s="372"/>
      <c r="AS181" s="34"/>
    </row>
    <row r="182" spans="1:45" ht="19.5" customHeight="1" thickBot="1">
      <c r="A182" s="67" t="s">
        <v>4</v>
      </c>
      <c r="B182" s="68" t="s">
        <v>7</v>
      </c>
      <c r="C182" s="94" t="s">
        <v>19</v>
      </c>
      <c r="D182" s="94" t="s">
        <v>85</v>
      </c>
      <c r="E182" s="94" t="s">
        <v>40</v>
      </c>
      <c r="F182" s="94" t="s">
        <v>28</v>
      </c>
      <c r="G182" s="94" t="s">
        <v>30</v>
      </c>
      <c r="H182" s="177" t="s">
        <v>285</v>
      </c>
      <c r="I182" s="172" t="s">
        <v>12</v>
      </c>
      <c r="J182" s="130"/>
      <c r="K182" s="95">
        <v>15000</v>
      </c>
      <c r="L182" s="96">
        <v>0</v>
      </c>
      <c r="M182" s="96">
        <v>0</v>
      </c>
      <c r="N182" s="96">
        <v>0</v>
      </c>
      <c r="O182" s="96">
        <v>15000</v>
      </c>
      <c r="P182" s="96">
        <v>13650</v>
      </c>
      <c r="Q182" s="96">
        <v>13650</v>
      </c>
      <c r="R182" s="96">
        <v>13650</v>
      </c>
      <c r="S182" s="97">
        <v>0</v>
      </c>
      <c r="T182" s="96">
        <v>1350</v>
      </c>
      <c r="U182" s="98">
        <f t="shared" si="8"/>
        <v>91</v>
      </c>
      <c r="V182" s="99">
        <f>IF(OR(R182="", R307="", R307=0), "", R182/R$307*100)</f>
        <v>9.5131411988714221E-3</v>
      </c>
      <c r="W182" s="95">
        <v>15000</v>
      </c>
      <c r="X182" s="96">
        <v>0</v>
      </c>
      <c r="Y182" s="96">
        <v>0</v>
      </c>
      <c r="Z182" s="96">
        <v>0</v>
      </c>
      <c r="AA182" s="96">
        <v>15000</v>
      </c>
      <c r="AB182" s="97">
        <v>13650</v>
      </c>
      <c r="AC182" s="100">
        <v>13650</v>
      </c>
      <c r="AD182" s="95">
        <v>13650</v>
      </c>
      <c r="AE182" s="96">
        <v>0</v>
      </c>
      <c r="AF182" s="96">
        <v>1350</v>
      </c>
      <c r="AG182" s="101">
        <f t="shared" si="9"/>
        <v>91</v>
      </c>
      <c r="AH182" s="99">
        <f>IF(OR(AD182="", AD307="", AD307=0), "", AD182/AD$307*100)</f>
        <v>5.9056555049171915E-3</v>
      </c>
      <c r="AI182" s="102">
        <v>0</v>
      </c>
      <c r="AJ182" s="5">
        <f t="shared" si="10"/>
        <v>0</v>
      </c>
      <c r="AK182" s="4">
        <f t="shared" si="11"/>
        <v>3.6074856939542306E-3</v>
      </c>
      <c r="AL182" s="373"/>
      <c r="AM182" s="373"/>
      <c r="AN182" s="373"/>
      <c r="AO182" s="373"/>
      <c r="AP182" s="373"/>
      <c r="AQ182" s="373"/>
      <c r="AR182" s="373"/>
      <c r="AS182" s="35"/>
    </row>
    <row r="183" spans="1:45" ht="16.5" hidden="1" customHeight="1">
      <c r="A183" s="45" t="s">
        <v>4</v>
      </c>
      <c r="B183" s="46" t="s">
        <v>7</v>
      </c>
      <c r="C183" s="94" t="s">
        <v>19</v>
      </c>
      <c r="D183" s="94" t="s">
        <v>85</v>
      </c>
      <c r="E183" s="94" t="s">
        <v>40</v>
      </c>
      <c r="F183" s="94" t="s">
        <v>127</v>
      </c>
      <c r="G183" s="94" t="s">
        <v>5</v>
      </c>
      <c r="H183" s="177" t="s">
        <v>160</v>
      </c>
      <c r="I183" s="172" t="s">
        <v>12</v>
      </c>
      <c r="J183" s="130"/>
      <c r="K183" s="95">
        <v>37000</v>
      </c>
      <c r="L183" s="96">
        <v>0</v>
      </c>
      <c r="M183" s="96">
        <v>0</v>
      </c>
      <c r="N183" s="96">
        <v>0</v>
      </c>
      <c r="O183" s="96">
        <v>37000</v>
      </c>
      <c r="P183" s="96">
        <v>20029</v>
      </c>
      <c r="Q183" s="96">
        <v>20029</v>
      </c>
      <c r="R183" s="96">
        <v>20029</v>
      </c>
      <c r="S183" s="97">
        <v>0</v>
      </c>
      <c r="T183" s="96">
        <v>16971</v>
      </c>
      <c r="U183" s="98">
        <f t="shared" si="8"/>
        <v>54.132432432432431</v>
      </c>
      <c r="V183" s="99">
        <f>IF(OR(R183="", R307="", R307=0), "", R183/R$307*100)</f>
        <v>1.3958879492468552E-2</v>
      </c>
      <c r="W183" s="95">
        <v>26000</v>
      </c>
      <c r="X183" s="96">
        <v>0</v>
      </c>
      <c r="Y183" s="96">
        <v>0</v>
      </c>
      <c r="Z183" s="96">
        <v>0</v>
      </c>
      <c r="AA183" s="96">
        <v>26000</v>
      </c>
      <c r="AB183" s="97">
        <v>12684</v>
      </c>
      <c r="AC183" s="100">
        <v>12684</v>
      </c>
      <c r="AD183" s="95">
        <v>12684</v>
      </c>
      <c r="AE183" s="96">
        <v>0</v>
      </c>
      <c r="AF183" s="96">
        <v>13316</v>
      </c>
      <c r="AG183" s="101">
        <f t="shared" si="9"/>
        <v>48.784615384615385</v>
      </c>
      <c r="AH183" s="99">
        <f>IF(OR(AD183="", AD307="", AD307=0), "", AD183/AD$307*100)</f>
        <v>5.4877168076461289E-3</v>
      </c>
      <c r="AI183" s="102">
        <v>7345</v>
      </c>
      <c r="AJ183" s="5">
        <f t="shared" si="10"/>
        <v>57.90760012614318</v>
      </c>
      <c r="AK183" s="4">
        <f t="shared" si="11"/>
        <v>8.4711626848224236E-3</v>
      </c>
      <c r="AL183" s="372" t="s">
        <v>284</v>
      </c>
      <c r="AM183" s="372"/>
      <c r="AN183" s="372"/>
      <c r="AO183" s="372"/>
      <c r="AP183" s="372"/>
      <c r="AQ183" s="372"/>
      <c r="AR183" s="372"/>
      <c r="AS183" s="34"/>
    </row>
    <row r="184" spans="1:45" ht="22.5" customHeight="1" thickBot="1">
      <c r="A184" s="67" t="s">
        <v>4</v>
      </c>
      <c r="B184" s="68" t="s">
        <v>7</v>
      </c>
      <c r="C184" s="94" t="s">
        <v>19</v>
      </c>
      <c r="D184" s="94" t="s">
        <v>85</v>
      </c>
      <c r="E184" s="94" t="s">
        <v>40</v>
      </c>
      <c r="F184" s="94" t="s">
        <v>127</v>
      </c>
      <c r="G184" s="94" t="s">
        <v>129</v>
      </c>
      <c r="H184" s="177" t="s">
        <v>284</v>
      </c>
      <c r="I184" s="172" t="s">
        <v>12</v>
      </c>
      <c r="J184" s="130"/>
      <c r="K184" s="95">
        <v>37000</v>
      </c>
      <c r="L184" s="96">
        <v>0</v>
      </c>
      <c r="M184" s="96">
        <v>0</v>
      </c>
      <c r="N184" s="96">
        <v>0</v>
      </c>
      <c r="O184" s="96">
        <v>37000</v>
      </c>
      <c r="P184" s="96">
        <v>20029</v>
      </c>
      <c r="Q184" s="96">
        <v>20029</v>
      </c>
      <c r="R184" s="96">
        <v>20029</v>
      </c>
      <c r="S184" s="97">
        <v>0</v>
      </c>
      <c r="T184" s="96">
        <v>16971</v>
      </c>
      <c r="U184" s="98">
        <f t="shared" si="8"/>
        <v>54.132432432432431</v>
      </c>
      <c r="V184" s="99">
        <f>IF(OR(R184="", R307="", R307=0), "", R184/R$307*100)</f>
        <v>1.3958879492468552E-2</v>
      </c>
      <c r="W184" s="95">
        <v>26000</v>
      </c>
      <c r="X184" s="96">
        <v>0</v>
      </c>
      <c r="Y184" s="96">
        <v>0</v>
      </c>
      <c r="Z184" s="96">
        <v>0</v>
      </c>
      <c r="AA184" s="96">
        <v>26000</v>
      </c>
      <c r="AB184" s="97">
        <v>12684</v>
      </c>
      <c r="AC184" s="100">
        <v>12684</v>
      </c>
      <c r="AD184" s="95">
        <v>12684</v>
      </c>
      <c r="AE184" s="96">
        <v>0</v>
      </c>
      <c r="AF184" s="96">
        <v>13316</v>
      </c>
      <c r="AG184" s="101">
        <f t="shared" si="9"/>
        <v>48.784615384615385</v>
      </c>
      <c r="AH184" s="99">
        <f>IF(OR(AD184="", AD307="", AD307=0), "", AD184/AD$307*100)</f>
        <v>5.4877168076461289E-3</v>
      </c>
      <c r="AI184" s="102">
        <v>7345</v>
      </c>
      <c r="AJ184" s="5">
        <f t="shared" si="10"/>
        <v>57.90760012614318</v>
      </c>
      <c r="AK184" s="4">
        <f t="shared" si="11"/>
        <v>8.4711626848224236E-3</v>
      </c>
      <c r="AL184" s="373"/>
      <c r="AM184" s="373"/>
      <c r="AN184" s="373"/>
      <c r="AO184" s="373"/>
      <c r="AP184" s="373"/>
      <c r="AQ184" s="373"/>
      <c r="AR184" s="373"/>
      <c r="AS184" s="35"/>
    </row>
    <row r="185" spans="1:45" ht="24.75" hidden="1" customHeight="1" thickBot="1">
      <c r="A185" s="109" t="s">
        <v>4</v>
      </c>
      <c r="B185" s="110" t="s">
        <v>7</v>
      </c>
      <c r="C185" s="94" t="s">
        <v>19</v>
      </c>
      <c r="D185" s="94" t="s">
        <v>85</v>
      </c>
      <c r="E185" s="94" t="s">
        <v>40</v>
      </c>
      <c r="F185" s="94" t="s">
        <v>161</v>
      </c>
      <c r="G185" s="94" t="s">
        <v>5</v>
      </c>
      <c r="H185" s="177" t="s">
        <v>162</v>
      </c>
      <c r="I185" s="172" t="s">
        <v>12</v>
      </c>
      <c r="J185" s="130"/>
      <c r="K185" s="95">
        <v>81000</v>
      </c>
      <c r="L185" s="96">
        <v>0</v>
      </c>
      <c r="M185" s="96">
        <v>0</v>
      </c>
      <c r="N185" s="96">
        <v>0</v>
      </c>
      <c r="O185" s="96">
        <v>81000</v>
      </c>
      <c r="P185" s="96">
        <v>80520</v>
      </c>
      <c r="Q185" s="96">
        <v>80520</v>
      </c>
      <c r="R185" s="96">
        <v>80520</v>
      </c>
      <c r="S185" s="97">
        <v>0</v>
      </c>
      <c r="T185" s="96">
        <v>480</v>
      </c>
      <c r="U185" s="98">
        <f t="shared" si="8"/>
        <v>99.407407407407405</v>
      </c>
      <c r="V185" s="99">
        <f>IF(OR(R185="", R307="", R307=0), "", R185/R$307*100)</f>
        <v>5.6117079072023957E-2</v>
      </c>
      <c r="W185" s="95">
        <v>77000</v>
      </c>
      <c r="X185" s="96">
        <v>0</v>
      </c>
      <c r="Y185" s="96">
        <v>0</v>
      </c>
      <c r="Z185" s="96">
        <v>0</v>
      </c>
      <c r="AA185" s="96">
        <v>77000</v>
      </c>
      <c r="AB185" s="97">
        <v>76560</v>
      </c>
      <c r="AC185" s="100">
        <v>76560</v>
      </c>
      <c r="AD185" s="95">
        <v>76560</v>
      </c>
      <c r="AE185" s="96">
        <v>0</v>
      </c>
      <c r="AF185" s="96">
        <v>440</v>
      </c>
      <c r="AG185" s="101">
        <f t="shared" si="9"/>
        <v>99.428571428571431</v>
      </c>
      <c r="AH185" s="99">
        <f>IF(OR(AD185="", AD307="", AD307=0), "", AD185/AD$307*100)</f>
        <v>3.3123588678128951E-2</v>
      </c>
      <c r="AI185" s="102">
        <v>3960</v>
      </c>
      <c r="AJ185" s="5">
        <f t="shared" si="10"/>
        <v>5.1724137931034484</v>
      </c>
      <c r="AK185" s="4">
        <f t="shared" si="11"/>
        <v>2.2993490393895005E-2</v>
      </c>
      <c r="AL185" s="145"/>
      <c r="AM185" s="147"/>
      <c r="AN185" s="147"/>
      <c r="AO185" s="147"/>
      <c r="AP185" s="147"/>
      <c r="AQ185" s="147"/>
      <c r="AR185" s="147"/>
    </row>
    <row r="186" spans="1:45" ht="43.5" customHeight="1" thickBot="1">
      <c r="A186" s="93" t="s">
        <v>4</v>
      </c>
      <c r="B186" s="94" t="s">
        <v>7</v>
      </c>
      <c r="C186" s="94" t="s">
        <v>19</v>
      </c>
      <c r="D186" s="94" t="s">
        <v>85</v>
      </c>
      <c r="E186" s="94" t="s">
        <v>40</v>
      </c>
      <c r="F186" s="94" t="s">
        <v>161</v>
      </c>
      <c r="G186" s="94" t="s">
        <v>163</v>
      </c>
      <c r="H186" s="177" t="s">
        <v>283</v>
      </c>
      <c r="I186" s="172" t="s">
        <v>12</v>
      </c>
      <c r="J186" s="130"/>
      <c r="K186" s="95">
        <v>45000</v>
      </c>
      <c r="L186" s="96">
        <v>0</v>
      </c>
      <c r="M186" s="96">
        <v>0</v>
      </c>
      <c r="N186" s="96">
        <v>0</v>
      </c>
      <c r="O186" s="96">
        <v>45000</v>
      </c>
      <c r="P186" s="96">
        <v>44880</v>
      </c>
      <c r="Q186" s="96">
        <v>44880</v>
      </c>
      <c r="R186" s="96">
        <v>44880</v>
      </c>
      <c r="S186" s="97">
        <v>0</v>
      </c>
      <c r="T186" s="96">
        <v>120</v>
      </c>
      <c r="U186" s="98">
        <f t="shared" si="8"/>
        <v>99.733333333333334</v>
      </c>
      <c r="V186" s="99">
        <f>IF(OR(R186="", R307="", R307=0), "", R186/R$307*100)</f>
        <v>3.1278371941783845E-2</v>
      </c>
      <c r="W186" s="95">
        <v>41000</v>
      </c>
      <c r="X186" s="96">
        <v>0</v>
      </c>
      <c r="Y186" s="96">
        <v>0</v>
      </c>
      <c r="Z186" s="96">
        <v>0</v>
      </c>
      <c r="AA186" s="96">
        <v>41000</v>
      </c>
      <c r="AB186" s="97">
        <v>40920</v>
      </c>
      <c r="AC186" s="100">
        <v>40920</v>
      </c>
      <c r="AD186" s="95">
        <v>40920</v>
      </c>
      <c r="AE186" s="96">
        <v>0</v>
      </c>
      <c r="AF186" s="96">
        <v>80</v>
      </c>
      <c r="AG186" s="101">
        <f t="shared" si="9"/>
        <v>99.804878048780495</v>
      </c>
      <c r="AH186" s="99">
        <f>IF(OR(AD186="", AD307="", AD307=0), "", AD186/AD$307*100)</f>
        <v>1.7703987052103402E-2</v>
      </c>
      <c r="AI186" s="102">
        <v>3960</v>
      </c>
      <c r="AJ186" s="5">
        <f t="shared" si="10"/>
        <v>9.67741935483871</v>
      </c>
      <c r="AK186" s="4">
        <f t="shared" si="11"/>
        <v>1.3574384889680442E-2</v>
      </c>
      <c r="AL186" s="143" t="s">
        <v>283</v>
      </c>
      <c r="AM186" s="143" t="s">
        <v>366</v>
      </c>
      <c r="AN186" s="143"/>
      <c r="AO186" s="143"/>
      <c r="AP186" s="143"/>
      <c r="AQ186" s="143"/>
      <c r="AR186" s="143"/>
      <c r="AS186" s="32"/>
    </row>
    <row r="187" spans="1:45" ht="40.5" customHeight="1" thickBot="1">
      <c r="A187" s="93" t="s">
        <v>4</v>
      </c>
      <c r="B187" s="94" t="s">
        <v>7</v>
      </c>
      <c r="C187" s="94" t="s">
        <v>19</v>
      </c>
      <c r="D187" s="94" t="s">
        <v>85</v>
      </c>
      <c r="E187" s="94" t="s">
        <v>40</v>
      </c>
      <c r="F187" s="94" t="s">
        <v>161</v>
      </c>
      <c r="G187" s="94" t="s">
        <v>164</v>
      </c>
      <c r="H187" s="177" t="s">
        <v>165</v>
      </c>
      <c r="I187" s="172" t="s">
        <v>12</v>
      </c>
      <c r="J187" s="130"/>
      <c r="K187" s="95">
        <v>16000</v>
      </c>
      <c r="L187" s="96">
        <v>0</v>
      </c>
      <c r="M187" s="96">
        <v>0</v>
      </c>
      <c r="N187" s="96">
        <v>0</v>
      </c>
      <c r="O187" s="96">
        <v>16000</v>
      </c>
      <c r="P187" s="96">
        <v>15840</v>
      </c>
      <c r="Q187" s="96">
        <v>15840</v>
      </c>
      <c r="R187" s="96">
        <v>15840</v>
      </c>
      <c r="S187" s="97">
        <v>0</v>
      </c>
      <c r="T187" s="96">
        <v>160</v>
      </c>
      <c r="U187" s="98">
        <f t="shared" si="8"/>
        <v>99</v>
      </c>
      <c r="V187" s="99">
        <f>IF(OR(R187="", R307="", R307=0), "", R187/R$307*100)</f>
        <v>1.1039425391217826E-2</v>
      </c>
      <c r="W187" s="95">
        <v>16000</v>
      </c>
      <c r="X187" s="96">
        <v>0</v>
      </c>
      <c r="Y187" s="96">
        <v>0</v>
      </c>
      <c r="Z187" s="96">
        <v>0</v>
      </c>
      <c r="AA187" s="96">
        <v>16000</v>
      </c>
      <c r="AB187" s="97">
        <v>15840</v>
      </c>
      <c r="AC187" s="100">
        <v>15840</v>
      </c>
      <c r="AD187" s="95">
        <v>15840</v>
      </c>
      <c r="AE187" s="96">
        <v>0</v>
      </c>
      <c r="AF187" s="96">
        <v>160</v>
      </c>
      <c r="AG187" s="101">
        <f t="shared" si="9"/>
        <v>99</v>
      </c>
      <c r="AH187" s="99">
        <f>IF(OR(AD187="", AD307="", AD307=0), "", AD187/AD$307*100)</f>
        <v>6.8531562782335759E-3</v>
      </c>
      <c r="AI187" s="102">
        <v>0</v>
      </c>
      <c r="AJ187" s="5">
        <f t="shared" si="10"/>
        <v>0</v>
      </c>
      <c r="AK187" s="4">
        <f t="shared" si="11"/>
        <v>4.1862691129842498E-3</v>
      </c>
      <c r="AL187" s="143"/>
      <c r="AM187" s="143" t="s">
        <v>329</v>
      </c>
      <c r="AN187" s="143" t="s">
        <v>316</v>
      </c>
      <c r="AO187" s="143"/>
      <c r="AP187" s="143"/>
      <c r="AQ187" s="143"/>
      <c r="AR187" s="143"/>
      <c r="AS187" s="32"/>
    </row>
    <row r="188" spans="1:45" ht="36.75" customHeight="1" thickBot="1">
      <c r="A188" s="103" t="s">
        <v>4</v>
      </c>
      <c r="B188" s="104" t="s">
        <v>7</v>
      </c>
      <c r="C188" s="94" t="s">
        <v>19</v>
      </c>
      <c r="D188" s="94" t="s">
        <v>85</v>
      </c>
      <c r="E188" s="94" t="s">
        <v>40</v>
      </c>
      <c r="F188" s="94" t="s">
        <v>161</v>
      </c>
      <c r="G188" s="94" t="s">
        <v>166</v>
      </c>
      <c r="H188" s="177" t="s">
        <v>167</v>
      </c>
      <c r="I188" s="172" t="s">
        <v>12</v>
      </c>
      <c r="J188" s="130"/>
      <c r="K188" s="95">
        <v>20000</v>
      </c>
      <c r="L188" s="96">
        <v>0</v>
      </c>
      <c r="M188" s="96">
        <v>0</v>
      </c>
      <c r="N188" s="96">
        <v>0</v>
      </c>
      <c r="O188" s="96">
        <v>20000</v>
      </c>
      <c r="P188" s="96">
        <v>19800</v>
      </c>
      <c r="Q188" s="96">
        <v>19800</v>
      </c>
      <c r="R188" s="96">
        <v>19800</v>
      </c>
      <c r="S188" s="97">
        <v>0</v>
      </c>
      <c r="T188" s="96">
        <v>200</v>
      </c>
      <c r="U188" s="98">
        <f t="shared" si="8"/>
        <v>99</v>
      </c>
      <c r="V188" s="99">
        <f>IF(OR(R188="", R307="", R307=0), "", R188/R$307*100)</f>
        <v>1.3799281739022284E-2</v>
      </c>
      <c r="W188" s="95">
        <v>20000</v>
      </c>
      <c r="X188" s="96">
        <v>0</v>
      </c>
      <c r="Y188" s="96">
        <v>0</v>
      </c>
      <c r="Z188" s="96">
        <v>0</v>
      </c>
      <c r="AA188" s="96">
        <v>20000</v>
      </c>
      <c r="AB188" s="97">
        <v>19800</v>
      </c>
      <c r="AC188" s="100">
        <v>19800</v>
      </c>
      <c r="AD188" s="95">
        <v>19800</v>
      </c>
      <c r="AE188" s="96">
        <v>0</v>
      </c>
      <c r="AF188" s="96">
        <v>200</v>
      </c>
      <c r="AG188" s="101">
        <f t="shared" si="9"/>
        <v>99</v>
      </c>
      <c r="AH188" s="99">
        <f>IF(OR(AD188="", AD307="", AD307=0), "", AD188/AD$307*100)</f>
        <v>8.5664453477919695E-3</v>
      </c>
      <c r="AI188" s="102">
        <v>0</v>
      </c>
      <c r="AJ188" s="5">
        <f t="shared" si="10"/>
        <v>0</v>
      </c>
      <c r="AK188" s="4">
        <f t="shared" si="11"/>
        <v>5.2328363912303149E-3</v>
      </c>
      <c r="AL188" s="143"/>
      <c r="AM188" s="143" t="s">
        <v>329</v>
      </c>
      <c r="AN188" s="143" t="s">
        <v>316</v>
      </c>
      <c r="AO188" s="143"/>
      <c r="AP188" s="143"/>
      <c r="AQ188" s="143"/>
      <c r="AR188" s="143"/>
      <c r="AS188" s="32"/>
    </row>
    <row r="189" spans="1:45" ht="16.5" hidden="1" customHeight="1" thickBot="1">
      <c r="A189" s="109" t="s">
        <v>4</v>
      </c>
      <c r="B189" s="110" t="s">
        <v>7</v>
      </c>
      <c r="C189" s="94" t="s">
        <v>21</v>
      </c>
      <c r="D189" s="94" t="s">
        <v>5</v>
      </c>
      <c r="E189" s="94" t="s">
        <v>5</v>
      </c>
      <c r="F189" s="94" t="s">
        <v>5</v>
      </c>
      <c r="G189" s="94" t="s">
        <v>5</v>
      </c>
      <c r="H189" s="177" t="s">
        <v>168</v>
      </c>
      <c r="I189" s="172" t="s">
        <v>5</v>
      </c>
      <c r="J189" s="130"/>
      <c r="K189" s="95">
        <v>11687000</v>
      </c>
      <c r="L189" s="96">
        <v>34560000</v>
      </c>
      <c r="M189" s="96">
        <v>7513000</v>
      </c>
      <c r="N189" s="96">
        <v>0</v>
      </c>
      <c r="O189" s="96">
        <v>53760000</v>
      </c>
      <c r="P189" s="96">
        <v>50489561</v>
      </c>
      <c r="Q189" s="96">
        <v>50489561</v>
      </c>
      <c r="R189" s="96">
        <v>50489561</v>
      </c>
      <c r="S189" s="97">
        <v>0</v>
      </c>
      <c r="T189" s="96">
        <v>3270439</v>
      </c>
      <c r="U189" s="98">
        <f t="shared" si="8"/>
        <v>93.91659412202381</v>
      </c>
      <c r="V189" s="99">
        <f>IF(OR(R189="", R307="", R307=0), "", R189/R$307*100)</f>
        <v>35.187862480734935</v>
      </c>
      <c r="W189" s="95">
        <v>94572000</v>
      </c>
      <c r="X189" s="96">
        <v>63679000</v>
      </c>
      <c r="Y189" s="96">
        <v>0</v>
      </c>
      <c r="Z189" s="96">
        <v>0</v>
      </c>
      <c r="AA189" s="96">
        <v>158251000</v>
      </c>
      <c r="AB189" s="97">
        <v>149995619</v>
      </c>
      <c r="AC189" s="100">
        <v>146046619</v>
      </c>
      <c r="AD189" s="95">
        <v>146046619</v>
      </c>
      <c r="AE189" s="96">
        <v>7513000</v>
      </c>
      <c r="AF189" s="96">
        <v>4691381</v>
      </c>
      <c r="AG189" s="101">
        <f t="shared" si="9"/>
        <v>92.287959633746382</v>
      </c>
      <c r="AH189" s="99">
        <f>IF(OR(AD189="", AD307="", AD307=0), "", AD189/AD$307*100)</f>
        <v>63.186887873398803</v>
      </c>
      <c r="AI189" s="102">
        <v>-95557058</v>
      </c>
      <c r="AJ189" s="26">
        <f t="shared" si="10"/>
        <v>-65.429147661405295</v>
      </c>
      <c r="AK189" s="25">
        <f t="shared" si="11"/>
        <v>-27.999025392663867</v>
      </c>
      <c r="AL189" s="145"/>
      <c r="AM189" s="147"/>
      <c r="AN189" s="147"/>
      <c r="AO189" s="147"/>
      <c r="AP189" s="147"/>
      <c r="AQ189" s="147"/>
      <c r="AR189" s="147"/>
    </row>
    <row r="190" spans="1:45" ht="37.5" customHeight="1" thickBot="1">
      <c r="A190" s="80" t="s">
        <v>4</v>
      </c>
      <c r="B190" s="81" t="s">
        <v>7</v>
      </c>
      <c r="C190" s="94" t="s">
        <v>21</v>
      </c>
      <c r="D190" s="94" t="s">
        <v>69</v>
      </c>
      <c r="E190" s="94" t="s">
        <v>5</v>
      </c>
      <c r="F190" s="94" t="s">
        <v>5</v>
      </c>
      <c r="G190" s="94" t="s">
        <v>5</v>
      </c>
      <c r="H190" s="177" t="s">
        <v>169</v>
      </c>
      <c r="I190" s="172" t="s">
        <v>12</v>
      </c>
      <c r="J190" s="130"/>
      <c r="K190" s="95">
        <v>117000</v>
      </c>
      <c r="L190" s="96">
        <v>0</v>
      </c>
      <c r="M190" s="96">
        <v>0</v>
      </c>
      <c r="N190" s="96">
        <v>0</v>
      </c>
      <c r="O190" s="96">
        <v>117000</v>
      </c>
      <c r="P190" s="96">
        <v>62760</v>
      </c>
      <c r="Q190" s="96">
        <v>62760</v>
      </c>
      <c r="R190" s="96">
        <v>62760</v>
      </c>
      <c r="S190" s="97">
        <v>0</v>
      </c>
      <c r="T190" s="96">
        <v>54240</v>
      </c>
      <c r="U190" s="98">
        <f t="shared" si="8"/>
        <v>53.641025641025642</v>
      </c>
      <c r="V190" s="99">
        <f>IF(OR(R190="", R307="", R307=0), "", R190/R$307*100)</f>
        <v>4.3739541512173657E-2</v>
      </c>
      <c r="W190" s="95">
        <v>85000</v>
      </c>
      <c r="X190" s="96">
        <v>0</v>
      </c>
      <c r="Y190" s="96">
        <v>0</v>
      </c>
      <c r="Z190" s="96">
        <v>0</v>
      </c>
      <c r="AA190" s="96">
        <v>85000</v>
      </c>
      <c r="AB190" s="97">
        <v>82556</v>
      </c>
      <c r="AC190" s="100">
        <v>82556</v>
      </c>
      <c r="AD190" s="95">
        <v>82556</v>
      </c>
      <c r="AE190" s="96">
        <v>0</v>
      </c>
      <c r="AF190" s="96">
        <v>2444</v>
      </c>
      <c r="AG190" s="101">
        <f t="shared" si="9"/>
        <v>97.124705882352941</v>
      </c>
      <c r="AH190" s="99">
        <f>IF(OR(AD190="", AD307="", AD307=0), "", AD190/AD$307*100)</f>
        <v>3.5717750612743127E-2</v>
      </c>
      <c r="AI190" s="102">
        <v>-19796</v>
      </c>
      <c r="AJ190" s="28">
        <f t="shared" si="10"/>
        <v>-23.978874945491548</v>
      </c>
      <c r="AK190" s="27">
        <f t="shared" si="11"/>
        <v>8.0217908994305309E-3</v>
      </c>
      <c r="AL190" s="147" t="s">
        <v>274</v>
      </c>
      <c r="AM190" s="171"/>
      <c r="AN190" s="171"/>
      <c r="AO190" s="171"/>
      <c r="AP190" s="171"/>
      <c r="AQ190" s="171"/>
      <c r="AR190" s="171"/>
    </row>
    <row r="191" spans="1:45" ht="16.5" hidden="1" customHeight="1">
      <c r="A191" s="45" t="s">
        <v>4</v>
      </c>
      <c r="B191" s="46" t="s">
        <v>7</v>
      </c>
      <c r="C191" s="94" t="s">
        <v>21</v>
      </c>
      <c r="D191" s="94" t="s">
        <v>69</v>
      </c>
      <c r="E191" s="94" t="s">
        <v>117</v>
      </c>
      <c r="F191" s="94" t="s">
        <v>5</v>
      </c>
      <c r="G191" s="94" t="s">
        <v>5</v>
      </c>
      <c r="H191" s="177" t="s">
        <v>118</v>
      </c>
      <c r="I191" s="172" t="s">
        <v>12</v>
      </c>
      <c r="J191" s="130"/>
      <c r="K191" s="95">
        <v>90000</v>
      </c>
      <c r="L191" s="96">
        <v>0</v>
      </c>
      <c r="M191" s="96">
        <v>0</v>
      </c>
      <c r="N191" s="96">
        <v>0</v>
      </c>
      <c r="O191" s="96">
        <v>90000</v>
      </c>
      <c r="P191" s="96">
        <v>60000</v>
      </c>
      <c r="Q191" s="96">
        <v>60000</v>
      </c>
      <c r="R191" s="96">
        <v>60000</v>
      </c>
      <c r="S191" s="97">
        <v>0</v>
      </c>
      <c r="T191" s="96">
        <v>30000</v>
      </c>
      <c r="U191" s="98">
        <f t="shared" si="8"/>
        <v>66.666666666666657</v>
      </c>
      <c r="V191" s="99">
        <f>IF(OR(R191="", R307="", R307=0), "", R191/R$307*100)</f>
        <v>4.1816005269764492E-2</v>
      </c>
      <c r="W191" s="95">
        <v>60000</v>
      </c>
      <c r="X191" s="96">
        <v>0</v>
      </c>
      <c r="Y191" s="96">
        <v>0</v>
      </c>
      <c r="Z191" s="96">
        <v>0</v>
      </c>
      <c r="AA191" s="96">
        <v>60000</v>
      </c>
      <c r="AB191" s="97">
        <v>60000</v>
      </c>
      <c r="AC191" s="100">
        <v>60000</v>
      </c>
      <c r="AD191" s="95">
        <v>60000</v>
      </c>
      <c r="AE191" s="96">
        <v>0</v>
      </c>
      <c r="AF191" s="96">
        <v>0</v>
      </c>
      <c r="AG191" s="101">
        <f t="shared" si="9"/>
        <v>100</v>
      </c>
      <c r="AH191" s="99">
        <f>IF(OR(AD191="", AD307="", AD307=0), "", AD191/AD$307*100)</f>
        <v>2.5958925296339301E-2</v>
      </c>
      <c r="AI191" s="102">
        <v>0</v>
      </c>
      <c r="AJ191" s="30">
        <f t="shared" si="10"/>
        <v>0</v>
      </c>
      <c r="AK191" s="29">
        <f t="shared" si="11"/>
        <v>1.5857079973425191E-2</v>
      </c>
      <c r="AL191" s="372" t="s">
        <v>399</v>
      </c>
      <c r="AM191" s="372" t="s">
        <v>404</v>
      </c>
      <c r="AN191" s="372"/>
      <c r="AO191" s="372"/>
      <c r="AP191" s="372"/>
      <c r="AQ191" s="372"/>
      <c r="AR191" s="372"/>
      <c r="AS191" s="34"/>
    </row>
    <row r="192" spans="1:45" ht="16.5" hidden="1" customHeight="1">
      <c r="A192" s="56" t="s">
        <v>4</v>
      </c>
      <c r="B192" s="57" t="s">
        <v>7</v>
      </c>
      <c r="C192" s="94" t="s">
        <v>21</v>
      </c>
      <c r="D192" s="94" t="s">
        <v>69</v>
      </c>
      <c r="E192" s="94" t="s">
        <v>117</v>
      </c>
      <c r="F192" s="94" t="s">
        <v>21</v>
      </c>
      <c r="G192" s="94" t="s">
        <v>5</v>
      </c>
      <c r="H192" s="177" t="s">
        <v>119</v>
      </c>
      <c r="I192" s="172" t="s">
        <v>12</v>
      </c>
      <c r="J192" s="130"/>
      <c r="K192" s="95">
        <v>90000</v>
      </c>
      <c r="L192" s="96">
        <v>0</v>
      </c>
      <c r="M192" s="96">
        <v>0</v>
      </c>
      <c r="N192" s="96">
        <v>0</v>
      </c>
      <c r="O192" s="96">
        <v>90000</v>
      </c>
      <c r="P192" s="96">
        <v>60000</v>
      </c>
      <c r="Q192" s="96">
        <v>60000</v>
      </c>
      <c r="R192" s="96">
        <v>60000</v>
      </c>
      <c r="S192" s="97">
        <v>0</v>
      </c>
      <c r="T192" s="96">
        <v>30000</v>
      </c>
      <c r="U192" s="98">
        <f t="shared" si="8"/>
        <v>66.666666666666657</v>
      </c>
      <c r="V192" s="99">
        <f>IF(OR(R192="", R307="", R307=0), "", R192/R$307*100)</f>
        <v>4.1816005269764492E-2</v>
      </c>
      <c r="W192" s="95">
        <v>60000</v>
      </c>
      <c r="X192" s="96">
        <v>0</v>
      </c>
      <c r="Y192" s="96">
        <v>0</v>
      </c>
      <c r="Z192" s="96">
        <v>0</v>
      </c>
      <c r="AA192" s="96">
        <v>60000</v>
      </c>
      <c r="AB192" s="97">
        <v>60000</v>
      </c>
      <c r="AC192" s="100">
        <v>60000</v>
      </c>
      <c r="AD192" s="95">
        <v>60000</v>
      </c>
      <c r="AE192" s="96">
        <v>0</v>
      </c>
      <c r="AF192" s="96">
        <v>0</v>
      </c>
      <c r="AG192" s="101">
        <f t="shared" si="9"/>
        <v>100</v>
      </c>
      <c r="AH192" s="99">
        <f>IF(OR(AD192="", AD307="", AD307=0), "", AD192/AD$307*100)</f>
        <v>2.5958925296339301E-2</v>
      </c>
      <c r="AI192" s="102">
        <v>0</v>
      </c>
      <c r="AJ192" s="5">
        <f t="shared" si="10"/>
        <v>0</v>
      </c>
      <c r="AK192" s="4">
        <f t="shared" si="11"/>
        <v>1.5857079973425191E-2</v>
      </c>
      <c r="AL192" s="373"/>
      <c r="AM192" s="373"/>
      <c r="AN192" s="373"/>
      <c r="AO192" s="373"/>
      <c r="AP192" s="373"/>
      <c r="AQ192" s="373"/>
      <c r="AR192" s="373"/>
      <c r="AS192" s="35"/>
    </row>
    <row r="193" spans="1:45" ht="44.25" customHeight="1" thickBot="1">
      <c r="A193" s="67" t="s">
        <v>4</v>
      </c>
      <c r="B193" s="68" t="s">
        <v>7</v>
      </c>
      <c r="C193" s="94" t="s">
        <v>21</v>
      </c>
      <c r="D193" s="94" t="s">
        <v>69</v>
      </c>
      <c r="E193" s="94" t="s">
        <v>117</v>
      </c>
      <c r="F193" s="94" t="s">
        <v>21</v>
      </c>
      <c r="G193" s="94" t="s">
        <v>170</v>
      </c>
      <c r="H193" s="177" t="s">
        <v>171</v>
      </c>
      <c r="I193" s="172" t="s">
        <v>12</v>
      </c>
      <c r="J193" s="130"/>
      <c r="K193" s="95">
        <v>90000</v>
      </c>
      <c r="L193" s="96">
        <v>0</v>
      </c>
      <c r="M193" s="96">
        <v>0</v>
      </c>
      <c r="N193" s="96">
        <v>0</v>
      </c>
      <c r="O193" s="96">
        <v>90000</v>
      </c>
      <c r="P193" s="96">
        <v>60000</v>
      </c>
      <c r="Q193" s="96">
        <v>60000</v>
      </c>
      <c r="R193" s="96">
        <v>60000</v>
      </c>
      <c r="S193" s="97">
        <v>0</v>
      </c>
      <c r="T193" s="96">
        <v>30000</v>
      </c>
      <c r="U193" s="98">
        <f t="shared" si="8"/>
        <v>66.666666666666657</v>
      </c>
      <c r="V193" s="99">
        <f>IF(OR(R193="", R307="", R307=0), "", R193/R$307*100)</f>
        <v>4.1816005269764492E-2</v>
      </c>
      <c r="W193" s="95">
        <v>60000</v>
      </c>
      <c r="X193" s="96">
        <v>0</v>
      </c>
      <c r="Y193" s="96">
        <v>0</v>
      </c>
      <c r="Z193" s="96">
        <v>0</v>
      </c>
      <c r="AA193" s="96">
        <v>60000</v>
      </c>
      <c r="AB193" s="97">
        <v>60000</v>
      </c>
      <c r="AC193" s="100">
        <v>60000</v>
      </c>
      <c r="AD193" s="95">
        <v>60000</v>
      </c>
      <c r="AE193" s="96">
        <v>0</v>
      </c>
      <c r="AF193" s="96">
        <v>0</v>
      </c>
      <c r="AG193" s="101">
        <f t="shared" si="9"/>
        <v>100</v>
      </c>
      <c r="AH193" s="99">
        <f>IF(OR(AD193="", AD307="", AD307=0), "", AD193/AD$307*100)</f>
        <v>2.5958925296339301E-2</v>
      </c>
      <c r="AI193" s="102">
        <v>0</v>
      </c>
      <c r="AJ193" s="5">
        <f t="shared" si="10"/>
        <v>0</v>
      </c>
      <c r="AK193" s="4">
        <f t="shared" si="11"/>
        <v>1.5857079973425191E-2</v>
      </c>
      <c r="AL193" s="373"/>
      <c r="AM193" s="373"/>
      <c r="AN193" s="373"/>
      <c r="AO193" s="373"/>
      <c r="AP193" s="373"/>
      <c r="AQ193" s="373"/>
      <c r="AR193" s="373"/>
      <c r="AS193" s="35"/>
    </row>
    <row r="194" spans="1:45" ht="16.5" hidden="1" customHeight="1">
      <c r="A194" s="76" t="s">
        <v>4</v>
      </c>
      <c r="B194" s="77" t="s">
        <v>7</v>
      </c>
      <c r="C194" s="94" t="s">
        <v>21</v>
      </c>
      <c r="D194" s="94" t="s">
        <v>69</v>
      </c>
      <c r="E194" s="94" t="s">
        <v>13</v>
      </c>
      <c r="F194" s="94" t="s">
        <v>5</v>
      </c>
      <c r="G194" s="94" t="s">
        <v>5</v>
      </c>
      <c r="H194" s="177" t="s">
        <v>14</v>
      </c>
      <c r="I194" s="172" t="s">
        <v>12</v>
      </c>
      <c r="J194" s="130"/>
      <c r="K194" s="95">
        <v>27000</v>
      </c>
      <c r="L194" s="96">
        <v>0</v>
      </c>
      <c r="M194" s="96">
        <v>0</v>
      </c>
      <c r="N194" s="96">
        <v>0</v>
      </c>
      <c r="O194" s="96">
        <v>27000</v>
      </c>
      <c r="P194" s="96">
        <v>2760</v>
      </c>
      <c r="Q194" s="96">
        <v>2760</v>
      </c>
      <c r="R194" s="96">
        <v>2760</v>
      </c>
      <c r="S194" s="97">
        <v>0</v>
      </c>
      <c r="T194" s="96">
        <v>24240</v>
      </c>
      <c r="U194" s="98">
        <f t="shared" si="8"/>
        <v>10.222222222222223</v>
      </c>
      <c r="V194" s="99">
        <f>IF(OR(R194="", R307="", R307=0), "", R194/R$307*100)</f>
        <v>1.9235362424091667E-3</v>
      </c>
      <c r="W194" s="95">
        <v>25000</v>
      </c>
      <c r="X194" s="96">
        <v>0</v>
      </c>
      <c r="Y194" s="96">
        <v>0</v>
      </c>
      <c r="Z194" s="96">
        <v>0</v>
      </c>
      <c r="AA194" s="96">
        <v>25000</v>
      </c>
      <c r="AB194" s="97">
        <v>22556</v>
      </c>
      <c r="AC194" s="100">
        <v>22556</v>
      </c>
      <c r="AD194" s="95">
        <v>22556</v>
      </c>
      <c r="AE194" s="96">
        <v>0</v>
      </c>
      <c r="AF194" s="96">
        <v>2444</v>
      </c>
      <c r="AG194" s="101">
        <f t="shared" si="9"/>
        <v>90.224000000000004</v>
      </c>
      <c r="AH194" s="99">
        <f>IF(OR(AD194="", AD307="", AD307=0), "", AD194/AD$307*100)</f>
        <v>9.758825316403822E-3</v>
      </c>
      <c r="AI194" s="102">
        <v>-19796</v>
      </c>
      <c r="AJ194" s="30">
        <f t="shared" si="10"/>
        <v>-87.763787905657026</v>
      </c>
      <c r="AK194" s="29">
        <f t="shared" si="11"/>
        <v>-7.8352890739946546E-3</v>
      </c>
      <c r="AL194" s="370"/>
      <c r="AM194" s="370"/>
      <c r="AN194" s="370"/>
      <c r="AO194" s="370"/>
      <c r="AP194" s="370"/>
      <c r="AQ194" s="370"/>
      <c r="AR194" s="370"/>
      <c r="AS194" s="3"/>
    </row>
    <row r="195" spans="1:45" ht="16.5" hidden="1" customHeight="1">
      <c r="A195" s="56" t="s">
        <v>4</v>
      </c>
      <c r="B195" s="57" t="s">
        <v>7</v>
      </c>
      <c r="C195" s="94" t="s">
        <v>21</v>
      </c>
      <c r="D195" s="94" t="s">
        <v>69</v>
      </c>
      <c r="E195" s="94" t="s">
        <v>13</v>
      </c>
      <c r="F195" s="94" t="s">
        <v>15</v>
      </c>
      <c r="G195" s="94" t="s">
        <v>5</v>
      </c>
      <c r="H195" s="177" t="s">
        <v>16</v>
      </c>
      <c r="I195" s="172" t="s">
        <v>12</v>
      </c>
      <c r="J195" s="130"/>
      <c r="K195" s="95">
        <v>27000</v>
      </c>
      <c r="L195" s="96">
        <v>0</v>
      </c>
      <c r="M195" s="96">
        <v>0</v>
      </c>
      <c r="N195" s="96">
        <v>0</v>
      </c>
      <c r="O195" s="96">
        <v>27000</v>
      </c>
      <c r="P195" s="96">
        <v>2760</v>
      </c>
      <c r="Q195" s="96">
        <v>2760</v>
      </c>
      <c r="R195" s="96">
        <v>2760</v>
      </c>
      <c r="S195" s="97">
        <v>0</v>
      </c>
      <c r="T195" s="96">
        <v>24240</v>
      </c>
      <c r="U195" s="98">
        <f t="shared" ref="U195:U258" si="12">IF(OR(R195="", O195="", O195=0), "", R195/O195*100)</f>
        <v>10.222222222222223</v>
      </c>
      <c r="V195" s="99">
        <f>IF(OR(R195="", R307="", R307=0), "", R195/R$307*100)</f>
        <v>1.9235362424091667E-3</v>
      </c>
      <c r="W195" s="95">
        <v>25000</v>
      </c>
      <c r="X195" s="96">
        <v>0</v>
      </c>
      <c r="Y195" s="96">
        <v>0</v>
      </c>
      <c r="Z195" s="96">
        <v>0</v>
      </c>
      <c r="AA195" s="96">
        <v>25000</v>
      </c>
      <c r="AB195" s="97">
        <v>22556</v>
      </c>
      <c r="AC195" s="100">
        <v>22556</v>
      </c>
      <c r="AD195" s="95">
        <v>22556</v>
      </c>
      <c r="AE195" s="96">
        <v>0</v>
      </c>
      <c r="AF195" s="96">
        <v>2444</v>
      </c>
      <c r="AG195" s="101">
        <f t="shared" ref="AG195:AG258" si="13">IF(OR(AD195="", AA195="", AA195=0), "", AD195/AA195*100)</f>
        <v>90.224000000000004</v>
      </c>
      <c r="AH195" s="99">
        <f>IF(OR(AD195="", AD307="", AD307=0), "", AD195/AD$307*100)</f>
        <v>9.758825316403822E-3</v>
      </c>
      <c r="AI195" s="102">
        <v>-19796</v>
      </c>
      <c r="AJ195" s="5">
        <f t="shared" ref="AJ195:AJ258" si="14">IF(AI195=0, 0, IF(AND(OR(R195="", R195=0), AD195&lt;&gt;"", AD195&lt;&gt;0), "皆減", IF(AND(OR(AD195="", AD195=0), R195&lt;&gt;"", R195&lt;&gt;0), "皆増", AI195/AD195*100)))</f>
        <v>-87.763787905657026</v>
      </c>
      <c r="AK195" s="4">
        <f t="shared" ref="AK195:AK258" si="15">IF(V195="", IF(AH195="", "", 0-AH195), IF(AH195="", V195, V195-AH195))</f>
        <v>-7.8352890739946546E-3</v>
      </c>
      <c r="AL195" s="370"/>
      <c r="AM195" s="370"/>
      <c r="AN195" s="370"/>
      <c r="AO195" s="370"/>
      <c r="AP195" s="370"/>
      <c r="AQ195" s="370"/>
      <c r="AR195" s="370"/>
      <c r="AS195" s="3"/>
    </row>
    <row r="196" spans="1:45" ht="27.75" customHeight="1" thickBot="1">
      <c r="A196" s="67" t="s">
        <v>4</v>
      </c>
      <c r="B196" s="68" t="s">
        <v>7</v>
      </c>
      <c r="C196" s="94" t="s">
        <v>21</v>
      </c>
      <c r="D196" s="94" t="s">
        <v>69</v>
      </c>
      <c r="E196" s="94" t="s">
        <v>13</v>
      </c>
      <c r="F196" s="94" t="s">
        <v>15</v>
      </c>
      <c r="G196" s="94" t="s">
        <v>17</v>
      </c>
      <c r="H196" s="177" t="s">
        <v>172</v>
      </c>
      <c r="I196" s="172" t="s">
        <v>12</v>
      </c>
      <c r="J196" s="130"/>
      <c r="K196" s="95">
        <v>27000</v>
      </c>
      <c r="L196" s="96">
        <v>0</v>
      </c>
      <c r="M196" s="96">
        <v>0</v>
      </c>
      <c r="N196" s="96">
        <v>0</v>
      </c>
      <c r="O196" s="96">
        <v>27000</v>
      </c>
      <c r="P196" s="96">
        <v>2760</v>
      </c>
      <c r="Q196" s="96">
        <v>2760</v>
      </c>
      <c r="R196" s="96">
        <v>2760</v>
      </c>
      <c r="S196" s="97">
        <v>0</v>
      </c>
      <c r="T196" s="96">
        <v>24240</v>
      </c>
      <c r="U196" s="98">
        <f t="shared" si="12"/>
        <v>10.222222222222223</v>
      </c>
      <c r="V196" s="99">
        <f>IF(OR(R196="", R307="", R307=0), "", R196/R$307*100)</f>
        <v>1.9235362424091667E-3</v>
      </c>
      <c r="W196" s="95">
        <v>25000</v>
      </c>
      <c r="X196" s="96">
        <v>0</v>
      </c>
      <c r="Y196" s="96">
        <v>0</v>
      </c>
      <c r="Z196" s="96">
        <v>0</v>
      </c>
      <c r="AA196" s="96">
        <v>25000</v>
      </c>
      <c r="AB196" s="97">
        <v>22556</v>
      </c>
      <c r="AC196" s="100">
        <v>22556</v>
      </c>
      <c r="AD196" s="95">
        <v>22556</v>
      </c>
      <c r="AE196" s="96">
        <v>0</v>
      </c>
      <c r="AF196" s="96">
        <v>2444</v>
      </c>
      <c r="AG196" s="101">
        <f t="shared" si="13"/>
        <v>90.224000000000004</v>
      </c>
      <c r="AH196" s="99">
        <f>IF(OR(AD196="", AD307="", AD307=0), "", AD196/AD$307*100)</f>
        <v>9.758825316403822E-3</v>
      </c>
      <c r="AI196" s="102">
        <v>-19796</v>
      </c>
      <c r="AJ196" s="5">
        <f t="shared" si="14"/>
        <v>-87.763787905657026</v>
      </c>
      <c r="AK196" s="4">
        <f t="shared" si="15"/>
        <v>-7.8352890739946546E-3</v>
      </c>
      <c r="AL196" s="370"/>
      <c r="AM196" s="370"/>
      <c r="AN196" s="370"/>
      <c r="AO196" s="370"/>
      <c r="AP196" s="370"/>
      <c r="AQ196" s="370"/>
      <c r="AR196" s="370"/>
      <c r="AS196" s="3"/>
    </row>
    <row r="197" spans="1:45" ht="53.25" customHeight="1" thickBot="1">
      <c r="A197" s="109" t="s">
        <v>4</v>
      </c>
      <c r="B197" s="110" t="s">
        <v>7</v>
      </c>
      <c r="C197" s="94" t="s">
        <v>21</v>
      </c>
      <c r="D197" s="94" t="s">
        <v>51</v>
      </c>
      <c r="E197" s="94" t="s">
        <v>5</v>
      </c>
      <c r="F197" s="94" t="s">
        <v>5</v>
      </c>
      <c r="G197" s="94" t="s">
        <v>5</v>
      </c>
      <c r="H197" s="177" t="s">
        <v>173</v>
      </c>
      <c r="I197" s="172" t="s">
        <v>12</v>
      </c>
      <c r="J197" s="130"/>
      <c r="K197" s="95">
        <v>1766000</v>
      </c>
      <c r="L197" s="96">
        <v>0</v>
      </c>
      <c r="M197" s="96">
        <v>0</v>
      </c>
      <c r="N197" s="96">
        <v>0</v>
      </c>
      <c r="O197" s="96">
        <v>1766000</v>
      </c>
      <c r="P197" s="96">
        <v>1265599</v>
      </c>
      <c r="Q197" s="96">
        <v>1265599</v>
      </c>
      <c r="R197" s="96">
        <v>1265599</v>
      </c>
      <c r="S197" s="97">
        <v>0</v>
      </c>
      <c r="T197" s="96">
        <v>500401</v>
      </c>
      <c r="U197" s="98">
        <f t="shared" si="12"/>
        <v>71.664722536806352</v>
      </c>
      <c r="V197" s="99">
        <f>IF(OR(R197="", R307="", R307=0), "", R197/R$307*100)</f>
        <v>0.8820382408901446</v>
      </c>
      <c r="W197" s="95">
        <v>1942000</v>
      </c>
      <c r="X197" s="96">
        <v>-279000</v>
      </c>
      <c r="Y197" s="96">
        <v>0</v>
      </c>
      <c r="Z197" s="96">
        <v>0</v>
      </c>
      <c r="AA197" s="96">
        <v>1663000</v>
      </c>
      <c r="AB197" s="97">
        <v>1566002</v>
      </c>
      <c r="AC197" s="100">
        <v>1566002</v>
      </c>
      <c r="AD197" s="95">
        <v>1566002</v>
      </c>
      <c r="AE197" s="96">
        <v>0</v>
      </c>
      <c r="AF197" s="96">
        <v>96998</v>
      </c>
      <c r="AG197" s="101">
        <f t="shared" si="13"/>
        <v>94.167288033674083</v>
      </c>
      <c r="AH197" s="99">
        <f>IF(OR(AD197="", AD307="", AD307=0), "", AD197/AD$307*100)</f>
        <v>0.67752881553196576</v>
      </c>
      <c r="AI197" s="102">
        <v>-300403</v>
      </c>
      <c r="AJ197" s="28">
        <f t="shared" si="14"/>
        <v>-19.182797978546642</v>
      </c>
      <c r="AK197" s="27">
        <f t="shared" si="15"/>
        <v>0.20450942535817884</v>
      </c>
      <c r="AL197" s="143" t="s">
        <v>275</v>
      </c>
      <c r="AM197" s="169"/>
      <c r="AN197" s="169"/>
      <c r="AO197" s="169"/>
      <c r="AP197" s="169"/>
      <c r="AQ197" s="169"/>
      <c r="AR197" s="169"/>
      <c r="AS197" s="32"/>
    </row>
    <row r="198" spans="1:45" ht="16.5" hidden="1" customHeight="1" thickBot="1">
      <c r="A198" s="80" t="s">
        <v>4</v>
      </c>
      <c r="B198" s="81" t="s">
        <v>7</v>
      </c>
      <c r="C198" s="94" t="s">
        <v>21</v>
      </c>
      <c r="D198" s="94" t="s">
        <v>51</v>
      </c>
      <c r="E198" s="94" t="s">
        <v>21</v>
      </c>
      <c r="F198" s="94" t="s">
        <v>5</v>
      </c>
      <c r="G198" s="94" t="s">
        <v>5</v>
      </c>
      <c r="H198" s="177" t="s">
        <v>25</v>
      </c>
      <c r="I198" s="172" t="s">
        <v>12</v>
      </c>
      <c r="J198" s="130"/>
      <c r="K198" s="95">
        <v>321000</v>
      </c>
      <c r="L198" s="96">
        <v>0</v>
      </c>
      <c r="M198" s="96">
        <v>0</v>
      </c>
      <c r="N198" s="96">
        <v>0</v>
      </c>
      <c r="O198" s="96">
        <v>321000</v>
      </c>
      <c r="P198" s="96">
        <v>156393</v>
      </c>
      <c r="Q198" s="96">
        <v>156393</v>
      </c>
      <c r="R198" s="96">
        <v>156393</v>
      </c>
      <c r="S198" s="97">
        <v>0</v>
      </c>
      <c r="T198" s="96">
        <v>164607</v>
      </c>
      <c r="U198" s="98">
        <f t="shared" si="12"/>
        <v>48.720560747663548</v>
      </c>
      <c r="V198" s="99">
        <f>IF(OR(R198="", R307="", R307=0), "", R198/R$307*100)</f>
        <v>0.10899550853590463</v>
      </c>
      <c r="W198" s="95">
        <v>475000</v>
      </c>
      <c r="X198" s="96">
        <v>-229000</v>
      </c>
      <c r="Y198" s="96">
        <v>0</v>
      </c>
      <c r="Z198" s="96">
        <v>0</v>
      </c>
      <c r="AA198" s="96">
        <v>246000</v>
      </c>
      <c r="AB198" s="97">
        <v>159322</v>
      </c>
      <c r="AC198" s="100">
        <v>159322</v>
      </c>
      <c r="AD198" s="95">
        <v>159322</v>
      </c>
      <c r="AE198" s="96">
        <v>0</v>
      </c>
      <c r="AF198" s="96">
        <v>86678</v>
      </c>
      <c r="AG198" s="101">
        <f t="shared" si="13"/>
        <v>64.765040650406505</v>
      </c>
      <c r="AH198" s="99">
        <f>IF(OR(AD198="", AD307="", AD307=0), "", AD198/AD$307*100)</f>
        <v>6.8930464934389507E-2</v>
      </c>
      <c r="AI198" s="102">
        <v>-2929</v>
      </c>
      <c r="AJ198" s="30">
        <f t="shared" si="14"/>
        <v>-1.8384152847692095</v>
      </c>
      <c r="AK198" s="29">
        <f t="shared" si="15"/>
        <v>4.0065043601515124E-2</v>
      </c>
      <c r="AL198" s="145"/>
      <c r="AM198" s="147"/>
      <c r="AN198" s="147"/>
      <c r="AO198" s="147"/>
      <c r="AP198" s="147"/>
      <c r="AQ198" s="147"/>
      <c r="AR198" s="147"/>
    </row>
    <row r="199" spans="1:45" ht="16.5" hidden="1" customHeight="1">
      <c r="A199" s="45" t="s">
        <v>4</v>
      </c>
      <c r="B199" s="46" t="s">
        <v>7</v>
      </c>
      <c r="C199" s="94" t="s">
        <v>21</v>
      </c>
      <c r="D199" s="94" t="s">
        <v>51</v>
      </c>
      <c r="E199" s="94" t="s">
        <v>21</v>
      </c>
      <c r="F199" s="94" t="s">
        <v>21</v>
      </c>
      <c r="G199" s="94" t="s">
        <v>5</v>
      </c>
      <c r="H199" s="177" t="s">
        <v>26</v>
      </c>
      <c r="I199" s="172" t="s">
        <v>12</v>
      </c>
      <c r="J199" s="130"/>
      <c r="K199" s="95">
        <v>22000</v>
      </c>
      <c r="L199" s="96">
        <v>0</v>
      </c>
      <c r="M199" s="96">
        <v>0</v>
      </c>
      <c r="N199" s="96">
        <v>0</v>
      </c>
      <c r="O199" s="96">
        <v>22000</v>
      </c>
      <c r="P199" s="96">
        <v>19822</v>
      </c>
      <c r="Q199" s="96">
        <v>19822</v>
      </c>
      <c r="R199" s="96">
        <v>19822</v>
      </c>
      <c r="S199" s="97">
        <v>0</v>
      </c>
      <c r="T199" s="96">
        <v>2178</v>
      </c>
      <c r="U199" s="98">
        <f t="shared" si="12"/>
        <v>90.100000000000009</v>
      </c>
      <c r="V199" s="99">
        <f>IF(OR(R199="", R307="", R307=0), "", R199/R$307*100)</f>
        <v>1.3814614274287863E-2</v>
      </c>
      <c r="W199" s="95">
        <v>30000</v>
      </c>
      <c r="X199" s="96">
        <v>0</v>
      </c>
      <c r="Y199" s="96">
        <v>0</v>
      </c>
      <c r="Z199" s="96">
        <v>0</v>
      </c>
      <c r="AA199" s="96">
        <v>30000</v>
      </c>
      <c r="AB199" s="97">
        <v>24041</v>
      </c>
      <c r="AC199" s="100">
        <v>24041</v>
      </c>
      <c r="AD199" s="95">
        <v>24041</v>
      </c>
      <c r="AE199" s="96">
        <v>0</v>
      </c>
      <c r="AF199" s="96">
        <v>5959</v>
      </c>
      <c r="AG199" s="101">
        <f t="shared" si="13"/>
        <v>80.13666666666667</v>
      </c>
      <c r="AH199" s="99">
        <f>IF(OR(AD199="", AD307="", AD307=0), "", AD199/AD$307*100)</f>
        <v>1.040130871748822E-2</v>
      </c>
      <c r="AI199" s="102">
        <v>-4219</v>
      </c>
      <c r="AJ199" s="5">
        <f t="shared" si="14"/>
        <v>-17.549186805873298</v>
      </c>
      <c r="AK199" s="4">
        <f t="shared" si="15"/>
        <v>3.413305556799643E-3</v>
      </c>
      <c r="AL199" s="370"/>
      <c r="AM199" s="370"/>
      <c r="AN199" s="370"/>
      <c r="AO199" s="370"/>
      <c r="AP199" s="370"/>
      <c r="AQ199" s="370"/>
      <c r="AR199" s="370"/>
      <c r="AS199" s="3"/>
    </row>
    <row r="200" spans="1:45" ht="26.25" customHeight="1" thickBot="1">
      <c r="A200" s="67" t="s">
        <v>4</v>
      </c>
      <c r="B200" s="68" t="s">
        <v>7</v>
      </c>
      <c r="C200" s="94" t="s">
        <v>21</v>
      </c>
      <c r="D200" s="94" t="s">
        <v>51</v>
      </c>
      <c r="E200" s="94" t="s">
        <v>21</v>
      </c>
      <c r="F200" s="94" t="s">
        <v>21</v>
      </c>
      <c r="G200" s="94" t="s">
        <v>23</v>
      </c>
      <c r="H200" s="177" t="s">
        <v>174</v>
      </c>
      <c r="I200" s="172" t="s">
        <v>12</v>
      </c>
      <c r="J200" s="130"/>
      <c r="K200" s="95">
        <v>22000</v>
      </c>
      <c r="L200" s="96">
        <v>0</v>
      </c>
      <c r="M200" s="96">
        <v>0</v>
      </c>
      <c r="N200" s="96">
        <v>0</v>
      </c>
      <c r="O200" s="96">
        <v>22000</v>
      </c>
      <c r="P200" s="96">
        <v>19822</v>
      </c>
      <c r="Q200" s="96">
        <v>19822</v>
      </c>
      <c r="R200" s="96">
        <v>19822</v>
      </c>
      <c r="S200" s="97">
        <v>0</v>
      </c>
      <c r="T200" s="96">
        <v>2178</v>
      </c>
      <c r="U200" s="98">
        <f t="shared" si="12"/>
        <v>90.100000000000009</v>
      </c>
      <c r="V200" s="99">
        <f>IF(OR(R200="", R307="", R307=0), "", R200/R$307*100)</f>
        <v>1.3814614274287863E-2</v>
      </c>
      <c r="W200" s="95">
        <v>30000</v>
      </c>
      <c r="X200" s="96">
        <v>0</v>
      </c>
      <c r="Y200" s="96">
        <v>0</v>
      </c>
      <c r="Z200" s="96">
        <v>0</v>
      </c>
      <c r="AA200" s="96">
        <v>30000</v>
      </c>
      <c r="AB200" s="97">
        <v>24041</v>
      </c>
      <c r="AC200" s="100">
        <v>24041</v>
      </c>
      <c r="AD200" s="95">
        <v>24041</v>
      </c>
      <c r="AE200" s="96">
        <v>0</v>
      </c>
      <c r="AF200" s="96">
        <v>5959</v>
      </c>
      <c r="AG200" s="101">
        <f t="shared" si="13"/>
        <v>80.13666666666667</v>
      </c>
      <c r="AH200" s="99">
        <f>IF(OR(AD200="", AD307="", AD307=0), "", AD200/AD$307*100)</f>
        <v>1.040130871748822E-2</v>
      </c>
      <c r="AI200" s="102">
        <v>-4219</v>
      </c>
      <c r="AJ200" s="5">
        <f t="shared" si="14"/>
        <v>-17.549186805873298</v>
      </c>
      <c r="AK200" s="4">
        <f t="shared" si="15"/>
        <v>3.413305556799643E-3</v>
      </c>
      <c r="AL200" s="370"/>
      <c r="AM200" s="370"/>
      <c r="AN200" s="370"/>
      <c r="AO200" s="370"/>
      <c r="AP200" s="370"/>
      <c r="AQ200" s="370"/>
      <c r="AR200" s="370"/>
      <c r="AS200" s="3"/>
    </row>
    <row r="201" spans="1:45" ht="20.25" hidden="1" customHeight="1">
      <c r="A201" s="76" t="s">
        <v>4</v>
      </c>
      <c r="B201" s="77" t="s">
        <v>7</v>
      </c>
      <c r="C201" s="94" t="s">
        <v>21</v>
      </c>
      <c r="D201" s="94" t="s">
        <v>51</v>
      </c>
      <c r="E201" s="94" t="s">
        <v>21</v>
      </c>
      <c r="F201" s="94" t="s">
        <v>15</v>
      </c>
      <c r="G201" s="94" t="s">
        <v>5</v>
      </c>
      <c r="H201" s="177" t="s">
        <v>133</v>
      </c>
      <c r="I201" s="172" t="s">
        <v>12</v>
      </c>
      <c r="J201" s="130"/>
      <c r="K201" s="95">
        <v>121000</v>
      </c>
      <c r="L201" s="96">
        <v>0</v>
      </c>
      <c r="M201" s="96">
        <v>0</v>
      </c>
      <c r="N201" s="96">
        <v>0</v>
      </c>
      <c r="O201" s="96">
        <v>121000</v>
      </c>
      <c r="P201" s="96">
        <v>36642</v>
      </c>
      <c r="Q201" s="96">
        <v>36642</v>
      </c>
      <c r="R201" s="96">
        <v>36642</v>
      </c>
      <c r="S201" s="97">
        <v>0</v>
      </c>
      <c r="T201" s="96">
        <v>84358</v>
      </c>
      <c r="U201" s="98">
        <f t="shared" si="12"/>
        <v>30.282644628099177</v>
      </c>
      <c r="V201" s="99">
        <f>IF(OR(R201="", R307="", R307=0), "", R201/R$307*100)</f>
        <v>2.5537034418245178E-2</v>
      </c>
      <c r="W201" s="95">
        <v>113000</v>
      </c>
      <c r="X201" s="96">
        <v>-70000</v>
      </c>
      <c r="Y201" s="96">
        <v>0</v>
      </c>
      <c r="Z201" s="96">
        <v>0</v>
      </c>
      <c r="AA201" s="96">
        <v>43000</v>
      </c>
      <c r="AB201" s="97">
        <v>33968</v>
      </c>
      <c r="AC201" s="100">
        <v>33968</v>
      </c>
      <c r="AD201" s="95">
        <v>33968</v>
      </c>
      <c r="AE201" s="96">
        <v>0</v>
      </c>
      <c r="AF201" s="96">
        <v>9032</v>
      </c>
      <c r="AG201" s="101">
        <f t="shared" si="13"/>
        <v>78.995348837209306</v>
      </c>
      <c r="AH201" s="99">
        <f>IF(OR(AD201="", AD307="", AD307=0), "", AD201/AD$307*100)</f>
        <v>1.4696212907767557E-2</v>
      </c>
      <c r="AI201" s="102">
        <v>2674</v>
      </c>
      <c r="AJ201" s="5">
        <f t="shared" si="14"/>
        <v>7.8721149317004233</v>
      </c>
      <c r="AK201" s="4">
        <f t="shared" si="15"/>
        <v>1.0840821510477621E-2</v>
      </c>
      <c r="AL201" s="370"/>
      <c r="AM201" s="370"/>
      <c r="AN201" s="370"/>
      <c r="AO201" s="370"/>
      <c r="AP201" s="370"/>
      <c r="AQ201" s="370"/>
      <c r="AR201" s="370"/>
      <c r="AS201" s="3"/>
    </row>
    <row r="202" spans="1:45" ht="21.75" customHeight="1" thickBot="1">
      <c r="A202" s="89" t="s">
        <v>4</v>
      </c>
      <c r="B202" s="90" t="s">
        <v>7</v>
      </c>
      <c r="C202" s="94" t="s">
        <v>21</v>
      </c>
      <c r="D202" s="94" t="s">
        <v>51</v>
      </c>
      <c r="E202" s="94" t="s">
        <v>21</v>
      </c>
      <c r="F202" s="94" t="s">
        <v>15</v>
      </c>
      <c r="G202" s="94" t="s">
        <v>17</v>
      </c>
      <c r="H202" s="177" t="s">
        <v>175</v>
      </c>
      <c r="I202" s="172" t="s">
        <v>12</v>
      </c>
      <c r="J202" s="130"/>
      <c r="K202" s="95">
        <v>121000</v>
      </c>
      <c r="L202" s="96">
        <v>0</v>
      </c>
      <c r="M202" s="96">
        <v>0</v>
      </c>
      <c r="N202" s="96">
        <v>0</v>
      </c>
      <c r="O202" s="96">
        <v>121000</v>
      </c>
      <c r="P202" s="96">
        <v>36642</v>
      </c>
      <c r="Q202" s="96">
        <v>36642</v>
      </c>
      <c r="R202" s="96">
        <v>36642</v>
      </c>
      <c r="S202" s="97">
        <v>0</v>
      </c>
      <c r="T202" s="96">
        <v>84358</v>
      </c>
      <c r="U202" s="98">
        <f t="shared" si="12"/>
        <v>30.282644628099177</v>
      </c>
      <c r="V202" s="99">
        <f>IF(OR(R202="", R307="", R307=0), "", R202/R$307*100)</f>
        <v>2.5537034418245178E-2</v>
      </c>
      <c r="W202" s="95">
        <v>113000</v>
      </c>
      <c r="X202" s="96">
        <v>-70000</v>
      </c>
      <c r="Y202" s="96">
        <v>0</v>
      </c>
      <c r="Z202" s="96">
        <v>0</v>
      </c>
      <c r="AA202" s="96">
        <v>43000</v>
      </c>
      <c r="AB202" s="97">
        <v>33968</v>
      </c>
      <c r="AC202" s="100">
        <v>33968</v>
      </c>
      <c r="AD202" s="95">
        <v>33968</v>
      </c>
      <c r="AE202" s="96">
        <v>0</v>
      </c>
      <c r="AF202" s="96">
        <v>9032</v>
      </c>
      <c r="AG202" s="101">
        <f t="shared" si="13"/>
        <v>78.995348837209306</v>
      </c>
      <c r="AH202" s="99">
        <f>IF(OR(AD202="", AD307="", AD307=0), "", AD202/AD$307*100)</f>
        <v>1.4696212907767557E-2</v>
      </c>
      <c r="AI202" s="102">
        <v>2674</v>
      </c>
      <c r="AJ202" s="5">
        <f t="shared" si="14"/>
        <v>7.8721149317004233</v>
      </c>
      <c r="AK202" s="4">
        <f t="shared" si="15"/>
        <v>1.0840821510477621E-2</v>
      </c>
      <c r="AL202" s="370"/>
      <c r="AM202" s="370"/>
      <c r="AN202" s="370"/>
      <c r="AO202" s="370"/>
      <c r="AP202" s="370"/>
      <c r="AQ202" s="370"/>
      <c r="AR202" s="370"/>
      <c r="AS202" s="3"/>
    </row>
    <row r="203" spans="1:45" ht="19.5" hidden="1" customHeight="1">
      <c r="A203" s="45" t="s">
        <v>4</v>
      </c>
      <c r="B203" s="46" t="s">
        <v>7</v>
      </c>
      <c r="C203" s="94" t="s">
        <v>21</v>
      </c>
      <c r="D203" s="94" t="s">
        <v>51</v>
      </c>
      <c r="E203" s="94" t="s">
        <v>21</v>
      </c>
      <c r="F203" s="94" t="s">
        <v>135</v>
      </c>
      <c r="G203" s="94" t="s">
        <v>5</v>
      </c>
      <c r="H203" s="177" t="s">
        <v>136</v>
      </c>
      <c r="I203" s="172" t="s">
        <v>12</v>
      </c>
      <c r="J203" s="130"/>
      <c r="K203" s="95">
        <v>128000</v>
      </c>
      <c r="L203" s="96">
        <v>0</v>
      </c>
      <c r="M203" s="96">
        <v>0</v>
      </c>
      <c r="N203" s="96">
        <v>0</v>
      </c>
      <c r="O203" s="96">
        <v>128000</v>
      </c>
      <c r="P203" s="96">
        <v>99929</v>
      </c>
      <c r="Q203" s="96">
        <v>99929</v>
      </c>
      <c r="R203" s="96">
        <v>99929</v>
      </c>
      <c r="S203" s="97">
        <v>0</v>
      </c>
      <c r="T203" s="96">
        <v>28071</v>
      </c>
      <c r="U203" s="98">
        <f t="shared" si="12"/>
        <v>78.069531249999997</v>
      </c>
      <c r="V203" s="99">
        <f>IF(OR(R203="", R307="", R307=0), "", R203/R$307*100)</f>
        <v>6.9643859843371611E-2</v>
      </c>
      <c r="W203" s="95">
        <v>282000</v>
      </c>
      <c r="X203" s="96">
        <v>-159000</v>
      </c>
      <c r="Y203" s="96">
        <v>0</v>
      </c>
      <c r="Z203" s="96">
        <v>0</v>
      </c>
      <c r="AA203" s="96">
        <v>123000</v>
      </c>
      <c r="AB203" s="97">
        <v>101313</v>
      </c>
      <c r="AC203" s="100">
        <v>101313</v>
      </c>
      <c r="AD203" s="95">
        <v>101313</v>
      </c>
      <c r="AE203" s="96">
        <v>0</v>
      </c>
      <c r="AF203" s="96">
        <v>21687</v>
      </c>
      <c r="AG203" s="101">
        <f t="shared" si="13"/>
        <v>82.368292682926821</v>
      </c>
      <c r="AH203" s="99">
        <f>IF(OR(AD203="", AD307="", AD307=0), "", AD203/AD$307*100)</f>
        <v>4.3832943309133732E-2</v>
      </c>
      <c r="AI203" s="102">
        <v>-1384</v>
      </c>
      <c r="AJ203" s="5">
        <f t="shared" si="14"/>
        <v>-1.3660635851272787</v>
      </c>
      <c r="AK203" s="4">
        <f t="shared" si="15"/>
        <v>2.5810916534237879E-2</v>
      </c>
      <c r="AL203" s="370"/>
      <c r="AM203" s="370"/>
      <c r="AN203" s="370"/>
      <c r="AO203" s="370"/>
      <c r="AP203" s="370"/>
      <c r="AQ203" s="370"/>
      <c r="AR203" s="370"/>
      <c r="AS203" s="3"/>
    </row>
    <row r="204" spans="1:45" ht="22.5" customHeight="1" thickBot="1">
      <c r="A204" s="67" t="s">
        <v>4</v>
      </c>
      <c r="B204" s="68" t="s">
        <v>7</v>
      </c>
      <c r="C204" s="94" t="s">
        <v>21</v>
      </c>
      <c r="D204" s="94" t="s">
        <v>51</v>
      </c>
      <c r="E204" s="94" t="s">
        <v>21</v>
      </c>
      <c r="F204" s="94" t="s">
        <v>135</v>
      </c>
      <c r="G204" s="94" t="s">
        <v>137</v>
      </c>
      <c r="H204" s="177" t="s">
        <v>176</v>
      </c>
      <c r="I204" s="172" t="s">
        <v>12</v>
      </c>
      <c r="J204" s="130"/>
      <c r="K204" s="95">
        <v>128000</v>
      </c>
      <c r="L204" s="96">
        <v>0</v>
      </c>
      <c r="M204" s="96">
        <v>0</v>
      </c>
      <c r="N204" s="96">
        <v>0</v>
      </c>
      <c r="O204" s="96">
        <v>128000</v>
      </c>
      <c r="P204" s="96">
        <v>99929</v>
      </c>
      <c r="Q204" s="96">
        <v>99929</v>
      </c>
      <c r="R204" s="96">
        <v>99929</v>
      </c>
      <c r="S204" s="97">
        <v>0</v>
      </c>
      <c r="T204" s="96">
        <v>28071</v>
      </c>
      <c r="U204" s="98">
        <f t="shared" si="12"/>
        <v>78.069531249999997</v>
      </c>
      <c r="V204" s="99">
        <f>IF(OR(R204="", R307="", R307=0), "", R204/R$307*100)</f>
        <v>6.9643859843371611E-2</v>
      </c>
      <c r="W204" s="95">
        <v>282000</v>
      </c>
      <c r="X204" s="96">
        <v>-159000</v>
      </c>
      <c r="Y204" s="96">
        <v>0</v>
      </c>
      <c r="Z204" s="96">
        <v>0</v>
      </c>
      <c r="AA204" s="96">
        <v>123000</v>
      </c>
      <c r="AB204" s="97">
        <v>101313</v>
      </c>
      <c r="AC204" s="100">
        <v>101313</v>
      </c>
      <c r="AD204" s="95">
        <v>101313</v>
      </c>
      <c r="AE204" s="96">
        <v>0</v>
      </c>
      <c r="AF204" s="96">
        <v>21687</v>
      </c>
      <c r="AG204" s="101">
        <f t="shared" si="13"/>
        <v>82.368292682926821</v>
      </c>
      <c r="AH204" s="99">
        <f>IF(OR(AD204="", AD307="", AD307=0), "", AD204/AD$307*100)</f>
        <v>4.3832943309133732E-2</v>
      </c>
      <c r="AI204" s="102">
        <v>-1384</v>
      </c>
      <c r="AJ204" s="5">
        <f t="shared" si="14"/>
        <v>-1.3660635851272787</v>
      </c>
      <c r="AK204" s="4">
        <f t="shared" si="15"/>
        <v>2.5810916534237879E-2</v>
      </c>
      <c r="AL204" s="370"/>
      <c r="AM204" s="370"/>
      <c r="AN204" s="370"/>
      <c r="AO204" s="370"/>
      <c r="AP204" s="370"/>
      <c r="AQ204" s="370"/>
      <c r="AR204" s="370"/>
      <c r="AS204" s="3"/>
    </row>
    <row r="205" spans="1:45" ht="19.5" hidden="1" customHeight="1">
      <c r="A205" s="76" t="s">
        <v>4</v>
      </c>
      <c r="B205" s="77" t="s">
        <v>7</v>
      </c>
      <c r="C205" s="94" t="s">
        <v>21</v>
      </c>
      <c r="D205" s="94" t="s">
        <v>51</v>
      </c>
      <c r="E205" s="94" t="s">
        <v>21</v>
      </c>
      <c r="F205" s="94" t="s">
        <v>127</v>
      </c>
      <c r="G205" s="94" t="s">
        <v>5</v>
      </c>
      <c r="H205" s="177" t="s">
        <v>128</v>
      </c>
      <c r="I205" s="172" t="s">
        <v>12</v>
      </c>
      <c r="J205" s="130"/>
      <c r="K205" s="95">
        <v>50000</v>
      </c>
      <c r="L205" s="96">
        <v>0</v>
      </c>
      <c r="M205" s="96">
        <v>0</v>
      </c>
      <c r="N205" s="96">
        <v>0</v>
      </c>
      <c r="O205" s="96">
        <v>50000</v>
      </c>
      <c r="P205" s="96">
        <v>0</v>
      </c>
      <c r="Q205" s="96">
        <v>0</v>
      </c>
      <c r="R205" s="96">
        <v>0</v>
      </c>
      <c r="S205" s="97">
        <v>0</v>
      </c>
      <c r="T205" s="96">
        <v>50000</v>
      </c>
      <c r="U205" s="98">
        <f t="shared" si="12"/>
        <v>0</v>
      </c>
      <c r="V205" s="99">
        <f>IF(OR(R205="", R307="", R307=0), "", R205/R$307*100)</f>
        <v>0</v>
      </c>
      <c r="W205" s="95">
        <v>50000</v>
      </c>
      <c r="X205" s="96">
        <v>0</v>
      </c>
      <c r="Y205" s="96">
        <v>0</v>
      </c>
      <c r="Z205" s="96">
        <v>0</v>
      </c>
      <c r="AA205" s="96">
        <v>50000</v>
      </c>
      <c r="AB205" s="97">
        <v>0</v>
      </c>
      <c r="AC205" s="100">
        <v>0</v>
      </c>
      <c r="AD205" s="95">
        <v>0</v>
      </c>
      <c r="AE205" s="96">
        <v>0</v>
      </c>
      <c r="AF205" s="96">
        <v>50000</v>
      </c>
      <c r="AG205" s="101">
        <f t="shared" si="13"/>
        <v>0</v>
      </c>
      <c r="AH205" s="99">
        <f>IF(OR(AD205="", AD307="", AD307=0), "", AD205/AD$307*100)</f>
        <v>0</v>
      </c>
      <c r="AI205" s="102">
        <v>0</v>
      </c>
      <c r="AJ205" s="5">
        <f t="shared" si="14"/>
        <v>0</v>
      </c>
      <c r="AK205" s="4">
        <f t="shared" si="15"/>
        <v>0</v>
      </c>
      <c r="AL205" s="370"/>
      <c r="AM205" s="370"/>
      <c r="AN205" s="370"/>
      <c r="AO205" s="370"/>
      <c r="AP205" s="370"/>
      <c r="AQ205" s="370"/>
      <c r="AR205" s="370"/>
      <c r="AS205" s="3"/>
    </row>
    <row r="206" spans="1:45" ht="20.25" customHeight="1" thickBot="1">
      <c r="A206" s="67" t="s">
        <v>4</v>
      </c>
      <c r="B206" s="68" t="s">
        <v>7</v>
      </c>
      <c r="C206" s="94" t="s">
        <v>21</v>
      </c>
      <c r="D206" s="94" t="s">
        <v>51</v>
      </c>
      <c r="E206" s="94" t="s">
        <v>21</v>
      </c>
      <c r="F206" s="94" t="s">
        <v>127</v>
      </c>
      <c r="G206" s="94" t="s">
        <v>129</v>
      </c>
      <c r="H206" s="177" t="s">
        <v>177</v>
      </c>
      <c r="I206" s="172" t="s">
        <v>12</v>
      </c>
      <c r="J206" s="130"/>
      <c r="K206" s="95">
        <v>50000</v>
      </c>
      <c r="L206" s="96">
        <v>0</v>
      </c>
      <c r="M206" s="96">
        <v>0</v>
      </c>
      <c r="N206" s="96">
        <v>0</v>
      </c>
      <c r="O206" s="96">
        <v>50000</v>
      </c>
      <c r="P206" s="96">
        <v>0</v>
      </c>
      <c r="Q206" s="96">
        <v>0</v>
      </c>
      <c r="R206" s="96">
        <v>0</v>
      </c>
      <c r="S206" s="97">
        <v>0</v>
      </c>
      <c r="T206" s="96">
        <v>50000</v>
      </c>
      <c r="U206" s="98">
        <f t="shared" si="12"/>
        <v>0</v>
      </c>
      <c r="V206" s="99">
        <f>IF(OR(R206="", R307="", R307=0), "", R206/R$307*100)</f>
        <v>0</v>
      </c>
      <c r="W206" s="95">
        <v>50000</v>
      </c>
      <c r="X206" s="96">
        <v>0</v>
      </c>
      <c r="Y206" s="96">
        <v>0</v>
      </c>
      <c r="Z206" s="96">
        <v>0</v>
      </c>
      <c r="AA206" s="96">
        <v>50000</v>
      </c>
      <c r="AB206" s="97">
        <v>0</v>
      </c>
      <c r="AC206" s="100">
        <v>0</v>
      </c>
      <c r="AD206" s="95">
        <v>0</v>
      </c>
      <c r="AE206" s="96">
        <v>0</v>
      </c>
      <c r="AF206" s="96">
        <v>50000</v>
      </c>
      <c r="AG206" s="101">
        <f t="shared" si="13"/>
        <v>0</v>
      </c>
      <c r="AH206" s="99">
        <f>IF(OR(AD206="", AD307="", AD307=0), "", AD206/AD$307*100)</f>
        <v>0</v>
      </c>
      <c r="AI206" s="102">
        <v>0</v>
      </c>
      <c r="AJ206" s="5">
        <f t="shared" si="14"/>
        <v>0</v>
      </c>
      <c r="AK206" s="4">
        <f t="shared" si="15"/>
        <v>0</v>
      </c>
      <c r="AL206" s="370"/>
      <c r="AM206" s="370"/>
      <c r="AN206" s="370"/>
      <c r="AO206" s="370"/>
      <c r="AP206" s="370"/>
      <c r="AQ206" s="370"/>
      <c r="AR206" s="370"/>
      <c r="AS206" s="3"/>
    </row>
    <row r="207" spans="1:45" ht="16.5" hidden="1" customHeight="1">
      <c r="A207" s="45" t="s">
        <v>4</v>
      </c>
      <c r="B207" s="46" t="s">
        <v>7</v>
      </c>
      <c r="C207" s="94" t="s">
        <v>21</v>
      </c>
      <c r="D207" s="94" t="s">
        <v>51</v>
      </c>
      <c r="E207" s="94" t="s">
        <v>36</v>
      </c>
      <c r="F207" s="94" t="s">
        <v>5</v>
      </c>
      <c r="G207" s="94" t="s">
        <v>5</v>
      </c>
      <c r="H207" s="177" t="s">
        <v>37</v>
      </c>
      <c r="I207" s="172" t="s">
        <v>12</v>
      </c>
      <c r="J207" s="130"/>
      <c r="K207" s="95">
        <v>99000</v>
      </c>
      <c r="L207" s="96">
        <v>0</v>
      </c>
      <c r="M207" s="96">
        <v>0</v>
      </c>
      <c r="N207" s="96">
        <v>0</v>
      </c>
      <c r="O207" s="96">
        <v>99000</v>
      </c>
      <c r="P207" s="96">
        <v>84366</v>
      </c>
      <c r="Q207" s="96">
        <v>84366</v>
      </c>
      <c r="R207" s="96">
        <v>84366</v>
      </c>
      <c r="S207" s="97">
        <v>0</v>
      </c>
      <c r="T207" s="96">
        <v>14634</v>
      </c>
      <c r="U207" s="98">
        <f t="shared" si="12"/>
        <v>85.218181818181819</v>
      </c>
      <c r="V207" s="99">
        <f>IF(OR(R207="", R307="", R307=0), "", R207/R$307*100)</f>
        <v>5.8797485009815853E-2</v>
      </c>
      <c r="W207" s="95">
        <v>142000</v>
      </c>
      <c r="X207" s="96">
        <v>-50000</v>
      </c>
      <c r="Y207" s="96">
        <v>0</v>
      </c>
      <c r="Z207" s="96">
        <v>0</v>
      </c>
      <c r="AA207" s="96">
        <v>92000</v>
      </c>
      <c r="AB207" s="97">
        <v>84180</v>
      </c>
      <c r="AC207" s="100">
        <v>84180</v>
      </c>
      <c r="AD207" s="95">
        <v>84180</v>
      </c>
      <c r="AE207" s="96">
        <v>0</v>
      </c>
      <c r="AF207" s="96">
        <v>7820</v>
      </c>
      <c r="AG207" s="101">
        <f t="shared" si="13"/>
        <v>91.5</v>
      </c>
      <c r="AH207" s="99">
        <f>IF(OR(AD207="", AD307="", AD307=0), "", AD207/AD$307*100)</f>
        <v>3.6420372190764043E-2</v>
      </c>
      <c r="AI207" s="102">
        <v>186</v>
      </c>
      <c r="AJ207" s="30">
        <f t="shared" si="14"/>
        <v>0.2209550962223806</v>
      </c>
      <c r="AK207" s="29">
        <f t="shared" si="15"/>
        <v>2.237711281905181E-2</v>
      </c>
      <c r="AL207" s="370"/>
      <c r="AM207" s="370"/>
      <c r="AN207" s="370"/>
      <c r="AO207" s="370"/>
      <c r="AP207" s="370"/>
      <c r="AQ207" s="370"/>
      <c r="AR207" s="370"/>
      <c r="AS207" s="3"/>
    </row>
    <row r="208" spans="1:45" ht="16.5" hidden="1" customHeight="1">
      <c r="A208" s="56" t="s">
        <v>4</v>
      </c>
      <c r="B208" s="57" t="s">
        <v>7</v>
      </c>
      <c r="C208" s="94" t="s">
        <v>21</v>
      </c>
      <c r="D208" s="94" t="s">
        <v>51</v>
      </c>
      <c r="E208" s="94" t="s">
        <v>36</v>
      </c>
      <c r="F208" s="94" t="s">
        <v>21</v>
      </c>
      <c r="G208" s="94" t="s">
        <v>5</v>
      </c>
      <c r="H208" s="177" t="s">
        <v>90</v>
      </c>
      <c r="I208" s="172" t="s">
        <v>12</v>
      </c>
      <c r="J208" s="130"/>
      <c r="K208" s="95">
        <v>85000</v>
      </c>
      <c r="L208" s="96">
        <v>0</v>
      </c>
      <c r="M208" s="96">
        <v>0</v>
      </c>
      <c r="N208" s="96">
        <v>0</v>
      </c>
      <c r="O208" s="96">
        <v>85000</v>
      </c>
      <c r="P208" s="96">
        <v>84366</v>
      </c>
      <c r="Q208" s="96">
        <v>84366</v>
      </c>
      <c r="R208" s="96">
        <v>84366</v>
      </c>
      <c r="S208" s="97">
        <v>0</v>
      </c>
      <c r="T208" s="96">
        <v>634</v>
      </c>
      <c r="U208" s="98">
        <f t="shared" si="12"/>
        <v>99.25411764705882</v>
      </c>
      <c r="V208" s="99">
        <f>IF(OR(R208="", R307="", R307=0), "", R208/R$307*100)</f>
        <v>5.8797485009815853E-2</v>
      </c>
      <c r="W208" s="95">
        <v>142000</v>
      </c>
      <c r="X208" s="96">
        <v>-50000</v>
      </c>
      <c r="Y208" s="96">
        <v>0</v>
      </c>
      <c r="Z208" s="96">
        <v>0</v>
      </c>
      <c r="AA208" s="96">
        <v>92000</v>
      </c>
      <c r="AB208" s="97">
        <v>84180</v>
      </c>
      <c r="AC208" s="100">
        <v>84180</v>
      </c>
      <c r="AD208" s="95">
        <v>84180</v>
      </c>
      <c r="AE208" s="96">
        <v>0</v>
      </c>
      <c r="AF208" s="96">
        <v>7820</v>
      </c>
      <c r="AG208" s="101">
        <f t="shared" si="13"/>
        <v>91.5</v>
      </c>
      <c r="AH208" s="99">
        <f>IF(OR(AD208="", AD307="", AD307=0), "", AD208/AD$307*100)</f>
        <v>3.6420372190764043E-2</v>
      </c>
      <c r="AI208" s="102">
        <v>186</v>
      </c>
      <c r="AJ208" s="5">
        <f t="shared" si="14"/>
        <v>0.2209550962223806</v>
      </c>
      <c r="AK208" s="4">
        <f t="shared" si="15"/>
        <v>2.237711281905181E-2</v>
      </c>
      <c r="AL208" s="370"/>
      <c r="AM208" s="370"/>
      <c r="AN208" s="370"/>
      <c r="AO208" s="370"/>
      <c r="AP208" s="370"/>
      <c r="AQ208" s="370"/>
      <c r="AR208" s="370"/>
      <c r="AS208" s="3"/>
    </row>
    <row r="209" spans="1:45" ht="21" customHeight="1" thickBot="1">
      <c r="A209" s="67" t="s">
        <v>4</v>
      </c>
      <c r="B209" s="68" t="s">
        <v>7</v>
      </c>
      <c r="C209" s="94" t="s">
        <v>21</v>
      </c>
      <c r="D209" s="94" t="s">
        <v>51</v>
      </c>
      <c r="E209" s="94" t="s">
        <v>36</v>
      </c>
      <c r="F209" s="94" t="s">
        <v>21</v>
      </c>
      <c r="G209" s="94" t="s">
        <v>23</v>
      </c>
      <c r="H209" s="177" t="s">
        <v>178</v>
      </c>
      <c r="I209" s="172" t="s">
        <v>12</v>
      </c>
      <c r="J209" s="130"/>
      <c r="K209" s="95">
        <v>85000</v>
      </c>
      <c r="L209" s="96">
        <v>0</v>
      </c>
      <c r="M209" s="96">
        <v>0</v>
      </c>
      <c r="N209" s="96">
        <v>0</v>
      </c>
      <c r="O209" s="96">
        <v>85000</v>
      </c>
      <c r="P209" s="96">
        <v>84366</v>
      </c>
      <c r="Q209" s="96">
        <v>84366</v>
      </c>
      <c r="R209" s="96">
        <v>84366</v>
      </c>
      <c r="S209" s="97">
        <v>0</v>
      </c>
      <c r="T209" s="96">
        <v>634</v>
      </c>
      <c r="U209" s="98">
        <f t="shared" si="12"/>
        <v>99.25411764705882</v>
      </c>
      <c r="V209" s="99">
        <f>IF(OR(R209="", R307="", R307=0), "", R209/R$307*100)</f>
        <v>5.8797485009815853E-2</v>
      </c>
      <c r="W209" s="95">
        <v>142000</v>
      </c>
      <c r="X209" s="96">
        <v>-50000</v>
      </c>
      <c r="Y209" s="96">
        <v>0</v>
      </c>
      <c r="Z209" s="96">
        <v>0</v>
      </c>
      <c r="AA209" s="96">
        <v>92000</v>
      </c>
      <c r="AB209" s="97">
        <v>84180</v>
      </c>
      <c r="AC209" s="100">
        <v>84180</v>
      </c>
      <c r="AD209" s="95">
        <v>84180</v>
      </c>
      <c r="AE209" s="96">
        <v>0</v>
      </c>
      <c r="AF209" s="96">
        <v>7820</v>
      </c>
      <c r="AG209" s="101">
        <f t="shared" si="13"/>
        <v>91.5</v>
      </c>
      <c r="AH209" s="99">
        <f>IF(OR(AD209="", AD307="", AD307=0), "", AD209/AD$307*100)</f>
        <v>3.6420372190764043E-2</v>
      </c>
      <c r="AI209" s="102">
        <v>186</v>
      </c>
      <c r="AJ209" s="5">
        <f t="shared" si="14"/>
        <v>0.2209550962223806</v>
      </c>
      <c r="AK209" s="4">
        <f t="shared" si="15"/>
        <v>2.237711281905181E-2</v>
      </c>
      <c r="AL209" s="370"/>
      <c r="AM209" s="370"/>
      <c r="AN209" s="370"/>
      <c r="AO209" s="370"/>
      <c r="AP209" s="370"/>
      <c r="AQ209" s="370"/>
      <c r="AR209" s="370"/>
      <c r="AS209" s="3"/>
    </row>
    <row r="210" spans="1:45" ht="31.5" hidden="1" customHeight="1" thickBot="1">
      <c r="A210" s="80" t="s">
        <v>4</v>
      </c>
      <c r="B210" s="81" t="s">
        <v>7</v>
      </c>
      <c r="C210" s="94" t="s">
        <v>21</v>
      </c>
      <c r="D210" s="94" t="s">
        <v>51</v>
      </c>
      <c r="E210" s="94" t="s">
        <v>36</v>
      </c>
      <c r="F210" s="94" t="s">
        <v>32</v>
      </c>
      <c r="G210" s="94" t="s">
        <v>5</v>
      </c>
      <c r="H210" s="177" t="s">
        <v>54</v>
      </c>
      <c r="I210" s="172" t="s">
        <v>12</v>
      </c>
      <c r="J210" s="130"/>
      <c r="K210" s="95">
        <v>14000</v>
      </c>
      <c r="L210" s="96">
        <v>0</v>
      </c>
      <c r="M210" s="96">
        <v>0</v>
      </c>
      <c r="N210" s="96">
        <v>0</v>
      </c>
      <c r="O210" s="96">
        <v>14000</v>
      </c>
      <c r="P210" s="96">
        <v>0</v>
      </c>
      <c r="Q210" s="96">
        <v>0</v>
      </c>
      <c r="R210" s="96">
        <v>0</v>
      </c>
      <c r="S210" s="97">
        <v>0</v>
      </c>
      <c r="T210" s="96">
        <v>14000</v>
      </c>
      <c r="U210" s="98">
        <f t="shared" si="12"/>
        <v>0</v>
      </c>
      <c r="V210" s="99">
        <f>IF(OR(R210="", R307="", R307=0), "", R210/R$307*100)</f>
        <v>0</v>
      </c>
      <c r="W210" s="95">
        <v>0</v>
      </c>
      <c r="X210" s="96">
        <v>0</v>
      </c>
      <c r="Y210" s="96">
        <v>0</v>
      </c>
      <c r="Z210" s="96">
        <v>0</v>
      </c>
      <c r="AA210" s="96">
        <v>0</v>
      </c>
      <c r="AB210" s="97">
        <v>0</v>
      </c>
      <c r="AC210" s="100">
        <v>0</v>
      </c>
      <c r="AD210" s="95">
        <v>0</v>
      </c>
      <c r="AE210" s="96">
        <v>0</v>
      </c>
      <c r="AF210" s="96">
        <v>0</v>
      </c>
      <c r="AG210" s="101" t="str">
        <f t="shared" si="13"/>
        <v/>
      </c>
      <c r="AH210" s="99">
        <f>IF(OR(AD210="", AD307="", AD307=0), "", AD210/AD$307*100)</f>
        <v>0</v>
      </c>
      <c r="AI210" s="102">
        <v>0</v>
      </c>
      <c r="AJ210" s="5">
        <f t="shared" si="14"/>
        <v>0</v>
      </c>
      <c r="AK210" s="4">
        <f t="shared" si="15"/>
        <v>0</v>
      </c>
      <c r="AL210" s="143"/>
      <c r="AM210" s="143"/>
      <c r="AN210" s="143"/>
      <c r="AO210" s="143"/>
      <c r="AP210" s="143"/>
      <c r="AQ210" s="143"/>
      <c r="AR210" s="143"/>
      <c r="AS210" s="32"/>
    </row>
    <row r="211" spans="1:45" ht="31.5" customHeight="1" thickBot="1">
      <c r="A211" s="93" t="s">
        <v>4</v>
      </c>
      <c r="B211" s="94" t="s">
        <v>7</v>
      </c>
      <c r="C211" s="94" t="s">
        <v>21</v>
      </c>
      <c r="D211" s="94" t="s">
        <v>51</v>
      </c>
      <c r="E211" s="94" t="s">
        <v>36</v>
      </c>
      <c r="F211" s="94" t="s">
        <v>32</v>
      </c>
      <c r="G211" s="94" t="s">
        <v>34</v>
      </c>
      <c r="H211" s="177" t="s">
        <v>179</v>
      </c>
      <c r="I211" s="172" t="s">
        <v>12</v>
      </c>
      <c r="J211" s="130"/>
      <c r="K211" s="95">
        <v>5000</v>
      </c>
      <c r="L211" s="96">
        <v>0</v>
      </c>
      <c r="M211" s="96">
        <v>0</v>
      </c>
      <c r="N211" s="96">
        <v>0</v>
      </c>
      <c r="O211" s="96">
        <v>5000</v>
      </c>
      <c r="P211" s="96">
        <v>0</v>
      </c>
      <c r="Q211" s="96">
        <v>0</v>
      </c>
      <c r="R211" s="96">
        <v>0</v>
      </c>
      <c r="S211" s="97">
        <v>0</v>
      </c>
      <c r="T211" s="96">
        <v>5000</v>
      </c>
      <c r="U211" s="98">
        <f t="shared" si="12"/>
        <v>0</v>
      </c>
      <c r="V211" s="99">
        <f>IF(OR(R211="", R307="", R307=0), "", R211/R$307*100)</f>
        <v>0</v>
      </c>
      <c r="W211" s="95">
        <v>0</v>
      </c>
      <c r="X211" s="96">
        <v>0</v>
      </c>
      <c r="Y211" s="96">
        <v>0</v>
      </c>
      <c r="Z211" s="96">
        <v>0</v>
      </c>
      <c r="AA211" s="96">
        <v>0</v>
      </c>
      <c r="AB211" s="97">
        <v>0</v>
      </c>
      <c r="AC211" s="100">
        <v>0</v>
      </c>
      <c r="AD211" s="95">
        <v>0</v>
      </c>
      <c r="AE211" s="96">
        <v>0</v>
      </c>
      <c r="AF211" s="96">
        <v>0</v>
      </c>
      <c r="AG211" s="101" t="str">
        <f t="shared" si="13"/>
        <v/>
      </c>
      <c r="AH211" s="99">
        <f>IF(OR(AD211="", AD307="", AD307=0), "", AD211/AD$307*100)</f>
        <v>0</v>
      </c>
      <c r="AI211" s="102">
        <v>0</v>
      </c>
      <c r="AJ211" s="5">
        <f t="shared" si="14"/>
        <v>0</v>
      </c>
      <c r="AK211" s="4">
        <f t="shared" si="15"/>
        <v>0</v>
      </c>
      <c r="AL211" s="143"/>
      <c r="AM211" s="143"/>
      <c r="AN211" s="143"/>
      <c r="AO211" s="143"/>
      <c r="AP211" s="143"/>
      <c r="AQ211" s="143"/>
      <c r="AR211" s="143"/>
      <c r="AS211" s="32"/>
    </row>
    <row r="212" spans="1:45" ht="31.5" customHeight="1" thickBot="1">
      <c r="A212" s="103" t="s">
        <v>4</v>
      </c>
      <c r="B212" s="104" t="s">
        <v>7</v>
      </c>
      <c r="C212" s="94" t="s">
        <v>21</v>
      </c>
      <c r="D212" s="94" t="s">
        <v>51</v>
      </c>
      <c r="E212" s="94" t="s">
        <v>36</v>
      </c>
      <c r="F212" s="94" t="s">
        <v>32</v>
      </c>
      <c r="G212" s="94" t="s">
        <v>140</v>
      </c>
      <c r="H212" s="177" t="s">
        <v>180</v>
      </c>
      <c r="I212" s="172" t="s">
        <v>12</v>
      </c>
      <c r="J212" s="130"/>
      <c r="K212" s="95">
        <v>9000</v>
      </c>
      <c r="L212" s="96">
        <v>0</v>
      </c>
      <c r="M212" s="96">
        <v>0</v>
      </c>
      <c r="N212" s="96">
        <v>0</v>
      </c>
      <c r="O212" s="96">
        <v>9000</v>
      </c>
      <c r="P212" s="96">
        <v>0</v>
      </c>
      <c r="Q212" s="96">
        <v>0</v>
      </c>
      <c r="R212" s="96">
        <v>0</v>
      </c>
      <c r="S212" s="97">
        <v>0</v>
      </c>
      <c r="T212" s="96">
        <v>9000</v>
      </c>
      <c r="U212" s="98">
        <f t="shared" si="12"/>
        <v>0</v>
      </c>
      <c r="V212" s="99">
        <f>IF(OR(R212="", R307="", R307=0), "", R212/R$307*100)</f>
        <v>0</v>
      </c>
      <c r="W212" s="95">
        <v>0</v>
      </c>
      <c r="X212" s="96">
        <v>0</v>
      </c>
      <c r="Y212" s="96">
        <v>0</v>
      </c>
      <c r="Z212" s="96">
        <v>0</v>
      </c>
      <c r="AA212" s="96">
        <v>0</v>
      </c>
      <c r="AB212" s="97">
        <v>0</v>
      </c>
      <c r="AC212" s="100">
        <v>0</v>
      </c>
      <c r="AD212" s="95">
        <v>0</v>
      </c>
      <c r="AE212" s="96">
        <v>0</v>
      </c>
      <c r="AF212" s="96">
        <v>0</v>
      </c>
      <c r="AG212" s="101" t="str">
        <f t="shared" si="13"/>
        <v/>
      </c>
      <c r="AH212" s="99">
        <f>IF(OR(AD212="", AD307="", AD307=0), "", AD212/AD$307*100)</f>
        <v>0</v>
      </c>
      <c r="AI212" s="102">
        <v>0</v>
      </c>
      <c r="AJ212" s="5">
        <f t="shared" si="14"/>
        <v>0</v>
      </c>
      <c r="AK212" s="4">
        <f t="shared" si="15"/>
        <v>0</v>
      </c>
      <c r="AL212" s="143"/>
      <c r="AM212" s="143"/>
      <c r="AN212" s="143"/>
      <c r="AO212" s="143"/>
      <c r="AP212" s="143"/>
      <c r="AQ212" s="143"/>
      <c r="AR212" s="143"/>
      <c r="AS212" s="32"/>
    </row>
    <row r="213" spans="1:45" ht="27.75" hidden="1" customHeight="1">
      <c r="A213" s="45" t="s">
        <v>4</v>
      </c>
      <c r="B213" s="46" t="s">
        <v>7</v>
      </c>
      <c r="C213" s="94" t="s">
        <v>21</v>
      </c>
      <c r="D213" s="94" t="s">
        <v>51</v>
      </c>
      <c r="E213" s="94" t="s">
        <v>56</v>
      </c>
      <c r="F213" s="94" t="s">
        <v>5</v>
      </c>
      <c r="G213" s="94" t="s">
        <v>5</v>
      </c>
      <c r="H213" s="177" t="s">
        <v>57</v>
      </c>
      <c r="I213" s="172" t="s">
        <v>12</v>
      </c>
      <c r="J213" s="130"/>
      <c r="K213" s="95">
        <v>852000</v>
      </c>
      <c r="L213" s="96">
        <v>0</v>
      </c>
      <c r="M213" s="96">
        <v>0</v>
      </c>
      <c r="N213" s="96">
        <v>0</v>
      </c>
      <c r="O213" s="96">
        <v>852000</v>
      </c>
      <c r="P213" s="96">
        <v>531190</v>
      </c>
      <c r="Q213" s="96">
        <v>531190</v>
      </c>
      <c r="R213" s="96">
        <v>531190</v>
      </c>
      <c r="S213" s="97">
        <v>0</v>
      </c>
      <c r="T213" s="96">
        <v>320810</v>
      </c>
      <c r="U213" s="98">
        <f t="shared" si="12"/>
        <v>62.3462441314554</v>
      </c>
      <c r="V213" s="99">
        <f>IF(OR(R213="", R307="", R307=0), "", R213/R$307*100)</f>
        <v>0.37020406398743666</v>
      </c>
      <c r="W213" s="95">
        <v>831000</v>
      </c>
      <c r="X213" s="96">
        <v>0</v>
      </c>
      <c r="Y213" s="96">
        <v>0</v>
      </c>
      <c r="Z213" s="96">
        <v>0</v>
      </c>
      <c r="AA213" s="96">
        <v>831000</v>
      </c>
      <c r="AB213" s="97">
        <v>828850</v>
      </c>
      <c r="AC213" s="100">
        <v>828850</v>
      </c>
      <c r="AD213" s="95">
        <v>828850</v>
      </c>
      <c r="AE213" s="96">
        <v>0</v>
      </c>
      <c r="AF213" s="96">
        <v>2150</v>
      </c>
      <c r="AG213" s="101">
        <f t="shared" si="13"/>
        <v>99.741275571600482</v>
      </c>
      <c r="AH213" s="99">
        <f>IF(OR(AD213="", AD307="", AD307=0), "", AD213/AD$307*100)</f>
        <v>0.35860092053118053</v>
      </c>
      <c r="AI213" s="102">
        <v>-297660</v>
      </c>
      <c r="AJ213" s="30">
        <f t="shared" si="14"/>
        <v>-35.912408759124084</v>
      </c>
      <c r="AK213" s="29">
        <f t="shared" si="15"/>
        <v>1.1603143456256126E-2</v>
      </c>
      <c r="AL213" s="371"/>
      <c r="AM213" s="370"/>
      <c r="AN213" s="370"/>
      <c r="AO213" s="370"/>
      <c r="AP213" s="370"/>
      <c r="AQ213" s="370"/>
      <c r="AR213" s="370"/>
      <c r="AS213" s="3"/>
    </row>
    <row r="214" spans="1:45" ht="27.75" hidden="1" customHeight="1" thickBot="1">
      <c r="A214" s="89" t="s">
        <v>4</v>
      </c>
      <c r="B214" s="90" t="s">
        <v>7</v>
      </c>
      <c r="C214" s="94" t="s">
        <v>21</v>
      </c>
      <c r="D214" s="94" t="s">
        <v>51</v>
      </c>
      <c r="E214" s="94" t="s">
        <v>56</v>
      </c>
      <c r="F214" s="94" t="s">
        <v>28</v>
      </c>
      <c r="G214" s="94" t="s">
        <v>5</v>
      </c>
      <c r="H214" s="177" t="s">
        <v>58</v>
      </c>
      <c r="I214" s="172" t="s">
        <v>12</v>
      </c>
      <c r="J214" s="130"/>
      <c r="K214" s="95">
        <v>852000</v>
      </c>
      <c r="L214" s="96">
        <v>0</v>
      </c>
      <c r="M214" s="96">
        <v>0</v>
      </c>
      <c r="N214" s="96">
        <v>0</v>
      </c>
      <c r="O214" s="96">
        <v>852000</v>
      </c>
      <c r="P214" s="96">
        <v>531190</v>
      </c>
      <c r="Q214" s="96">
        <v>531190</v>
      </c>
      <c r="R214" s="96">
        <v>531190</v>
      </c>
      <c r="S214" s="97">
        <v>0</v>
      </c>
      <c r="T214" s="96">
        <v>320810</v>
      </c>
      <c r="U214" s="98">
        <f t="shared" si="12"/>
        <v>62.3462441314554</v>
      </c>
      <c r="V214" s="99">
        <f>IF(OR(R214="", R307="", R307=0), "", R214/R$307*100)</f>
        <v>0.37020406398743666</v>
      </c>
      <c r="W214" s="95">
        <v>831000</v>
      </c>
      <c r="X214" s="96">
        <v>0</v>
      </c>
      <c r="Y214" s="96">
        <v>0</v>
      </c>
      <c r="Z214" s="96">
        <v>0</v>
      </c>
      <c r="AA214" s="96">
        <v>831000</v>
      </c>
      <c r="AB214" s="97">
        <v>828850</v>
      </c>
      <c r="AC214" s="100">
        <v>828850</v>
      </c>
      <c r="AD214" s="95">
        <v>828850</v>
      </c>
      <c r="AE214" s="96">
        <v>0</v>
      </c>
      <c r="AF214" s="96">
        <v>2150</v>
      </c>
      <c r="AG214" s="101">
        <f t="shared" si="13"/>
        <v>99.741275571600482</v>
      </c>
      <c r="AH214" s="99">
        <f>IF(OR(AD214="", AD307="", AD307=0), "", AD214/AD$307*100)</f>
        <v>0.35860092053118053</v>
      </c>
      <c r="AI214" s="102">
        <v>-297660</v>
      </c>
      <c r="AJ214" s="5">
        <f t="shared" si="14"/>
        <v>-35.912408759124084</v>
      </c>
      <c r="AK214" s="4">
        <f t="shared" si="15"/>
        <v>1.1603143456256126E-2</v>
      </c>
      <c r="AL214" s="371"/>
      <c r="AM214" s="370"/>
      <c r="AN214" s="370"/>
      <c r="AO214" s="370"/>
      <c r="AP214" s="370"/>
      <c r="AQ214" s="370"/>
      <c r="AR214" s="370"/>
      <c r="AS214" s="3"/>
    </row>
    <row r="215" spans="1:45" ht="27.75" customHeight="1" thickBot="1">
      <c r="A215" s="93" t="s">
        <v>4</v>
      </c>
      <c r="B215" s="94" t="s">
        <v>7</v>
      </c>
      <c r="C215" s="94" t="s">
        <v>21</v>
      </c>
      <c r="D215" s="94" t="s">
        <v>51</v>
      </c>
      <c r="E215" s="94" t="s">
        <v>56</v>
      </c>
      <c r="F215" s="94" t="s">
        <v>28</v>
      </c>
      <c r="G215" s="94" t="s">
        <v>146</v>
      </c>
      <c r="H215" s="177" t="s">
        <v>181</v>
      </c>
      <c r="I215" s="172" t="s">
        <v>12</v>
      </c>
      <c r="J215" s="130"/>
      <c r="K215" s="95">
        <v>769000</v>
      </c>
      <c r="L215" s="96">
        <v>0</v>
      </c>
      <c r="M215" s="96">
        <v>0</v>
      </c>
      <c r="N215" s="96">
        <v>0</v>
      </c>
      <c r="O215" s="96">
        <v>769000</v>
      </c>
      <c r="P215" s="96">
        <v>448360</v>
      </c>
      <c r="Q215" s="96">
        <v>448360</v>
      </c>
      <c r="R215" s="96">
        <v>448360</v>
      </c>
      <c r="S215" s="97">
        <v>0</v>
      </c>
      <c r="T215" s="96">
        <v>320640</v>
      </c>
      <c r="U215" s="98">
        <f t="shared" si="12"/>
        <v>58.304291287386214</v>
      </c>
      <c r="V215" s="99">
        <f>IF(OR(R215="", R307="", R307=0), "", R215/R$307*100)</f>
        <v>0.31247706871252678</v>
      </c>
      <c r="W215" s="95">
        <v>748000</v>
      </c>
      <c r="X215" s="96">
        <v>0</v>
      </c>
      <c r="Y215" s="96">
        <v>0</v>
      </c>
      <c r="Z215" s="96">
        <v>0</v>
      </c>
      <c r="AA215" s="96">
        <v>748000</v>
      </c>
      <c r="AB215" s="97">
        <v>746020</v>
      </c>
      <c r="AC215" s="100">
        <v>746020</v>
      </c>
      <c r="AD215" s="95">
        <v>746020</v>
      </c>
      <c r="AE215" s="96">
        <v>0</v>
      </c>
      <c r="AF215" s="96">
        <v>1980</v>
      </c>
      <c r="AG215" s="101">
        <f t="shared" si="13"/>
        <v>99.735294117647058</v>
      </c>
      <c r="AH215" s="99">
        <f>IF(OR(AD215="", AD307="", AD307=0), "", AD215/AD$307*100)</f>
        <v>0.32276462415958412</v>
      </c>
      <c r="AI215" s="102">
        <v>-297660</v>
      </c>
      <c r="AJ215" s="5">
        <f t="shared" si="14"/>
        <v>-39.89973459156591</v>
      </c>
      <c r="AK215" s="4">
        <f t="shared" si="15"/>
        <v>-1.0287555447057339E-2</v>
      </c>
      <c r="AL215" s="147"/>
      <c r="AM215" s="147"/>
      <c r="AN215" s="147"/>
      <c r="AO215" s="147"/>
      <c r="AP215" s="147"/>
      <c r="AQ215" s="147"/>
      <c r="AR215" s="147"/>
    </row>
    <row r="216" spans="1:45" ht="27.75" customHeight="1" thickBot="1">
      <c r="A216" s="103" t="s">
        <v>4</v>
      </c>
      <c r="B216" s="104" t="s">
        <v>7</v>
      </c>
      <c r="C216" s="94" t="s">
        <v>21</v>
      </c>
      <c r="D216" s="94" t="s">
        <v>51</v>
      </c>
      <c r="E216" s="94" t="s">
        <v>56</v>
      </c>
      <c r="F216" s="94" t="s">
        <v>28</v>
      </c>
      <c r="G216" s="94" t="s">
        <v>92</v>
      </c>
      <c r="H216" s="177" t="s">
        <v>182</v>
      </c>
      <c r="I216" s="172" t="s">
        <v>12</v>
      </c>
      <c r="J216" s="130"/>
      <c r="K216" s="95">
        <v>83000</v>
      </c>
      <c r="L216" s="96">
        <v>0</v>
      </c>
      <c r="M216" s="96">
        <v>0</v>
      </c>
      <c r="N216" s="96">
        <v>0</v>
      </c>
      <c r="O216" s="96">
        <v>83000</v>
      </c>
      <c r="P216" s="96">
        <v>82830</v>
      </c>
      <c r="Q216" s="96">
        <v>82830</v>
      </c>
      <c r="R216" s="96">
        <v>82830</v>
      </c>
      <c r="S216" s="97">
        <v>0</v>
      </c>
      <c r="T216" s="96">
        <v>170</v>
      </c>
      <c r="U216" s="98">
        <f t="shared" si="12"/>
        <v>99.795180722891558</v>
      </c>
      <c r="V216" s="99">
        <f>IF(OR(R216="", R307="", R307=0), "", R216/R$307*100)</f>
        <v>5.7726995274909883E-2</v>
      </c>
      <c r="W216" s="95">
        <v>83000</v>
      </c>
      <c r="X216" s="96">
        <v>0</v>
      </c>
      <c r="Y216" s="96">
        <v>0</v>
      </c>
      <c r="Z216" s="96">
        <v>0</v>
      </c>
      <c r="AA216" s="96">
        <v>83000</v>
      </c>
      <c r="AB216" s="97">
        <v>82830</v>
      </c>
      <c r="AC216" s="100">
        <v>82830</v>
      </c>
      <c r="AD216" s="95">
        <v>82830</v>
      </c>
      <c r="AE216" s="96">
        <v>0</v>
      </c>
      <c r="AF216" s="96">
        <v>170</v>
      </c>
      <c r="AG216" s="101">
        <f t="shared" si="13"/>
        <v>99.795180722891558</v>
      </c>
      <c r="AH216" s="99">
        <f>IF(OR(AD216="", AD307="", AD307=0), "", AD216/AD$307*100)</f>
        <v>3.583629637159641E-2</v>
      </c>
      <c r="AI216" s="102">
        <v>0</v>
      </c>
      <c r="AJ216" s="5">
        <f t="shared" si="14"/>
        <v>0</v>
      </c>
      <c r="AK216" s="4">
        <f t="shared" si="15"/>
        <v>2.1890698903313473E-2</v>
      </c>
      <c r="AL216" s="147"/>
      <c r="AM216" s="147"/>
      <c r="AN216" s="147"/>
      <c r="AO216" s="147"/>
      <c r="AP216" s="147"/>
      <c r="AQ216" s="147"/>
      <c r="AR216" s="147"/>
    </row>
    <row r="217" spans="1:45" ht="27.75" hidden="1" customHeight="1" thickBot="1">
      <c r="A217" s="80" t="s">
        <v>4</v>
      </c>
      <c r="B217" s="81" t="s">
        <v>7</v>
      </c>
      <c r="C217" s="94" t="s">
        <v>21</v>
      </c>
      <c r="D217" s="94" t="s">
        <v>51</v>
      </c>
      <c r="E217" s="94" t="s">
        <v>40</v>
      </c>
      <c r="F217" s="94" t="s">
        <v>5</v>
      </c>
      <c r="G217" s="94" t="s">
        <v>5</v>
      </c>
      <c r="H217" s="177" t="s">
        <v>41</v>
      </c>
      <c r="I217" s="172" t="s">
        <v>12</v>
      </c>
      <c r="J217" s="130"/>
      <c r="K217" s="95">
        <v>494000</v>
      </c>
      <c r="L217" s="96">
        <v>0</v>
      </c>
      <c r="M217" s="96">
        <v>0</v>
      </c>
      <c r="N217" s="96">
        <v>0</v>
      </c>
      <c r="O217" s="96">
        <v>494000</v>
      </c>
      <c r="P217" s="96">
        <v>493650</v>
      </c>
      <c r="Q217" s="96">
        <v>493650</v>
      </c>
      <c r="R217" s="96">
        <v>493650</v>
      </c>
      <c r="S217" s="97">
        <v>0</v>
      </c>
      <c r="T217" s="96">
        <v>350</v>
      </c>
      <c r="U217" s="98">
        <f t="shared" si="12"/>
        <v>99.929149797570844</v>
      </c>
      <c r="V217" s="99">
        <f>IF(OR(R217="", R307="", R307=0), "", R217/R$307*100)</f>
        <v>0.34404118335698736</v>
      </c>
      <c r="W217" s="95">
        <v>494000</v>
      </c>
      <c r="X217" s="96">
        <v>0</v>
      </c>
      <c r="Y217" s="96">
        <v>0</v>
      </c>
      <c r="Z217" s="96">
        <v>0</v>
      </c>
      <c r="AA217" s="96">
        <v>494000</v>
      </c>
      <c r="AB217" s="97">
        <v>493650</v>
      </c>
      <c r="AC217" s="100">
        <v>493650</v>
      </c>
      <c r="AD217" s="95">
        <v>493650</v>
      </c>
      <c r="AE217" s="96">
        <v>0</v>
      </c>
      <c r="AF217" s="96">
        <v>350</v>
      </c>
      <c r="AG217" s="101">
        <f t="shared" si="13"/>
        <v>99.929149797570844</v>
      </c>
      <c r="AH217" s="99">
        <f>IF(OR(AD217="", AD307="", AD307=0), "", AD217/AD$307*100)</f>
        <v>0.21357705787563164</v>
      </c>
      <c r="AI217" s="102">
        <v>0</v>
      </c>
      <c r="AJ217" s="30">
        <f t="shared" si="14"/>
        <v>0</v>
      </c>
      <c r="AK217" s="29">
        <f t="shared" si="15"/>
        <v>0.13046412548135572</v>
      </c>
      <c r="AL217" s="145"/>
      <c r="AM217" s="147"/>
      <c r="AN217" s="147"/>
      <c r="AO217" s="147"/>
      <c r="AP217" s="147"/>
      <c r="AQ217" s="147"/>
      <c r="AR217" s="147"/>
    </row>
    <row r="218" spans="1:45" ht="27.75" hidden="1" customHeight="1">
      <c r="A218" s="45" t="s">
        <v>4</v>
      </c>
      <c r="B218" s="46" t="s">
        <v>7</v>
      </c>
      <c r="C218" s="94" t="s">
        <v>21</v>
      </c>
      <c r="D218" s="94" t="s">
        <v>51</v>
      </c>
      <c r="E218" s="94" t="s">
        <v>40</v>
      </c>
      <c r="F218" s="94" t="s">
        <v>28</v>
      </c>
      <c r="G218" s="94" t="s">
        <v>5</v>
      </c>
      <c r="H218" s="177" t="s">
        <v>159</v>
      </c>
      <c r="I218" s="172" t="s">
        <v>12</v>
      </c>
      <c r="J218" s="130"/>
      <c r="K218" s="95">
        <v>14000</v>
      </c>
      <c r="L218" s="96">
        <v>0</v>
      </c>
      <c r="M218" s="96">
        <v>0</v>
      </c>
      <c r="N218" s="96">
        <v>0</v>
      </c>
      <c r="O218" s="96">
        <v>14000</v>
      </c>
      <c r="P218" s="96">
        <v>13650</v>
      </c>
      <c r="Q218" s="96">
        <v>13650</v>
      </c>
      <c r="R218" s="96">
        <v>13650</v>
      </c>
      <c r="S218" s="97">
        <v>0</v>
      </c>
      <c r="T218" s="96">
        <v>350</v>
      </c>
      <c r="U218" s="98">
        <f t="shared" si="12"/>
        <v>97.5</v>
      </c>
      <c r="V218" s="99">
        <f>IF(OR(R218="", R307="", R307=0), "", R218/R$307*100)</f>
        <v>9.5131411988714221E-3</v>
      </c>
      <c r="W218" s="95">
        <v>14000</v>
      </c>
      <c r="X218" s="96">
        <v>0</v>
      </c>
      <c r="Y218" s="96">
        <v>0</v>
      </c>
      <c r="Z218" s="96">
        <v>0</v>
      </c>
      <c r="AA218" s="96">
        <v>14000</v>
      </c>
      <c r="AB218" s="97">
        <v>13650</v>
      </c>
      <c r="AC218" s="100">
        <v>13650</v>
      </c>
      <c r="AD218" s="95">
        <v>13650</v>
      </c>
      <c r="AE218" s="96">
        <v>0</v>
      </c>
      <c r="AF218" s="96">
        <v>350</v>
      </c>
      <c r="AG218" s="101">
        <f t="shared" si="13"/>
        <v>97.5</v>
      </c>
      <c r="AH218" s="99">
        <f>IF(OR(AD218="", AD307="", AD307=0), "", AD218/AD$307*100)</f>
        <v>5.9056555049171915E-3</v>
      </c>
      <c r="AI218" s="102">
        <v>0</v>
      </c>
      <c r="AJ218" s="5">
        <f t="shared" si="14"/>
        <v>0</v>
      </c>
      <c r="AK218" s="4">
        <f t="shared" si="15"/>
        <v>3.6074856939542306E-3</v>
      </c>
      <c r="AL218" s="370"/>
      <c r="AM218" s="370"/>
      <c r="AN218" s="370"/>
      <c r="AO218" s="370"/>
      <c r="AP218" s="370"/>
      <c r="AQ218" s="370"/>
      <c r="AR218" s="370"/>
      <c r="AS218" s="3"/>
    </row>
    <row r="219" spans="1:45" ht="27.75" customHeight="1" thickBot="1">
      <c r="A219" s="67" t="s">
        <v>4</v>
      </c>
      <c r="B219" s="68" t="s">
        <v>7</v>
      </c>
      <c r="C219" s="94" t="s">
        <v>21</v>
      </c>
      <c r="D219" s="94" t="s">
        <v>51</v>
      </c>
      <c r="E219" s="94" t="s">
        <v>40</v>
      </c>
      <c r="F219" s="94" t="s">
        <v>28</v>
      </c>
      <c r="G219" s="94" t="s">
        <v>30</v>
      </c>
      <c r="H219" s="177" t="s">
        <v>183</v>
      </c>
      <c r="I219" s="172" t="s">
        <v>12</v>
      </c>
      <c r="J219" s="130"/>
      <c r="K219" s="95">
        <v>14000</v>
      </c>
      <c r="L219" s="96">
        <v>0</v>
      </c>
      <c r="M219" s="96">
        <v>0</v>
      </c>
      <c r="N219" s="96">
        <v>0</v>
      </c>
      <c r="O219" s="96">
        <v>14000</v>
      </c>
      <c r="P219" s="96">
        <v>13650</v>
      </c>
      <c r="Q219" s="96">
        <v>13650</v>
      </c>
      <c r="R219" s="96">
        <v>13650</v>
      </c>
      <c r="S219" s="97">
        <v>0</v>
      </c>
      <c r="T219" s="96">
        <v>350</v>
      </c>
      <c r="U219" s="98">
        <f t="shared" si="12"/>
        <v>97.5</v>
      </c>
      <c r="V219" s="99">
        <f>IF(OR(R219="", R307="", R307=0), "", R219/R$307*100)</f>
        <v>9.5131411988714221E-3</v>
      </c>
      <c r="W219" s="95">
        <v>14000</v>
      </c>
      <c r="X219" s="96">
        <v>0</v>
      </c>
      <c r="Y219" s="96">
        <v>0</v>
      </c>
      <c r="Z219" s="96">
        <v>0</v>
      </c>
      <c r="AA219" s="96">
        <v>14000</v>
      </c>
      <c r="AB219" s="97">
        <v>13650</v>
      </c>
      <c r="AC219" s="100">
        <v>13650</v>
      </c>
      <c r="AD219" s="95">
        <v>13650</v>
      </c>
      <c r="AE219" s="96">
        <v>0</v>
      </c>
      <c r="AF219" s="96">
        <v>350</v>
      </c>
      <c r="AG219" s="101">
        <f t="shared" si="13"/>
        <v>97.5</v>
      </c>
      <c r="AH219" s="99">
        <f>IF(OR(AD219="", AD307="", AD307=0), "", AD219/AD$307*100)</f>
        <v>5.9056555049171915E-3</v>
      </c>
      <c r="AI219" s="102">
        <v>0</v>
      </c>
      <c r="AJ219" s="5">
        <f t="shared" si="14"/>
        <v>0</v>
      </c>
      <c r="AK219" s="4">
        <f t="shared" si="15"/>
        <v>3.6074856939542306E-3</v>
      </c>
      <c r="AL219" s="370"/>
      <c r="AM219" s="370"/>
      <c r="AN219" s="370"/>
      <c r="AO219" s="370"/>
      <c r="AP219" s="370"/>
      <c r="AQ219" s="370"/>
      <c r="AR219" s="370"/>
      <c r="AS219" s="3"/>
    </row>
    <row r="220" spans="1:45" ht="27.75" hidden="1" customHeight="1">
      <c r="A220" s="76" t="s">
        <v>4</v>
      </c>
      <c r="B220" s="77" t="s">
        <v>7</v>
      </c>
      <c r="C220" s="94" t="s">
        <v>21</v>
      </c>
      <c r="D220" s="94" t="s">
        <v>51</v>
      </c>
      <c r="E220" s="94" t="s">
        <v>40</v>
      </c>
      <c r="F220" s="94" t="s">
        <v>161</v>
      </c>
      <c r="G220" s="94" t="s">
        <v>5</v>
      </c>
      <c r="H220" s="177" t="s">
        <v>162</v>
      </c>
      <c r="I220" s="172" t="s">
        <v>12</v>
      </c>
      <c r="J220" s="130"/>
      <c r="K220" s="95">
        <v>480000</v>
      </c>
      <c r="L220" s="96">
        <v>0</v>
      </c>
      <c r="M220" s="96">
        <v>0</v>
      </c>
      <c r="N220" s="96">
        <v>0</v>
      </c>
      <c r="O220" s="96">
        <v>480000</v>
      </c>
      <c r="P220" s="96">
        <v>480000</v>
      </c>
      <c r="Q220" s="96">
        <v>480000</v>
      </c>
      <c r="R220" s="96">
        <v>480000</v>
      </c>
      <c r="S220" s="97">
        <v>0</v>
      </c>
      <c r="T220" s="96">
        <v>0</v>
      </c>
      <c r="U220" s="98">
        <f t="shared" si="12"/>
        <v>100</v>
      </c>
      <c r="V220" s="99">
        <f>IF(OR(R220="", R307="", R307=0), "", R220/R$307*100)</f>
        <v>0.33452804215811593</v>
      </c>
      <c r="W220" s="95">
        <v>480000</v>
      </c>
      <c r="X220" s="96">
        <v>0</v>
      </c>
      <c r="Y220" s="96">
        <v>0</v>
      </c>
      <c r="Z220" s="96">
        <v>0</v>
      </c>
      <c r="AA220" s="96">
        <v>480000</v>
      </c>
      <c r="AB220" s="97">
        <v>480000</v>
      </c>
      <c r="AC220" s="100">
        <v>480000</v>
      </c>
      <c r="AD220" s="95">
        <v>480000</v>
      </c>
      <c r="AE220" s="96">
        <v>0</v>
      </c>
      <c r="AF220" s="96">
        <v>0</v>
      </c>
      <c r="AG220" s="101">
        <f t="shared" si="13"/>
        <v>100</v>
      </c>
      <c r="AH220" s="99">
        <f>IF(OR(AD220="", AD307="", AD307=0), "", AD220/AD$307*100)</f>
        <v>0.20767140237071441</v>
      </c>
      <c r="AI220" s="102">
        <v>0</v>
      </c>
      <c r="AJ220" s="5">
        <f t="shared" si="14"/>
        <v>0</v>
      </c>
      <c r="AK220" s="4">
        <f t="shared" si="15"/>
        <v>0.12685663978740153</v>
      </c>
      <c r="AL220" s="370"/>
      <c r="AM220" s="370"/>
      <c r="AN220" s="370"/>
      <c r="AO220" s="370"/>
      <c r="AP220" s="370"/>
      <c r="AQ220" s="370"/>
      <c r="AR220" s="370"/>
      <c r="AS220" s="3"/>
    </row>
    <row r="221" spans="1:45" ht="27.75" customHeight="1" thickBot="1">
      <c r="A221" s="67" t="s">
        <v>4</v>
      </c>
      <c r="B221" s="68" t="s">
        <v>7</v>
      </c>
      <c r="C221" s="94" t="s">
        <v>21</v>
      </c>
      <c r="D221" s="94" t="s">
        <v>51</v>
      </c>
      <c r="E221" s="94" t="s">
        <v>40</v>
      </c>
      <c r="F221" s="94" t="s">
        <v>161</v>
      </c>
      <c r="G221" s="94" t="s">
        <v>184</v>
      </c>
      <c r="H221" s="177" t="s">
        <v>185</v>
      </c>
      <c r="I221" s="172" t="s">
        <v>12</v>
      </c>
      <c r="J221" s="130"/>
      <c r="K221" s="95">
        <v>480000</v>
      </c>
      <c r="L221" s="96">
        <v>0</v>
      </c>
      <c r="M221" s="96">
        <v>0</v>
      </c>
      <c r="N221" s="96">
        <v>0</v>
      </c>
      <c r="O221" s="96">
        <v>480000</v>
      </c>
      <c r="P221" s="96">
        <v>480000</v>
      </c>
      <c r="Q221" s="96">
        <v>480000</v>
      </c>
      <c r="R221" s="96">
        <v>480000</v>
      </c>
      <c r="S221" s="97">
        <v>0</v>
      </c>
      <c r="T221" s="96">
        <v>0</v>
      </c>
      <c r="U221" s="98">
        <f t="shared" si="12"/>
        <v>100</v>
      </c>
      <c r="V221" s="99">
        <f>IF(OR(R221="", R307="", R307=0), "", R221/R$307*100)</f>
        <v>0.33452804215811593</v>
      </c>
      <c r="W221" s="95">
        <v>480000</v>
      </c>
      <c r="X221" s="96">
        <v>0</v>
      </c>
      <c r="Y221" s="96">
        <v>0</v>
      </c>
      <c r="Z221" s="96">
        <v>0</v>
      </c>
      <c r="AA221" s="96">
        <v>480000</v>
      </c>
      <c r="AB221" s="97">
        <v>480000</v>
      </c>
      <c r="AC221" s="100">
        <v>480000</v>
      </c>
      <c r="AD221" s="95">
        <v>480000</v>
      </c>
      <c r="AE221" s="96">
        <v>0</v>
      </c>
      <c r="AF221" s="96">
        <v>0</v>
      </c>
      <c r="AG221" s="101">
        <f t="shared" si="13"/>
        <v>100</v>
      </c>
      <c r="AH221" s="99">
        <f>IF(OR(AD221="", AD307="", AD307=0), "", AD221/AD$307*100)</f>
        <v>0.20767140237071441</v>
      </c>
      <c r="AI221" s="102">
        <v>0</v>
      </c>
      <c r="AJ221" s="5">
        <f t="shared" si="14"/>
        <v>0</v>
      </c>
      <c r="AK221" s="4">
        <f t="shared" si="15"/>
        <v>0.12685663978740153</v>
      </c>
      <c r="AL221" s="370"/>
      <c r="AM221" s="370"/>
      <c r="AN221" s="370"/>
      <c r="AO221" s="370"/>
      <c r="AP221" s="370"/>
      <c r="AQ221" s="370"/>
      <c r="AR221" s="370"/>
      <c r="AS221" s="3"/>
    </row>
    <row r="222" spans="1:45" ht="34.5" customHeight="1" thickBot="1">
      <c r="A222" s="45" t="s">
        <v>4</v>
      </c>
      <c r="B222" s="46" t="s">
        <v>7</v>
      </c>
      <c r="C222" s="94" t="s">
        <v>21</v>
      </c>
      <c r="D222" s="94" t="s">
        <v>63</v>
      </c>
      <c r="E222" s="94" t="s">
        <v>5</v>
      </c>
      <c r="F222" s="94" t="s">
        <v>5</v>
      </c>
      <c r="G222" s="94" t="s">
        <v>5</v>
      </c>
      <c r="H222" s="177" t="s">
        <v>186</v>
      </c>
      <c r="I222" s="172" t="s">
        <v>12</v>
      </c>
      <c r="J222" s="130"/>
      <c r="K222" s="95">
        <v>0</v>
      </c>
      <c r="L222" s="96">
        <v>34560000</v>
      </c>
      <c r="M222" s="96">
        <v>7513000</v>
      </c>
      <c r="N222" s="96">
        <v>0</v>
      </c>
      <c r="O222" s="96">
        <v>42073000</v>
      </c>
      <c r="P222" s="96">
        <v>39515949</v>
      </c>
      <c r="Q222" s="96">
        <v>39515949</v>
      </c>
      <c r="R222" s="96">
        <v>39515949</v>
      </c>
      <c r="S222" s="97">
        <v>0</v>
      </c>
      <c r="T222" s="96">
        <v>2557051</v>
      </c>
      <c r="U222" s="98">
        <f t="shared" si="12"/>
        <v>93.922346873291659</v>
      </c>
      <c r="V222" s="99">
        <f>IF(OR(R222="", R307="", R307=0), "", R222/R$307*100)</f>
        <v>27.539985527062417</v>
      </c>
      <c r="W222" s="95">
        <v>77065000</v>
      </c>
      <c r="X222" s="96">
        <v>64403000</v>
      </c>
      <c r="Y222" s="96">
        <v>0</v>
      </c>
      <c r="Z222" s="96">
        <v>0</v>
      </c>
      <c r="AA222" s="96">
        <v>141468000</v>
      </c>
      <c r="AB222" s="97">
        <v>134394720</v>
      </c>
      <c r="AC222" s="100">
        <v>130445720</v>
      </c>
      <c r="AD222" s="95">
        <v>130445720</v>
      </c>
      <c r="AE222" s="96">
        <v>7513000</v>
      </c>
      <c r="AF222" s="96">
        <v>3509280</v>
      </c>
      <c r="AG222" s="101">
        <f t="shared" si="13"/>
        <v>92.208640823366423</v>
      </c>
      <c r="AH222" s="99">
        <f>IF(OR(AD222="", AD307="", AD307=0), "", AD222/AD$307*100)</f>
        <v>56.437178345119897</v>
      </c>
      <c r="AI222" s="102">
        <v>-90929771</v>
      </c>
      <c r="AJ222" s="28">
        <f t="shared" si="14"/>
        <v>-69.706979270764876</v>
      </c>
      <c r="AK222" s="27">
        <f t="shared" si="15"/>
        <v>-28.89719281805748</v>
      </c>
      <c r="AL222" s="147"/>
      <c r="AM222" s="171"/>
      <c r="AN222" s="171"/>
      <c r="AO222" s="171"/>
      <c r="AP222" s="171"/>
      <c r="AQ222" s="171"/>
      <c r="AR222" s="171"/>
    </row>
    <row r="223" spans="1:45" ht="16.5" hidden="1" customHeight="1">
      <c r="A223" s="56" t="s">
        <v>4</v>
      </c>
      <c r="B223" s="57" t="s">
        <v>7</v>
      </c>
      <c r="C223" s="94" t="s">
        <v>21</v>
      </c>
      <c r="D223" s="94" t="s">
        <v>63</v>
      </c>
      <c r="E223" s="94" t="s">
        <v>7</v>
      </c>
      <c r="F223" s="94" t="s">
        <v>5</v>
      </c>
      <c r="G223" s="94" t="s">
        <v>5</v>
      </c>
      <c r="H223" s="177" t="s">
        <v>71</v>
      </c>
      <c r="I223" s="172" t="s">
        <v>12</v>
      </c>
      <c r="J223" s="130"/>
      <c r="K223" s="95">
        <v>0</v>
      </c>
      <c r="L223" s="96">
        <v>0</v>
      </c>
      <c r="M223" s="96">
        <v>0</v>
      </c>
      <c r="N223" s="96">
        <v>0</v>
      </c>
      <c r="O223" s="96">
        <v>0</v>
      </c>
      <c r="P223" s="96">
        <v>0</v>
      </c>
      <c r="Q223" s="96">
        <v>0</v>
      </c>
      <c r="R223" s="96">
        <v>0</v>
      </c>
      <c r="S223" s="97">
        <v>0</v>
      </c>
      <c r="T223" s="96">
        <v>0</v>
      </c>
      <c r="U223" s="98" t="str">
        <f t="shared" si="12"/>
        <v/>
      </c>
      <c r="V223" s="99">
        <f>IF(OR(R223="", R307="", R307=0), "", R223/R$307*100)</f>
        <v>0</v>
      </c>
      <c r="W223" s="95">
        <v>315000</v>
      </c>
      <c r="X223" s="96">
        <v>11000</v>
      </c>
      <c r="Y223" s="96">
        <v>0</v>
      </c>
      <c r="Z223" s="96">
        <v>0</v>
      </c>
      <c r="AA223" s="96">
        <v>326000</v>
      </c>
      <c r="AB223" s="97">
        <v>320705</v>
      </c>
      <c r="AC223" s="100">
        <v>320705</v>
      </c>
      <c r="AD223" s="95">
        <v>320705</v>
      </c>
      <c r="AE223" s="96">
        <v>0</v>
      </c>
      <c r="AF223" s="96">
        <v>5295</v>
      </c>
      <c r="AG223" s="101">
        <f t="shared" si="13"/>
        <v>98.375766871165652</v>
      </c>
      <c r="AH223" s="99">
        <f>IF(OR(AD223="", AD307="", AD307=0), "", AD223/AD$307*100)</f>
        <v>0.13875261895270827</v>
      </c>
      <c r="AI223" s="102">
        <v>-320705</v>
      </c>
      <c r="AJ223" s="30" t="str">
        <f t="shared" si="14"/>
        <v>皆減</v>
      </c>
      <c r="AK223" s="29">
        <f t="shared" si="15"/>
        <v>-0.13875261895270827</v>
      </c>
      <c r="AL223" s="147"/>
      <c r="AM223" s="147"/>
      <c r="AN223" s="147"/>
      <c r="AO223" s="147"/>
      <c r="AP223" s="147"/>
      <c r="AQ223" s="147"/>
      <c r="AR223" s="147"/>
      <c r="AS223" s="3"/>
    </row>
    <row r="224" spans="1:45" ht="16.5" hidden="1" customHeight="1">
      <c r="A224" s="56" t="s">
        <v>4</v>
      </c>
      <c r="B224" s="57" t="s">
        <v>7</v>
      </c>
      <c r="C224" s="94" t="s">
        <v>21</v>
      </c>
      <c r="D224" s="94" t="s">
        <v>63</v>
      </c>
      <c r="E224" s="94" t="s">
        <v>7</v>
      </c>
      <c r="F224" s="94" t="s">
        <v>72</v>
      </c>
      <c r="G224" s="94" t="s">
        <v>5</v>
      </c>
      <c r="H224" s="177" t="s">
        <v>73</v>
      </c>
      <c r="I224" s="172" t="s">
        <v>12</v>
      </c>
      <c r="J224" s="130"/>
      <c r="K224" s="95">
        <v>0</v>
      </c>
      <c r="L224" s="96">
        <v>0</v>
      </c>
      <c r="M224" s="96">
        <v>0</v>
      </c>
      <c r="N224" s="96">
        <v>0</v>
      </c>
      <c r="O224" s="96">
        <v>0</v>
      </c>
      <c r="P224" s="96">
        <v>0</v>
      </c>
      <c r="Q224" s="96">
        <v>0</v>
      </c>
      <c r="R224" s="96">
        <v>0</v>
      </c>
      <c r="S224" s="97">
        <v>0</v>
      </c>
      <c r="T224" s="96">
        <v>0</v>
      </c>
      <c r="U224" s="98" t="str">
        <f t="shared" si="12"/>
        <v/>
      </c>
      <c r="V224" s="99">
        <f>IF(OR(R224="", R307="", R307=0), "", R224/R$307*100)</f>
        <v>0</v>
      </c>
      <c r="W224" s="95">
        <v>315000</v>
      </c>
      <c r="X224" s="96">
        <v>11000</v>
      </c>
      <c r="Y224" s="96">
        <v>0</v>
      </c>
      <c r="Z224" s="96">
        <v>0</v>
      </c>
      <c r="AA224" s="96">
        <v>326000</v>
      </c>
      <c r="AB224" s="97">
        <v>320705</v>
      </c>
      <c r="AC224" s="100">
        <v>320705</v>
      </c>
      <c r="AD224" s="95">
        <v>320705</v>
      </c>
      <c r="AE224" s="96">
        <v>0</v>
      </c>
      <c r="AF224" s="96">
        <v>5295</v>
      </c>
      <c r="AG224" s="101">
        <f t="shared" si="13"/>
        <v>98.375766871165652</v>
      </c>
      <c r="AH224" s="99">
        <f>IF(OR(AD224="", AD307="", AD307=0), "", AD224/AD$307*100)</f>
        <v>0.13875261895270827</v>
      </c>
      <c r="AI224" s="102">
        <v>-320705</v>
      </c>
      <c r="AJ224" s="5" t="str">
        <f t="shared" si="14"/>
        <v>皆減</v>
      </c>
      <c r="AK224" s="4">
        <f t="shared" si="15"/>
        <v>-0.13875261895270827</v>
      </c>
      <c r="AL224" s="147"/>
      <c r="AM224" s="147"/>
      <c r="AN224" s="147"/>
      <c r="AO224" s="147"/>
      <c r="AP224" s="147"/>
      <c r="AQ224" s="147"/>
      <c r="AR224" s="147"/>
      <c r="AS224" s="3"/>
    </row>
    <row r="225" spans="1:45" ht="16.5" customHeight="1" thickBot="1">
      <c r="A225" s="56" t="s">
        <v>4</v>
      </c>
      <c r="B225" s="57" t="s">
        <v>7</v>
      </c>
      <c r="C225" s="94" t="s">
        <v>21</v>
      </c>
      <c r="D225" s="94" t="s">
        <v>63</v>
      </c>
      <c r="E225" s="94" t="s">
        <v>7</v>
      </c>
      <c r="F225" s="94" t="s">
        <v>72</v>
      </c>
      <c r="G225" s="94" t="s">
        <v>74</v>
      </c>
      <c r="H225" s="177" t="s">
        <v>75</v>
      </c>
      <c r="I225" s="172" t="s">
        <v>12</v>
      </c>
      <c r="J225" s="130"/>
      <c r="K225" s="95">
        <v>0</v>
      </c>
      <c r="L225" s="96">
        <v>0</v>
      </c>
      <c r="M225" s="96">
        <v>0</v>
      </c>
      <c r="N225" s="96">
        <v>0</v>
      </c>
      <c r="O225" s="96">
        <v>0</v>
      </c>
      <c r="P225" s="96">
        <v>0</v>
      </c>
      <c r="Q225" s="96">
        <v>0</v>
      </c>
      <c r="R225" s="96">
        <v>0</v>
      </c>
      <c r="S225" s="97">
        <v>0</v>
      </c>
      <c r="T225" s="96">
        <v>0</v>
      </c>
      <c r="U225" s="98" t="str">
        <f t="shared" si="12"/>
        <v/>
      </c>
      <c r="V225" s="99">
        <f>IF(OR(R225="", R307="", R307=0), "", R225/R$307*100)</f>
        <v>0</v>
      </c>
      <c r="W225" s="95">
        <v>315000</v>
      </c>
      <c r="X225" s="96">
        <v>11000</v>
      </c>
      <c r="Y225" s="96">
        <v>0</v>
      </c>
      <c r="Z225" s="96">
        <v>0</v>
      </c>
      <c r="AA225" s="96">
        <v>326000</v>
      </c>
      <c r="AB225" s="97">
        <v>320705</v>
      </c>
      <c r="AC225" s="100">
        <v>320705</v>
      </c>
      <c r="AD225" s="95">
        <v>320705</v>
      </c>
      <c r="AE225" s="96">
        <v>0</v>
      </c>
      <c r="AF225" s="96">
        <v>5295</v>
      </c>
      <c r="AG225" s="101">
        <f t="shared" si="13"/>
        <v>98.375766871165652</v>
      </c>
      <c r="AH225" s="99">
        <f>IF(OR(AD225="", AD307="", AD307=0), "", AD225/AD$307*100)</f>
        <v>0.13875261895270827</v>
      </c>
      <c r="AI225" s="102">
        <v>-320705</v>
      </c>
      <c r="AJ225" s="5" t="str">
        <f t="shared" si="14"/>
        <v>皆減</v>
      </c>
      <c r="AK225" s="4">
        <f t="shared" si="15"/>
        <v>-0.13875261895270827</v>
      </c>
      <c r="AL225" s="147"/>
      <c r="AM225" s="147"/>
      <c r="AN225" s="147"/>
      <c r="AO225" s="147"/>
      <c r="AP225" s="147"/>
      <c r="AQ225" s="147"/>
      <c r="AR225" s="147"/>
      <c r="AS225" s="3"/>
    </row>
    <row r="226" spans="1:45" ht="16.5" hidden="1" customHeight="1">
      <c r="A226" s="56" t="s">
        <v>4</v>
      </c>
      <c r="B226" s="57" t="s">
        <v>7</v>
      </c>
      <c r="C226" s="94" t="s">
        <v>21</v>
      </c>
      <c r="D226" s="94" t="s">
        <v>63</v>
      </c>
      <c r="E226" s="94" t="s">
        <v>21</v>
      </c>
      <c r="F226" s="94" t="s">
        <v>5</v>
      </c>
      <c r="G226" s="94" t="s">
        <v>5</v>
      </c>
      <c r="H226" s="177" t="s">
        <v>25</v>
      </c>
      <c r="I226" s="172" t="s">
        <v>12</v>
      </c>
      <c r="J226" s="130"/>
      <c r="K226" s="95">
        <v>0</v>
      </c>
      <c r="L226" s="96">
        <v>0</v>
      </c>
      <c r="M226" s="96">
        <v>0</v>
      </c>
      <c r="N226" s="96">
        <v>0</v>
      </c>
      <c r="O226" s="96">
        <v>0</v>
      </c>
      <c r="P226" s="96">
        <v>0</v>
      </c>
      <c r="Q226" s="96">
        <v>0</v>
      </c>
      <c r="R226" s="96">
        <v>0</v>
      </c>
      <c r="S226" s="97">
        <v>0</v>
      </c>
      <c r="T226" s="96">
        <v>0</v>
      </c>
      <c r="U226" s="98" t="str">
        <f t="shared" si="12"/>
        <v/>
      </c>
      <c r="V226" s="99">
        <f>IF(OR(R226="", R307="", R307=0), "", R226/R$307*100)</f>
        <v>0</v>
      </c>
      <c r="W226" s="95">
        <v>10980000</v>
      </c>
      <c r="X226" s="96">
        <v>262000</v>
      </c>
      <c r="Y226" s="96">
        <v>0</v>
      </c>
      <c r="Z226" s="96">
        <v>13200</v>
      </c>
      <c r="AA226" s="96">
        <v>11255200</v>
      </c>
      <c r="AB226" s="97">
        <v>11148302</v>
      </c>
      <c r="AC226" s="100">
        <v>11148302</v>
      </c>
      <c r="AD226" s="95">
        <v>11148302</v>
      </c>
      <c r="AE226" s="96">
        <v>0</v>
      </c>
      <c r="AF226" s="96">
        <v>106898</v>
      </c>
      <c r="AG226" s="101">
        <f t="shared" si="13"/>
        <v>99.050234558248633</v>
      </c>
      <c r="AH226" s="99">
        <f>IF(OR(AD226="", AD307="", AD307=0), "", AD226/AD$307*100)</f>
        <v>4.8232989799838339</v>
      </c>
      <c r="AI226" s="102">
        <v>-11148302</v>
      </c>
      <c r="AJ226" s="5" t="str">
        <f t="shared" si="14"/>
        <v>皆減</v>
      </c>
      <c r="AK226" s="4">
        <f t="shared" si="15"/>
        <v>-4.8232989799838339</v>
      </c>
      <c r="AL226" s="147"/>
      <c r="AM226" s="147"/>
      <c r="AN226" s="147"/>
      <c r="AO226" s="147"/>
      <c r="AP226" s="147"/>
      <c r="AQ226" s="147"/>
      <c r="AR226" s="147"/>
      <c r="AS226" s="3"/>
    </row>
    <row r="227" spans="1:45" ht="16.5" hidden="1" customHeight="1">
      <c r="A227" s="56" t="s">
        <v>4</v>
      </c>
      <c r="B227" s="57" t="s">
        <v>7</v>
      </c>
      <c r="C227" s="94" t="s">
        <v>21</v>
      </c>
      <c r="D227" s="94" t="s">
        <v>63</v>
      </c>
      <c r="E227" s="94" t="s">
        <v>21</v>
      </c>
      <c r="F227" s="94" t="s">
        <v>21</v>
      </c>
      <c r="G227" s="94" t="s">
        <v>5</v>
      </c>
      <c r="H227" s="177" t="s">
        <v>26</v>
      </c>
      <c r="I227" s="172" t="s">
        <v>12</v>
      </c>
      <c r="J227" s="130"/>
      <c r="K227" s="95">
        <v>0</v>
      </c>
      <c r="L227" s="96">
        <v>0</v>
      </c>
      <c r="M227" s="96">
        <v>0</v>
      </c>
      <c r="N227" s="96">
        <v>0</v>
      </c>
      <c r="O227" s="96">
        <v>0</v>
      </c>
      <c r="P227" s="96">
        <v>0</v>
      </c>
      <c r="Q227" s="96">
        <v>0</v>
      </c>
      <c r="R227" s="96">
        <v>0</v>
      </c>
      <c r="S227" s="97">
        <v>0</v>
      </c>
      <c r="T227" s="96">
        <v>0</v>
      </c>
      <c r="U227" s="98" t="str">
        <f t="shared" si="12"/>
        <v/>
      </c>
      <c r="V227" s="99">
        <f>IF(OR(R227="", R307="", R307=0), "", R227/R$307*100)</f>
        <v>0</v>
      </c>
      <c r="W227" s="95">
        <v>1571000</v>
      </c>
      <c r="X227" s="96">
        <v>398000</v>
      </c>
      <c r="Y227" s="96">
        <v>0</v>
      </c>
      <c r="Z227" s="96">
        <v>0</v>
      </c>
      <c r="AA227" s="96">
        <v>1969000</v>
      </c>
      <c r="AB227" s="97">
        <v>1862420</v>
      </c>
      <c r="AC227" s="100">
        <v>1862420</v>
      </c>
      <c r="AD227" s="95">
        <v>1862420</v>
      </c>
      <c r="AE227" s="96">
        <v>0</v>
      </c>
      <c r="AF227" s="96">
        <v>106580</v>
      </c>
      <c r="AG227" s="101">
        <f t="shared" si="13"/>
        <v>94.5871000507872</v>
      </c>
      <c r="AH227" s="99">
        <f>IF(OR(AD227="", AD307="", AD307=0), "", AD227/AD$307*100)</f>
        <v>0.80577369417347067</v>
      </c>
      <c r="AI227" s="102">
        <v>-1862420</v>
      </c>
      <c r="AJ227" s="5" t="str">
        <f t="shared" si="14"/>
        <v>皆減</v>
      </c>
      <c r="AK227" s="4">
        <f t="shared" si="15"/>
        <v>-0.80577369417347067</v>
      </c>
      <c r="AL227" s="147"/>
      <c r="AM227" s="147"/>
      <c r="AN227" s="147"/>
      <c r="AO227" s="147"/>
      <c r="AP227" s="147"/>
      <c r="AQ227" s="147"/>
      <c r="AR227" s="147"/>
      <c r="AS227" s="3"/>
    </row>
    <row r="228" spans="1:45" ht="16.5" customHeight="1" thickBot="1">
      <c r="A228" s="56" t="s">
        <v>4</v>
      </c>
      <c r="B228" s="57" t="s">
        <v>7</v>
      </c>
      <c r="C228" s="94" t="s">
        <v>21</v>
      </c>
      <c r="D228" s="94" t="s">
        <v>63</v>
      </c>
      <c r="E228" s="94" t="s">
        <v>21</v>
      </c>
      <c r="F228" s="94" t="s">
        <v>21</v>
      </c>
      <c r="G228" s="94" t="s">
        <v>23</v>
      </c>
      <c r="H228" s="177" t="s">
        <v>27</v>
      </c>
      <c r="I228" s="172" t="s">
        <v>12</v>
      </c>
      <c r="J228" s="130"/>
      <c r="K228" s="95">
        <v>0</v>
      </c>
      <c r="L228" s="96">
        <v>0</v>
      </c>
      <c r="M228" s="96">
        <v>0</v>
      </c>
      <c r="N228" s="96">
        <v>0</v>
      </c>
      <c r="O228" s="96">
        <v>0</v>
      </c>
      <c r="P228" s="96">
        <v>0</v>
      </c>
      <c r="Q228" s="96">
        <v>0</v>
      </c>
      <c r="R228" s="96">
        <v>0</v>
      </c>
      <c r="S228" s="97">
        <v>0</v>
      </c>
      <c r="T228" s="96">
        <v>0</v>
      </c>
      <c r="U228" s="98" t="str">
        <f t="shared" si="12"/>
        <v/>
      </c>
      <c r="V228" s="99">
        <f>IF(OR(R228="", R307="", R307=0), "", R228/R$307*100)</f>
        <v>0</v>
      </c>
      <c r="W228" s="95">
        <v>1571000</v>
      </c>
      <c r="X228" s="96">
        <v>398000</v>
      </c>
      <c r="Y228" s="96">
        <v>0</v>
      </c>
      <c r="Z228" s="96">
        <v>0</v>
      </c>
      <c r="AA228" s="96">
        <v>1969000</v>
      </c>
      <c r="AB228" s="97">
        <v>1862420</v>
      </c>
      <c r="AC228" s="100">
        <v>1862420</v>
      </c>
      <c r="AD228" s="95">
        <v>1862420</v>
      </c>
      <c r="AE228" s="96">
        <v>0</v>
      </c>
      <c r="AF228" s="96">
        <v>106580</v>
      </c>
      <c r="AG228" s="101">
        <f t="shared" si="13"/>
        <v>94.5871000507872</v>
      </c>
      <c r="AH228" s="99">
        <f>IF(OR(AD228="", AD307="", AD307=0), "", AD228/AD$307*100)</f>
        <v>0.80577369417347067</v>
      </c>
      <c r="AI228" s="102">
        <v>-1862420</v>
      </c>
      <c r="AJ228" s="5" t="str">
        <f t="shared" si="14"/>
        <v>皆減</v>
      </c>
      <c r="AK228" s="4">
        <f t="shared" si="15"/>
        <v>-0.80577369417347067</v>
      </c>
      <c r="AL228" s="147"/>
      <c r="AM228" s="147"/>
      <c r="AN228" s="147"/>
      <c r="AO228" s="147"/>
      <c r="AP228" s="147"/>
      <c r="AQ228" s="147"/>
      <c r="AR228" s="147"/>
      <c r="AS228" s="3"/>
    </row>
    <row r="229" spans="1:45" ht="16.5" hidden="1" customHeight="1">
      <c r="A229" s="56" t="s">
        <v>4</v>
      </c>
      <c r="B229" s="57" t="s">
        <v>7</v>
      </c>
      <c r="C229" s="94" t="s">
        <v>21</v>
      </c>
      <c r="D229" s="94" t="s">
        <v>63</v>
      </c>
      <c r="E229" s="94" t="s">
        <v>21</v>
      </c>
      <c r="F229" s="94" t="s">
        <v>32</v>
      </c>
      <c r="G229" s="94" t="s">
        <v>5</v>
      </c>
      <c r="H229" s="177" t="s">
        <v>33</v>
      </c>
      <c r="I229" s="172" t="s">
        <v>12</v>
      </c>
      <c r="J229" s="130"/>
      <c r="K229" s="95">
        <v>0</v>
      </c>
      <c r="L229" s="96">
        <v>0</v>
      </c>
      <c r="M229" s="96">
        <v>0</v>
      </c>
      <c r="N229" s="96">
        <v>0</v>
      </c>
      <c r="O229" s="96">
        <v>0</v>
      </c>
      <c r="P229" s="96">
        <v>0</v>
      </c>
      <c r="Q229" s="96">
        <v>0</v>
      </c>
      <c r="R229" s="96">
        <v>0</v>
      </c>
      <c r="S229" s="97">
        <v>0</v>
      </c>
      <c r="T229" s="96">
        <v>0</v>
      </c>
      <c r="U229" s="98" t="str">
        <f t="shared" si="12"/>
        <v/>
      </c>
      <c r="V229" s="99">
        <f>IF(OR(R229="", R307="", R307=0), "", R229/R$307*100)</f>
        <v>0</v>
      </c>
      <c r="W229" s="95">
        <v>0</v>
      </c>
      <c r="X229" s="96">
        <v>0</v>
      </c>
      <c r="Y229" s="96">
        <v>0</v>
      </c>
      <c r="Z229" s="96">
        <v>13200</v>
      </c>
      <c r="AA229" s="96">
        <v>13200</v>
      </c>
      <c r="AB229" s="97">
        <v>13200</v>
      </c>
      <c r="AC229" s="100">
        <v>13200</v>
      </c>
      <c r="AD229" s="95">
        <v>13200</v>
      </c>
      <c r="AE229" s="96">
        <v>0</v>
      </c>
      <c r="AF229" s="96">
        <v>0</v>
      </c>
      <c r="AG229" s="101">
        <f t="shared" si="13"/>
        <v>100</v>
      </c>
      <c r="AH229" s="99">
        <f>IF(OR(AD229="", AD307="", AD307=0), "", AD229/AD$307*100)</f>
        <v>5.7109635651946466E-3</v>
      </c>
      <c r="AI229" s="102">
        <v>-13200</v>
      </c>
      <c r="AJ229" s="5" t="str">
        <f t="shared" si="14"/>
        <v>皆減</v>
      </c>
      <c r="AK229" s="4">
        <f t="shared" si="15"/>
        <v>-5.7109635651946466E-3</v>
      </c>
      <c r="AL229" s="147"/>
      <c r="AM229" s="147"/>
      <c r="AN229" s="147"/>
      <c r="AO229" s="147"/>
      <c r="AP229" s="147"/>
      <c r="AQ229" s="147"/>
      <c r="AR229" s="147"/>
      <c r="AS229" s="3"/>
    </row>
    <row r="230" spans="1:45" ht="16.5" customHeight="1" thickBot="1">
      <c r="A230" s="56" t="s">
        <v>4</v>
      </c>
      <c r="B230" s="57" t="s">
        <v>7</v>
      </c>
      <c r="C230" s="94" t="s">
        <v>21</v>
      </c>
      <c r="D230" s="94" t="s">
        <v>63</v>
      </c>
      <c r="E230" s="94" t="s">
        <v>21</v>
      </c>
      <c r="F230" s="94" t="s">
        <v>32</v>
      </c>
      <c r="G230" s="94" t="s">
        <v>34</v>
      </c>
      <c r="H230" s="177" t="s">
        <v>35</v>
      </c>
      <c r="I230" s="172" t="s">
        <v>12</v>
      </c>
      <c r="J230" s="130"/>
      <c r="K230" s="95">
        <v>0</v>
      </c>
      <c r="L230" s="96">
        <v>0</v>
      </c>
      <c r="M230" s="96">
        <v>0</v>
      </c>
      <c r="N230" s="96">
        <v>0</v>
      </c>
      <c r="O230" s="96">
        <v>0</v>
      </c>
      <c r="P230" s="96">
        <v>0</v>
      </c>
      <c r="Q230" s="96">
        <v>0</v>
      </c>
      <c r="R230" s="96">
        <v>0</v>
      </c>
      <c r="S230" s="97">
        <v>0</v>
      </c>
      <c r="T230" s="96">
        <v>0</v>
      </c>
      <c r="U230" s="98" t="str">
        <f t="shared" si="12"/>
        <v/>
      </c>
      <c r="V230" s="99">
        <f>IF(OR(R230="", R307="", R307=0), "", R230/R$307*100)</f>
        <v>0</v>
      </c>
      <c r="W230" s="95">
        <v>0</v>
      </c>
      <c r="X230" s="96">
        <v>0</v>
      </c>
      <c r="Y230" s="96">
        <v>0</v>
      </c>
      <c r="Z230" s="96">
        <v>13200</v>
      </c>
      <c r="AA230" s="96">
        <v>13200</v>
      </c>
      <c r="AB230" s="97">
        <v>13200</v>
      </c>
      <c r="AC230" s="100">
        <v>13200</v>
      </c>
      <c r="AD230" s="95">
        <v>13200</v>
      </c>
      <c r="AE230" s="96">
        <v>0</v>
      </c>
      <c r="AF230" s="96">
        <v>0</v>
      </c>
      <c r="AG230" s="101">
        <f t="shared" si="13"/>
        <v>100</v>
      </c>
      <c r="AH230" s="99">
        <f>IF(OR(AD230="", AD307="", AD307=0), "", AD230/AD$307*100)</f>
        <v>5.7109635651946466E-3</v>
      </c>
      <c r="AI230" s="102">
        <v>-13200</v>
      </c>
      <c r="AJ230" s="5" t="str">
        <f t="shared" si="14"/>
        <v>皆減</v>
      </c>
      <c r="AK230" s="4">
        <f t="shared" si="15"/>
        <v>-5.7109635651946466E-3</v>
      </c>
      <c r="AL230" s="147"/>
      <c r="AM230" s="147"/>
      <c r="AN230" s="147"/>
      <c r="AO230" s="147"/>
      <c r="AP230" s="147"/>
      <c r="AQ230" s="147"/>
      <c r="AR230" s="147"/>
      <c r="AS230" s="3"/>
    </row>
    <row r="231" spans="1:45" ht="16.5" hidden="1" customHeight="1">
      <c r="A231" s="56" t="s">
        <v>4</v>
      </c>
      <c r="B231" s="57" t="s">
        <v>7</v>
      </c>
      <c r="C231" s="94" t="s">
        <v>21</v>
      </c>
      <c r="D231" s="94" t="s">
        <v>63</v>
      </c>
      <c r="E231" s="94" t="s">
        <v>21</v>
      </c>
      <c r="F231" s="94" t="s">
        <v>127</v>
      </c>
      <c r="G231" s="94" t="s">
        <v>5</v>
      </c>
      <c r="H231" s="177" t="s">
        <v>128</v>
      </c>
      <c r="I231" s="172" t="s">
        <v>12</v>
      </c>
      <c r="J231" s="130"/>
      <c r="K231" s="95">
        <v>0</v>
      </c>
      <c r="L231" s="96">
        <v>0</v>
      </c>
      <c r="M231" s="96">
        <v>0</v>
      </c>
      <c r="N231" s="96">
        <v>0</v>
      </c>
      <c r="O231" s="96">
        <v>0</v>
      </c>
      <c r="P231" s="96">
        <v>0</v>
      </c>
      <c r="Q231" s="96">
        <v>0</v>
      </c>
      <c r="R231" s="96">
        <v>0</v>
      </c>
      <c r="S231" s="97">
        <v>0</v>
      </c>
      <c r="T231" s="96">
        <v>0</v>
      </c>
      <c r="U231" s="98" t="str">
        <f t="shared" si="12"/>
        <v/>
      </c>
      <c r="V231" s="99">
        <f>IF(OR(R231="", R307="", R307=0), "", R231/R$307*100)</f>
        <v>0</v>
      </c>
      <c r="W231" s="95">
        <v>9409000</v>
      </c>
      <c r="X231" s="96">
        <v>-136000</v>
      </c>
      <c r="Y231" s="96">
        <v>0</v>
      </c>
      <c r="Z231" s="96">
        <v>0</v>
      </c>
      <c r="AA231" s="96">
        <v>9273000</v>
      </c>
      <c r="AB231" s="97">
        <v>9272682</v>
      </c>
      <c r="AC231" s="100">
        <v>9272682</v>
      </c>
      <c r="AD231" s="95">
        <v>9272682</v>
      </c>
      <c r="AE231" s="96">
        <v>0</v>
      </c>
      <c r="AF231" s="96">
        <v>318</v>
      </c>
      <c r="AG231" s="101">
        <f t="shared" si="13"/>
        <v>99.996570689097382</v>
      </c>
      <c r="AH231" s="99">
        <f>IF(OR(AD231="", AD307="", AD307=0), "", AD231/AD$307*100)</f>
        <v>4.0118143222451694</v>
      </c>
      <c r="AI231" s="102">
        <v>-9272682</v>
      </c>
      <c r="AJ231" s="5" t="str">
        <f t="shared" si="14"/>
        <v>皆減</v>
      </c>
      <c r="AK231" s="4">
        <f t="shared" si="15"/>
        <v>-4.0118143222451694</v>
      </c>
      <c r="AL231" s="147"/>
      <c r="AM231" s="147"/>
      <c r="AN231" s="147"/>
      <c r="AO231" s="147"/>
      <c r="AP231" s="147"/>
      <c r="AQ231" s="147"/>
      <c r="AR231" s="147"/>
      <c r="AS231" s="3"/>
    </row>
    <row r="232" spans="1:45" ht="16.5" customHeight="1" thickBot="1">
      <c r="A232" s="56" t="s">
        <v>4</v>
      </c>
      <c r="B232" s="57" t="s">
        <v>7</v>
      </c>
      <c r="C232" s="94" t="s">
        <v>21</v>
      </c>
      <c r="D232" s="94" t="s">
        <v>63</v>
      </c>
      <c r="E232" s="94" t="s">
        <v>21</v>
      </c>
      <c r="F232" s="94" t="s">
        <v>127</v>
      </c>
      <c r="G232" s="94" t="s">
        <v>129</v>
      </c>
      <c r="H232" s="177" t="s">
        <v>130</v>
      </c>
      <c r="I232" s="172" t="s">
        <v>12</v>
      </c>
      <c r="J232" s="130"/>
      <c r="K232" s="95">
        <v>0</v>
      </c>
      <c r="L232" s="96">
        <v>0</v>
      </c>
      <c r="M232" s="96">
        <v>0</v>
      </c>
      <c r="N232" s="96">
        <v>0</v>
      </c>
      <c r="O232" s="96">
        <v>0</v>
      </c>
      <c r="P232" s="96">
        <v>0</v>
      </c>
      <c r="Q232" s="96">
        <v>0</v>
      </c>
      <c r="R232" s="96">
        <v>0</v>
      </c>
      <c r="S232" s="97">
        <v>0</v>
      </c>
      <c r="T232" s="96">
        <v>0</v>
      </c>
      <c r="U232" s="98" t="str">
        <f t="shared" si="12"/>
        <v/>
      </c>
      <c r="V232" s="99">
        <f>IF(OR(R232="", R307="", R307=0), "", R232/R$307*100)</f>
        <v>0</v>
      </c>
      <c r="W232" s="95">
        <v>9409000</v>
      </c>
      <c r="X232" s="96">
        <v>-136000</v>
      </c>
      <c r="Y232" s="96">
        <v>0</v>
      </c>
      <c r="Z232" s="96">
        <v>0</v>
      </c>
      <c r="AA232" s="96">
        <v>9273000</v>
      </c>
      <c r="AB232" s="97">
        <v>9272682</v>
      </c>
      <c r="AC232" s="100">
        <v>9272682</v>
      </c>
      <c r="AD232" s="95">
        <v>9272682</v>
      </c>
      <c r="AE232" s="96">
        <v>0</v>
      </c>
      <c r="AF232" s="96">
        <v>318</v>
      </c>
      <c r="AG232" s="101">
        <f t="shared" si="13"/>
        <v>99.996570689097382</v>
      </c>
      <c r="AH232" s="99">
        <f>IF(OR(AD232="", AD307="", AD307=0), "", AD232/AD$307*100)</f>
        <v>4.0118143222451694</v>
      </c>
      <c r="AI232" s="102">
        <v>-9272682</v>
      </c>
      <c r="AJ232" s="5" t="str">
        <f t="shared" si="14"/>
        <v>皆減</v>
      </c>
      <c r="AK232" s="4">
        <f t="shared" si="15"/>
        <v>-4.0118143222451694</v>
      </c>
      <c r="AL232" s="147"/>
      <c r="AM232" s="147"/>
      <c r="AN232" s="147"/>
      <c r="AO232" s="147"/>
      <c r="AP232" s="147"/>
      <c r="AQ232" s="147"/>
      <c r="AR232" s="147"/>
      <c r="AS232" s="3"/>
    </row>
    <row r="233" spans="1:45" ht="16.5" hidden="1" customHeight="1">
      <c r="A233" s="56" t="s">
        <v>4</v>
      </c>
      <c r="B233" s="57" t="s">
        <v>7</v>
      </c>
      <c r="C233" s="94" t="s">
        <v>21</v>
      </c>
      <c r="D233" s="94" t="s">
        <v>63</v>
      </c>
      <c r="E233" s="94" t="s">
        <v>36</v>
      </c>
      <c r="F233" s="94" t="s">
        <v>5</v>
      </c>
      <c r="G233" s="94" t="s">
        <v>5</v>
      </c>
      <c r="H233" s="177" t="s">
        <v>37</v>
      </c>
      <c r="I233" s="172" t="s">
        <v>12</v>
      </c>
      <c r="J233" s="130"/>
      <c r="K233" s="95">
        <v>0</v>
      </c>
      <c r="L233" s="96">
        <v>0</v>
      </c>
      <c r="M233" s="96">
        <v>0</v>
      </c>
      <c r="N233" s="96">
        <v>0</v>
      </c>
      <c r="O233" s="96">
        <v>0</v>
      </c>
      <c r="P233" s="96">
        <v>0</v>
      </c>
      <c r="Q233" s="96">
        <v>0</v>
      </c>
      <c r="R233" s="96">
        <v>0</v>
      </c>
      <c r="S233" s="97">
        <v>0</v>
      </c>
      <c r="T233" s="96">
        <v>0</v>
      </c>
      <c r="U233" s="98" t="str">
        <f t="shared" si="12"/>
        <v/>
      </c>
      <c r="V233" s="99">
        <f>IF(OR(R233="", R307="", R307=0), "", R233/R$307*100)</f>
        <v>0</v>
      </c>
      <c r="W233" s="95">
        <v>2219000</v>
      </c>
      <c r="X233" s="96">
        <v>-701000</v>
      </c>
      <c r="Y233" s="96">
        <v>0</v>
      </c>
      <c r="Z233" s="96">
        <v>0</v>
      </c>
      <c r="AA233" s="96">
        <v>1518000</v>
      </c>
      <c r="AB233" s="97">
        <v>1499448</v>
      </c>
      <c r="AC233" s="100">
        <v>1499448</v>
      </c>
      <c r="AD233" s="95">
        <v>1499448</v>
      </c>
      <c r="AE233" s="96">
        <v>0</v>
      </c>
      <c r="AF233" s="96">
        <v>18552</v>
      </c>
      <c r="AG233" s="101">
        <f t="shared" si="13"/>
        <v>98.777865612648213</v>
      </c>
      <c r="AH233" s="99">
        <f>IF(OR(AD233="", AD307="", AD307=0), "", AD233/AD$307*100)</f>
        <v>0.64873431029575634</v>
      </c>
      <c r="AI233" s="102">
        <v>-1499448</v>
      </c>
      <c r="AJ233" s="5" t="str">
        <f t="shared" si="14"/>
        <v>皆減</v>
      </c>
      <c r="AK233" s="4">
        <f t="shared" si="15"/>
        <v>-0.64873431029575634</v>
      </c>
      <c r="AL233" s="147"/>
      <c r="AM233" s="147"/>
      <c r="AN233" s="147"/>
      <c r="AO233" s="147"/>
      <c r="AP233" s="147"/>
      <c r="AQ233" s="147"/>
      <c r="AR233" s="147"/>
      <c r="AS233" s="3"/>
    </row>
    <row r="234" spans="1:45" ht="16.5" hidden="1" customHeight="1">
      <c r="A234" s="56" t="s">
        <v>4</v>
      </c>
      <c r="B234" s="57" t="s">
        <v>7</v>
      </c>
      <c r="C234" s="94" t="s">
        <v>21</v>
      </c>
      <c r="D234" s="94" t="s">
        <v>63</v>
      </c>
      <c r="E234" s="94" t="s">
        <v>36</v>
      </c>
      <c r="F234" s="94" t="s">
        <v>21</v>
      </c>
      <c r="G234" s="94" t="s">
        <v>5</v>
      </c>
      <c r="H234" s="177" t="s">
        <v>90</v>
      </c>
      <c r="I234" s="172" t="s">
        <v>12</v>
      </c>
      <c r="J234" s="130"/>
      <c r="K234" s="95">
        <v>0</v>
      </c>
      <c r="L234" s="96">
        <v>0</v>
      </c>
      <c r="M234" s="96">
        <v>0</v>
      </c>
      <c r="N234" s="96">
        <v>0</v>
      </c>
      <c r="O234" s="96">
        <v>0</v>
      </c>
      <c r="P234" s="96">
        <v>0</v>
      </c>
      <c r="Q234" s="96">
        <v>0</v>
      </c>
      <c r="R234" s="96">
        <v>0</v>
      </c>
      <c r="S234" s="97">
        <v>0</v>
      </c>
      <c r="T234" s="96">
        <v>0</v>
      </c>
      <c r="U234" s="98" t="str">
        <f t="shared" si="12"/>
        <v/>
      </c>
      <c r="V234" s="99">
        <f>IF(OR(R234="", R307="", R307=0), "", R234/R$307*100)</f>
        <v>0</v>
      </c>
      <c r="W234" s="95">
        <v>756000</v>
      </c>
      <c r="X234" s="96">
        <v>311000</v>
      </c>
      <c r="Y234" s="96">
        <v>0</v>
      </c>
      <c r="Z234" s="96">
        <v>0</v>
      </c>
      <c r="AA234" s="96">
        <v>1067000</v>
      </c>
      <c r="AB234" s="97">
        <v>1048800</v>
      </c>
      <c r="AC234" s="100">
        <v>1048800</v>
      </c>
      <c r="AD234" s="95">
        <v>1048800</v>
      </c>
      <c r="AE234" s="96">
        <v>0</v>
      </c>
      <c r="AF234" s="96">
        <v>18200</v>
      </c>
      <c r="AG234" s="101">
        <f t="shared" si="13"/>
        <v>98.294283036551079</v>
      </c>
      <c r="AH234" s="99">
        <f>IF(OR(AD234="", AD307="", AD307=0), "", AD234/AD$307*100)</f>
        <v>0.453762014180011</v>
      </c>
      <c r="AI234" s="102">
        <v>-1048800</v>
      </c>
      <c r="AJ234" s="5" t="str">
        <f t="shared" si="14"/>
        <v>皆減</v>
      </c>
      <c r="AK234" s="4">
        <f t="shared" si="15"/>
        <v>-0.453762014180011</v>
      </c>
      <c r="AL234" s="147"/>
      <c r="AM234" s="147"/>
      <c r="AN234" s="147"/>
      <c r="AO234" s="147"/>
      <c r="AP234" s="147"/>
      <c r="AQ234" s="147"/>
      <c r="AR234" s="147"/>
      <c r="AS234" s="3"/>
    </row>
    <row r="235" spans="1:45" ht="16.5" customHeight="1" thickBot="1">
      <c r="A235" s="56" t="s">
        <v>4</v>
      </c>
      <c r="B235" s="57" t="s">
        <v>7</v>
      </c>
      <c r="C235" s="94" t="s">
        <v>21</v>
      </c>
      <c r="D235" s="94" t="s">
        <v>63</v>
      </c>
      <c r="E235" s="94" t="s">
        <v>36</v>
      </c>
      <c r="F235" s="94" t="s">
        <v>21</v>
      </c>
      <c r="G235" s="94" t="s">
        <v>23</v>
      </c>
      <c r="H235" s="177" t="s">
        <v>91</v>
      </c>
      <c r="I235" s="172" t="s">
        <v>12</v>
      </c>
      <c r="J235" s="130"/>
      <c r="K235" s="95">
        <v>0</v>
      </c>
      <c r="L235" s="96">
        <v>0</v>
      </c>
      <c r="M235" s="96">
        <v>0</v>
      </c>
      <c r="N235" s="96">
        <v>0</v>
      </c>
      <c r="O235" s="96">
        <v>0</v>
      </c>
      <c r="P235" s="96">
        <v>0</v>
      </c>
      <c r="Q235" s="96">
        <v>0</v>
      </c>
      <c r="R235" s="96">
        <v>0</v>
      </c>
      <c r="S235" s="97">
        <v>0</v>
      </c>
      <c r="T235" s="96">
        <v>0</v>
      </c>
      <c r="U235" s="98" t="str">
        <f t="shared" si="12"/>
        <v/>
      </c>
      <c r="V235" s="99">
        <f>IF(OR(R235="", R307="", R307=0), "", R235/R$307*100)</f>
        <v>0</v>
      </c>
      <c r="W235" s="95">
        <v>756000</v>
      </c>
      <c r="X235" s="96">
        <v>311000</v>
      </c>
      <c r="Y235" s="96">
        <v>0</v>
      </c>
      <c r="Z235" s="96">
        <v>0</v>
      </c>
      <c r="AA235" s="96">
        <v>1067000</v>
      </c>
      <c r="AB235" s="97">
        <v>1048800</v>
      </c>
      <c r="AC235" s="100">
        <v>1048800</v>
      </c>
      <c r="AD235" s="95">
        <v>1048800</v>
      </c>
      <c r="AE235" s="96">
        <v>0</v>
      </c>
      <c r="AF235" s="96">
        <v>18200</v>
      </c>
      <c r="AG235" s="101">
        <f t="shared" si="13"/>
        <v>98.294283036551079</v>
      </c>
      <c r="AH235" s="99">
        <f>IF(OR(AD235="", AD307="", AD307=0), "", AD235/AD$307*100)</f>
        <v>0.453762014180011</v>
      </c>
      <c r="AI235" s="102">
        <v>-1048800</v>
      </c>
      <c r="AJ235" s="5" t="str">
        <f t="shared" si="14"/>
        <v>皆減</v>
      </c>
      <c r="AK235" s="4">
        <f t="shared" si="15"/>
        <v>-0.453762014180011</v>
      </c>
      <c r="AL235" s="147"/>
      <c r="AM235" s="147"/>
      <c r="AN235" s="147"/>
      <c r="AO235" s="147"/>
      <c r="AP235" s="147"/>
      <c r="AQ235" s="147"/>
      <c r="AR235" s="147"/>
      <c r="AS235" s="3"/>
    </row>
    <row r="236" spans="1:45" ht="16.5" hidden="1" customHeight="1">
      <c r="A236" s="56" t="s">
        <v>4</v>
      </c>
      <c r="B236" s="57" t="s">
        <v>7</v>
      </c>
      <c r="C236" s="94" t="s">
        <v>21</v>
      </c>
      <c r="D236" s="94" t="s">
        <v>63</v>
      </c>
      <c r="E236" s="94" t="s">
        <v>36</v>
      </c>
      <c r="F236" s="94" t="s">
        <v>32</v>
      </c>
      <c r="G236" s="94" t="s">
        <v>5</v>
      </c>
      <c r="H236" s="177" t="s">
        <v>54</v>
      </c>
      <c r="I236" s="172" t="s">
        <v>12</v>
      </c>
      <c r="J236" s="130"/>
      <c r="K236" s="95">
        <v>0</v>
      </c>
      <c r="L236" s="96">
        <v>0</v>
      </c>
      <c r="M236" s="96">
        <v>0</v>
      </c>
      <c r="N236" s="96">
        <v>0</v>
      </c>
      <c r="O236" s="96">
        <v>0</v>
      </c>
      <c r="P236" s="96">
        <v>0</v>
      </c>
      <c r="Q236" s="96">
        <v>0</v>
      </c>
      <c r="R236" s="96">
        <v>0</v>
      </c>
      <c r="S236" s="97">
        <v>0</v>
      </c>
      <c r="T236" s="96">
        <v>0</v>
      </c>
      <c r="U236" s="98" t="str">
        <f t="shared" si="12"/>
        <v/>
      </c>
      <c r="V236" s="99">
        <f>IF(OR(R236="", R307="", R307=0), "", R236/R$307*100)</f>
        <v>0</v>
      </c>
      <c r="W236" s="95">
        <v>1463000</v>
      </c>
      <c r="X236" s="96">
        <v>-1012000</v>
      </c>
      <c r="Y236" s="96">
        <v>0</v>
      </c>
      <c r="Z236" s="96">
        <v>0</v>
      </c>
      <c r="AA236" s="96">
        <v>451000</v>
      </c>
      <c r="AB236" s="97">
        <v>450648</v>
      </c>
      <c r="AC236" s="100">
        <v>450648</v>
      </c>
      <c r="AD236" s="95">
        <v>450648</v>
      </c>
      <c r="AE236" s="96">
        <v>0</v>
      </c>
      <c r="AF236" s="96">
        <v>352</v>
      </c>
      <c r="AG236" s="101">
        <f t="shared" si="13"/>
        <v>99.921951219512195</v>
      </c>
      <c r="AH236" s="99">
        <f>IF(OR(AD236="", AD307="", AD307=0), "", AD236/AD$307*100)</f>
        <v>0.19497229611574524</v>
      </c>
      <c r="AI236" s="102">
        <v>-450648</v>
      </c>
      <c r="AJ236" s="5" t="str">
        <f t="shared" si="14"/>
        <v>皆減</v>
      </c>
      <c r="AK236" s="4">
        <f t="shared" si="15"/>
        <v>-0.19497229611574524</v>
      </c>
      <c r="AL236" s="147"/>
      <c r="AM236" s="147"/>
      <c r="AN236" s="147"/>
      <c r="AO236" s="147"/>
      <c r="AP236" s="147"/>
      <c r="AQ236" s="147"/>
      <c r="AR236" s="147"/>
      <c r="AS236" s="3"/>
    </row>
    <row r="237" spans="1:45" ht="16.5" customHeight="1" thickBot="1">
      <c r="A237" s="67" t="s">
        <v>4</v>
      </c>
      <c r="B237" s="68" t="s">
        <v>7</v>
      </c>
      <c r="C237" s="94" t="s">
        <v>21</v>
      </c>
      <c r="D237" s="94" t="s">
        <v>63</v>
      </c>
      <c r="E237" s="94" t="s">
        <v>36</v>
      </c>
      <c r="F237" s="94" t="s">
        <v>32</v>
      </c>
      <c r="G237" s="94" t="s">
        <v>34</v>
      </c>
      <c r="H237" s="177" t="s">
        <v>55</v>
      </c>
      <c r="I237" s="172" t="s">
        <v>12</v>
      </c>
      <c r="J237" s="130"/>
      <c r="K237" s="95">
        <v>0</v>
      </c>
      <c r="L237" s="96">
        <v>0</v>
      </c>
      <c r="M237" s="96">
        <v>0</v>
      </c>
      <c r="N237" s="96">
        <v>0</v>
      </c>
      <c r="O237" s="96">
        <v>0</v>
      </c>
      <c r="P237" s="96">
        <v>0</v>
      </c>
      <c r="Q237" s="96">
        <v>0</v>
      </c>
      <c r="R237" s="96">
        <v>0</v>
      </c>
      <c r="S237" s="97">
        <v>0</v>
      </c>
      <c r="T237" s="96">
        <v>0</v>
      </c>
      <c r="U237" s="98" t="str">
        <f t="shared" si="12"/>
        <v/>
      </c>
      <c r="V237" s="99">
        <f>IF(OR(R237="", R307="", R307=0), "", R237/R$307*100)</f>
        <v>0</v>
      </c>
      <c r="W237" s="95">
        <v>1463000</v>
      </c>
      <c r="X237" s="96">
        <v>-1012000</v>
      </c>
      <c r="Y237" s="96">
        <v>0</v>
      </c>
      <c r="Z237" s="96">
        <v>0</v>
      </c>
      <c r="AA237" s="96">
        <v>451000</v>
      </c>
      <c r="AB237" s="97">
        <v>450648</v>
      </c>
      <c r="AC237" s="100">
        <v>450648</v>
      </c>
      <c r="AD237" s="95">
        <v>450648</v>
      </c>
      <c r="AE237" s="96">
        <v>0</v>
      </c>
      <c r="AF237" s="96">
        <v>352</v>
      </c>
      <c r="AG237" s="101">
        <f t="shared" si="13"/>
        <v>99.921951219512195</v>
      </c>
      <c r="AH237" s="99">
        <f>IF(OR(AD237="", AD307="", AD307=0), "", AD237/AD$307*100)</f>
        <v>0.19497229611574524</v>
      </c>
      <c r="AI237" s="102">
        <v>-450648</v>
      </c>
      <c r="AJ237" s="5" t="str">
        <f t="shared" si="14"/>
        <v>皆減</v>
      </c>
      <c r="AK237" s="4">
        <f t="shared" si="15"/>
        <v>-0.19497229611574524</v>
      </c>
      <c r="AL237" s="147"/>
      <c r="AM237" s="147"/>
      <c r="AN237" s="147"/>
      <c r="AO237" s="147"/>
      <c r="AP237" s="147"/>
      <c r="AQ237" s="147"/>
      <c r="AR237" s="147"/>
      <c r="AS237" s="3"/>
    </row>
    <row r="238" spans="1:45" ht="36.75" hidden="1" customHeight="1" thickBot="1">
      <c r="A238" s="80" t="s">
        <v>4</v>
      </c>
      <c r="B238" s="81" t="s">
        <v>7</v>
      </c>
      <c r="C238" s="94" t="s">
        <v>21</v>
      </c>
      <c r="D238" s="94" t="s">
        <v>63</v>
      </c>
      <c r="E238" s="94" t="s">
        <v>56</v>
      </c>
      <c r="F238" s="94" t="s">
        <v>5</v>
      </c>
      <c r="G238" s="94" t="s">
        <v>5</v>
      </c>
      <c r="H238" s="177" t="s">
        <v>57</v>
      </c>
      <c r="I238" s="172" t="s">
        <v>12</v>
      </c>
      <c r="J238" s="130"/>
      <c r="K238" s="95">
        <v>0</v>
      </c>
      <c r="L238" s="96">
        <v>7360000</v>
      </c>
      <c r="M238" s="96">
        <v>0</v>
      </c>
      <c r="N238" s="96">
        <v>0</v>
      </c>
      <c r="O238" s="96">
        <v>7360000</v>
      </c>
      <c r="P238" s="96">
        <v>6917449</v>
      </c>
      <c r="Q238" s="96">
        <v>6917449</v>
      </c>
      <c r="R238" s="96">
        <v>6917449</v>
      </c>
      <c r="S238" s="97">
        <v>0</v>
      </c>
      <c r="T238" s="96">
        <v>442551</v>
      </c>
      <c r="U238" s="98">
        <f t="shared" si="12"/>
        <v>93.987078804347817</v>
      </c>
      <c r="V238" s="99">
        <f>IF(OR(R238="", R307="", R307=0), "", R238/R$307*100)</f>
        <v>4.8210013972887857</v>
      </c>
      <c r="W238" s="95">
        <v>12848000</v>
      </c>
      <c r="X238" s="96">
        <v>4016000</v>
      </c>
      <c r="Y238" s="96">
        <v>0</v>
      </c>
      <c r="Z238" s="96">
        <v>0</v>
      </c>
      <c r="AA238" s="96">
        <v>16864000</v>
      </c>
      <c r="AB238" s="97">
        <v>16856712</v>
      </c>
      <c r="AC238" s="100">
        <v>16856712</v>
      </c>
      <c r="AD238" s="95">
        <v>16856712</v>
      </c>
      <c r="AE238" s="96">
        <v>0</v>
      </c>
      <c r="AF238" s="96">
        <v>7288</v>
      </c>
      <c r="AG238" s="101">
        <f t="shared" si="13"/>
        <v>99.956783681214418</v>
      </c>
      <c r="AH238" s="99">
        <f>IF(OR(AD238="", AD307="", AD307=0), "", AD238/AD$307*100)</f>
        <v>7.2930354591651048</v>
      </c>
      <c r="AI238" s="102">
        <v>-9939263</v>
      </c>
      <c r="AJ238" s="30">
        <f t="shared" si="14"/>
        <v>-58.963236721372468</v>
      </c>
      <c r="AK238" s="29">
        <f t="shared" si="15"/>
        <v>-2.472034061876319</v>
      </c>
      <c r="AL238" s="145"/>
      <c r="AM238" s="147"/>
      <c r="AN238" s="147"/>
      <c r="AO238" s="147"/>
      <c r="AP238" s="147"/>
      <c r="AQ238" s="147"/>
      <c r="AR238" s="147"/>
    </row>
    <row r="239" spans="1:45" ht="26.25" hidden="1" customHeight="1">
      <c r="A239" s="45" t="s">
        <v>4</v>
      </c>
      <c r="B239" s="46" t="s">
        <v>7</v>
      </c>
      <c r="C239" s="94" t="s">
        <v>21</v>
      </c>
      <c r="D239" s="94" t="s">
        <v>63</v>
      </c>
      <c r="E239" s="94" t="s">
        <v>56</v>
      </c>
      <c r="F239" s="94" t="s">
        <v>15</v>
      </c>
      <c r="G239" s="94" t="s">
        <v>5</v>
      </c>
      <c r="H239" s="177" t="s">
        <v>187</v>
      </c>
      <c r="I239" s="172" t="s">
        <v>12</v>
      </c>
      <c r="J239" s="130"/>
      <c r="K239" s="95">
        <v>0</v>
      </c>
      <c r="L239" s="96">
        <v>0</v>
      </c>
      <c r="M239" s="96">
        <v>0</v>
      </c>
      <c r="N239" s="96">
        <v>0</v>
      </c>
      <c r="O239" s="96">
        <v>0</v>
      </c>
      <c r="P239" s="96">
        <v>0</v>
      </c>
      <c r="Q239" s="96">
        <v>0</v>
      </c>
      <c r="R239" s="96">
        <v>0</v>
      </c>
      <c r="S239" s="97">
        <v>0</v>
      </c>
      <c r="T239" s="96">
        <v>0</v>
      </c>
      <c r="U239" s="98" t="str">
        <f t="shared" si="12"/>
        <v/>
      </c>
      <c r="V239" s="99">
        <f>IF(OR(R239="", R307="", R307=0), "", R239/R$307*100)</f>
        <v>0</v>
      </c>
      <c r="W239" s="95">
        <v>12848000</v>
      </c>
      <c r="X239" s="96">
        <v>0</v>
      </c>
      <c r="Y239" s="96">
        <v>0</v>
      </c>
      <c r="Z239" s="96">
        <v>0</v>
      </c>
      <c r="AA239" s="96">
        <v>12848000</v>
      </c>
      <c r="AB239" s="97">
        <v>12848000</v>
      </c>
      <c r="AC239" s="100">
        <v>12848000</v>
      </c>
      <c r="AD239" s="95">
        <v>12848000</v>
      </c>
      <c r="AE239" s="96">
        <v>0</v>
      </c>
      <c r="AF239" s="96">
        <v>0</v>
      </c>
      <c r="AG239" s="101">
        <f t="shared" si="13"/>
        <v>100</v>
      </c>
      <c r="AH239" s="99">
        <f>IF(OR(AD239="", AD307="", AD307=0), "", AD239/AD$307*100)</f>
        <v>5.5586712034561225</v>
      </c>
      <c r="AI239" s="102">
        <v>-12848000</v>
      </c>
      <c r="AJ239" s="5" t="str">
        <f t="shared" si="14"/>
        <v>皆減</v>
      </c>
      <c r="AK239" s="4">
        <f t="shared" si="15"/>
        <v>-5.5586712034561225</v>
      </c>
      <c r="AL239" s="370"/>
      <c r="AM239" s="370"/>
      <c r="AN239" s="370"/>
      <c r="AO239" s="370"/>
      <c r="AP239" s="370"/>
      <c r="AQ239" s="370"/>
      <c r="AR239" s="370"/>
      <c r="AS239" s="3"/>
    </row>
    <row r="240" spans="1:45" ht="24.75" customHeight="1" thickBot="1">
      <c r="A240" s="67" t="s">
        <v>4</v>
      </c>
      <c r="B240" s="68" t="s">
        <v>7</v>
      </c>
      <c r="C240" s="94" t="s">
        <v>21</v>
      </c>
      <c r="D240" s="94" t="s">
        <v>63</v>
      </c>
      <c r="E240" s="94" t="s">
        <v>56</v>
      </c>
      <c r="F240" s="94" t="s">
        <v>15</v>
      </c>
      <c r="G240" s="94" t="s">
        <v>17</v>
      </c>
      <c r="H240" s="177" t="s">
        <v>188</v>
      </c>
      <c r="I240" s="172" t="s">
        <v>12</v>
      </c>
      <c r="J240" s="130"/>
      <c r="K240" s="95">
        <v>0</v>
      </c>
      <c r="L240" s="96">
        <v>0</v>
      </c>
      <c r="M240" s="96">
        <v>0</v>
      </c>
      <c r="N240" s="96">
        <v>0</v>
      </c>
      <c r="O240" s="96">
        <v>0</v>
      </c>
      <c r="P240" s="96">
        <v>0</v>
      </c>
      <c r="Q240" s="96">
        <v>0</v>
      </c>
      <c r="R240" s="96">
        <v>0</v>
      </c>
      <c r="S240" s="97">
        <v>0</v>
      </c>
      <c r="T240" s="96">
        <v>0</v>
      </c>
      <c r="U240" s="98" t="str">
        <f t="shared" si="12"/>
        <v/>
      </c>
      <c r="V240" s="99">
        <f>IF(OR(R240="", R307="", R307=0), "", R240/R$307*100)</f>
        <v>0</v>
      </c>
      <c r="W240" s="95">
        <v>12848000</v>
      </c>
      <c r="X240" s="96">
        <v>0</v>
      </c>
      <c r="Y240" s="96">
        <v>0</v>
      </c>
      <c r="Z240" s="96">
        <v>0</v>
      </c>
      <c r="AA240" s="96">
        <v>12848000</v>
      </c>
      <c r="AB240" s="97">
        <v>12848000</v>
      </c>
      <c r="AC240" s="100">
        <v>12848000</v>
      </c>
      <c r="AD240" s="95">
        <v>12848000</v>
      </c>
      <c r="AE240" s="96">
        <v>0</v>
      </c>
      <c r="AF240" s="96">
        <v>0</v>
      </c>
      <c r="AG240" s="101">
        <f t="shared" si="13"/>
        <v>100</v>
      </c>
      <c r="AH240" s="99">
        <f>IF(OR(AD240="", AD307="", AD307=0), "", AD240/AD$307*100)</f>
        <v>5.5586712034561225</v>
      </c>
      <c r="AI240" s="102">
        <v>-12848000</v>
      </c>
      <c r="AJ240" s="5" t="str">
        <f t="shared" si="14"/>
        <v>皆減</v>
      </c>
      <c r="AK240" s="4">
        <f t="shared" si="15"/>
        <v>-5.5586712034561225</v>
      </c>
      <c r="AL240" s="370"/>
      <c r="AM240" s="370"/>
      <c r="AN240" s="370"/>
      <c r="AO240" s="370"/>
      <c r="AP240" s="370"/>
      <c r="AQ240" s="370"/>
      <c r="AR240" s="370"/>
      <c r="AS240" s="3"/>
    </row>
    <row r="241" spans="1:45" ht="36.75" hidden="1" customHeight="1" thickBot="1">
      <c r="A241" s="93" t="s">
        <v>4</v>
      </c>
      <c r="B241" s="94" t="s">
        <v>7</v>
      </c>
      <c r="C241" s="94" t="s">
        <v>21</v>
      </c>
      <c r="D241" s="94" t="s">
        <v>63</v>
      </c>
      <c r="E241" s="94" t="s">
        <v>56</v>
      </c>
      <c r="F241" s="94" t="s">
        <v>28</v>
      </c>
      <c r="G241" s="94" t="s">
        <v>5</v>
      </c>
      <c r="H241" s="177" t="s">
        <v>58</v>
      </c>
      <c r="I241" s="172" t="s">
        <v>12</v>
      </c>
      <c r="J241" s="130"/>
      <c r="K241" s="95">
        <v>0</v>
      </c>
      <c r="L241" s="96">
        <v>7360000</v>
      </c>
      <c r="M241" s="96">
        <v>0</v>
      </c>
      <c r="N241" s="96">
        <v>0</v>
      </c>
      <c r="O241" s="96">
        <v>7360000</v>
      </c>
      <c r="P241" s="96">
        <v>6917449</v>
      </c>
      <c r="Q241" s="96">
        <v>6917449</v>
      </c>
      <c r="R241" s="96">
        <v>6917449</v>
      </c>
      <c r="S241" s="97">
        <v>0</v>
      </c>
      <c r="T241" s="96">
        <v>442551</v>
      </c>
      <c r="U241" s="98">
        <f t="shared" si="12"/>
        <v>93.987078804347817</v>
      </c>
      <c r="V241" s="99">
        <f>IF(OR(R241="", R307="", R307=0), "", R241/R$307*100)</f>
        <v>4.8210013972887857</v>
      </c>
      <c r="W241" s="95">
        <v>0</v>
      </c>
      <c r="X241" s="96">
        <v>4016000</v>
      </c>
      <c r="Y241" s="96">
        <v>0</v>
      </c>
      <c r="Z241" s="96">
        <v>0</v>
      </c>
      <c r="AA241" s="96">
        <v>4016000</v>
      </c>
      <c r="AB241" s="97">
        <v>4008712</v>
      </c>
      <c r="AC241" s="100">
        <v>4008712</v>
      </c>
      <c r="AD241" s="95">
        <v>4008712</v>
      </c>
      <c r="AE241" s="96">
        <v>0</v>
      </c>
      <c r="AF241" s="96">
        <v>7288</v>
      </c>
      <c r="AG241" s="101">
        <f t="shared" si="13"/>
        <v>99.818525896414343</v>
      </c>
      <c r="AH241" s="99">
        <f>IF(OR(AD241="", AD307="", AD307=0), "", AD241/AD$307*100)</f>
        <v>1.7343642557089822</v>
      </c>
      <c r="AI241" s="102">
        <v>2908737</v>
      </c>
      <c r="AJ241" s="5">
        <f t="shared" si="14"/>
        <v>72.560388473903842</v>
      </c>
      <c r="AK241" s="4">
        <f t="shared" si="15"/>
        <v>3.0866371415798035</v>
      </c>
      <c r="AL241" s="145"/>
      <c r="AM241" s="147"/>
      <c r="AN241" s="147"/>
      <c r="AO241" s="147"/>
      <c r="AP241" s="147"/>
      <c r="AQ241" s="147"/>
      <c r="AR241" s="147"/>
    </row>
    <row r="242" spans="1:45" ht="36.75" customHeight="1" thickBot="1">
      <c r="A242" s="93" t="s">
        <v>4</v>
      </c>
      <c r="B242" s="94" t="s">
        <v>7</v>
      </c>
      <c r="C242" s="94" t="s">
        <v>21</v>
      </c>
      <c r="D242" s="94" t="s">
        <v>63</v>
      </c>
      <c r="E242" s="94" t="s">
        <v>56</v>
      </c>
      <c r="F242" s="94" t="s">
        <v>28</v>
      </c>
      <c r="G242" s="94" t="s">
        <v>151</v>
      </c>
      <c r="H242" s="177" t="s">
        <v>189</v>
      </c>
      <c r="I242" s="172" t="s">
        <v>12</v>
      </c>
      <c r="J242" s="130"/>
      <c r="K242" s="95">
        <v>0</v>
      </c>
      <c r="L242" s="96">
        <v>0</v>
      </c>
      <c r="M242" s="96">
        <v>0</v>
      </c>
      <c r="N242" s="96">
        <v>0</v>
      </c>
      <c r="O242" s="96">
        <v>0</v>
      </c>
      <c r="P242" s="96">
        <v>0</v>
      </c>
      <c r="Q242" s="96">
        <v>0</v>
      </c>
      <c r="R242" s="96">
        <v>0</v>
      </c>
      <c r="S242" s="97">
        <v>0</v>
      </c>
      <c r="T242" s="96">
        <v>0</v>
      </c>
      <c r="U242" s="98" t="str">
        <f t="shared" si="12"/>
        <v/>
      </c>
      <c r="V242" s="99">
        <f>IF(OR(R242="", R307="", R307=0), "", R242/R$307*100)</f>
        <v>0</v>
      </c>
      <c r="W242" s="95">
        <v>0</v>
      </c>
      <c r="X242" s="96">
        <v>3870000</v>
      </c>
      <c r="Y242" s="96">
        <v>0</v>
      </c>
      <c r="Z242" s="96">
        <v>0</v>
      </c>
      <c r="AA242" s="96">
        <v>3870000</v>
      </c>
      <c r="AB242" s="97">
        <v>3865162</v>
      </c>
      <c r="AC242" s="100">
        <v>3865162</v>
      </c>
      <c r="AD242" s="95">
        <v>3865162</v>
      </c>
      <c r="AE242" s="96">
        <v>0</v>
      </c>
      <c r="AF242" s="96">
        <v>4838</v>
      </c>
      <c r="AG242" s="101">
        <f t="shared" si="13"/>
        <v>99.874987080103367</v>
      </c>
      <c r="AH242" s="99">
        <f>IF(OR(AD242="", AD307="", AD307=0), "", AD242/AD$307*100)</f>
        <v>1.6722575269374902</v>
      </c>
      <c r="AI242" s="102">
        <v>-3865162</v>
      </c>
      <c r="AJ242" s="5" t="str">
        <f t="shared" si="14"/>
        <v>皆減</v>
      </c>
      <c r="AK242" s="4">
        <f t="shared" si="15"/>
        <v>-1.6722575269374902</v>
      </c>
      <c r="AL242" s="147"/>
      <c r="AM242" s="147"/>
      <c r="AN242" s="147"/>
      <c r="AO242" s="147"/>
      <c r="AP242" s="147"/>
      <c r="AQ242" s="147"/>
      <c r="AR242" s="147"/>
    </row>
    <row r="243" spans="1:45" ht="36.75" customHeight="1" thickBot="1">
      <c r="A243" s="103" t="s">
        <v>4</v>
      </c>
      <c r="B243" s="104" t="s">
        <v>7</v>
      </c>
      <c r="C243" s="94" t="s">
        <v>21</v>
      </c>
      <c r="D243" s="94" t="s">
        <v>63</v>
      </c>
      <c r="E243" s="94" t="s">
        <v>56</v>
      </c>
      <c r="F243" s="94" t="s">
        <v>28</v>
      </c>
      <c r="G243" s="94" t="s">
        <v>92</v>
      </c>
      <c r="H243" s="177" t="s">
        <v>190</v>
      </c>
      <c r="I243" s="172" t="s">
        <v>12</v>
      </c>
      <c r="J243" s="130"/>
      <c r="K243" s="95">
        <v>0</v>
      </c>
      <c r="L243" s="96">
        <v>7360000</v>
      </c>
      <c r="M243" s="96">
        <v>0</v>
      </c>
      <c r="N243" s="96">
        <v>0</v>
      </c>
      <c r="O243" s="96">
        <v>7360000</v>
      </c>
      <c r="P243" s="96">
        <v>6917449</v>
      </c>
      <c r="Q243" s="96">
        <v>6917449</v>
      </c>
      <c r="R243" s="96">
        <v>6917449</v>
      </c>
      <c r="S243" s="97">
        <v>0</v>
      </c>
      <c r="T243" s="96">
        <v>442551</v>
      </c>
      <c r="U243" s="98">
        <f t="shared" si="12"/>
        <v>93.987078804347817</v>
      </c>
      <c r="V243" s="99">
        <f>IF(OR(R243="", R307="", R307=0), "", R243/R$307*100)</f>
        <v>4.8210013972887857</v>
      </c>
      <c r="W243" s="95" t="s">
        <v>5</v>
      </c>
      <c r="X243" s="96" t="s">
        <v>5</v>
      </c>
      <c r="Y243" s="96" t="s">
        <v>5</v>
      </c>
      <c r="Z243" s="96" t="s">
        <v>5</v>
      </c>
      <c r="AA243" s="96" t="s">
        <v>5</v>
      </c>
      <c r="AB243" s="97" t="s">
        <v>5</v>
      </c>
      <c r="AC243" s="100" t="s">
        <v>5</v>
      </c>
      <c r="AD243" s="95">
        <v>0</v>
      </c>
      <c r="AE243" s="96" t="s">
        <v>5</v>
      </c>
      <c r="AF243" s="96" t="s">
        <v>5</v>
      </c>
      <c r="AG243" s="101" t="str">
        <f t="shared" si="13"/>
        <v/>
      </c>
      <c r="AH243" s="99">
        <f>IF(OR(AD243="", AD307="", AD307=0), "", AD243/AD$307*100)</f>
        <v>0</v>
      </c>
      <c r="AI243" s="102">
        <v>6917449</v>
      </c>
      <c r="AJ243" s="5" t="str">
        <f t="shared" si="14"/>
        <v>皆増</v>
      </c>
      <c r="AK243" s="4">
        <f t="shared" si="15"/>
        <v>4.8210013972887857</v>
      </c>
      <c r="AL243" s="147"/>
      <c r="AM243" s="147"/>
      <c r="AN243" s="147"/>
      <c r="AO243" s="147"/>
      <c r="AP243" s="147"/>
      <c r="AQ243" s="147"/>
      <c r="AR243" s="147"/>
    </row>
    <row r="244" spans="1:45" ht="36.75" customHeight="1" thickBot="1">
      <c r="A244" s="103" t="s">
        <v>4</v>
      </c>
      <c r="B244" s="104" t="s">
        <v>7</v>
      </c>
      <c r="C244" s="94" t="s">
        <v>21</v>
      </c>
      <c r="D244" s="94" t="s">
        <v>63</v>
      </c>
      <c r="E244" s="94" t="s">
        <v>56</v>
      </c>
      <c r="F244" s="94" t="s">
        <v>28</v>
      </c>
      <c r="G244" s="94" t="s">
        <v>92</v>
      </c>
      <c r="H244" s="177" t="s">
        <v>191</v>
      </c>
      <c r="I244" s="172" t="s">
        <v>12</v>
      </c>
      <c r="J244" s="130"/>
      <c r="K244" s="95" t="s">
        <v>5</v>
      </c>
      <c r="L244" s="96" t="s">
        <v>5</v>
      </c>
      <c r="M244" s="96" t="s">
        <v>5</v>
      </c>
      <c r="N244" s="96" t="s">
        <v>5</v>
      </c>
      <c r="O244" s="96" t="s">
        <v>5</v>
      </c>
      <c r="P244" s="96" t="s">
        <v>5</v>
      </c>
      <c r="Q244" s="96" t="s">
        <v>5</v>
      </c>
      <c r="R244" s="96">
        <v>0</v>
      </c>
      <c r="S244" s="97" t="s">
        <v>5</v>
      </c>
      <c r="T244" s="96" t="s">
        <v>5</v>
      </c>
      <c r="U244" s="98" t="str">
        <f t="shared" si="12"/>
        <v/>
      </c>
      <c r="V244" s="99">
        <f>IF(OR(R244="", R307="", R307=0), "", R244/R$307*100)</f>
        <v>0</v>
      </c>
      <c r="W244" s="95">
        <v>0</v>
      </c>
      <c r="X244" s="96">
        <v>146000</v>
      </c>
      <c r="Y244" s="96">
        <v>0</v>
      </c>
      <c r="Z244" s="96">
        <v>0</v>
      </c>
      <c r="AA244" s="96">
        <v>146000</v>
      </c>
      <c r="AB244" s="97">
        <v>143550</v>
      </c>
      <c r="AC244" s="100">
        <v>143550</v>
      </c>
      <c r="AD244" s="95">
        <v>143550</v>
      </c>
      <c r="AE244" s="96">
        <v>0</v>
      </c>
      <c r="AF244" s="96">
        <v>2450</v>
      </c>
      <c r="AG244" s="101">
        <f t="shared" si="13"/>
        <v>98.321917808219183</v>
      </c>
      <c r="AH244" s="99">
        <f>IF(OR(AD244="", AD307="", AD307=0), "", AD244/AD$307*100)</f>
        <v>6.2106728771491787E-2</v>
      </c>
      <c r="AI244" s="102">
        <v>-143550</v>
      </c>
      <c r="AJ244" s="5" t="str">
        <f t="shared" si="14"/>
        <v>皆減</v>
      </c>
      <c r="AK244" s="4">
        <f t="shared" si="15"/>
        <v>-6.2106728771491787E-2</v>
      </c>
      <c r="AL244" s="147"/>
      <c r="AM244" s="147"/>
      <c r="AN244" s="147"/>
      <c r="AO244" s="147"/>
      <c r="AP244" s="147"/>
      <c r="AQ244" s="147"/>
      <c r="AR244" s="147"/>
    </row>
    <row r="245" spans="1:45" ht="24.75" hidden="1" customHeight="1" thickBot="1">
      <c r="A245" s="80" t="s">
        <v>4</v>
      </c>
      <c r="B245" s="81" t="s">
        <v>7</v>
      </c>
      <c r="C245" s="94" t="s">
        <v>21</v>
      </c>
      <c r="D245" s="94" t="s">
        <v>63</v>
      </c>
      <c r="E245" s="94" t="s">
        <v>192</v>
      </c>
      <c r="F245" s="94" t="s">
        <v>5</v>
      </c>
      <c r="G245" s="94" t="s">
        <v>5</v>
      </c>
      <c r="H245" s="177" t="s">
        <v>193</v>
      </c>
      <c r="I245" s="172" t="s">
        <v>12</v>
      </c>
      <c r="J245" s="130"/>
      <c r="K245" s="95">
        <v>0</v>
      </c>
      <c r="L245" s="96">
        <v>0</v>
      </c>
      <c r="M245" s="96">
        <v>3949000</v>
      </c>
      <c r="N245" s="96">
        <v>0</v>
      </c>
      <c r="O245" s="96">
        <v>3949000</v>
      </c>
      <c r="P245" s="96">
        <v>3949000</v>
      </c>
      <c r="Q245" s="96">
        <v>3949000</v>
      </c>
      <c r="R245" s="96">
        <v>3949000</v>
      </c>
      <c r="S245" s="97">
        <v>0</v>
      </c>
      <c r="T245" s="96">
        <v>0</v>
      </c>
      <c r="U245" s="98">
        <f t="shared" si="12"/>
        <v>100</v>
      </c>
      <c r="V245" s="99">
        <f>IF(OR(R245="", R307="", R307=0), "", R245/R$307*100)</f>
        <v>2.7521900801716663</v>
      </c>
      <c r="W245" s="95">
        <v>13668000</v>
      </c>
      <c r="X245" s="96">
        <v>-1806000</v>
      </c>
      <c r="Y245" s="96">
        <v>0</v>
      </c>
      <c r="Z245" s="96">
        <v>0</v>
      </c>
      <c r="AA245" s="96">
        <v>11862000</v>
      </c>
      <c r="AB245" s="97">
        <v>11861318</v>
      </c>
      <c r="AC245" s="100">
        <v>7912318</v>
      </c>
      <c r="AD245" s="95">
        <v>7912318</v>
      </c>
      <c r="AE245" s="96">
        <v>3949000</v>
      </c>
      <c r="AF245" s="96">
        <v>682</v>
      </c>
      <c r="AG245" s="101">
        <f t="shared" si="13"/>
        <v>66.703068622491983</v>
      </c>
      <c r="AH245" s="99">
        <f>IF(OR(AD245="", AD307="", AD307=0), "", AD245/AD$307*100)</f>
        <v>3.4232545313813465</v>
      </c>
      <c r="AI245" s="102">
        <v>-3963318</v>
      </c>
      <c r="AJ245" s="30">
        <f t="shared" si="14"/>
        <v>-50.090479174370891</v>
      </c>
      <c r="AK245" s="29">
        <f t="shared" si="15"/>
        <v>-0.67106445120968017</v>
      </c>
      <c r="AL245" s="371"/>
      <c r="AM245" s="370"/>
      <c r="AN245" s="370"/>
      <c r="AO245" s="370"/>
      <c r="AP245" s="370"/>
      <c r="AQ245" s="370"/>
      <c r="AR245" s="370"/>
      <c r="AS245" s="3"/>
    </row>
    <row r="246" spans="1:45" ht="24.75" hidden="1" customHeight="1" thickBot="1">
      <c r="A246" s="93" t="s">
        <v>4</v>
      </c>
      <c r="B246" s="94" t="s">
        <v>7</v>
      </c>
      <c r="C246" s="94" t="s">
        <v>21</v>
      </c>
      <c r="D246" s="94" t="s">
        <v>63</v>
      </c>
      <c r="E246" s="94" t="s">
        <v>192</v>
      </c>
      <c r="F246" s="94" t="s">
        <v>21</v>
      </c>
      <c r="G246" s="94" t="s">
        <v>5</v>
      </c>
      <c r="H246" s="177" t="s">
        <v>194</v>
      </c>
      <c r="I246" s="172" t="s">
        <v>12</v>
      </c>
      <c r="J246" s="130"/>
      <c r="K246" s="95">
        <v>0</v>
      </c>
      <c r="L246" s="96">
        <v>0</v>
      </c>
      <c r="M246" s="96">
        <v>3949000</v>
      </c>
      <c r="N246" s="96">
        <v>0</v>
      </c>
      <c r="O246" s="96">
        <v>3949000</v>
      </c>
      <c r="P246" s="96">
        <v>3949000</v>
      </c>
      <c r="Q246" s="96">
        <v>3949000</v>
      </c>
      <c r="R246" s="96">
        <v>3949000</v>
      </c>
      <c r="S246" s="97">
        <v>0</v>
      </c>
      <c r="T246" s="96">
        <v>0</v>
      </c>
      <c r="U246" s="98">
        <f t="shared" si="12"/>
        <v>100</v>
      </c>
      <c r="V246" s="99">
        <f>IF(OR(R246="", R307="", R307=0), "", R246/R$307*100)</f>
        <v>2.7521900801716663</v>
      </c>
      <c r="W246" s="95">
        <v>13668000</v>
      </c>
      <c r="X246" s="96">
        <v>-1806000</v>
      </c>
      <c r="Y246" s="96">
        <v>0</v>
      </c>
      <c r="Z246" s="96">
        <v>0</v>
      </c>
      <c r="AA246" s="96">
        <v>11862000</v>
      </c>
      <c r="AB246" s="97">
        <v>11861318</v>
      </c>
      <c r="AC246" s="100">
        <v>7912318</v>
      </c>
      <c r="AD246" s="95">
        <v>7912318</v>
      </c>
      <c r="AE246" s="96">
        <v>3949000</v>
      </c>
      <c r="AF246" s="96">
        <v>682</v>
      </c>
      <c r="AG246" s="101">
        <f t="shared" si="13"/>
        <v>66.703068622491983</v>
      </c>
      <c r="AH246" s="99">
        <f>IF(OR(AD246="", AD307="", AD307=0), "", AD246/AD$307*100)</f>
        <v>3.4232545313813465</v>
      </c>
      <c r="AI246" s="102">
        <v>-3963318</v>
      </c>
      <c r="AJ246" s="5">
        <f t="shared" si="14"/>
        <v>-50.090479174370891</v>
      </c>
      <c r="AK246" s="4">
        <f t="shared" si="15"/>
        <v>-0.67106445120968017</v>
      </c>
      <c r="AL246" s="371"/>
      <c r="AM246" s="370"/>
      <c r="AN246" s="370"/>
      <c r="AO246" s="370"/>
      <c r="AP246" s="370"/>
      <c r="AQ246" s="370"/>
      <c r="AR246" s="370"/>
      <c r="AS246" s="3"/>
    </row>
    <row r="247" spans="1:45" ht="24.75" customHeight="1" thickBot="1">
      <c r="A247" s="93" t="s">
        <v>4</v>
      </c>
      <c r="B247" s="94" t="s">
        <v>7</v>
      </c>
      <c r="C247" s="94" t="s">
        <v>21</v>
      </c>
      <c r="D247" s="94" t="s">
        <v>63</v>
      </c>
      <c r="E247" s="94" t="s">
        <v>192</v>
      </c>
      <c r="F247" s="94" t="s">
        <v>21</v>
      </c>
      <c r="G247" s="94" t="s">
        <v>59</v>
      </c>
      <c r="H247" s="177" t="s">
        <v>195</v>
      </c>
      <c r="I247" s="172" t="s">
        <v>12</v>
      </c>
      <c r="J247" s="130"/>
      <c r="K247" s="95">
        <v>0</v>
      </c>
      <c r="L247" s="96">
        <v>0</v>
      </c>
      <c r="M247" s="96">
        <v>3949000</v>
      </c>
      <c r="N247" s="96">
        <v>0</v>
      </c>
      <c r="O247" s="96">
        <v>3949000</v>
      </c>
      <c r="P247" s="96">
        <v>3949000</v>
      </c>
      <c r="Q247" s="96">
        <v>3949000</v>
      </c>
      <c r="R247" s="96">
        <v>3949000</v>
      </c>
      <c r="S247" s="97">
        <v>0</v>
      </c>
      <c r="T247" s="96">
        <v>0</v>
      </c>
      <c r="U247" s="98">
        <f t="shared" si="12"/>
        <v>100</v>
      </c>
      <c r="V247" s="99">
        <f>IF(OR(R247="", R307="", R307=0), "", R247/R$307*100)</f>
        <v>2.7521900801716663</v>
      </c>
      <c r="W247" s="95">
        <v>4477000</v>
      </c>
      <c r="X247" s="96">
        <v>-528000</v>
      </c>
      <c r="Y247" s="96">
        <v>0</v>
      </c>
      <c r="Z247" s="96">
        <v>0</v>
      </c>
      <c r="AA247" s="96">
        <v>3949000</v>
      </c>
      <c r="AB247" s="97">
        <v>3949000</v>
      </c>
      <c r="AC247" s="100">
        <v>0</v>
      </c>
      <c r="AD247" s="95">
        <v>0</v>
      </c>
      <c r="AE247" s="96">
        <v>3949000</v>
      </c>
      <c r="AF247" s="96">
        <v>0</v>
      </c>
      <c r="AG247" s="101">
        <f t="shared" si="13"/>
        <v>0</v>
      </c>
      <c r="AH247" s="99">
        <f>IF(OR(AD247="", AD307="", AD307=0), "", AD247/AD$307*100)</f>
        <v>0</v>
      </c>
      <c r="AI247" s="102">
        <v>3949000</v>
      </c>
      <c r="AJ247" s="5" t="str">
        <f t="shared" si="14"/>
        <v>皆増</v>
      </c>
      <c r="AK247" s="4">
        <f t="shared" si="15"/>
        <v>2.7521900801716663</v>
      </c>
      <c r="AL247" s="147"/>
      <c r="AM247" s="147"/>
      <c r="AN247" s="147"/>
      <c r="AO247" s="147"/>
      <c r="AP247" s="147"/>
      <c r="AQ247" s="147"/>
      <c r="AR247" s="147"/>
    </row>
    <row r="248" spans="1:45" ht="24.75" customHeight="1" thickBot="1">
      <c r="A248" s="103" t="s">
        <v>4</v>
      </c>
      <c r="B248" s="104" t="s">
        <v>7</v>
      </c>
      <c r="C248" s="94" t="s">
        <v>21</v>
      </c>
      <c r="D248" s="94" t="s">
        <v>63</v>
      </c>
      <c r="E248" s="94" t="s">
        <v>192</v>
      </c>
      <c r="F248" s="94" t="s">
        <v>21</v>
      </c>
      <c r="G248" s="94" t="s">
        <v>170</v>
      </c>
      <c r="H248" s="177" t="s">
        <v>196</v>
      </c>
      <c r="I248" s="172" t="s">
        <v>12</v>
      </c>
      <c r="J248" s="130"/>
      <c r="K248" s="95">
        <v>0</v>
      </c>
      <c r="L248" s="96">
        <v>0</v>
      </c>
      <c r="M248" s="96">
        <v>0</v>
      </c>
      <c r="N248" s="96">
        <v>0</v>
      </c>
      <c r="O248" s="96">
        <v>0</v>
      </c>
      <c r="P248" s="96">
        <v>0</v>
      </c>
      <c r="Q248" s="96">
        <v>0</v>
      </c>
      <c r="R248" s="96">
        <v>0</v>
      </c>
      <c r="S248" s="97">
        <v>0</v>
      </c>
      <c r="T248" s="96">
        <v>0</v>
      </c>
      <c r="U248" s="98" t="str">
        <f t="shared" si="12"/>
        <v/>
      </c>
      <c r="V248" s="99">
        <f>IF(OR(R248="", R307="", R307=0), "", R248/R$307*100)</f>
        <v>0</v>
      </c>
      <c r="W248" s="95">
        <v>9191000</v>
      </c>
      <c r="X248" s="96">
        <v>-1278000</v>
      </c>
      <c r="Y248" s="96">
        <v>0</v>
      </c>
      <c r="Z248" s="96">
        <v>0</v>
      </c>
      <c r="AA248" s="96">
        <v>7913000</v>
      </c>
      <c r="AB248" s="97">
        <v>7912318</v>
      </c>
      <c r="AC248" s="100">
        <v>7912318</v>
      </c>
      <c r="AD248" s="95">
        <v>7912318</v>
      </c>
      <c r="AE248" s="96">
        <v>0</v>
      </c>
      <c r="AF248" s="96">
        <v>682</v>
      </c>
      <c r="AG248" s="101">
        <f t="shared" si="13"/>
        <v>99.991381271325665</v>
      </c>
      <c r="AH248" s="99">
        <f>IF(OR(AD248="", AD307="", AD307=0), "", AD248/AD$307*100)</f>
        <v>3.4232545313813465</v>
      </c>
      <c r="AI248" s="102">
        <v>-7912318</v>
      </c>
      <c r="AJ248" s="5" t="str">
        <f t="shared" si="14"/>
        <v>皆減</v>
      </c>
      <c r="AK248" s="4">
        <f t="shared" si="15"/>
        <v>-3.4232545313813465</v>
      </c>
      <c r="AL248" s="147"/>
      <c r="AM248" s="147"/>
      <c r="AN248" s="147"/>
      <c r="AO248" s="147"/>
      <c r="AP248" s="147"/>
      <c r="AQ248" s="147"/>
      <c r="AR248" s="147"/>
    </row>
    <row r="249" spans="1:45" ht="21.75" hidden="1" customHeight="1">
      <c r="A249" s="45" t="s">
        <v>4</v>
      </c>
      <c r="B249" s="46" t="s">
        <v>7</v>
      </c>
      <c r="C249" s="94" t="s">
        <v>21</v>
      </c>
      <c r="D249" s="94" t="s">
        <v>63</v>
      </c>
      <c r="E249" s="94" t="s">
        <v>98</v>
      </c>
      <c r="F249" s="94" t="s">
        <v>5</v>
      </c>
      <c r="G249" s="94" t="s">
        <v>5</v>
      </c>
      <c r="H249" s="177" t="s">
        <v>99</v>
      </c>
      <c r="I249" s="172" t="s">
        <v>12</v>
      </c>
      <c r="J249" s="130"/>
      <c r="K249" s="95">
        <v>0</v>
      </c>
      <c r="L249" s="96">
        <v>0</v>
      </c>
      <c r="M249" s="96">
        <v>0</v>
      </c>
      <c r="N249" s="96">
        <v>0</v>
      </c>
      <c r="O249" s="96">
        <v>0</v>
      </c>
      <c r="P249" s="96">
        <v>0</v>
      </c>
      <c r="Q249" s="96">
        <v>0</v>
      </c>
      <c r="R249" s="96">
        <v>0</v>
      </c>
      <c r="S249" s="97">
        <v>0</v>
      </c>
      <c r="T249" s="96">
        <v>0</v>
      </c>
      <c r="U249" s="98" t="str">
        <f t="shared" si="12"/>
        <v/>
      </c>
      <c r="V249" s="99">
        <f>IF(OR(R249="", R307="", R307=0), "", R249/R$307*100)</f>
        <v>0</v>
      </c>
      <c r="W249" s="95">
        <v>20427000</v>
      </c>
      <c r="X249" s="96">
        <v>5073000</v>
      </c>
      <c r="Y249" s="96">
        <v>0</v>
      </c>
      <c r="Z249" s="96">
        <v>0</v>
      </c>
      <c r="AA249" s="96">
        <v>25500000</v>
      </c>
      <c r="AB249" s="97">
        <v>24365172</v>
      </c>
      <c r="AC249" s="100">
        <v>24365172</v>
      </c>
      <c r="AD249" s="95">
        <v>24365172</v>
      </c>
      <c r="AE249" s="96">
        <v>0</v>
      </c>
      <c r="AF249" s="96">
        <v>1134828</v>
      </c>
      <c r="AG249" s="101">
        <f t="shared" si="13"/>
        <v>95.54969411764705</v>
      </c>
      <c r="AH249" s="99">
        <f>IF(OR(AD249="", AD307="", AD307=0), "", AD249/AD$307*100)</f>
        <v>10.541561329674302</v>
      </c>
      <c r="AI249" s="102">
        <v>-24365172</v>
      </c>
      <c r="AJ249" s="30" t="str">
        <f t="shared" si="14"/>
        <v>皆減</v>
      </c>
      <c r="AK249" s="29">
        <f t="shared" si="15"/>
        <v>-10.541561329674302</v>
      </c>
      <c r="AL249" s="370"/>
      <c r="AM249" s="370"/>
      <c r="AN249" s="370"/>
      <c r="AO249" s="370"/>
      <c r="AP249" s="370"/>
      <c r="AQ249" s="370"/>
      <c r="AR249" s="370"/>
      <c r="AS249" s="3"/>
    </row>
    <row r="250" spans="1:45" ht="21.75" hidden="1" customHeight="1">
      <c r="A250" s="56" t="s">
        <v>4</v>
      </c>
      <c r="B250" s="57" t="s">
        <v>7</v>
      </c>
      <c r="C250" s="94" t="s">
        <v>21</v>
      </c>
      <c r="D250" s="94" t="s">
        <v>63</v>
      </c>
      <c r="E250" s="94" t="s">
        <v>98</v>
      </c>
      <c r="F250" s="94" t="s">
        <v>21</v>
      </c>
      <c r="G250" s="94" t="s">
        <v>5</v>
      </c>
      <c r="H250" s="177" t="s">
        <v>100</v>
      </c>
      <c r="I250" s="172" t="s">
        <v>12</v>
      </c>
      <c r="J250" s="130"/>
      <c r="K250" s="95">
        <v>0</v>
      </c>
      <c r="L250" s="96">
        <v>0</v>
      </c>
      <c r="M250" s="96">
        <v>0</v>
      </c>
      <c r="N250" s="96">
        <v>0</v>
      </c>
      <c r="O250" s="96">
        <v>0</v>
      </c>
      <c r="P250" s="96">
        <v>0</v>
      </c>
      <c r="Q250" s="96">
        <v>0</v>
      </c>
      <c r="R250" s="96">
        <v>0</v>
      </c>
      <c r="S250" s="97">
        <v>0</v>
      </c>
      <c r="T250" s="96">
        <v>0</v>
      </c>
      <c r="U250" s="98" t="str">
        <f t="shared" si="12"/>
        <v/>
      </c>
      <c r="V250" s="99">
        <f>IF(OR(R250="", R307="", R307=0), "", R250/R$307*100)</f>
        <v>0</v>
      </c>
      <c r="W250" s="95">
        <v>20427000</v>
      </c>
      <c r="X250" s="96">
        <v>5073000</v>
      </c>
      <c r="Y250" s="96">
        <v>0</v>
      </c>
      <c r="Z250" s="96">
        <v>0</v>
      </c>
      <c r="AA250" s="96">
        <v>25500000</v>
      </c>
      <c r="AB250" s="97">
        <v>24365172</v>
      </c>
      <c r="AC250" s="100">
        <v>24365172</v>
      </c>
      <c r="AD250" s="95">
        <v>24365172</v>
      </c>
      <c r="AE250" s="96">
        <v>0</v>
      </c>
      <c r="AF250" s="96">
        <v>1134828</v>
      </c>
      <c r="AG250" s="101">
        <f t="shared" si="13"/>
        <v>95.54969411764705</v>
      </c>
      <c r="AH250" s="99">
        <f>IF(OR(AD250="", AD307="", AD307=0), "", AD250/AD$307*100)</f>
        <v>10.541561329674302</v>
      </c>
      <c r="AI250" s="102">
        <v>-24365172</v>
      </c>
      <c r="AJ250" s="5" t="str">
        <f t="shared" si="14"/>
        <v>皆減</v>
      </c>
      <c r="AK250" s="4">
        <f t="shared" si="15"/>
        <v>-10.541561329674302</v>
      </c>
      <c r="AL250" s="370"/>
      <c r="AM250" s="370"/>
      <c r="AN250" s="370"/>
      <c r="AO250" s="370"/>
      <c r="AP250" s="370"/>
      <c r="AQ250" s="370"/>
      <c r="AR250" s="370"/>
      <c r="AS250" s="3"/>
    </row>
    <row r="251" spans="1:45" ht="22.5" customHeight="1" thickBot="1">
      <c r="A251" s="67" t="s">
        <v>4</v>
      </c>
      <c r="B251" s="68" t="s">
        <v>7</v>
      </c>
      <c r="C251" s="94" t="s">
        <v>21</v>
      </c>
      <c r="D251" s="94" t="s">
        <v>63</v>
      </c>
      <c r="E251" s="94" t="s">
        <v>98</v>
      </c>
      <c r="F251" s="94" t="s">
        <v>21</v>
      </c>
      <c r="G251" s="94" t="s">
        <v>23</v>
      </c>
      <c r="H251" s="177" t="s">
        <v>99</v>
      </c>
      <c r="I251" s="172" t="s">
        <v>12</v>
      </c>
      <c r="J251" s="130"/>
      <c r="K251" s="95">
        <v>0</v>
      </c>
      <c r="L251" s="96">
        <v>0</v>
      </c>
      <c r="M251" s="96">
        <v>0</v>
      </c>
      <c r="N251" s="96">
        <v>0</v>
      </c>
      <c r="O251" s="96">
        <v>0</v>
      </c>
      <c r="P251" s="96">
        <v>0</v>
      </c>
      <c r="Q251" s="96">
        <v>0</v>
      </c>
      <c r="R251" s="96">
        <v>0</v>
      </c>
      <c r="S251" s="97">
        <v>0</v>
      </c>
      <c r="T251" s="96">
        <v>0</v>
      </c>
      <c r="U251" s="98" t="str">
        <f t="shared" si="12"/>
        <v/>
      </c>
      <c r="V251" s="99">
        <f>IF(OR(R251="", R307="", R307=0), "", R251/R$307*100)</f>
        <v>0</v>
      </c>
      <c r="W251" s="95">
        <v>20427000</v>
      </c>
      <c r="X251" s="96">
        <v>5073000</v>
      </c>
      <c r="Y251" s="96">
        <v>0</v>
      </c>
      <c r="Z251" s="96">
        <v>0</v>
      </c>
      <c r="AA251" s="96">
        <v>25500000</v>
      </c>
      <c r="AB251" s="97">
        <v>24365172</v>
      </c>
      <c r="AC251" s="100">
        <v>24365172</v>
      </c>
      <c r="AD251" s="95">
        <v>24365172</v>
      </c>
      <c r="AE251" s="96">
        <v>0</v>
      </c>
      <c r="AF251" s="96">
        <v>1134828</v>
      </c>
      <c r="AG251" s="101">
        <f t="shared" si="13"/>
        <v>95.54969411764705</v>
      </c>
      <c r="AH251" s="99">
        <f>IF(OR(AD251="", AD307="", AD307=0), "", AD251/AD$307*100)</f>
        <v>10.541561329674302</v>
      </c>
      <c r="AI251" s="102">
        <v>-24365172</v>
      </c>
      <c r="AJ251" s="5" t="str">
        <f t="shared" si="14"/>
        <v>皆減</v>
      </c>
      <c r="AK251" s="4">
        <f t="shared" si="15"/>
        <v>-10.541561329674302</v>
      </c>
      <c r="AL251" s="370"/>
      <c r="AM251" s="370"/>
      <c r="AN251" s="370"/>
      <c r="AO251" s="370"/>
      <c r="AP251" s="370"/>
      <c r="AQ251" s="370"/>
      <c r="AR251" s="370"/>
      <c r="AS251" s="3"/>
    </row>
    <row r="252" spans="1:45" ht="31.5" hidden="1" customHeight="1" thickBot="1">
      <c r="A252" s="45" t="s">
        <v>4</v>
      </c>
      <c r="B252" s="46" t="s">
        <v>7</v>
      </c>
      <c r="C252" s="94" t="s">
        <v>21</v>
      </c>
      <c r="D252" s="94" t="s">
        <v>63</v>
      </c>
      <c r="E252" s="94" t="s">
        <v>46</v>
      </c>
      <c r="F252" s="94" t="s">
        <v>5</v>
      </c>
      <c r="G252" s="94" t="s">
        <v>5</v>
      </c>
      <c r="H252" s="177" t="s">
        <v>47</v>
      </c>
      <c r="I252" s="172" t="s">
        <v>12</v>
      </c>
      <c r="J252" s="130"/>
      <c r="K252" s="95">
        <v>0</v>
      </c>
      <c r="L252" s="96">
        <v>27200000</v>
      </c>
      <c r="M252" s="96">
        <v>3564000</v>
      </c>
      <c r="N252" s="96">
        <v>0</v>
      </c>
      <c r="O252" s="96">
        <v>30764000</v>
      </c>
      <c r="P252" s="96">
        <v>28649500</v>
      </c>
      <c r="Q252" s="96">
        <v>28649500</v>
      </c>
      <c r="R252" s="96">
        <v>28649500</v>
      </c>
      <c r="S252" s="97">
        <v>0</v>
      </c>
      <c r="T252" s="96">
        <v>2114500</v>
      </c>
      <c r="U252" s="98">
        <f t="shared" si="12"/>
        <v>93.126706540111812</v>
      </c>
      <c r="V252" s="99">
        <f>IF(OR(R252="", R307="", R307=0), "", R252/R$307*100)</f>
        <v>19.966794049601962</v>
      </c>
      <c r="W252" s="95">
        <v>16608000</v>
      </c>
      <c r="X252" s="96">
        <v>57548000</v>
      </c>
      <c r="Y252" s="96">
        <v>0</v>
      </c>
      <c r="Z252" s="96">
        <v>-13200</v>
      </c>
      <c r="AA252" s="96">
        <v>74142800</v>
      </c>
      <c r="AB252" s="97">
        <v>68343063</v>
      </c>
      <c r="AC252" s="100">
        <v>68343063</v>
      </c>
      <c r="AD252" s="95">
        <v>68343063</v>
      </c>
      <c r="AE252" s="96">
        <v>3564000</v>
      </c>
      <c r="AF252" s="96">
        <v>2235737</v>
      </c>
      <c r="AG252" s="101">
        <f t="shared" si="13"/>
        <v>92.177612660973153</v>
      </c>
      <c r="AH252" s="99">
        <f>IF(OR(AD252="", AD307="", AD307=0), "", AD252/AD$307*100)</f>
        <v>29.568541115666847</v>
      </c>
      <c r="AI252" s="102">
        <v>-39693563</v>
      </c>
      <c r="AJ252" s="30">
        <f t="shared" si="14"/>
        <v>-58.079871251892826</v>
      </c>
      <c r="AK252" s="29">
        <f t="shared" si="15"/>
        <v>-9.6017470660648847</v>
      </c>
      <c r="AL252" s="148"/>
      <c r="AM252" s="168"/>
      <c r="AN252" s="168"/>
      <c r="AO252" s="168"/>
      <c r="AP252" s="168"/>
      <c r="AQ252" s="168"/>
      <c r="AR252" s="168"/>
      <c r="AS252" s="3"/>
    </row>
    <row r="253" spans="1:45" ht="20.25" hidden="1" customHeight="1">
      <c r="A253" s="56" t="s">
        <v>4</v>
      </c>
      <c r="B253" s="57" t="s">
        <v>7</v>
      </c>
      <c r="C253" s="94" t="s">
        <v>21</v>
      </c>
      <c r="D253" s="94" t="s">
        <v>63</v>
      </c>
      <c r="E253" s="94" t="s">
        <v>46</v>
      </c>
      <c r="F253" s="94" t="s">
        <v>21</v>
      </c>
      <c r="G253" s="94" t="s">
        <v>5</v>
      </c>
      <c r="H253" s="177" t="s">
        <v>48</v>
      </c>
      <c r="I253" s="172" t="s">
        <v>12</v>
      </c>
      <c r="J253" s="130"/>
      <c r="K253" s="95">
        <v>0</v>
      </c>
      <c r="L253" s="96">
        <v>0</v>
      </c>
      <c r="M253" s="96">
        <v>0</v>
      </c>
      <c r="N253" s="96">
        <v>0</v>
      </c>
      <c r="O253" s="96">
        <v>0</v>
      </c>
      <c r="P253" s="96">
        <v>0</v>
      </c>
      <c r="Q253" s="96">
        <v>0</v>
      </c>
      <c r="R253" s="96">
        <v>0</v>
      </c>
      <c r="S253" s="97">
        <v>0</v>
      </c>
      <c r="T253" s="96">
        <v>0</v>
      </c>
      <c r="U253" s="98" t="str">
        <f t="shared" si="12"/>
        <v/>
      </c>
      <c r="V253" s="99">
        <f>IF(OR(R253="", R307="", R307=0), "", R253/R$307*100)</f>
        <v>0</v>
      </c>
      <c r="W253" s="95">
        <v>608000</v>
      </c>
      <c r="X253" s="96">
        <v>-18000</v>
      </c>
      <c r="Y253" s="96">
        <v>0</v>
      </c>
      <c r="Z253" s="96">
        <v>0</v>
      </c>
      <c r="AA253" s="96">
        <v>590000</v>
      </c>
      <c r="AB253" s="97">
        <v>589900</v>
      </c>
      <c r="AC253" s="100">
        <v>589900</v>
      </c>
      <c r="AD253" s="95">
        <v>589900</v>
      </c>
      <c r="AE253" s="96">
        <v>0</v>
      </c>
      <c r="AF253" s="96">
        <v>100</v>
      </c>
      <c r="AG253" s="101">
        <f t="shared" si="13"/>
        <v>99.983050847457619</v>
      </c>
      <c r="AH253" s="99">
        <f>IF(OR(AD253="", AD307="", AD307=0), "", AD253/AD$307*100)</f>
        <v>0.25521950053850928</v>
      </c>
      <c r="AI253" s="102">
        <v>-589900</v>
      </c>
      <c r="AJ253" s="5" t="str">
        <f t="shared" si="14"/>
        <v>皆減</v>
      </c>
      <c r="AK253" s="4">
        <f t="shared" si="15"/>
        <v>-0.25521950053850928</v>
      </c>
      <c r="AL253" s="370"/>
      <c r="AM253" s="370"/>
      <c r="AN253" s="370"/>
      <c r="AO253" s="370"/>
      <c r="AP253" s="370"/>
      <c r="AQ253" s="370"/>
      <c r="AR253" s="370"/>
      <c r="AS253" s="3"/>
    </row>
    <row r="254" spans="1:45" ht="20.25" customHeight="1" thickBot="1">
      <c r="A254" s="89" t="s">
        <v>4</v>
      </c>
      <c r="B254" s="90" t="s">
        <v>7</v>
      </c>
      <c r="C254" s="94" t="s">
        <v>21</v>
      </c>
      <c r="D254" s="94" t="s">
        <v>63</v>
      </c>
      <c r="E254" s="94" t="s">
        <v>46</v>
      </c>
      <c r="F254" s="94" t="s">
        <v>21</v>
      </c>
      <c r="G254" s="94" t="s">
        <v>23</v>
      </c>
      <c r="H254" s="177" t="s">
        <v>197</v>
      </c>
      <c r="I254" s="172" t="s">
        <v>12</v>
      </c>
      <c r="J254" s="130"/>
      <c r="K254" s="95">
        <v>0</v>
      </c>
      <c r="L254" s="96">
        <v>0</v>
      </c>
      <c r="M254" s="96">
        <v>0</v>
      </c>
      <c r="N254" s="96">
        <v>0</v>
      </c>
      <c r="O254" s="96">
        <v>0</v>
      </c>
      <c r="P254" s="96">
        <v>0</v>
      </c>
      <c r="Q254" s="96">
        <v>0</v>
      </c>
      <c r="R254" s="96">
        <v>0</v>
      </c>
      <c r="S254" s="97">
        <v>0</v>
      </c>
      <c r="T254" s="96">
        <v>0</v>
      </c>
      <c r="U254" s="98" t="str">
        <f t="shared" si="12"/>
        <v/>
      </c>
      <c r="V254" s="99">
        <f>IF(OR(R254="", R307="", R307=0), "", R254/R$307*100)</f>
        <v>0</v>
      </c>
      <c r="W254" s="95">
        <v>608000</v>
      </c>
      <c r="X254" s="96">
        <v>-18000</v>
      </c>
      <c r="Y254" s="96">
        <v>0</v>
      </c>
      <c r="Z254" s="96">
        <v>0</v>
      </c>
      <c r="AA254" s="96">
        <v>590000</v>
      </c>
      <c r="AB254" s="97">
        <v>589900</v>
      </c>
      <c r="AC254" s="100">
        <v>589900</v>
      </c>
      <c r="AD254" s="95">
        <v>589900</v>
      </c>
      <c r="AE254" s="96">
        <v>0</v>
      </c>
      <c r="AF254" s="96">
        <v>100</v>
      </c>
      <c r="AG254" s="101">
        <f t="shared" si="13"/>
        <v>99.983050847457619</v>
      </c>
      <c r="AH254" s="99">
        <f>IF(OR(AD254="", AD307="", AD307=0), "", AD254/AD$307*100)</f>
        <v>0.25521950053850928</v>
      </c>
      <c r="AI254" s="102">
        <v>-589900</v>
      </c>
      <c r="AJ254" s="5" t="str">
        <f t="shared" si="14"/>
        <v>皆減</v>
      </c>
      <c r="AK254" s="4">
        <f t="shared" si="15"/>
        <v>-0.25521950053850928</v>
      </c>
      <c r="AL254" s="370"/>
      <c r="AM254" s="370"/>
      <c r="AN254" s="370"/>
      <c r="AO254" s="370"/>
      <c r="AP254" s="370"/>
      <c r="AQ254" s="370"/>
      <c r="AR254" s="370"/>
      <c r="AS254" s="3"/>
    </row>
    <row r="255" spans="1:45" ht="18.75" hidden="1" customHeight="1">
      <c r="A255" s="45" t="s">
        <v>4</v>
      </c>
      <c r="B255" s="46" t="s">
        <v>7</v>
      </c>
      <c r="C255" s="94" t="s">
        <v>21</v>
      </c>
      <c r="D255" s="94" t="s">
        <v>63</v>
      </c>
      <c r="E255" s="94" t="s">
        <v>46</v>
      </c>
      <c r="F255" s="94" t="s">
        <v>15</v>
      </c>
      <c r="G255" s="94" t="s">
        <v>5</v>
      </c>
      <c r="H255" s="177" t="s">
        <v>65</v>
      </c>
      <c r="I255" s="172" t="s">
        <v>12</v>
      </c>
      <c r="J255" s="130"/>
      <c r="K255" s="95">
        <v>0</v>
      </c>
      <c r="L255" s="96">
        <v>0</v>
      </c>
      <c r="M255" s="96">
        <v>0</v>
      </c>
      <c r="N255" s="96">
        <v>0</v>
      </c>
      <c r="O255" s="96">
        <v>0</v>
      </c>
      <c r="P255" s="96">
        <v>0</v>
      </c>
      <c r="Q255" s="96">
        <v>0</v>
      </c>
      <c r="R255" s="96">
        <v>0</v>
      </c>
      <c r="S255" s="97">
        <v>0</v>
      </c>
      <c r="T255" s="96">
        <v>0</v>
      </c>
      <c r="U255" s="98" t="str">
        <f t="shared" si="12"/>
        <v/>
      </c>
      <c r="V255" s="99">
        <f>IF(OR(R255="", R307="", R307=0), "", R255/R$307*100)</f>
        <v>0</v>
      </c>
      <c r="W255" s="95">
        <v>16000000</v>
      </c>
      <c r="X255" s="96">
        <v>27962000</v>
      </c>
      <c r="Y255" s="96">
        <v>0</v>
      </c>
      <c r="Z255" s="96">
        <v>-13200</v>
      </c>
      <c r="AA255" s="96">
        <v>43948800</v>
      </c>
      <c r="AB255" s="97">
        <v>42788763</v>
      </c>
      <c r="AC255" s="100">
        <v>42788763</v>
      </c>
      <c r="AD255" s="95">
        <v>42788763</v>
      </c>
      <c r="AE255" s="96">
        <v>0</v>
      </c>
      <c r="AF255" s="96">
        <v>1160037</v>
      </c>
      <c r="AG255" s="101">
        <f t="shared" si="13"/>
        <v>97.360480832241166</v>
      </c>
      <c r="AH255" s="99">
        <f>IF(OR(AD255="", AD307="", AD307=0), "", AD255/AD$307*100)</f>
        <v>18.512505037329454</v>
      </c>
      <c r="AI255" s="102">
        <v>-42788763</v>
      </c>
      <c r="AJ255" s="30" t="str">
        <f t="shared" si="14"/>
        <v>皆減</v>
      </c>
      <c r="AK255" s="29">
        <f t="shared" si="15"/>
        <v>-18.512505037329454</v>
      </c>
      <c r="AL255" s="147"/>
      <c r="AM255" s="147"/>
      <c r="AN255" s="147"/>
      <c r="AO255" s="147"/>
      <c r="AP255" s="147"/>
      <c r="AQ255" s="147"/>
      <c r="AR255" s="147"/>
      <c r="AS255" s="3"/>
    </row>
    <row r="256" spans="1:45" ht="16.5" customHeight="1" thickBot="1">
      <c r="A256" s="56" t="s">
        <v>4</v>
      </c>
      <c r="B256" s="57" t="s">
        <v>7</v>
      </c>
      <c r="C256" s="94" t="s">
        <v>21</v>
      </c>
      <c r="D256" s="94" t="s">
        <v>63</v>
      </c>
      <c r="E256" s="94" t="s">
        <v>46</v>
      </c>
      <c r="F256" s="94" t="s">
        <v>15</v>
      </c>
      <c r="G256" s="94" t="s">
        <v>198</v>
      </c>
      <c r="H256" s="177" t="s">
        <v>199</v>
      </c>
      <c r="I256" s="172" t="s">
        <v>12</v>
      </c>
      <c r="J256" s="130"/>
      <c r="K256" s="95">
        <v>0</v>
      </c>
      <c r="L256" s="96">
        <v>0</v>
      </c>
      <c r="M256" s="96">
        <v>0</v>
      </c>
      <c r="N256" s="96">
        <v>0</v>
      </c>
      <c r="O256" s="96">
        <v>0</v>
      </c>
      <c r="P256" s="96">
        <v>0</v>
      </c>
      <c r="Q256" s="96">
        <v>0</v>
      </c>
      <c r="R256" s="96">
        <v>0</v>
      </c>
      <c r="S256" s="97">
        <v>0</v>
      </c>
      <c r="T256" s="96">
        <v>0</v>
      </c>
      <c r="U256" s="98" t="str">
        <f t="shared" si="12"/>
        <v/>
      </c>
      <c r="V256" s="99">
        <f>IF(OR(R256="", R307="", R307=0), "", R256/R$307*100)</f>
        <v>0</v>
      </c>
      <c r="W256" s="95">
        <v>0</v>
      </c>
      <c r="X256" s="96">
        <v>17682000</v>
      </c>
      <c r="Y256" s="96">
        <v>0</v>
      </c>
      <c r="Z256" s="96">
        <v>0</v>
      </c>
      <c r="AA256" s="96">
        <v>17682000</v>
      </c>
      <c r="AB256" s="97">
        <v>17346200</v>
      </c>
      <c r="AC256" s="100">
        <v>17346200</v>
      </c>
      <c r="AD256" s="95">
        <v>17346200</v>
      </c>
      <c r="AE256" s="96">
        <v>0</v>
      </c>
      <c r="AF256" s="96">
        <v>335800</v>
      </c>
      <c r="AG256" s="101">
        <f t="shared" si="13"/>
        <v>98.100893564076458</v>
      </c>
      <c r="AH256" s="99">
        <f>IF(OR(AD256="", AD307="", AD307=0), "", AD256/AD$307*100)</f>
        <v>7.5048118329226812</v>
      </c>
      <c r="AI256" s="102">
        <v>-17346200</v>
      </c>
      <c r="AJ256" s="5" t="str">
        <f t="shared" si="14"/>
        <v>皆減</v>
      </c>
      <c r="AK256" s="4">
        <f t="shared" si="15"/>
        <v>-7.5048118329226812</v>
      </c>
      <c r="AL256" s="147"/>
      <c r="AM256" s="147"/>
      <c r="AN256" s="147"/>
      <c r="AO256" s="147"/>
      <c r="AP256" s="147"/>
      <c r="AQ256" s="147"/>
      <c r="AR256" s="147"/>
      <c r="AS256" s="3"/>
    </row>
    <row r="257" spans="1:45" ht="16.5" customHeight="1" thickBot="1">
      <c r="A257" s="56" t="s">
        <v>4</v>
      </c>
      <c r="B257" s="57" t="s">
        <v>7</v>
      </c>
      <c r="C257" s="94" t="s">
        <v>21</v>
      </c>
      <c r="D257" s="94" t="s">
        <v>63</v>
      </c>
      <c r="E257" s="94" t="s">
        <v>46</v>
      </c>
      <c r="F257" s="94" t="s">
        <v>15</v>
      </c>
      <c r="G257" s="94" t="s">
        <v>200</v>
      </c>
      <c r="H257" s="177" t="s">
        <v>201</v>
      </c>
      <c r="I257" s="172" t="s">
        <v>12</v>
      </c>
      <c r="J257" s="130"/>
      <c r="K257" s="95">
        <v>0</v>
      </c>
      <c r="L257" s="96">
        <v>0</v>
      </c>
      <c r="M257" s="96">
        <v>0</v>
      </c>
      <c r="N257" s="96">
        <v>0</v>
      </c>
      <c r="O257" s="96">
        <v>0</v>
      </c>
      <c r="P257" s="96">
        <v>0</v>
      </c>
      <c r="Q257" s="96">
        <v>0</v>
      </c>
      <c r="R257" s="96">
        <v>0</v>
      </c>
      <c r="S257" s="97">
        <v>0</v>
      </c>
      <c r="T257" s="96">
        <v>0</v>
      </c>
      <c r="U257" s="98" t="str">
        <f t="shared" si="12"/>
        <v/>
      </c>
      <c r="V257" s="99">
        <f>IF(OR(R257="", R307="", R307=0), "", R257/R$307*100)</f>
        <v>0</v>
      </c>
      <c r="W257" s="95">
        <v>0</v>
      </c>
      <c r="X257" s="96">
        <v>1851000</v>
      </c>
      <c r="Y257" s="96">
        <v>0</v>
      </c>
      <c r="Z257" s="96">
        <v>0</v>
      </c>
      <c r="AA257" s="96">
        <v>1851000</v>
      </c>
      <c r="AB257" s="97">
        <v>1850500</v>
      </c>
      <c r="AC257" s="100">
        <v>1850500</v>
      </c>
      <c r="AD257" s="95">
        <v>1850500</v>
      </c>
      <c r="AE257" s="96">
        <v>0</v>
      </c>
      <c r="AF257" s="96">
        <v>500</v>
      </c>
      <c r="AG257" s="101">
        <f t="shared" si="13"/>
        <v>99.972987574284161</v>
      </c>
      <c r="AH257" s="99">
        <f>IF(OR(AD257="", AD307="", AD307=0), "", AD257/AD$307*100)</f>
        <v>0.8006165210145979</v>
      </c>
      <c r="AI257" s="102">
        <v>-1850500</v>
      </c>
      <c r="AJ257" s="5" t="str">
        <f t="shared" si="14"/>
        <v>皆減</v>
      </c>
      <c r="AK257" s="4">
        <f t="shared" si="15"/>
        <v>-0.8006165210145979</v>
      </c>
      <c r="AL257" s="147"/>
      <c r="AM257" s="147"/>
      <c r="AN257" s="147"/>
      <c r="AO257" s="147"/>
      <c r="AP257" s="147"/>
      <c r="AQ257" s="147"/>
      <c r="AR257" s="147"/>
      <c r="AS257" s="3"/>
    </row>
    <row r="258" spans="1:45" ht="16.5" customHeight="1" thickBot="1">
      <c r="A258" s="56" t="s">
        <v>4</v>
      </c>
      <c r="B258" s="57" t="s">
        <v>7</v>
      </c>
      <c r="C258" s="94" t="s">
        <v>21</v>
      </c>
      <c r="D258" s="94" t="s">
        <v>63</v>
      </c>
      <c r="E258" s="94" t="s">
        <v>46</v>
      </c>
      <c r="F258" s="94" t="s">
        <v>15</v>
      </c>
      <c r="G258" s="94" t="s">
        <v>202</v>
      </c>
      <c r="H258" s="177" t="s">
        <v>203</v>
      </c>
      <c r="I258" s="172" t="s">
        <v>12</v>
      </c>
      <c r="J258" s="130"/>
      <c r="K258" s="95">
        <v>0</v>
      </c>
      <c r="L258" s="96">
        <v>0</v>
      </c>
      <c r="M258" s="96">
        <v>0</v>
      </c>
      <c r="N258" s="96">
        <v>0</v>
      </c>
      <c r="O258" s="96">
        <v>0</v>
      </c>
      <c r="P258" s="96">
        <v>0</v>
      </c>
      <c r="Q258" s="96">
        <v>0</v>
      </c>
      <c r="R258" s="96">
        <v>0</v>
      </c>
      <c r="S258" s="97">
        <v>0</v>
      </c>
      <c r="T258" s="96">
        <v>0</v>
      </c>
      <c r="U258" s="98" t="str">
        <f t="shared" si="12"/>
        <v/>
      </c>
      <c r="V258" s="99">
        <f>IF(OR(R258="", R307="", R307=0), "", R258/R$307*100)</f>
        <v>0</v>
      </c>
      <c r="W258" s="95">
        <v>0</v>
      </c>
      <c r="X258" s="96">
        <v>1200000</v>
      </c>
      <c r="Y258" s="96">
        <v>0</v>
      </c>
      <c r="Z258" s="96">
        <v>0</v>
      </c>
      <c r="AA258" s="96">
        <v>1200000</v>
      </c>
      <c r="AB258" s="97">
        <v>1200000</v>
      </c>
      <c r="AC258" s="100">
        <v>1200000</v>
      </c>
      <c r="AD258" s="95">
        <v>1200000</v>
      </c>
      <c r="AE258" s="96">
        <v>0</v>
      </c>
      <c r="AF258" s="96">
        <v>0</v>
      </c>
      <c r="AG258" s="101">
        <f t="shared" si="13"/>
        <v>100</v>
      </c>
      <c r="AH258" s="99">
        <f>IF(OR(AD258="", AD307="", AD307=0), "", AD258/AD$307*100)</f>
        <v>0.51917850592678605</v>
      </c>
      <c r="AI258" s="102">
        <v>-1200000</v>
      </c>
      <c r="AJ258" s="5" t="str">
        <f t="shared" si="14"/>
        <v>皆減</v>
      </c>
      <c r="AK258" s="4">
        <f t="shared" si="15"/>
        <v>-0.51917850592678605</v>
      </c>
      <c r="AL258" s="147"/>
      <c r="AM258" s="147"/>
      <c r="AN258" s="147"/>
      <c r="AO258" s="147"/>
      <c r="AP258" s="147"/>
      <c r="AQ258" s="147"/>
      <c r="AR258" s="147"/>
      <c r="AS258" s="3"/>
    </row>
    <row r="259" spans="1:45" ht="16.5" customHeight="1" thickBot="1">
      <c r="A259" s="56" t="s">
        <v>4</v>
      </c>
      <c r="B259" s="57" t="s">
        <v>7</v>
      </c>
      <c r="C259" s="94" t="s">
        <v>21</v>
      </c>
      <c r="D259" s="94" t="s">
        <v>63</v>
      </c>
      <c r="E259" s="94" t="s">
        <v>46</v>
      </c>
      <c r="F259" s="94" t="s">
        <v>15</v>
      </c>
      <c r="G259" s="94" t="s">
        <v>204</v>
      </c>
      <c r="H259" s="177" t="s">
        <v>205</v>
      </c>
      <c r="I259" s="172" t="s">
        <v>12</v>
      </c>
      <c r="J259" s="130"/>
      <c r="K259" s="95">
        <v>0</v>
      </c>
      <c r="L259" s="96">
        <v>0</v>
      </c>
      <c r="M259" s="96">
        <v>0</v>
      </c>
      <c r="N259" s="96">
        <v>0</v>
      </c>
      <c r="O259" s="96">
        <v>0</v>
      </c>
      <c r="P259" s="96">
        <v>0</v>
      </c>
      <c r="Q259" s="96">
        <v>0</v>
      </c>
      <c r="R259" s="96">
        <v>0</v>
      </c>
      <c r="S259" s="97">
        <v>0</v>
      </c>
      <c r="T259" s="96">
        <v>0</v>
      </c>
      <c r="U259" s="98" t="str">
        <f t="shared" ref="U259:U307" si="16">IF(OR(R259="", O259="", O259=0), "", R259/O259*100)</f>
        <v/>
      </c>
      <c r="V259" s="99">
        <f>IF(OR(R259="", R307="", R307=0), "", R259/R$307*100)</f>
        <v>0</v>
      </c>
      <c r="W259" s="95">
        <v>0</v>
      </c>
      <c r="X259" s="96">
        <v>3274000</v>
      </c>
      <c r="Y259" s="96">
        <v>0</v>
      </c>
      <c r="Z259" s="96">
        <v>0</v>
      </c>
      <c r="AA259" s="96">
        <v>3274000</v>
      </c>
      <c r="AB259" s="97">
        <v>3065100</v>
      </c>
      <c r="AC259" s="100">
        <v>3065100</v>
      </c>
      <c r="AD259" s="95">
        <v>3065100</v>
      </c>
      <c r="AE259" s="96">
        <v>0</v>
      </c>
      <c r="AF259" s="96">
        <v>208900</v>
      </c>
      <c r="AG259" s="101">
        <f t="shared" ref="AG259:AG307" si="17">IF(OR(AD259="", AA259="", AA259=0), "", AD259/AA259*100)</f>
        <v>93.619425778863771</v>
      </c>
      <c r="AH259" s="99">
        <f>IF(OR(AD259="", AD307="", AD307=0), "", AD259/AD$307*100)</f>
        <v>1.3261116987634933</v>
      </c>
      <c r="AI259" s="102">
        <v>-3065100</v>
      </c>
      <c r="AJ259" s="5" t="str">
        <f t="shared" ref="AJ259:AJ307" si="18">IF(AI259=0, 0, IF(AND(OR(R259="", R259=0), AD259&lt;&gt;"", AD259&lt;&gt;0), "皆減", IF(AND(OR(AD259="", AD259=0), R259&lt;&gt;"", R259&lt;&gt;0), "皆増", AI259/AD259*100)))</f>
        <v>皆減</v>
      </c>
      <c r="AK259" s="4">
        <f t="shared" ref="AK259:AK307" si="19">IF(V259="", IF(AH259="", "", 0-AH259), IF(AH259="", V259, V259-AH259))</f>
        <v>-1.3261116987634933</v>
      </c>
      <c r="AL259" s="147"/>
      <c r="AM259" s="147"/>
      <c r="AN259" s="147"/>
      <c r="AO259" s="147"/>
      <c r="AP259" s="147"/>
      <c r="AQ259" s="147"/>
      <c r="AR259" s="147"/>
      <c r="AS259" s="3"/>
    </row>
    <row r="260" spans="1:45" ht="16.5" customHeight="1" thickBot="1">
      <c r="A260" s="56" t="s">
        <v>4</v>
      </c>
      <c r="B260" s="57" t="s">
        <v>7</v>
      </c>
      <c r="C260" s="94" t="s">
        <v>21</v>
      </c>
      <c r="D260" s="94" t="s">
        <v>63</v>
      </c>
      <c r="E260" s="94" t="s">
        <v>46</v>
      </c>
      <c r="F260" s="94" t="s">
        <v>15</v>
      </c>
      <c r="G260" s="94" t="s">
        <v>206</v>
      </c>
      <c r="H260" s="177" t="s">
        <v>207</v>
      </c>
      <c r="I260" s="172" t="s">
        <v>12</v>
      </c>
      <c r="J260" s="130"/>
      <c r="K260" s="95">
        <v>0</v>
      </c>
      <c r="L260" s="96">
        <v>0</v>
      </c>
      <c r="M260" s="96">
        <v>0</v>
      </c>
      <c r="N260" s="96">
        <v>0</v>
      </c>
      <c r="O260" s="96">
        <v>0</v>
      </c>
      <c r="P260" s="96">
        <v>0</v>
      </c>
      <c r="Q260" s="96">
        <v>0</v>
      </c>
      <c r="R260" s="96">
        <v>0</v>
      </c>
      <c r="S260" s="97">
        <v>0</v>
      </c>
      <c r="T260" s="96">
        <v>0</v>
      </c>
      <c r="U260" s="98" t="str">
        <f t="shared" si="16"/>
        <v/>
      </c>
      <c r="V260" s="99">
        <f>IF(OR(R260="", R307="", R307=0), "", R260/R$307*100)</f>
        <v>0</v>
      </c>
      <c r="W260" s="95">
        <v>1000000</v>
      </c>
      <c r="X260" s="96">
        <v>0</v>
      </c>
      <c r="Y260" s="96">
        <v>0</v>
      </c>
      <c r="Z260" s="96">
        <v>0</v>
      </c>
      <c r="AA260" s="96">
        <v>1000000</v>
      </c>
      <c r="AB260" s="97">
        <v>1000000</v>
      </c>
      <c r="AC260" s="100">
        <v>1000000</v>
      </c>
      <c r="AD260" s="95">
        <v>1000000</v>
      </c>
      <c r="AE260" s="96">
        <v>0</v>
      </c>
      <c r="AF260" s="96">
        <v>0</v>
      </c>
      <c r="AG260" s="101">
        <f t="shared" si="17"/>
        <v>100</v>
      </c>
      <c r="AH260" s="99">
        <f>IF(OR(AD260="", AD307="", AD307=0), "", AD260/AD$307*100)</f>
        <v>0.43264875493898836</v>
      </c>
      <c r="AI260" s="102">
        <v>-1000000</v>
      </c>
      <c r="AJ260" s="5" t="str">
        <f t="shared" si="18"/>
        <v>皆減</v>
      </c>
      <c r="AK260" s="4">
        <f t="shared" si="19"/>
        <v>-0.43264875493898836</v>
      </c>
      <c r="AL260" s="147"/>
      <c r="AM260" s="147"/>
      <c r="AN260" s="147"/>
      <c r="AO260" s="147"/>
      <c r="AP260" s="147"/>
      <c r="AQ260" s="147"/>
      <c r="AR260" s="147"/>
      <c r="AS260" s="3"/>
    </row>
    <row r="261" spans="1:45" ht="16.5" customHeight="1" thickBot="1">
      <c r="A261" s="56" t="s">
        <v>4</v>
      </c>
      <c r="B261" s="57" t="s">
        <v>7</v>
      </c>
      <c r="C261" s="94" t="s">
        <v>21</v>
      </c>
      <c r="D261" s="94" t="s">
        <v>63</v>
      </c>
      <c r="E261" s="94" t="s">
        <v>46</v>
      </c>
      <c r="F261" s="94" t="s">
        <v>15</v>
      </c>
      <c r="G261" s="94" t="s">
        <v>208</v>
      </c>
      <c r="H261" s="177" t="s">
        <v>209</v>
      </c>
      <c r="I261" s="172" t="s">
        <v>12</v>
      </c>
      <c r="J261" s="130"/>
      <c r="K261" s="95">
        <v>0</v>
      </c>
      <c r="L261" s="96">
        <v>0</v>
      </c>
      <c r="M261" s="96">
        <v>0</v>
      </c>
      <c r="N261" s="96">
        <v>0</v>
      </c>
      <c r="O261" s="96">
        <v>0</v>
      </c>
      <c r="P261" s="96">
        <v>0</v>
      </c>
      <c r="Q261" s="96">
        <v>0</v>
      </c>
      <c r="R261" s="96">
        <v>0</v>
      </c>
      <c r="S261" s="97">
        <v>0</v>
      </c>
      <c r="T261" s="96">
        <v>0</v>
      </c>
      <c r="U261" s="98" t="str">
        <f t="shared" si="16"/>
        <v/>
      </c>
      <c r="V261" s="99">
        <f>IF(OR(R261="", R307="", R307=0), "", R261/R$307*100)</f>
        <v>0</v>
      </c>
      <c r="W261" s="95">
        <v>2000000</v>
      </c>
      <c r="X261" s="96">
        <v>-500000</v>
      </c>
      <c r="Y261" s="96">
        <v>0</v>
      </c>
      <c r="Z261" s="96">
        <v>0</v>
      </c>
      <c r="AA261" s="96">
        <v>1500000</v>
      </c>
      <c r="AB261" s="97">
        <v>1300000</v>
      </c>
      <c r="AC261" s="100">
        <v>1300000</v>
      </c>
      <c r="AD261" s="95">
        <v>1300000</v>
      </c>
      <c r="AE261" s="96">
        <v>0</v>
      </c>
      <c r="AF261" s="96">
        <v>200000</v>
      </c>
      <c r="AG261" s="101">
        <f t="shared" si="17"/>
        <v>86.666666666666671</v>
      </c>
      <c r="AH261" s="99">
        <f>IF(OR(AD261="", AD307="", AD307=0), "", AD261/AD$307*100)</f>
        <v>0.56244338142068495</v>
      </c>
      <c r="AI261" s="102">
        <v>-1300000</v>
      </c>
      <c r="AJ261" s="5" t="str">
        <f t="shared" si="18"/>
        <v>皆減</v>
      </c>
      <c r="AK261" s="4">
        <f t="shared" si="19"/>
        <v>-0.56244338142068495</v>
      </c>
      <c r="AL261" s="147"/>
      <c r="AM261" s="147"/>
      <c r="AN261" s="147"/>
      <c r="AO261" s="147"/>
      <c r="AP261" s="147"/>
      <c r="AQ261" s="147"/>
      <c r="AR261" s="147"/>
      <c r="AS261" s="3"/>
    </row>
    <row r="262" spans="1:45" ht="16.5" customHeight="1" thickBot="1">
      <c r="A262" s="56" t="s">
        <v>4</v>
      </c>
      <c r="B262" s="57" t="s">
        <v>7</v>
      </c>
      <c r="C262" s="94" t="s">
        <v>21</v>
      </c>
      <c r="D262" s="94" t="s">
        <v>63</v>
      </c>
      <c r="E262" s="94" t="s">
        <v>46</v>
      </c>
      <c r="F262" s="94" t="s">
        <v>15</v>
      </c>
      <c r="G262" s="94" t="s">
        <v>210</v>
      </c>
      <c r="H262" s="177" t="s">
        <v>211</v>
      </c>
      <c r="I262" s="172" t="s">
        <v>12</v>
      </c>
      <c r="J262" s="130"/>
      <c r="K262" s="95">
        <v>0</v>
      </c>
      <c r="L262" s="96">
        <v>0</v>
      </c>
      <c r="M262" s="96">
        <v>0</v>
      </c>
      <c r="N262" s="96">
        <v>0</v>
      </c>
      <c r="O262" s="96">
        <v>0</v>
      </c>
      <c r="P262" s="96">
        <v>0</v>
      </c>
      <c r="Q262" s="96">
        <v>0</v>
      </c>
      <c r="R262" s="96">
        <v>0</v>
      </c>
      <c r="S262" s="97">
        <v>0</v>
      </c>
      <c r="T262" s="96">
        <v>0</v>
      </c>
      <c r="U262" s="98" t="str">
        <f t="shared" si="16"/>
        <v/>
      </c>
      <c r="V262" s="99">
        <f>IF(OR(R262="", R307="", R307=0), "", R262/R$307*100)</f>
        <v>0</v>
      </c>
      <c r="W262" s="95">
        <v>3000000</v>
      </c>
      <c r="X262" s="96">
        <v>0</v>
      </c>
      <c r="Y262" s="96">
        <v>0</v>
      </c>
      <c r="Z262" s="96">
        <v>0</v>
      </c>
      <c r="AA262" s="96">
        <v>3000000</v>
      </c>
      <c r="AB262" s="97">
        <v>2658803</v>
      </c>
      <c r="AC262" s="100">
        <v>2658803</v>
      </c>
      <c r="AD262" s="95">
        <v>2658803</v>
      </c>
      <c r="AE262" s="96">
        <v>0</v>
      </c>
      <c r="AF262" s="96">
        <v>341197</v>
      </c>
      <c r="AG262" s="101">
        <f t="shared" si="17"/>
        <v>88.626766666666668</v>
      </c>
      <c r="AH262" s="99">
        <f>IF(OR(AD262="", AD307="", AD307=0), "", AD262/AD$307*100)</f>
        <v>1.150327807578047</v>
      </c>
      <c r="AI262" s="102">
        <v>-2658803</v>
      </c>
      <c r="AJ262" s="5" t="str">
        <f t="shared" si="18"/>
        <v>皆減</v>
      </c>
      <c r="AK262" s="4">
        <f t="shared" si="19"/>
        <v>-1.150327807578047</v>
      </c>
      <c r="AL262" s="147"/>
      <c r="AM262" s="147"/>
      <c r="AN262" s="147"/>
      <c r="AO262" s="147"/>
      <c r="AP262" s="147"/>
      <c r="AQ262" s="147"/>
      <c r="AR262" s="147"/>
      <c r="AS262" s="3"/>
    </row>
    <row r="263" spans="1:45" ht="16.5" customHeight="1" thickBot="1">
      <c r="A263" s="56" t="s">
        <v>4</v>
      </c>
      <c r="B263" s="57" t="s">
        <v>7</v>
      </c>
      <c r="C263" s="94" t="s">
        <v>21</v>
      </c>
      <c r="D263" s="94" t="s">
        <v>63</v>
      </c>
      <c r="E263" s="94" t="s">
        <v>46</v>
      </c>
      <c r="F263" s="94" t="s">
        <v>15</v>
      </c>
      <c r="G263" s="94" t="s">
        <v>212</v>
      </c>
      <c r="H263" s="177" t="s">
        <v>213</v>
      </c>
      <c r="I263" s="172" t="s">
        <v>12</v>
      </c>
      <c r="J263" s="130"/>
      <c r="K263" s="95">
        <v>0</v>
      </c>
      <c r="L263" s="96">
        <v>0</v>
      </c>
      <c r="M263" s="96">
        <v>0</v>
      </c>
      <c r="N263" s="96">
        <v>0</v>
      </c>
      <c r="O263" s="96">
        <v>0</v>
      </c>
      <c r="P263" s="96">
        <v>0</v>
      </c>
      <c r="Q263" s="96">
        <v>0</v>
      </c>
      <c r="R263" s="96">
        <v>0</v>
      </c>
      <c r="S263" s="97">
        <v>0</v>
      </c>
      <c r="T263" s="96">
        <v>0</v>
      </c>
      <c r="U263" s="98" t="str">
        <f t="shared" si="16"/>
        <v/>
      </c>
      <c r="V263" s="99">
        <f>IF(OR(R263="", R307="", R307=0), "", R263/R$307*100)</f>
        <v>0</v>
      </c>
      <c r="W263" s="95">
        <v>10000000</v>
      </c>
      <c r="X263" s="96">
        <v>-3136000</v>
      </c>
      <c r="Y263" s="96">
        <v>0</v>
      </c>
      <c r="Z263" s="96">
        <v>-13200</v>
      </c>
      <c r="AA263" s="96">
        <v>6850800</v>
      </c>
      <c r="AB263" s="97">
        <v>6850000</v>
      </c>
      <c r="AC263" s="100">
        <v>6850000</v>
      </c>
      <c r="AD263" s="95">
        <v>6850000</v>
      </c>
      <c r="AE263" s="96">
        <v>0</v>
      </c>
      <c r="AF263" s="96">
        <v>800</v>
      </c>
      <c r="AG263" s="101">
        <f t="shared" si="17"/>
        <v>99.988322531675138</v>
      </c>
      <c r="AH263" s="99">
        <f>IF(OR(AD263="", AD307="", AD307=0), "", AD263/AD$307*100)</f>
        <v>2.9636439713320706</v>
      </c>
      <c r="AI263" s="102">
        <v>-6850000</v>
      </c>
      <c r="AJ263" s="5" t="str">
        <f t="shared" si="18"/>
        <v>皆減</v>
      </c>
      <c r="AK263" s="4">
        <f t="shared" si="19"/>
        <v>-2.9636439713320706</v>
      </c>
      <c r="AL263" s="147"/>
      <c r="AM263" s="147"/>
      <c r="AN263" s="147"/>
      <c r="AO263" s="147"/>
      <c r="AP263" s="147"/>
      <c r="AQ263" s="147"/>
      <c r="AR263" s="147"/>
      <c r="AS263" s="3"/>
    </row>
    <row r="264" spans="1:45" ht="26.25" customHeight="1" thickBot="1">
      <c r="A264" s="56" t="s">
        <v>4</v>
      </c>
      <c r="B264" s="57" t="s">
        <v>7</v>
      </c>
      <c r="C264" s="94" t="s">
        <v>21</v>
      </c>
      <c r="D264" s="94" t="s">
        <v>63</v>
      </c>
      <c r="E264" s="94" t="s">
        <v>46</v>
      </c>
      <c r="F264" s="94" t="s">
        <v>15</v>
      </c>
      <c r="G264" s="94" t="s">
        <v>30</v>
      </c>
      <c r="H264" s="177" t="s">
        <v>214</v>
      </c>
      <c r="I264" s="172" t="s">
        <v>12</v>
      </c>
      <c r="J264" s="130"/>
      <c r="K264" s="95">
        <v>0</v>
      </c>
      <c r="L264" s="96">
        <v>0</v>
      </c>
      <c r="M264" s="96">
        <v>0</v>
      </c>
      <c r="N264" s="96">
        <v>0</v>
      </c>
      <c r="O264" s="96">
        <v>0</v>
      </c>
      <c r="P264" s="96">
        <v>0</v>
      </c>
      <c r="Q264" s="96">
        <v>0</v>
      </c>
      <c r="R264" s="96">
        <v>0</v>
      </c>
      <c r="S264" s="97">
        <v>0</v>
      </c>
      <c r="T264" s="96">
        <v>0</v>
      </c>
      <c r="U264" s="98" t="str">
        <f t="shared" si="16"/>
        <v/>
      </c>
      <c r="V264" s="99">
        <f>IF(OR(R264="", R307="", R307=0), "", R264/R$307*100)</f>
        <v>0</v>
      </c>
      <c r="W264" s="95">
        <v>0</v>
      </c>
      <c r="X264" s="96">
        <v>5250000</v>
      </c>
      <c r="Y264" s="96">
        <v>0</v>
      </c>
      <c r="Z264" s="96">
        <v>0</v>
      </c>
      <c r="AA264" s="96">
        <v>5250000</v>
      </c>
      <c r="AB264" s="97">
        <v>5177160</v>
      </c>
      <c r="AC264" s="100">
        <v>5177160</v>
      </c>
      <c r="AD264" s="95">
        <v>5177160</v>
      </c>
      <c r="AE264" s="96">
        <v>0</v>
      </c>
      <c r="AF264" s="96">
        <v>72840</v>
      </c>
      <c r="AG264" s="101">
        <f t="shared" si="17"/>
        <v>98.612571428571428</v>
      </c>
      <c r="AH264" s="99">
        <f>IF(OR(AD264="", AD307="", AD307=0), "", AD264/AD$307*100)</f>
        <v>2.2398918281199331</v>
      </c>
      <c r="AI264" s="102">
        <v>-5177160</v>
      </c>
      <c r="AJ264" s="5" t="str">
        <f t="shared" si="18"/>
        <v>皆減</v>
      </c>
      <c r="AK264" s="4">
        <f t="shared" si="19"/>
        <v>-2.2398918281199331</v>
      </c>
      <c r="AL264" s="147"/>
      <c r="AM264" s="147"/>
      <c r="AN264" s="147"/>
      <c r="AO264" s="147"/>
      <c r="AP264" s="147"/>
      <c r="AQ264" s="147"/>
      <c r="AR264" s="147"/>
      <c r="AS264" s="3"/>
    </row>
    <row r="265" spans="1:45" ht="16.5" customHeight="1" thickBot="1">
      <c r="A265" s="56" t="s">
        <v>4</v>
      </c>
      <c r="B265" s="57" t="s">
        <v>7</v>
      </c>
      <c r="C265" s="94" t="s">
        <v>21</v>
      </c>
      <c r="D265" s="94" t="s">
        <v>63</v>
      </c>
      <c r="E265" s="94" t="s">
        <v>46</v>
      </c>
      <c r="F265" s="94" t="s">
        <v>15</v>
      </c>
      <c r="G265" s="94" t="s">
        <v>78</v>
      </c>
      <c r="H265" s="177" t="s">
        <v>215</v>
      </c>
      <c r="I265" s="172" t="s">
        <v>12</v>
      </c>
      <c r="J265" s="130"/>
      <c r="K265" s="95">
        <v>0</v>
      </c>
      <c r="L265" s="96">
        <v>0</v>
      </c>
      <c r="M265" s="96">
        <v>0</v>
      </c>
      <c r="N265" s="96">
        <v>0</v>
      </c>
      <c r="O265" s="96">
        <v>0</v>
      </c>
      <c r="P265" s="96">
        <v>0</v>
      </c>
      <c r="Q265" s="96">
        <v>0</v>
      </c>
      <c r="R265" s="96">
        <v>0</v>
      </c>
      <c r="S265" s="97">
        <v>0</v>
      </c>
      <c r="T265" s="96">
        <v>0</v>
      </c>
      <c r="U265" s="98" t="str">
        <f t="shared" si="16"/>
        <v/>
      </c>
      <c r="V265" s="99">
        <f>IF(OR(R265="", R307="", R307=0), "", R265/R$307*100)</f>
        <v>0</v>
      </c>
      <c r="W265" s="95">
        <v>0</v>
      </c>
      <c r="X265" s="96">
        <v>941000</v>
      </c>
      <c r="Y265" s="96">
        <v>0</v>
      </c>
      <c r="Z265" s="96">
        <v>0</v>
      </c>
      <c r="AA265" s="96">
        <v>941000</v>
      </c>
      <c r="AB265" s="97">
        <v>941000</v>
      </c>
      <c r="AC265" s="100">
        <v>941000</v>
      </c>
      <c r="AD265" s="95">
        <v>941000</v>
      </c>
      <c r="AE265" s="96">
        <v>0</v>
      </c>
      <c r="AF265" s="96">
        <v>0</v>
      </c>
      <c r="AG265" s="101">
        <f t="shared" si="17"/>
        <v>100</v>
      </c>
      <c r="AH265" s="99">
        <f>IF(OR(AD265="", AD307="", AD307=0), "", AD265/AD$307*100)</f>
        <v>0.40712247839758808</v>
      </c>
      <c r="AI265" s="102">
        <v>-941000</v>
      </c>
      <c r="AJ265" s="5" t="str">
        <f t="shared" si="18"/>
        <v>皆減</v>
      </c>
      <c r="AK265" s="4">
        <f t="shared" si="19"/>
        <v>-0.40712247839758808</v>
      </c>
      <c r="AL265" s="147"/>
      <c r="AM265" s="147"/>
      <c r="AN265" s="147"/>
      <c r="AO265" s="147"/>
      <c r="AP265" s="147"/>
      <c r="AQ265" s="147"/>
      <c r="AR265" s="147"/>
      <c r="AS265" s="3"/>
    </row>
    <row r="266" spans="1:45" ht="27.75" customHeight="1" thickBot="1">
      <c r="A266" s="67" t="s">
        <v>4</v>
      </c>
      <c r="B266" s="68" t="s">
        <v>7</v>
      </c>
      <c r="C266" s="94" t="s">
        <v>21</v>
      </c>
      <c r="D266" s="94" t="s">
        <v>63</v>
      </c>
      <c r="E266" s="94" t="s">
        <v>46</v>
      </c>
      <c r="F266" s="94" t="s">
        <v>15</v>
      </c>
      <c r="G266" s="94" t="s">
        <v>146</v>
      </c>
      <c r="H266" s="177" t="s">
        <v>216</v>
      </c>
      <c r="I266" s="172" t="s">
        <v>12</v>
      </c>
      <c r="J266" s="130"/>
      <c r="K266" s="95">
        <v>0</v>
      </c>
      <c r="L266" s="96">
        <v>0</v>
      </c>
      <c r="M266" s="96">
        <v>0</v>
      </c>
      <c r="N266" s="96">
        <v>0</v>
      </c>
      <c r="O266" s="96">
        <v>0</v>
      </c>
      <c r="P266" s="96">
        <v>0</v>
      </c>
      <c r="Q266" s="96">
        <v>0</v>
      </c>
      <c r="R266" s="96">
        <v>0</v>
      </c>
      <c r="S266" s="97">
        <v>0</v>
      </c>
      <c r="T266" s="96">
        <v>0</v>
      </c>
      <c r="U266" s="98" t="str">
        <f t="shared" si="16"/>
        <v/>
      </c>
      <c r="V266" s="99">
        <f>IF(OR(R266="", R307="", R307=0), "", R266/R$307*100)</f>
        <v>0</v>
      </c>
      <c r="W266" s="95">
        <v>0</v>
      </c>
      <c r="X266" s="96">
        <v>1400000</v>
      </c>
      <c r="Y266" s="96">
        <v>0</v>
      </c>
      <c r="Z266" s="96">
        <v>0</v>
      </c>
      <c r="AA266" s="96">
        <v>1400000</v>
      </c>
      <c r="AB266" s="97">
        <v>1400000</v>
      </c>
      <c r="AC266" s="100">
        <v>1400000</v>
      </c>
      <c r="AD266" s="95">
        <v>1400000</v>
      </c>
      <c r="AE266" s="96">
        <v>0</v>
      </c>
      <c r="AF266" s="96">
        <v>0</v>
      </c>
      <c r="AG266" s="101">
        <f t="shared" si="17"/>
        <v>100</v>
      </c>
      <c r="AH266" s="99">
        <f>IF(OR(AD266="", AD307="", AD307=0), "", AD266/AD$307*100)</f>
        <v>0.60570825691458374</v>
      </c>
      <c r="AI266" s="102">
        <v>-1400000</v>
      </c>
      <c r="AJ266" s="5" t="str">
        <f t="shared" si="18"/>
        <v>皆減</v>
      </c>
      <c r="AK266" s="4">
        <f t="shared" si="19"/>
        <v>-0.60570825691458374</v>
      </c>
      <c r="AL266" s="147"/>
      <c r="AM266" s="147"/>
      <c r="AN266" s="147"/>
      <c r="AO266" s="147"/>
      <c r="AP266" s="147"/>
      <c r="AQ266" s="147"/>
      <c r="AR266" s="147"/>
      <c r="AS266" s="3"/>
    </row>
    <row r="267" spans="1:45" ht="27.75" hidden="1" customHeight="1" thickBot="1">
      <c r="A267" s="80" t="s">
        <v>4</v>
      </c>
      <c r="B267" s="81" t="s">
        <v>7</v>
      </c>
      <c r="C267" s="94" t="s">
        <v>21</v>
      </c>
      <c r="D267" s="94" t="s">
        <v>63</v>
      </c>
      <c r="E267" s="94" t="s">
        <v>46</v>
      </c>
      <c r="F267" s="94" t="s">
        <v>32</v>
      </c>
      <c r="G267" s="94" t="s">
        <v>5</v>
      </c>
      <c r="H267" s="177" t="s">
        <v>105</v>
      </c>
      <c r="I267" s="172" t="s">
        <v>12</v>
      </c>
      <c r="J267" s="130"/>
      <c r="K267" s="95">
        <v>0</v>
      </c>
      <c r="L267" s="96">
        <v>27200000</v>
      </c>
      <c r="M267" s="96">
        <v>3564000</v>
      </c>
      <c r="N267" s="96">
        <v>0</v>
      </c>
      <c r="O267" s="96">
        <v>30764000</v>
      </c>
      <c r="P267" s="96">
        <v>28649500</v>
      </c>
      <c r="Q267" s="96">
        <v>28649500</v>
      </c>
      <c r="R267" s="96">
        <v>28649500</v>
      </c>
      <c r="S267" s="97">
        <v>0</v>
      </c>
      <c r="T267" s="96">
        <v>2114500</v>
      </c>
      <c r="U267" s="98">
        <f t="shared" si="16"/>
        <v>93.126706540111812</v>
      </c>
      <c r="V267" s="99">
        <f>IF(OR(R267="", R307="", R307=0), "", R267/R$307*100)</f>
        <v>19.966794049601962</v>
      </c>
      <c r="W267" s="95">
        <v>0</v>
      </c>
      <c r="X267" s="96">
        <v>29604000</v>
      </c>
      <c r="Y267" s="96">
        <v>0</v>
      </c>
      <c r="Z267" s="96">
        <v>0</v>
      </c>
      <c r="AA267" s="96">
        <v>29604000</v>
      </c>
      <c r="AB267" s="97">
        <v>24964400</v>
      </c>
      <c r="AC267" s="100">
        <v>24964400</v>
      </c>
      <c r="AD267" s="95">
        <v>24964400</v>
      </c>
      <c r="AE267" s="96">
        <v>3564000</v>
      </c>
      <c r="AF267" s="96">
        <v>1075600</v>
      </c>
      <c r="AG267" s="101">
        <f t="shared" si="17"/>
        <v>84.327793541413314</v>
      </c>
      <c r="AH267" s="99">
        <f>IF(OR(AD267="", AD307="", AD307=0), "", AD267/AD$307*100)</f>
        <v>10.800816577798882</v>
      </c>
      <c r="AI267" s="102">
        <v>3685100</v>
      </c>
      <c r="AJ267" s="5">
        <f t="shared" si="18"/>
        <v>14.761420262453735</v>
      </c>
      <c r="AK267" s="4">
        <f t="shared" si="19"/>
        <v>9.16597747180308</v>
      </c>
      <c r="AL267" s="147"/>
      <c r="AM267" s="147"/>
      <c r="AN267" s="147"/>
      <c r="AO267" s="147"/>
      <c r="AP267" s="147"/>
      <c r="AQ267" s="147"/>
      <c r="AR267" s="147"/>
    </row>
    <row r="268" spans="1:45" ht="27.75" customHeight="1" thickBot="1">
      <c r="A268" s="93" t="s">
        <v>4</v>
      </c>
      <c r="B268" s="94" t="s">
        <v>7</v>
      </c>
      <c r="C268" s="94" t="s">
        <v>21</v>
      </c>
      <c r="D268" s="94" t="s">
        <v>63</v>
      </c>
      <c r="E268" s="94" t="s">
        <v>46</v>
      </c>
      <c r="F268" s="94" t="s">
        <v>32</v>
      </c>
      <c r="G268" s="94" t="s">
        <v>88</v>
      </c>
      <c r="H268" s="177" t="s">
        <v>217</v>
      </c>
      <c r="I268" s="172" t="s">
        <v>12</v>
      </c>
      <c r="J268" s="130"/>
      <c r="K268" s="95">
        <v>0</v>
      </c>
      <c r="L268" s="96">
        <v>0</v>
      </c>
      <c r="M268" s="96">
        <v>0</v>
      </c>
      <c r="N268" s="96">
        <v>0</v>
      </c>
      <c r="O268" s="96">
        <v>0</v>
      </c>
      <c r="P268" s="96">
        <v>0</v>
      </c>
      <c r="Q268" s="96">
        <v>0</v>
      </c>
      <c r="R268" s="96">
        <v>0</v>
      </c>
      <c r="S268" s="97">
        <v>0</v>
      </c>
      <c r="T268" s="96">
        <v>0</v>
      </c>
      <c r="U268" s="98" t="str">
        <f t="shared" si="16"/>
        <v/>
      </c>
      <c r="V268" s="99">
        <f>IF(OR(R268="", R307="", R307=0), "", R268/R$307*100)</f>
        <v>0</v>
      </c>
      <c r="W268" s="95">
        <v>0</v>
      </c>
      <c r="X268" s="96">
        <v>20000000</v>
      </c>
      <c r="Y268" s="96">
        <v>0</v>
      </c>
      <c r="Z268" s="96">
        <v>0</v>
      </c>
      <c r="AA268" s="96">
        <v>20000000</v>
      </c>
      <c r="AB268" s="97">
        <v>19728000</v>
      </c>
      <c r="AC268" s="100">
        <v>19728000</v>
      </c>
      <c r="AD268" s="95">
        <v>19728000</v>
      </c>
      <c r="AE268" s="96">
        <v>0</v>
      </c>
      <c r="AF268" s="96">
        <v>272000</v>
      </c>
      <c r="AG268" s="101">
        <f t="shared" si="17"/>
        <v>98.64</v>
      </c>
      <c r="AH268" s="99">
        <f>IF(OR(AD268="", AD307="", AD307=0), "", AD268/AD$307*100)</f>
        <v>8.5352946374363636</v>
      </c>
      <c r="AI268" s="102">
        <v>-19728000</v>
      </c>
      <c r="AJ268" s="5" t="str">
        <f t="shared" si="18"/>
        <v>皆減</v>
      </c>
      <c r="AK268" s="4">
        <f t="shared" si="19"/>
        <v>-8.5352946374363636</v>
      </c>
      <c r="AL268" s="147"/>
      <c r="AM268" s="147"/>
      <c r="AN268" s="147"/>
      <c r="AO268" s="147"/>
      <c r="AP268" s="147"/>
      <c r="AQ268" s="147"/>
      <c r="AR268" s="147"/>
    </row>
    <row r="269" spans="1:45" ht="27.75" customHeight="1" thickBot="1">
      <c r="A269" s="93" t="s">
        <v>4</v>
      </c>
      <c r="B269" s="94" t="s">
        <v>7</v>
      </c>
      <c r="C269" s="94" t="s">
        <v>21</v>
      </c>
      <c r="D269" s="94" t="s">
        <v>63</v>
      </c>
      <c r="E269" s="94" t="s">
        <v>46</v>
      </c>
      <c r="F269" s="94" t="s">
        <v>32</v>
      </c>
      <c r="G269" s="94" t="s">
        <v>218</v>
      </c>
      <c r="H269" s="177" t="s">
        <v>219</v>
      </c>
      <c r="I269" s="172" t="s">
        <v>12</v>
      </c>
      <c r="J269" s="130"/>
      <c r="K269" s="95">
        <v>0</v>
      </c>
      <c r="L269" s="96">
        <v>0</v>
      </c>
      <c r="M269" s="96">
        <v>0</v>
      </c>
      <c r="N269" s="96">
        <v>0</v>
      </c>
      <c r="O269" s="96">
        <v>0</v>
      </c>
      <c r="P269" s="96">
        <v>0</v>
      </c>
      <c r="Q269" s="96">
        <v>0</v>
      </c>
      <c r="R269" s="96">
        <v>0</v>
      </c>
      <c r="S269" s="97">
        <v>0</v>
      </c>
      <c r="T269" s="96">
        <v>0</v>
      </c>
      <c r="U269" s="98" t="str">
        <f t="shared" si="16"/>
        <v/>
      </c>
      <c r="V269" s="99">
        <f>IF(OR(R269="", R307="", R307=0), "", R269/R$307*100)</f>
        <v>0</v>
      </c>
      <c r="W269" s="95">
        <v>0</v>
      </c>
      <c r="X269" s="96">
        <v>4060000</v>
      </c>
      <c r="Y269" s="96">
        <v>0</v>
      </c>
      <c r="Z269" s="96">
        <v>0</v>
      </c>
      <c r="AA269" s="96">
        <v>4060000</v>
      </c>
      <c r="AB269" s="97">
        <v>3526400</v>
      </c>
      <c r="AC269" s="100">
        <v>3526400</v>
      </c>
      <c r="AD269" s="95">
        <v>3526400</v>
      </c>
      <c r="AE269" s="96">
        <v>0</v>
      </c>
      <c r="AF269" s="96">
        <v>533600</v>
      </c>
      <c r="AG269" s="101">
        <f t="shared" si="17"/>
        <v>86.857142857142861</v>
      </c>
      <c r="AH269" s="99">
        <f>IF(OR(AD269="", AD307="", AD307=0), "", AD269/AD$307*100)</f>
        <v>1.5256925694168486</v>
      </c>
      <c r="AI269" s="102">
        <v>-3526400</v>
      </c>
      <c r="AJ269" s="5" t="str">
        <f t="shared" si="18"/>
        <v>皆減</v>
      </c>
      <c r="AK269" s="4">
        <f t="shared" si="19"/>
        <v>-1.5256925694168486</v>
      </c>
      <c r="AL269" s="147"/>
      <c r="AM269" s="147"/>
      <c r="AN269" s="147"/>
      <c r="AO269" s="147"/>
      <c r="AP269" s="147"/>
      <c r="AQ269" s="147"/>
      <c r="AR269" s="147"/>
    </row>
    <row r="270" spans="1:45" ht="27.75" customHeight="1" thickBot="1">
      <c r="A270" s="93" t="s">
        <v>4</v>
      </c>
      <c r="B270" s="94" t="s">
        <v>7</v>
      </c>
      <c r="C270" s="94" t="s">
        <v>21</v>
      </c>
      <c r="D270" s="94" t="s">
        <v>63</v>
      </c>
      <c r="E270" s="94" t="s">
        <v>46</v>
      </c>
      <c r="F270" s="94" t="s">
        <v>32</v>
      </c>
      <c r="G270" s="94" t="s">
        <v>220</v>
      </c>
      <c r="H270" s="177" t="s">
        <v>221</v>
      </c>
      <c r="I270" s="172" t="s">
        <v>12</v>
      </c>
      <c r="J270" s="130"/>
      <c r="K270" s="95">
        <v>0</v>
      </c>
      <c r="L270" s="96">
        <v>0</v>
      </c>
      <c r="M270" s="96">
        <v>3564000</v>
      </c>
      <c r="N270" s="96">
        <v>0</v>
      </c>
      <c r="O270" s="96">
        <v>3564000</v>
      </c>
      <c r="P270" s="96">
        <v>3384000</v>
      </c>
      <c r="Q270" s="96">
        <v>3384000</v>
      </c>
      <c r="R270" s="96">
        <v>3384000</v>
      </c>
      <c r="S270" s="97">
        <v>0</v>
      </c>
      <c r="T270" s="96">
        <v>180000</v>
      </c>
      <c r="U270" s="98">
        <f t="shared" si="16"/>
        <v>94.949494949494948</v>
      </c>
      <c r="V270" s="99">
        <f>IF(OR(R270="", R307="", R307=0), "", R270/R$307*100)</f>
        <v>2.3584226972147175</v>
      </c>
      <c r="W270" s="95">
        <v>0</v>
      </c>
      <c r="X270" s="96">
        <v>3564000</v>
      </c>
      <c r="Y270" s="96">
        <v>0</v>
      </c>
      <c r="Z270" s="96">
        <v>0</v>
      </c>
      <c r="AA270" s="96">
        <v>3564000</v>
      </c>
      <c r="AB270" s="97">
        <v>0</v>
      </c>
      <c r="AC270" s="100">
        <v>0</v>
      </c>
      <c r="AD270" s="95">
        <v>0</v>
      </c>
      <c r="AE270" s="96">
        <v>3564000</v>
      </c>
      <c r="AF270" s="96">
        <v>0</v>
      </c>
      <c r="AG270" s="101">
        <f t="shared" si="17"/>
        <v>0</v>
      </c>
      <c r="AH270" s="99">
        <f>IF(OR(AD270="", AD307="", AD307=0), "", AD270/AD$307*100)</f>
        <v>0</v>
      </c>
      <c r="AI270" s="102">
        <v>3384000</v>
      </c>
      <c r="AJ270" s="5" t="str">
        <f t="shared" si="18"/>
        <v>皆増</v>
      </c>
      <c r="AK270" s="4">
        <f t="shared" si="19"/>
        <v>2.3584226972147175</v>
      </c>
      <c r="AL270" s="147"/>
      <c r="AM270" s="147"/>
      <c r="AN270" s="147"/>
      <c r="AO270" s="147"/>
      <c r="AP270" s="147"/>
      <c r="AQ270" s="147"/>
      <c r="AR270" s="147"/>
    </row>
    <row r="271" spans="1:45" ht="27.75" customHeight="1" thickBot="1">
      <c r="A271" s="93" t="s">
        <v>4</v>
      </c>
      <c r="B271" s="94" t="s">
        <v>7</v>
      </c>
      <c r="C271" s="94" t="s">
        <v>21</v>
      </c>
      <c r="D271" s="94" t="s">
        <v>63</v>
      </c>
      <c r="E271" s="94" t="s">
        <v>46</v>
      </c>
      <c r="F271" s="94" t="s">
        <v>32</v>
      </c>
      <c r="G271" s="94" t="s">
        <v>122</v>
      </c>
      <c r="H271" s="177" t="s">
        <v>222</v>
      </c>
      <c r="I271" s="172" t="s">
        <v>12</v>
      </c>
      <c r="J271" s="130"/>
      <c r="K271" s="95">
        <v>0</v>
      </c>
      <c r="L271" s="96">
        <v>27200000</v>
      </c>
      <c r="M271" s="96">
        <v>0</v>
      </c>
      <c r="N271" s="96">
        <v>0</v>
      </c>
      <c r="O271" s="96">
        <v>27200000</v>
      </c>
      <c r="P271" s="96">
        <v>25265500</v>
      </c>
      <c r="Q271" s="96">
        <v>25265500</v>
      </c>
      <c r="R271" s="96">
        <v>25265500</v>
      </c>
      <c r="S271" s="97">
        <v>0</v>
      </c>
      <c r="T271" s="96">
        <v>1934500</v>
      </c>
      <c r="U271" s="98">
        <f t="shared" si="16"/>
        <v>92.887867647058826</v>
      </c>
      <c r="V271" s="99">
        <f>IF(OR(R271="", R307="", R307=0), "", R271/R$307*100)</f>
        <v>17.608371352387248</v>
      </c>
      <c r="W271" s="95" t="s">
        <v>5</v>
      </c>
      <c r="X271" s="96" t="s">
        <v>5</v>
      </c>
      <c r="Y271" s="96" t="s">
        <v>5</v>
      </c>
      <c r="Z271" s="96" t="s">
        <v>5</v>
      </c>
      <c r="AA271" s="96" t="s">
        <v>5</v>
      </c>
      <c r="AB271" s="97" t="s">
        <v>5</v>
      </c>
      <c r="AC271" s="100" t="s">
        <v>5</v>
      </c>
      <c r="AD271" s="95">
        <v>0</v>
      </c>
      <c r="AE271" s="96" t="s">
        <v>5</v>
      </c>
      <c r="AF271" s="96" t="s">
        <v>5</v>
      </c>
      <c r="AG271" s="101" t="str">
        <f t="shared" si="17"/>
        <v/>
      </c>
      <c r="AH271" s="99">
        <f>IF(OR(AD271="", AD307="", AD307=0), "", AD271/AD$307*100)</f>
        <v>0</v>
      </c>
      <c r="AI271" s="102">
        <v>25265500</v>
      </c>
      <c r="AJ271" s="5" t="str">
        <f t="shared" si="18"/>
        <v>皆増</v>
      </c>
      <c r="AK271" s="4">
        <f t="shared" si="19"/>
        <v>17.608371352387248</v>
      </c>
      <c r="AL271" s="147"/>
      <c r="AM271" s="147"/>
      <c r="AN271" s="147"/>
      <c r="AO271" s="147"/>
      <c r="AP271" s="147"/>
      <c r="AQ271" s="147"/>
      <c r="AR271" s="147"/>
    </row>
    <row r="272" spans="1:45" ht="27.75" customHeight="1" thickBot="1">
      <c r="A272" s="103" t="s">
        <v>4</v>
      </c>
      <c r="B272" s="104" t="s">
        <v>7</v>
      </c>
      <c r="C272" s="94" t="s">
        <v>21</v>
      </c>
      <c r="D272" s="94" t="s">
        <v>63</v>
      </c>
      <c r="E272" s="94" t="s">
        <v>46</v>
      </c>
      <c r="F272" s="94" t="s">
        <v>32</v>
      </c>
      <c r="G272" s="94" t="s">
        <v>223</v>
      </c>
      <c r="H272" s="177" t="s">
        <v>224</v>
      </c>
      <c r="I272" s="172" t="s">
        <v>12</v>
      </c>
      <c r="J272" s="130"/>
      <c r="K272" s="95" t="s">
        <v>5</v>
      </c>
      <c r="L272" s="96" t="s">
        <v>5</v>
      </c>
      <c r="M272" s="96" t="s">
        <v>5</v>
      </c>
      <c r="N272" s="96" t="s">
        <v>5</v>
      </c>
      <c r="O272" s="96" t="s">
        <v>5</v>
      </c>
      <c r="P272" s="96" t="s">
        <v>5</v>
      </c>
      <c r="Q272" s="96" t="s">
        <v>5</v>
      </c>
      <c r="R272" s="96">
        <v>0</v>
      </c>
      <c r="S272" s="97" t="s">
        <v>5</v>
      </c>
      <c r="T272" s="96" t="s">
        <v>5</v>
      </c>
      <c r="U272" s="98" t="str">
        <f t="shared" si="16"/>
        <v/>
      </c>
      <c r="V272" s="99">
        <f>IF(OR(R272="", R307="", R307=0), "", R272/R$307*100)</f>
        <v>0</v>
      </c>
      <c r="W272" s="95">
        <v>0</v>
      </c>
      <c r="X272" s="96">
        <v>1980000</v>
      </c>
      <c r="Y272" s="96">
        <v>0</v>
      </c>
      <c r="Z272" s="96">
        <v>0</v>
      </c>
      <c r="AA272" s="96">
        <v>1980000</v>
      </c>
      <c r="AB272" s="97">
        <v>1710000</v>
      </c>
      <c r="AC272" s="100">
        <v>1710000</v>
      </c>
      <c r="AD272" s="95">
        <v>1710000</v>
      </c>
      <c r="AE272" s="96">
        <v>0</v>
      </c>
      <c r="AF272" s="96">
        <v>270000</v>
      </c>
      <c r="AG272" s="101">
        <f t="shared" si="17"/>
        <v>86.36363636363636</v>
      </c>
      <c r="AH272" s="99">
        <f>IF(OR(AD272="", AD307="", AD307=0), "", AD272/AD$307*100)</f>
        <v>0.73982937094567014</v>
      </c>
      <c r="AI272" s="102">
        <v>-1710000</v>
      </c>
      <c r="AJ272" s="5" t="str">
        <f t="shared" si="18"/>
        <v>皆減</v>
      </c>
      <c r="AK272" s="4">
        <f t="shared" si="19"/>
        <v>-0.73982937094567014</v>
      </c>
      <c r="AL272" s="147"/>
      <c r="AM272" s="147"/>
      <c r="AN272" s="147"/>
      <c r="AO272" s="147"/>
      <c r="AP272" s="147"/>
      <c r="AQ272" s="147"/>
      <c r="AR272" s="147"/>
    </row>
    <row r="273" spans="1:45" ht="36" customHeight="1" thickBot="1">
      <c r="A273" s="80" t="s">
        <v>4</v>
      </c>
      <c r="B273" s="81" t="s">
        <v>7</v>
      </c>
      <c r="C273" s="94" t="s">
        <v>21</v>
      </c>
      <c r="D273" s="94" t="s">
        <v>225</v>
      </c>
      <c r="E273" s="94" t="s">
        <v>5</v>
      </c>
      <c r="F273" s="94" t="s">
        <v>5</v>
      </c>
      <c r="G273" s="94" t="s">
        <v>5</v>
      </c>
      <c r="H273" s="177" t="s">
        <v>226</v>
      </c>
      <c r="I273" s="172" t="s">
        <v>12</v>
      </c>
      <c r="J273" s="130"/>
      <c r="K273" s="95">
        <v>3063000</v>
      </c>
      <c r="L273" s="96">
        <v>0</v>
      </c>
      <c r="M273" s="96">
        <v>0</v>
      </c>
      <c r="N273" s="96">
        <v>0</v>
      </c>
      <c r="O273" s="96">
        <v>3063000</v>
      </c>
      <c r="P273" s="96">
        <v>2967028</v>
      </c>
      <c r="Q273" s="96">
        <v>2967028</v>
      </c>
      <c r="R273" s="96">
        <v>2967028</v>
      </c>
      <c r="S273" s="97">
        <v>0</v>
      </c>
      <c r="T273" s="96">
        <v>95972</v>
      </c>
      <c r="U273" s="98">
        <f t="shared" si="16"/>
        <v>96.866731962128625</v>
      </c>
      <c r="V273" s="99">
        <f>IF(OR(R273="", R307="", R307=0), "", R273/R$307*100)</f>
        <v>2.0678209747256466</v>
      </c>
      <c r="W273" s="95">
        <v>3008000</v>
      </c>
      <c r="X273" s="96">
        <v>-445000</v>
      </c>
      <c r="Y273" s="96">
        <v>0</v>
      </c>
      <c r="Z273" s="96">
        <v>0</v>
      </c>
      <c r="AA273" s="96">
        <v>2563000</v>
      </c>
      <c r="AB273" s="97">
        <v>2549741</v>
      </c>
      <c r="AC273" s="100">
        <v>2549741</v>
      </c>
      <c r="AD273" s="95">
        <v>2549741</v>
      </c>
      <c r="AE273" s="96">
        <v>0</v>
      </c>
      <c r="AF273" s="96">
        <v>13259</v>
      </c>
      <c r="AG273" s="101">
        <f t="shared" si="17"/>
        <v>99.482676550916892</v>
      </c>
      <c r="AH273" s="99">
        <f>IF(OR(AD273="", AD307="", AD307=0), "", AD273/AD$307*100)</f>
        <v>1.1031422690668913</v>
      </c>
      <c r="AI273" s="102">
        <v>417287</v>
      </c>
      <c r="AJ273" s="28">
        <f t="shared" si="18"/>
        <v>16.365858336199636</v>
      </c>
      <c r="AK273" s="27">
        <f t="shared" si="19"/>
        <v>0.96467870565875535</v>
      </c>
      <c r="AL273" s="147"/>
      <c r="AM273" s="171"/>
      <c r="AN273" s="171"/>
      <c r="AO273" s="171"/>
      <c r="AP273" s="171"/>
      <c r="AQ273" s="171"/>
      <c r="AR273" s="171"/>
    </row>
    <row r="274" spans="1:45" ht="16.5" hidden="1" customHeight="1">
      <c r="A274" s="45" t="s">
        <v>4</v>
      </c>
      <c r="B274" s="46" t="s">
        <v>7</v>
      </c>
      <c r="C274" s="94" t="s">
        <v>21</v>
      </c>
      <c r="D274" s="94" t="s">
        <v>225</v>
      </c>
      <c r="E274" s="94" t="s">
        <v>56</v>
      </c>
      <c r="F274" s="94" t="s">
        <v>5</v>
      </c>
      <c r="G274" s="94" t="s">
        <v>5</v>
      </c>
      <c r="H274" s="177" t="s">
        <v>57</v>
      </c>
      <c r="I274" s="172" t="s">
        <v>12</v>
      </c>
      <c r="J274" s="130"/>
      <c r="K274" s="95">
        <v>1320000</v>
      </c>
      <c r="L274" s="96">
        <v>0</v>
      </c>
      <c r="M274" s="96">
        <v>0</v>
      </c>
      <c r="N274" s="96">
        <v>0</v>
      </c>
      <c r="O274" s="96">
        <v>1320000</v>
      </c>
      <c r="P274" s="96">
        <v>1320000</v>
      </c>
      <c r="Q274" s="96">
        <v>1320000</v>
      </c>
      <c r="R274" s="96">
        <v>1320000</v>
      </c>
      <c r="S274" s="97">
        <v>0</v>
      </c>
      <c r="T274" s="96">
        <v>0</v>
      </c>
      <c r="U274" s="98">
        <f t="shared" si="16"/>
        <v>100</v>
      </c>
      <c r="V274" s="99">
        <f>IF(OR(R274="", R307="", R307=0), "", R274/R$307*100)</f>
        <v>0.91995211593481874</v>
      </c>
      <c r="W274" s="95">
        <v>1265000</v>
      </c>
      <c r="X274" s="96">
        <v>0</v>
      </c>
      <c r="Y274" s="96">
        <v>0</v>
      </c>
      <c r="Z274" s="96">
        <v>0</v>
      </c>
      <c r="AA274" s="96">
        <v>1265000</v>
      </c>
      <c r="AB274" s="97">
        <v>1260600</v>
      </c>
      <c r="AC274" s="100">
        <v>1260600</v>
      </c>
      <c r="AD274" s="95">
        <v>1260600</v>
      </c>
      <c r="AE274" s="96">
        <v>0</v>
      </c>
      <c r="AF274" s="96">
        <v>4400</v>
      </c>
      <c r="AG274" s="101">
        <f t="shared" si="17"/>
        <v>99.65217391304347</v>
      </c>
      <c r="AH274" s="99">
        <f>IF(OR(AD274="", AD307="", AD307=0), "", AD274/AD$307*100)</f>
        <v>0.54539702047608873</v>
      </c>
      <c r="AI274" s="102">
        <v>59400</v>
      </c>
      <c r="AJ274" s="30">
        <f t="shared" si="18"/>
        <v>4.7120418848167542</v>
      </c>
      <c r="AK274" s="29">
        <f t="shared" si="19"/>
        <v>0.37455509545873</v>
      </c>
      <c r="AL274" s="370"/>
      <c r="AM274" s="370"/>
      <c r="AN274" s="370"/>
      <c r="AO274" s="370"/>
      <c r="AP274" s="370"/>
      <c r="AQ274" s="370"/>
      <c r="AR274" s="370"/>
      <c r="AS274" s="3"/>
    </row>
    <row r="275" spans="1:45" ht="27.75" hidden="1" customHeight="1">
      <c r="A275" s="56" t="s">
        <v>4</v>
      </c>
      <c r="B275" s="57" t="s">
        <v>7</v>
      </c>
      <c r="C275" s="94" t="s">
        <v>21</v>
      </c>
      <c r="D275" s="94" t="s">
        <v>225</v>
      </c>
      <c r="E275" s="94" t="s">
        <v>56</v>
      </c>
      <c r="F275" s="94" t="s">
        <v>28</v>
      </c>
      <c r="G275" s="94" t="s">
        <v>5</v>
      </c>
      <c r="H275" s="177" t="s">
        <v>58</v>
      </c>
      <c r="I275" s="172" t="s">
        <v>12</v>
      </c>
      <c r="J275" s="130"/>
      <c r="K275" s="95">
        <v>1320000</v>
      </c>
      <c r="L275" s="96">
        <v>0</v>
      </c>
      <c r="M275" s="96">
        <v>0</v>
      </c>
      <c r="N275" s="96">
        <v>0</v>
      </c>
      <c r="O275" s="96">
        <v>1320000</v>
      </c>
      <c r="P275" s="96">
        <v>1320000</v>
      </c>
      <c r="Q275" s="96">
        <v>1320000</v>
      </c>
      <c r="R275" s="96">
        <v>1320000</v>
      </c>
      <c r="S275" s="97">
        <v>0</v>
      </c>
      <c r="T275" s="96">
        <v>0</v>
      </c>
      <c r="U275" s="98">
        <f t="shared" si="16"/>
        <v>100</v>
      </c>
      <c r="V275" s="99">
        <f>IF(OR(R275="", R307="", R307=0), "", R275/R$307*100)</f>
        <v>0.91995211593481874</v>
      </c>
      <c r="W275" s="95">
        <v>1265000</v>
      </c>
      <c r="X275" s="96">
        <v>0</v>
      </c>
      <c r="Y275" s="96">
        <v>0</v>
      </c>
      <c r="Z275" s="96">
        <v>0</v>
      </c>
      <c r="AA275" s="96">
        <v>1265000</v>
      </c>
      <c r="AB275" s="97">
        <v>1260600</v>
      </c>
      <c r="AC275" s="100">
        <v>1260600</v>
      </c>
      <c r="AD275" s="95">
        <v>1260600</v>
      </c>
      <c r="AE275" s="96">
        <v>0</v>
      </c>
      <c r="AF275" s="96">
        <v>4400</v>
      </c>
      <c r="AG275" s="101">
        <f t="shared" si="17"/>
        <v>99.65217391304347</v>
      </c>
      <c r="AH275" s="99">
        <f>IF(OR(AD275="", AD307="", AD307=0), "", AD275/AD$307*100)</f>
        <v>0.54539702047608873</v>
      </c>
      <c r="AI275" s="102">
        <v>59400</v>
      </c>
      <c r="AJ275" s="5">
        <f t="shared" si="18"/>
        <v>4.7120418848167542</v>
      </c>
      <c r="AK275" s="4">
        <f t="shared" si="19"/>
        <v>0.37455509545873</v>
      </c>
      <c r="AL275" s="370"/>
      <c r="AM275" s="370"/>
      <c r="AN275" s="370"/>
      <c r="AO275" s="370"/>
      <c r="AP275" s="370"/>
      <c r="AQ275" s="370"/>
      <c r="AR275" s="370"/>
      <c r="AS275" s="3"/>
    </row>
    <row r="276" spans="1:45" ht="30" customHeight="1" thickBot="1">
      <c r="A276" s="67" t="s">
        <v>4</v>
      </c>
      <c r="B276" s="68" t="s">
        <v>7</v>
      </c>
      <c r="C276" s="94" t="s">
        <v>21</v>
      </c>
      <c r="D276" s="94" t="s">
        <v>225</v>
      </c>
      <c r="E276" s="94" t="s">
        <v>56</v>
      </c>
      <c r="F276" s="94" t="s">
        <v>28</v>
      </c>
      <c r="G276" s="94" t="s">
        <v>30</v>
      </c>
      <c r="H276" s="177" t="s">
        <v>227</v>
      </c>
      <c r="I276" s="172" t="s">
        <v>12</v>
      </c>
      <c r="J276" s="130"/>
      <c r="K276" s="95">
        <v>1320000</v>
      </c>
      <c r="L276" s="96">
        <v>0</v>
      </c>
      <c r="M276" s="96">
        <v>0</v>
      </c>
      <c r="N276" s="96">
        <v>0</v>
      </c>
      <c r="O276" s="96">
        <v>1320000</v>
      </c>
      <c r="P276" s="96">
        <v>1320000</v>
      </c>
      <c r="Q276" s="96">
        <v>1320000</v>
      </c>
      <c r="R276" s="96">
        <v>1320000</v>
      </c>
      <c r="S276" s="97">
        <v>0</v>
      </c>
      <c r="T276" s="96">
        <v>0</v>
      </c>
      <c r="U276" s="98">
        <f t="shared" si="16"/>
        <v>100</v>
      </c>
      <c r="V276" s="99">
        <f>IF(OR(R276="", R307="", R307=0), "", R276/R$307*100)</f>
        <v>0.91995211593481874</v>
      </c>
      <c r="W276" s="95">
        <v>1265000</v>
      </c>
      <c r="X276" s="96">
        <v>0</v>
      </c>
      <c r="Y276" s="96">
        <v>0</v>
      </c>
      <c r="Z276" s="96">
        <v>0</v>
      </c>
      <c r="AA276" s="96">
        <v>1265000</v>
      </c>
      <c r="AB276" s="97">
        <v>1260600</v>
      </c>
      <c r="AC276" s="100">
        <v>1260600</v>
      </c>
      <c r="AD276" s="95">
        <v>1260600</v>
      </c>
      <c r="AE276" s="96">
        <v>0</v>
      </c>
      <c r="AF276" s="96">
        <v>4400</v>
      </c>
      <c r="AG276" s="101">
        <f t="shared" si="17"/>
        <v>99.65217391304347</v>
      </c>
      <c r="AH276" s="99">
        <f>IF(OR(AD276="", AD307="", AD307=0), "", AD276/AD$307*100)</f>
        <v>0.54539702047608873</v>
      </c>
      <c r="AI276" s="102">
        <v>59400</v>
      </c>
      <c r="AJ276" s="5">
        <f t="shared" si="18"/>
        <v>4.7120418848167542</v>
      </c>
      <c r="AK276" s="4">
        <f t="shared" si="19"/>
        <v>0.37455509545873</v>
      </c>
      <c r="AL276" s="370"/>
      <c r="AM276" s="370"/>
      <c r="AN276" s="370"/>
      <c r="AO276" s="370"/>
      <c r="AP276" s="370"/>
      <c r="AQ276" s="370"/>
      <c r="AR276" s="370"/>
      <c r="AS276" s="3"/>
    </row>
    <row r="277" spans="1:45" ht="21.75" hidden="1" customHeight="1">
      <c r="A277" s="45" t="s">
        <v>4</v>
      </c>
      <c r="B277" s="46" t="s">
        <v>7</v>
      </c>
      <c r="C277" s="94" t="s">
        <v>21</v>
      </c>
      <c r="D277" s="94" t="s">
        <v>225</v>
      </c>
      <c r="E277" s="94" t="s">
        <v>46</v>
      </c>
      <c r="F277" s="94" t="s">
        <v>5</v>
      </c>
      <c r="G277" s="94" t="s">
        <v>5</v>
      </c>
      <c r="H277" s="177" t="s">
        <v>47</v>
      </c>
      <c r="I277" s="172" t="s">
        <v>12</v>
      </c>
      <c r="J277" s="130"/>
      <c r="K277" s="95">
        <v>1743000</v>
      </c>
      <c r="L277" s="96">
        <v>0</v>
      </c>
      <c r="M277" s="96">
        <v>0</v>
      </c>
      <c r="N277" s="96">
        <v>0</v>
      </c>
      <c r="O277" s="96">
        <v>1743000</v>
      </c>
      <c r="P277" s="96">
        <v>1647028</v>
      </c>
      <c r="Q277" s="96">
        <v>1647028</v>
      </c>
      <c r="R277" s="96">
        <v>1647028</v>
      </c>
      <c r="S277" s="97">
        <v>0</v>
      </c>
      <c r="T277" s="96">
        <v>95972</v>
      </c>
      <c r="U277" s="98">
        <f t="shared" si="16"/>
        <v>94.493861158921405</v>
      </c>
      <c r="V277" s="99">
        <f>IF(OR(R277="", R307="", R307=0), "", R277/R$307*100)</f>
        <v>1.1478688587908279</v>
      </c>
      <c r="W277" s="95">
        <v>1743000</v>
      </c>
      <c r="X277" s="96">
        <v>-445000</v>
      </c>
      <c r="Y277" s="96">
        <v>0</v>
      </c>
      <c r="Z277" s="96">
        <v>0</v>
      </c>
      <c r="AA277" s="96">
        <v>1298000</v>
      </c>
      <c r="AB277" s="97">
        <v>1289141</v>
      </c>
      <c r="AC277" s="100">
        <v>1289141</v>
      </c>
      <c r="AD277" s="95">
        <v>1289141</v>
      </c>
      <c r="AE277" s="96">
        <v>0</v>
      </c>
      <c r="AF277" s="96">
        <v>8859</v>
      </c>
      <c r="AG277" s="101">
        <f t="shared" si="17"/>
        <v>99.317488443759629</v>
      </c>
      <c r="AH277" s="99">
        <f>IF(OR(AD277="", AD307="", AD307=0), "", AD277/AD$307*100)</f>
        <v>0.55774524859080243</v>
      </c>
      <c r="AI277" s="102">
        <v>357887</v>
      </c>
      <c r="AJ277" s="30">
        <f t="shared" si="18"/>
        <v>27.7616645502703</v>
      </c>
      <c r="AK277" s="29">
        <f t="shared" si="19"/>
        <v>0.59012361020002546</v>
      </c>
      <c r="AL277" s="370"/>
      <c r="AM277" s="370"/>
      <c r="AN277" s="370"/>
      <c r="AO277" s="370"/>
      <c r="AP277" s="370"/>
      <c r="AQ277" s="370"/>
      <c r="AR277" s="370"/>
      <c r="AS277" s="3"/>
    </row>
    <row r="278" spans="1:45" ht="21.75" hidden="1" customHeight="1">
      <c r="A278" s="56" t="s">
        <v>4</v>
      </c>
      <c r="B278" s="57" t="s">
        <v>7</v>
      </c>
      <c r="C278" s="94" t="s">
        <v>21</v>
      </c>
      <c r="D278" s="94" t="s">
        <v>225</v>
      </c>
      <c r="E278" s="94" t="s">
        <v>46</v>
      </c>
      <c r="F278" s="94" t="s">
        <v>15</v>
      </c>
      <c r="G278" s="94" t="s">
        <v>5</v>
      </c>
      <c r="H278" s="177" t="s">
        <v>65</v>
      </c>
      <c r="I278" s="172" t="s">
        <v>12</v>
      </c>
      <c r="J278" s="130"/>
      <c r="K278" s="95">
        <v>1743000</v>
      </c>
      <c r="L278" s="96">
        <v>0</v>
      </c>
      <c r="M278" s="96">
        <v>0</v>
      </c>
      <c r="N278" s="96">
        <v>0</v>
      </c>
      <c r="O278" s="96">
        <v>1743000</v>
      </c>
      <c r="P278" s="96">
        <v>1647028</v>
      </c>
      <c r="Q278" s="96">
        <v>1647028</v>
      </c>
      <c r="R278" s="96">
        <v>1647028</v>
      </c>
      <c r="S278" s="97">
        <v>0</v>
      </c>
      <c r="T278" s="96">
        <v>95972</v>
      </c>
      <c r="U278" s="98">
        <f t="shared" si="16"/>
        <v>94.493861158921405</v>
      </c>
      <c r="V278" s="99">
        <f>IF(OR(R278="", R307="", R307=0), "", R278/R$307*100)</f>
        <v>1.1478688587908279</v>
      </c>
      <c r="W278" s="95">
        <v>1743000</v>
      </c>
      <c r="X278" s="96">
        <v>-445000</v>
      </c>
      <c r="Y278" s="96">
        <v>0</v>
      </c>
      <c r="Z278" s="96">
        <v>0</v>
      </c>
      <c r="AA278" s="96">
        <v>1298000</v>
      </c>
      <c r="AB278" s="97">
        <v>1289141</v>
      </c>
      <c r="AC278" s="100">
        <v>1289141</v>
      </c>
      <c r="AD278" s="95">
        <v>1289141</v>
      </c>
      <c r="AE278" s="96">
        <v>0</v>
      </c>
      <c r="AF278" s="96">
        <v>8859</v>
      </c>
      <c r="AG278" s="101">
        <f t="shared" si="17"/>
        <v>99.317488443759629</v>
      </c>
      <c r="AH278" s="99">
        <f>IF(OR(AD278="", AD307="", AD307=0), "", AD278/AD$307*100)</f>
        <v>0.55774524859080243</v>
      </c>
      <c r="AI278" s="102">
        <v>357887</v>
      </c>
      <c r="AJ278" s="5">
        <f t="shared" si="18"/>
        <v>27.7616645502703</v>
      </c>
      <c r="AK278" s="4">
        <f t="shared" si="19"/>
        <v>0.59012361020002546</v>
      </c>
      <c r="AL278" s="370"/>
      <c r="AM278" s="370"/>
      <c r="AN278" s="370"/>
      <c r="AO278" s="370"/>
      <c r="AP278" s="370"/>
      <c r="AQ278" s="370"/>
      <c r="AR278" s="370"/>
      <c r="AS278" s="3"/>
    </row>
    <row r="279" spans="1:45" ht="21.75" customHeight="1" thickBot="1">
      <c r="A279" s="67" t="s">
        <v>4</v>
      </c>
      <c r="B279" s="68" t="s">
        <v>7</v>
      </c>
      <c r="C279" s="94" t="s">
        <v>21</v>
      </c>
      <c r="D279" s="94" t="s">
        <v>225</v>
      </c>
      <c r="E279" s="94" t="s">
        <v>46</v>
      </c>
      <c r="F279" s="94" t="s">
        <v>15</v>
      </c>
      <c r="G279" s="94" t="s">
        <v>17</v>
      </c>
      <c r="H279" s="177" t="s">
        <v>228</v>
      </c>
      <c r="I279" s="172" t="s">
        <v>12</v>
      </c>
      <c r="J279" s="130"/>
      <c r="K279" s="95">
        <v>1743000</v>
      </c>
      <c r="L279" s="96">
        <v>0</v>
      </c>
      <c r="M279" s="96">
        <v>0</v>
      </c>
      <c r="N279" s="96">
        <v>0</v>
      </c>
      <c r="O279" s="96">
        <v>1743000</v>
      </c>
      <c r="P279" s="96">
        <v>1647028</v>
      </c>
      <c r="Q279" s="96">
        <v>1647028</v>
      </c>
      <c r="R279" s="96">
        <v>1647028</v>
      </c>
      <c r="S279" s="97">
        <v>0</v>
      </c>
      <c r="T279" s="96">
        <v>95972</v>
      </c>
      <c r="U279" s="98">
        <f t="shared" si="16"/>
        <v>94.493861158921405</v>
      </c>
      <c r="V279" s="99">
        <f>IF(OR(R279="", R307="", R307=0), "", R279/R$307*100)</f>
        <v>1.1478688587908279</v>
      </c>
      <c r="W279" s="95">
        <v>1743000</v>
      </c>
      <c r="X279" s="96">
        <v>-445000</v>
      </c>
      <c r="Y279" s="96">
        <v>0</v>
      </c>
      <c r="Z279" s="96">
        <v>0</v>
      </c>
      <c r="AA279" s="96">
        <v>1298000</v>
      </c>
      <c r="AB279" s="97">
        <v>1289141</v>
      </c>
      <c r="AC279" s="100">
        <v>1289141</v>
      </c>
      <c r="AD279" s="95">
        <v>1289141</v>
      </c>
      <c r="AE279" s="96">
        <v>0</v>
      </c>
      <c r="AF279" s="96">
        <v>8859</v>
      </c>
      <c r="AG279" s="101">
        <f t="shared" si="17"/>
        <v>99.317488443759629</v>
      </c>
      <c r="AH279" s="99">
        <f>IF(OR(AD279="", AD307="", AD307=0), "", AD279/AD$307*100)</f>
        <v>0.55774524859080243</v>
      </c>
      <c r="AI279" s="102">
        <v>357887</v>
      </c>
      <c r="AJ279" s="5">
        <f t="shared" si="18"/>
        <v>27.7616645502703</v>
      </c>
      <c r="AK279" s="4">
        <f t="shared" si="19"/>
        <v>0.59012361020002546</v>
      </c>
      <c r="AL279" s="370"/>
      <c r="AM279" s="370"/>
      <c r="AN279" s="370"/>
      <c r="AO279" s="370"/>
      <c r="AP279" s="370"/>
      <c r="AQ279" s="370"/>
      <c r="AR279" s="370"/>
      <c r="AS279" s="3"/>
    </row>
    <row r="280" spans="1:45" ht="32.25" customHeight="1" thickBot="1">
      <c r="A280" s="45" t="s">
        <v>4</v>
      </c>
      <c r="B280" s="46" t="s">
        <v>7</v>
      </c>
      <c r="C280" s="94" t="s">
        <v>21</v>
      </c>
      <c r="D280" s="94" t="s">
        <v>115</v>
      </c>
      <c r="E280" s="94" t="s">
        <v>5</v>
      </c>
      <c r="F280" s="94" t="s">
        <v>5</v>
      </c>
      <c r="G280" s="94" t="s">
        <v>5</v>
      </c>
      <c r="H280" s="177" t="s">
        <v>229</v>
      </c>
      <c r="I280" s="172" t="s">
        <v>12</v>
      </c>
      <c r="J280" s="130"/>
      <c r="K280" s="95">
        <v>4730000</v>
      </c>
      <c r="L280" s="96">
        <v>0</v>
      </c>
      <c r="M280" s="96">
        <v>0</v>
      </c>
      <c r="N280" s="96">
        <v>0</v>
      </c>
      <c r="O280" s="96">
        <v>4730000</v>
      </c>
      <c r="P280" s="96">
        <v>4696025</v>
      </c>
      <c r="Q280" s="96">
        <v>4696025</v>
      </c>
      <c r="R280" s="96">
        <v>4696025</v>
      </c>
      <c r="S280" s="97">
        <v>0</v>
      </c>
      <c r="T280" s="96">
        <v>33975</v>
      </c>
      <c r="U280" s="98">
        <f t="shared" si="16"/>
        <v>99.281712473572938</v>
      </c>
      <c r="V280" s="99">
        <f>IF(OR(R280="", R307="", R307=0), "", R280/R$307*100)</f>
        <v>3.2728167691157632</v>
      </c>
      <c r="W280" s="95">
        <v>5237000</v>
      </c>
      <c r="X280" s="96">
        <v>0</v>
      </c>
      <c r="Y280" s="96">
        <v>0</v>
      </c>
      <c r="Z280" s="96">
        <v>0</v>
      </c>
      <c r="AA280" s="96">
        <v>5237000</v>
      </c>
      <c r="AB280" s="97">
        <v>4169000</v>
      </c>
      <c r="AC280" s="100">
        <v>4169000</v>
      </c>
      <c r="AD280" s="95">
        <v>4169000</v>
      </c>
      <c r="AE280" s="96">
        <v>0</v>
      </c>
      <c r="AF280" s="96">
        <v>1068000</v>
      </c>
      <c r="AG280" s="101">
        <f t="shared" si="17"/>
        <v>79.606645025778121</v>
      </c>
      <c r="AH280" s="99">
        <f>IF(OR(AD280="", AD307="", AD307=0), "", AD280/AD$307*100)</f>
        <v>1.8037126593406425</v>
      </c>
      <c r="AI280" s="102">
        <v>527025</v>
      </c>
      <c r="AJ280" s="28">
        <f t="shared" si="18"/>
        <v>12.641520748380907</v>
      </c>
      <c r="AK280" s="27">
        <f t="shared" si="19"/>
        <v>1.4691041097751207</v>
      </c>
      <c r="AL280" s="147"/>
      <c r="AM280" s="147"/>
      <c r="AN280" s="147"/>
      <c r="AO280" s="147"/>
      <c r="AP280" s="147"/>
      <c r="AQ280" s="147"/>
      <c r="AR280" s="147"/>
    </row>
    <row r="281" spans="1:45" ht="16.5" hidden="1" customHeight="1">
      <c r="A281" s="56" t="s">
        <v>4</v>
      </c>
      <c r="B281" s="57" t="s">
        <v>7</v>
      </c>
      <c r="C281" s="94" t="s">
        <v>21</v>
      </c>
      <c r="D281" s="94" t="s">
        <v>115</v>
      </c>
      <c r="E281" s="94" t="s">
        <v>56</v>
      </c>
      <c r="F281" s="94" t="s">
        <v>5</v>
      </c>
      <c r="G281" s="94" t="s">
        <v>5</v>
      </c>
      <c r="H281" s="177" t="s">
        <v>57</v>
      </c>
      <c r="I281" s="172" t="s">
        <v>12</v>
      </c>
      <c r="J281" s="130"/>
      <c r="K281" s="95">
        <v>4730000</v>
      </c>
      <c r="L281" s="96">
        <v>0</v>
      </c>
      <c r="M281" s="96">
        <v>0</v>
      </c>
      <c r="N281" s="96">
        <v>0</v>
      </c>
      <c r="O281" s="96">
        <v>4730000</v>
      </c>
      <c r="P281" s="96">
        <v>4696025</v>
      </c>
      <c r="Q281" s="96">
        <v>4696025</v>
      </c>
      <c r="R281" s="96">
        <v>4696025</v>
      </c>
      <c r="S281" s="97">
        <v>0</v>
      </c>
      <c r="T281" s="96">
        <v>33975</v>
      </c>
      <c r="U281" s="98">
        <f t="shared" si="16"/>
        <v>99.281712473572938</v>
      </c>
      <c r="V281" s="99">
        <f>IF(OR(R281="", R307="", R307=0), "", R281/R$307*100)</f>
        <v>3.2728167691157632</v>
      </c>
      <c r="W281" s="95">
        <v>5237000</v>
      </c>
      <c r="X281" s="96">
        <v>0</v>
      </c>
      <c r="Y281" s="96">
        <v>0</v>
      </c>
      <c r="Z281" s="96">
        <v>0</v>
      </c>
      <c r="AA281" s="96">
        <v>5237000</v>
      </c>
      <c r="AB281" s="97">
        <v>4169000</v>
      </c>
      <c r="AC281" s="100">
        <v>4169000</v>
      </c>
      <c r="AD281" s="95">
        <v>4169000</v>
      </c>
      <c r="AE281" s="96">
        <v>0</v>
      </c>
      <c r="AF281" s="96">
        <v>1068000</v>
      </c>
      <c r="AG281" s="101">
        <f t="shared" si="17"/>
        <v>79.606645025778121</v>
      </c>
      <c r="AH281" s="99">
        <f>IF(OR(AD281="", AD307="", AD307=0), "", AD281/AD$307*100)</f>
        <v>1.8037126593406425</v>
      </c>
      <c r="AI281" s="102">
        <v>527025</v>
      </c>
      <c r="AJ281" s="30">
        <f t="shared" si="18"/>
        <v>12.641520748380907</v>
      </c>
      <c r="AK281" s="29">
        <f t="shared" si="19"/>
        <v>1.4691041097751207</v>
      </c>
      <c r="AL281" s="370"/>
      <c r="AM281" s="370"/>
      <c r="AN281" s="370"/>
      <c r="AO281" s="370"/>
      <c r="AP281" s="370"/>
      <c r="AQ281" s="370"/>
      <c r="AR281" s="370"/>
      <c r="AS281" s="3"/>
    </row>
    <row r="282" spans="1:45" ht="24.75" hidden="1" customHeight="1">
      <c r="A282" s="56" t="s">
        <v>4</v>
      </c>
      <c r="B282" s="57" t="s">
        <v>7</v>
      </c>
      <c r="C282" s="94" t="s">
        <v>21</v>
      </c>
      <c r="D282" s="94" t="s">
        <v>115</v>
      </c>
      <c r="E282" s="94" t="s">
        <v>56</v>
      </c>
      <c r="F282" s="94" t="s">
        <v>28</v>
      </c>
      <c r="G282" s="94" t="s">
        <v>5</v>
      </c>
      <c r="H282" s="177" t="s">
        <v>58</v>
      </c>
      <c r="I282" s="172" t="s">
        <v>12</v>
      </c>
      <c r="J282" s="130"/>
      <c r="K282" s="95">
        <v>4730000</v>
      </c>
      <c r="L282" s="96">
        <v>0</v>
      </c>
      <c r="M282" s="96">
        <v>0</v>
      </c>
      <c r="N282" s="96">
        <v>0</v>
      </c>
      <c r="O282" s="96">
        <v>4730000</v>
      </c>
      <c r="P282" s="96">
        <v>4696025</v>
      </c>
      <c r="Q282" s="96">
        <v>4696025</v>
      </c>
      <c r="R282" s="96">
        <v>4696025</v>
      </c>
      <c r="S282" s="97">
        <v>0</v>
      </c>
      <c r="T282" s="96">
        <v>33975</v>
      </c>
      <c r="U282" s="98">
        <f t="shared" si="16"/>
        <v>99.281712473572938</v>
      </c>
      <c r="V282" s="99">
        <f>IF(OR(R282="", R307="", R307=0), "", R282/R$307*100)</f>
        <v>3.2728167691157632</v>
      </c>
      <c r="W282" s="95">
        <v>5237000</v>
      </c>
      <c r="X282" s="96">
        <v>0</v>
      </c>
      <c r="Y282" s="96">
        <v>0</v>
      </c>
      <c r="Z282" s="96">
        <v>0</v>
      </c>
      <c r="AA282" s="96">
        <v>5237000</v>
      </c>
      <c r="AB282" s="97">
        <v>4169000</v>
      </c>
      <c r="AC282" s="100">
        <v>4169000</v>
      </c>
      <c r="AD282" s="95">
        <v>4169000</v>
      </c>
      <c r="AE282" s="96">
        <v>0</v>
      </c>
      <c r="AF282" s="96">
        <v>1068000</v>
      </c>
      <c r="AG282" s="101">
        <f t="shared" si="17"/>
        <v>79.606645025778121</v>
      </c>
      <c r="AH282" s="99">
        <f>IF(OR(AD282="", AD307="", AD307=0), "", AD282/AD$307*100)</f>
        <v>1.8037126593406425</v>
      </c>
      <c r="AI282" s="102">
        <v>527025</v>
      </c>
      <c r="AJ282" s="5">
        <f t="shared" si="18"/>
        <v>12.641520748380907</v>
      </c>
      <c r="AK282" s="4">
        <f t="shared" si="19"/>
        <v>1.4691041097751207</v>
      </c>
      <c r="AL282" s="370"/>
      <c r="AM282" s="370"/>
      <c r="AN282" s="370"/>
      <c r="AO282" s="370"/>
      <c r="AP282" s="370"/>
      <c r="AQ282" s="370"/>
      <c r="AR282" s="370"/>
      <c r="AS282" s="3"/>
    </row>
    <row r="283" spans="1:45" ht="35.25" customHeight="1" thickBot="1">
      <c r="A283" s="67" t="s">
        <v>4</v>
      </c>
      <c r="B283" s="68" t="s">
        <v>7</v>
      </c>
      <c r="C283" s="94" t="s">
        <v>21</v>
      </c>
      <c r="D283" s="94" t="s">
        <v>115</v>
      </c>
      <c r="E283" s="94" t="s">
        <v>56</v>
      </c>
      <c r="F283" s="94" t="s">
        <v>28</v>
      </c>
      <c r="G283" s="94" t="s">
        <v>30</v>
      </c>
      <c r="H283" s="177" t="s">
        <v>230</v>
      </c>
      <c r="I283" s="172" t="s">
        <v>12</v>
      </c>
      <c r="J283" s="130"/>
      <c r="K283" s="95">
        <v>4730000</v>
      </c>
      <c r="L283" s="96">
        <v>0</v>
      </c>
      <c r="M283" s="96">
        <v>0</v>
      </c>
      <c r="N283" s="96">
        <v>0</v>
      </c>
      <c r="O283" s="96">
        <v>4730000</v>
      </c>
      <c r="P283" s="96">
        <v>4696025</v>
      </c>
      <c r="Q283" s="96">
        <v>4696025</v>
      </c>
      <c r="R283" s="96">
        <v>4696025</v>
      </c>
      <c r="S283" s="97">
        <v>0</v>
      </c>
      <c r="T283" s="96">
        <v>33975</v>
      </c>
      <c r="U283" s="98">
        <f t="shared" si="16"/>
        <v>99.281712473572938</v>
      </c>
      <c r="V283" s="99">
        <f>IF(OR(R283="", R307="", R307=0), "", R283/R$307*100)</f>
        <v>3.2728167691157632</v>
      </c>
      <c r="W283" s="95">
        <v>5237000</v>
      </c>
      <c r="X283" s="96">
        <v>0</v>
      </c>
      <c r="Y283" s="96">
        <v>0</v>
      </c>
      <c r="Z283" s="96">
        <v>0</v>
      </c>
      <c r="AA283" s="96">
        <v>5237000</v>
      </c>
      <c r="AB283" s="97">
        <v>4169000</v>
      </c>
      <c r="AC283" s="100">
        <v>4169000</v>
      </c>
      <c r="AD283" s="95">
        <v>4169000</v>
      </c>
      <c r="AE283" s="96">
        <v>0</v>
      </c>
      <c r="AF283" s="96">
        <v>1068000</v>
      </c>
      <c r="AG283" s="101">
        <f t="shared" si="17"/>
        <v>79.606645025778121</v>
      </c>
      <c r="AH283" s="99">
        <f>IF(OR(AD283="", AD307="", AD307=0), "", AD283/AD$307*100)</f>
        <v>1.8037126593406425</v>
      </c>
      <c r="AI283" s="102">
        <v>527025</v>
      </c>
      <c r="AJ283" s="5">
        <f t="shared" si="18"/>
        <v>12.641520748380907</v>
      </c>
      <c r="AK283" s="4">
        <f t="shared" si="19"/>
        <v>1.4691041097751207</v>
      </c>
      <c r="AL283" s="370"/>
      <c r="AM283" s="370"/>
      <c r="AN283" s="370"/>
      <c r="AO283" s="370"/>
      <c r="AP283" s="370"/>
      <c r="AQ283" s="370"/>
      <c r="AR283" s="370"/>
      <c r="AS283" s="3"/>
    </row>
    <row r="284" spans="1:45" ht="42" customHeight="1" thickBot="1">
      <c r="A284" s="80" t="s">
        <v>4</v>
      </c>
      <c r="B284" s="81" t="s">
        <v>7</v>
      </c>
      <c r="C284" s="94" t="s">
        <v>21</v>
      </c>
      <c r="D284" s="94" t="s">
        <v>231</v>
      </c>
      <c r="E284" s="94" t="s">
        <v>5</v>
      </c>
      <c r="F284" s="94" t="s">
        <v>5</v>
      </c>
      <c r="G284" s="94" t="s">
        <v>5</v>
      </c>
      <c r="H284" s="177" t="s">
        <v>232</v>
      </c>
      <c r="I284" s="172" t="s">
        <v>12</v>
      </c>
      <c r="J284" s="130"/>
      <c r="K284" s="95">
        <v>2011000</v>
      </c>
      <c r="L284" s="96">
        <v>0</v>
      </c>
      <c r="M284" s="96">
        <v>0</v>
      </c>
      <c r="N284" s="96">
        <v>0</v>
      </c>
      <c r="O284" s="96">
        <v>2011000</v>
      </c>
      <c r="P284" s="96">
        <v>1982200</v>
      </c>
      <c r="Q284" s="96">
        <v>1982200</v>
      </c>
      <c r="R284" s="96">
        <v>1982200</v>
      </c>
      <c r="S284" s="97">
        <v>0</v>
      </c>
      <c r="T284" s="96">
        <v>28800</v>
      </c>
      <c r="U284" s="98">
        <f t="shared" si="16"/>
        <v>98.567876678269513</v>
      </c>
      <c r="V284" s="99">
        <f>IF(OR(R284="", R307="", R307=0), "", R284/R$307*100)</f>
        <v>1.3814614274287862</v>
      </c>
      <c r="W284" s="95">
        <v>7235000</v>
      </c>
      <c r="X284" s="96">
        <v>0</v>
      </c>
      <c r="Y284" s="96">
        <v>0</v>
      </c>
      <c r="Z284" s="96">
        <v>0</v>
      </c>
      <c r="AA284" s="96">
        <v>7235000</v>
      </c>
      <c r="AB284" s="97">
        <v>7233600</v>
      </c>
      <c r="AC284" s="100">
        <v>7233600</v>
      </c>
      <c r="AD284" s="95">
        <v>7233600</v>
      </c>
      <c r="AE284" s="96">
        <v>0</v>
      </c>
      <c r="AF284" s="96">
        <v>1400</v>
      </c>
      <c r="AG284" s="101">
        <f t="shared" si="17"/>
        <v>99.980649619903247</v>
      </c>
      <c r="AH284" s="99">
        <f>IF(OR(AD284="", AD307="", AD307=0), "", AD284/AD$307*100)</f>
        <v>3.1296080337266661</v>
      </c>
      <c r="AI284" s="102">
        <v>-5251400</v>
      </c>
      <c r="AJ284" s="28">
        <f t="shared" si="18"/>
        <v>-72.59732360097324</v>
      </c>
      <c r="AK284" s="27">
        <f t="shared" si="19"/>
        <v>-1.7481466062978799</v>
      </c>
      <c r="AL284" s="147"/>
      <c r="AM284" s="171"/>
      <c r="AN284" s="171"/>
      <c r="AO284" s="171"/>
      <c r="AP284" s="171"/>
      <c r="AQ284" s="171"/>
      <c r="AR284" s="171"/>
    </row>
    <row r="285" spans="1:45" ht="16.5" hidden="1" customHeight="1">
      <c r="A285" s="45" t="s">
        <v>4</v>
      </c>
      <c r="B285" s="46" t="s">
        <v>7</v>
      </c>
      <c r="C285" s="94" t="s">
        <v>21</v>
      </c>
      <c r="D285" s="94" t="s">
        <v>231</v>
      </c>
      <c r="E285" s="94" t="s">
        <v>36</v>
      </c>
      <c r="F285" s="94" t="s">
        <v>5</v>
      </c>
      <c r="G285" s="94" t="s">
        <v>5</v>
      </c>
      <c r="H285" s="177" t="s">
        <v>37</v>
      </c>
      <c r="I285" s="172" t="s">
        <v>12</v>
      </c>
      <c r="J285" s="130"/>
      <c r="K285" s="95">
        <v>578000</v>
      </c>
      <c r="L285" s="96">
        <v>0</v>
      </c>
      <c r="M285" s="96">
        <v>0</v>
      </c>
      <c r="N285" s="96">
        <v>0</v>
      </c>
      <c r="O285" s="96">
        <v>578000</v>
      </c>
      <c r="P285" s="96">
        <v>550000</v>
      </c>
      <c r="Q285" s="96">
        <v>550000</v>
      </c>
      <c r="R285" s="96">
        <v>550000</v>
      </c>
      <c r="S285" s="97">
        <v>0</v>
      </c>
      <c r="T285" s="96">
        <v>28000</v>
      </c>
      <c r="U285" s="98">
        <f t="shared" si="16"/>
        <v>95.155709342560556</v>
      </c>
      <c r="V285" s="99">
        <f>IF(OR(R285="", R307="", R307=0), "", R285/R$307*100)</f>
        <v>0.38331338163950784</v>
      </c>
      <c r="W285" s="95">
        <v>578000</v>
      </c>
      <c r="X285" s="96">
        <v>0</v>
      </c>
      <c r="Y285" s="96">
        <v>0</v>
      </c>
      <c r="Z285" s="96">
        <v>0</v>
      </c>
      <c r="AA285" s="96">
        <v>578000</v>
      </c>
      <c r="AB285" s="97">
        <v>577500</v>
      </c>
      <c r="AC285" s="100">
        <v>577500</v>
      </c>
      <c r="AD285" s="95">
        <v>577500</v>
      </c>
      <c r="AE285" s="96">
        <v>0</v>
      </c>
      <c r="AF285" s="96">
        <v>500</v>
      </c>
      <c r="AG285" s="101">
        <f t="shared" si="17"/>
        <v>99.913494809688586</v>
      </c>
      <c r="AH285" s="99">
        <f>IF(OR(AD285="", AD307="", AD307=0), "", AD285/AD$307*100)</f>
        <v>0.24985465597726578</v>
      </c>
      <c r="AI285" s="102">
        <v>-27500</v>
      </c>
      <c r="AJ285" s="30">
        <f t="shared" si="18"/>
        <v>-4.7619047619047619</v>
      </c>
      <c r="AK285" s="29">
        <f t="shared" si="19"/>
        <v>0.13345872566224207</v>
      </c>
      <c r="AL285" s="370"/>
      <c r="AM285" s="370"/>
      <c r="AN285" s="370"/>
      <c r="AO285" s="370"/>
      <c r="AP285" s="370"/>
      <c r="AQ285" s="370"/>
      <c r="AR285" s="370"/>
      <c r="AS285" s="3"/>
    </row>
    <row r="286" spans="1:45" ht="21.75" hidden="1" customHeight="1">
      <c r="A286" s="56" t="s">
        <v>4</v>
      </c>
      <c r="B286" s="57" t="s">
        <v>7</v>
      </c>
      <c r="C286" s="94" t="s">
        <v>21</v>
      </c>
      <c r="D286" s="94" t="s">
        <v>231</v>
      </c>
      <c r="E286" s="94" t="s">
        <v>36</v>
      </c>
      <c r="F286" s="94" t="s">
        <v>28</v>
      </c>
      <c r="G286" s="94" t="s">
        <v>5</v>
      </c>
      <c r="H286" s="177" t="s">
        <v>38</v>
      </c>
      <c r="I286" s="172" t="s">
        <v>12</v>
      </c>
      <c r="J286" s="130"/>
      <c r="K286" s="95">
        <v>578000</v>
      </c>
      <c r="L286" s="96">
        <v>0</v>
      </c>
      <c r="M286" s="96">
        <v>0</v>
      </c>
      <c r="N286" s="96">
        <v>0</v>
      </c>
      <c r="O286" s="96">
        <v>578000</v>
      </c>
      <c r="P286" s="96">
        <v>550000</v>
      </c>
      <c r="Q286" s="96">
        <v>550000</v>
      </c>
      <c r="R286" s="96">
        <v>550000</v>
      </c>
      <c r="S286" s="97">
        <v>0</v>
      </c>
      <c r="T286" s="96">
        <v>28000</v>
      </c>
      <c r="U286" s="98">
        <f t="shared" si="16"/>
        <v>95.155709342560556</v>
      </c>
      <c r="V286" s="99">
        <f>IF(OR(R286="", R307="", R307=0), "", R286/R$307*100)</f>
        <v>0.38331338163950784</v>
      </c>
      <c r="W286" s="95">
        <v>578000</v>
      </c>
      <c r="X286" s="96">
        <v>0</v>
      </c>
      <c r="Y286" s="96">
        <v>0</v>
      </c>
      <c r="Z286" s="96">
        <v>0</v>
      </c>
      <c r="AA286" s="96">
        <v>578000</v>
      </c>
      <c r="AB286" s="97">
        <v>577500</v>
      </c>
      <c r="AC286" s="100">
        <v>577500</v>
      </c>
      <c r="AD286" s="95">
        <v>577500</v>
      </c>
      <c r="AE286" s="96">
        <v>0</v>
      </c>
      <c r="AF286" s="96">
        <v>500</v>
      </c>
      <c r="AG286" s="101">
        <f t="shared" si="17"/>
        <v>99.913494809688586</v>
      </c>
      <c r="AH286" s="99">
        <f>IF(OR(AD286="", AD307="", AD307=0), "", AD286/AD$307*100)</f>
        <v>0.24985465597726578</v>
      </c>
      <c r="AI286" s="102">
        <v>-27500</v>
      </c>
      <c r="AJ286" s="5">
        <f t="shared" si="18"/>
        <v>-4.7619047619047619</v>
      </c>
      <c r="AK286" s="4">
        <f t="shared" si="19"/>
        <v>0.13345872566224207</v>
      </c>
      <c r="AL286" s="370"/>
      <c r="AM286" s="370"/>
      <c r="AN286" s="370"/>
      <c r="AO286" s="370"/>
      <c r="AP286" s="370"/>
      <c r="AQ286" s="370"/>
      <c r="AR286" s="370"/>
      <c r="AS286" s="3"/>
    </row>
    <row r="287" spans="1:45" ht="21.75" customHeight="1" thickBot="1">
      <c r="A287" s="89" t="s">
        <v>4</v>
      </c>
      <c r="B287" s="90" t="s">
        <v>7</v>
      </c>
      <c r="C287" s="94" t="s">
        <v>21</v>
      </c>
      <c r="D287" s="94" t="s">
        <v>231</v>
      </c>
      <c r="E287" s="94" t="s">
        <v>36</v>
      </c>
      <c r="F287" s="94" t="s">
        <v>28</v>
      </c>
      <c r="G287" s="94" t="s">
        <v>30</v>
      </c>
      <c r="H287" s="177" t="s">
        <v>39</v>
      </c>
      <c r="I287" s="172" t="s">
        <v>12</v>
      </c>
      <c r="J287" s="130"/>
      <c r="K287" s="95">
        <v>578000</v>
      </c>
      <c r="L287" s="96">
        <v>0</v>
      </c>
      <c r="M287" s="96">
        <v>0</v>
      </c>
      <c r="N287" s="96">
        <v>0</v>
      </c>
      <c r="O287" s="96">
        <v>578000</v>
      </c>
      <c r="P287" s="96">
        <v>550000</v>
      </c>
      <c r="Q287" s="96">
        <v>550000</v>
      </c>
      <c r="R287" s="96">
        <v>550000</v>
      </c>
      <c r="S287" s="97">
        <v>0</v>
      </c>
      <c r="T287" s="96">
        <v>28000</v>
      </c>
      <c r="U287" s="98">
        <f t="shared" si="16"/>
        <v>95.155709342560556</v>
      </c>
      <c r="V287" s="99">
        <f>IF(OR(R287="", R307="", R307=0), "", R287/R$307*100)</f>
        <v>0.38331338163950784</v>
      </c>
      <c r="W287" s="95">
        <v>578000</v>
      </c>
      <c r="X287" s="96">
        <v>0</v>
      </c>
      <c r="Y287" s="96">
        <v>0</v>
      </c>
      <c r="Z287" s="96">
        <v>0</v>
      </c>
      <c r="AA287" s="96">
        <v>578000</v>
      </c>
      <c r="AB287" s="97">
        <v>577500</v>
      </c>
      <c r="AC287" s="100">
        <v>577500</v>
      </c>
      <c r="AD287" s="95">
        <v>577500</v>
      </c>
      <c r="AE287" s="96">
        <v>0</v>
      </c>
      <c r="AF287" s="96">
        <v>500</v>
      </c>
      <c r="AG287" s="101">
        <f t="shared" si="17"/>
        <v>99.913494809688586</v>
      </c>
      <c r="AH287" s="99">
        <f>IF(OR(AD287="", AD307="", AD307=0), "", AD287/AD$307*100)</f>
        <v>0.24985465597726578</v>
      </c>
      <c r="AI287" s="102">
        <v>-27500</v>
      </c>
      <c r="AJ287" s="5">
        <f t="shared" si="18"/>
        <v>-4.7619047619047619</v>
      </c>
      <c r="AK287" s="4">
        <f t="shared" si="19"/>
        <v>0.13345872566224207</v>
      </c>
      <c r="AL287" s="370"/>
      <c r="AM287" s="370"/>
      <c r="AN287" s="370"/>
      <c r="AO287" s="370"/>
      <c r="AP287" s="370"/>
      <c r="AQ287" s="370"/>
      <c r="AR287" s="370"/>
      <c r="AS287" s="3"/>
    </row>
    <row r="288" spans="1:45" ht="16.5" hidden="1" customHeight="1">
      <c r="A288" s="45" t="s">
        <v>4</v>
      </c>
      <c r="B288" s="46" t="s">
        <v>7</v>
      </c>
      <c r="C288" s="94" t="s">
        <v>21</v>
      </c>
      <c r="D288" s="94" t="s">
        <v>231</v>
      </c>
      <c r="E288" s="94" t="s">
        <v>56</v>
      </c>
      <c r="F288" s="94" t="s">
        <v>5</v>
      </c>
      <c r="G288" s="94" t="s">
        <v>5</v>
      </c>
      <c r="H288" s="177" t="s">
        <v>57</v>
      </c>
      <c r="I288" s="172" t="s">
        <v>12</v>
      </c>
      <c r="J288" s="130"/>
      <c r="K288" s="95">
        <v>1433000</v>
      </c>
      <c r="L288" s="96">
        <v>0</v>
      </c>
      <c r="M288" s="96">
        <v>0</v>
      </c>
      <c r="N288" s="96">
        <v>0</v>
      </c>
      <c r="O288" s="96">
        <v>1433000</v>
      </c>
      <c r="P288" s="96">
        <v>1432200</v>
      </c>
      <c r="Q288" s="96">
        <v>1432200</v>
      </c>
      <c r="R288" s="96">
        <v>1432200</v>
      </c>
      <c r="S288" s="97">
        <v>0</v>
      </c>
      <c r="T288" s="96">
        <v>800</v>
      </c>
      <c r="U288" s="98">
        <f t="shared" si="16"/>
        <v>99.944173063503143</v>
      </c>
      <c r="V288" s="99">
        <f>IF(OR(R288="", R307="", R307=0), "", R288/R$307*100)</f>
        <v>0.99814804578927852</v>
      </c>
      <c r="W288" s="95">
        <v>6657000</v>
      </c>
      <c r="X288" s="96">
        <v>0</v>
      </c>
      <c r="Y288" s="96">
        <v>0</v>
      </c>
      <c r="Z288" s="96">
        <v>0</v>
      </c>
      <c r="AA288" s="96">
        <v>6657000</v>
      </c>
      <c r="AB288" s="97">
        <v>6656100</v>
      </c>
      <c r="AC288" s="100">
        <v>6656100</v>
      </c>
      <c r="AD288" s="95">
        <v>6656100</v>
      </c>
      <c r="AE288" s="96">
        <v>0</v>
      </c>
      <c r="AF288" s="96">
        <v>900</v>
      </c>
      <c r="AG288" s="101">
        <f t="shared" si="17"/>
        <v>99.986480396575033</v>
      </c>
      <c r="AH288" s="99">
        <f>IF(OR(AD288="", AD307="", AD307=0), "", AD288/AD$307*100)</f>
        <v>2.8797533777494007</v>
      </c>
      <c r="AI288" s="102">
        <v>-5223900</v>
      </c>
      <c r="AJ288" s="30">
        <f t="shared" si="18"/>
        <v>-78.482895389191867</v>
      </c>
      <c r="AK288" s="29">
        <f t="shared" si="19"/>
        <v>-1.881605331960122</v>
      </c>
      <c r="AL288" s="370"/>
      <c r="AM288" s="370"/>
      <c r="AN288" s="370"/>
      <c r="AO288" s="370"/>
      <c r="AP288" s="370"/>
      <c r="AQ288" s="370"/>
      <c r="AR288" s="370"/>
      <c r="AS288" s="3"/>
    </row>
    <row r="289" spans="1:45" ht="23.25" hidden="1" customHeight="1">
      <c r="A289" s="56" t="s">
        <v>4</v>
      </c>
      <c r="B289" s="57" t="s">
        <v>7</v>
      </c>
      <c r="C289" s="94" t="s">
        <v>21</v>
      </c>
      <c r="D289" s="94" t="s">
        <v>231</v>
      </c>
      <c r="E289" s="94" t="s">
        <v>56</v>
      </c>
      <c r="F289" s="94" t="s">
        <v>28</v>
      </c>
      <c r="G289" s="94" t="s">
        <v>5</v>
      </c>
      <c r="H289" s="177" t="s">
        <v>58</v>
      </c>
      <c r="I289" s="172" t="s">
        <v>12</v>
      </c>
      <c r="J289" s="130"/>
      <c r="K289" s="95">
        <v>1433000</v>
      </c>
      <c r="L289" s="96">
        <v>0</v>
      </c>
      <c r="M289" s="96">
        <v>0</v>
      </c>
      <c r="N289" s="96">
        <v>0</v>
      </c>
      <c r="O289" s="96">
        <v>1433000</v>
      </c>
      <c r="P289" s="96">
        <v>1432200</v>
      </c>
      <c r="Q289" s="96">
        <v>1432200</v>
      </c>
      <c r="R289" s="96">
        <v>1432200</v>
      </c>
      <c r="S289" s="97">
        <v>0</v>
      </c>
      <c r="T289" s="96">
        <v>800</v>
      </c>
      <c r="U289" s="98">
        <f t="shared" si="16"/>
        <v>99.944173063503143</v>
      </c>
      <c r="V289" s="99">
        <f>IF(OR(R289="", R307="", R307=0), "", R289/R$307*100)</f>
        <v>0.99814804578927852</v>
      </c>
      <c r="W289" s="95">
        <v>6657000</v>
      </c>
      <c r="X289" s="96">
        <v>0</v>
      </c>
      <c r="Y289" s="96">
        <v>0</v>
      </c>
      <c r="Z289" s="96">
        <v>0</v>
      </c>
      <c r="AA289" s="96">
        <v>6657000</v>
      </c>
      <c r="AB289" s="97">
        <v>6656100</v>
      </c>
      <c r="AC289" s="100">
        <v>6656100</v>
      </c>
      <c r="AD289" s="95">
        <v>6656100</v>
      </c>
      <c r="AE289" s="96">
        <v>0</v>
      </c>
      <c r="AF289" s="96">
        <v>900</v>
      </c>
      <c r="AG289" s="101">
        <f t="shared" si="17"/>
        <v>99.986480396575033</v>
      </c>
      <c r="AH289" s="99">
        <f>IF(OR(AD289="", AD307="", AD307=0), "", AD289/AD$307*100)</f>
        <v>2.8797533777494007</v>
      </c>
      <c r="AI289" s="102">
        <v>-5223900</v>
      </c>
      <c r="AJ289" s="5">
        <f t="shared" si="18"/>
        <v>-78.482895389191867</v>
      </c>
      <c r="AK289" s="4">
        <f t="shared" si="19"/>
        <v>-1.881605331960122</v>
      </c>
      <c r="AL289" s="370"/>
      <c r="AM289" s="370"/>
      <c r="AN289" s="370"/>
      <c r="AO289" s="370"/>
      <c r="AP289" s="370"/>
      <c r="AQ289" s="370"/>
      <c r="AR289" s="370"/>
      <c r="AS289" s="3"/>
    </row>
    <row r="290" spans="1:45" ht="33.75" customHeight="1" thickBot="1">
      <c r="A290" s="67" t="s">
        <v>4</v>
      </c>
      <c r="B290" s="68" t="s">
        <v>7</v>
      </c>
      <c r="C290" s="94" t="s">
        <v>21</v>
      </c>
      <c r="D290" s="94" t="s">
        <v>231</v>
      </c>
      <c r="E290" s="94" t="s">
        <v>56</v>
      </c>
      <c r="F290" s="94" t="s">
        <v>28</v>
      </c>
      <c r="G290" s="94" t="s">
        <v>30</v>
      </c>
      <c r="H290" s="177" t="s">
        <v>233</v>
      </c>
      <c r="I290" s="172" t="s">
        <v>12</v>
      </c>
      <c r="J290" s="130"/>
      <c r="K290" s="95">
        <v>1433000</v>
      </c>
      <c r="L290" s="96">
        <v>0</v>
      </c>
      <c r="M290" s="96">
        <v>0</v>
      </c>
      <c r="N290" s="96">
        <v>0</v>
      </c>
      <c r="O290" s="96">
        <v>1433000</v>
      </c>
      <c r="P290" s="96">
        <v>1432200</v>
      </c>
      <c r="Q290" s="96">
        <v>1432200</v>
      </c>
      <c r="R290" s="96">
        <v>1432200</v>
      </c>
      <c r="S290" s="97">
        <v>0</v>
      </c>
      <c r="T290" s="96">
        <v>800</v>
      </c>
      <c r="U290" s="98">
        <f t="shared" si="16"/>
        <v>99.944173063503143</v>
      </c>
      <c r="V290" s="99">
        <f>IF(OR(R290="", R307="", R307=0), "", R290/R$307*100)</f>
        <v>0.99814804578927852</v>
      </c>
      <c r="W290" s="95">
        <v>6657000</v>
      </c>
      <c r="X290" s="96">
        <v>0</v>
      </c>
      <c r="Y290" s="96">
        <v>0</v>
      </c>
      <c r="Z290" s="96">
        <v>0</v>
      </c>
      <c r="AA290" s="96">
        <v>6657000</v>
      </c>
      <c r="AB290" s="97">
        <v>6656100</v>
      </c>
      <c r="AC290" s="100">
        <v>6656100</v>
      </c>
      <c r="AD290" s="95">
        <v>6656100</v>
      </c>
      <c r="AE290" s="96">
        <v>0</v>
      </c>
      <c r="AF290" s="96">
        <v>900</v>
      </c>
      <c r="AG290" s="101">
        <f t="shared" si="17"/>
        <v>99.986480396575033</v>
      </c>
      <c r="AH290" s="99">
        <f>IF(OR(AD290="", AD307="", AD307=0), "", AD290/AD$307*100)</f>
        <v>2.8797533777494007</v>
      </c>
      <c r="AI290" s="102">
        <v>-5223900</v>
      </c>
      <c r="AJ290" s="5">
        <f t="shared" si="18"/>
        <v>-78.482895389191867</v>
      </c>
      <c r="AK290" s="4">
        <f t="shared" si="19"/>
        <v>-1.881605331960122</v>
      </c>
      <c r="AL290" s="370"/>
      <c r="AM290" s="370"/>
      <c r="AN290" s="370"/>
      <c r="AO290" s="370"/>
      <c r="AP290" s="370"/>
      <c r="AQ290" s="370"/>
      <c r="AR290" s="370"/>
      <c r="AS290" s="3"/>
    </row>
    <row r="291" spans="1:45" ht="16.5" hidden="1" customHeight="1">
      <c r="A291" s="45" t="s">
        <v>117</v>
      </c>
      <c r="B291" s="46" t="s">
        <v>5</v>
      </c>
      <c r="C291" s="94" t="s">
        <v>5</v>
      </c>
      <c r="D291" s="94" t="s">
        <v>5</v>
      </c>
      <c r="E291" s="94" t="s">
        <v>5</v>
      </c>
      <c r="F291" s="94" t="s">
        <v>5</v>
      </c>
      <c r="G291" s="94" t="s">
        <v>5</v>
      </c>
      <c r="H291" s="177" t="s">
        <v>234</v>
      </c>
      <c r="I291" s="172" t="s">
        <v>5</v>
      </c>
      <c r="J291" s="130"/>
      <c r="K291" s="95">
        <v>3383000</v>
      </c>
      <c r="L291" s="96">
        <v>0</v>
      </c>
      <c r="M291" s="96">
        <v>0</v>
      </c>
      <c r="N291" s="96">
        <v>0</v>
      </c>
      <c r="O291" s="96">
        <v>3383000</v>
      </c>
      <c r="P291" s="96">
        <v>3336820</v>
      </c>
      <c r="Q291" s="96">
        <v>3336820</v>
      </c>
      <c r="R291" s="96">
        <v>3336820</v>
      </c>
      <c r="S291" s="97">
        <v>0</v>
      </c>
      <c r="T291" s="96">
        <v>46180</v>
      </c>
      <c r="U291" s="98">
        <f t="shared" si="16"/>
        <v>98.634939402896833</v>
      </c>
      <c r="V291" s="99">
        <f>IF(OR(R291="", R307="", R307=0), "", R291/R$307*100)</f>
        <v>2.3255413784042593</v>
      </c>
      <c r="W291" s="95">
        <v>3382000</v>
      </c>
      <c r="X291" s="96">
        <v>0</v>
      </c>
      <c r="Y291" s="96">
        <v>0</v>
      </c>
      <c r="Z291" s="96">
        <v>0</v>
      </c>
      <c r="AA291" s="96">
        <v>3382000</v>
      </c>
      <c r="AB291" s="97">
        <v>3324680</v>
      </c>
      <c r="AC291" s="100">
        <v>3324680</v>
      </c>
      <c r="AD291" s="95">
        <v>3324680</v>
      </c>
      <c r="AE291" s="96">
        <v>0</v>
      </c>
      <c r="AF291" s="96">
        <v>57320</v>
      </c>
      <c r="AG291" s="101">
        <f t="shared" si="17"/>
        <v>98.305144884683614</v>
      </c>
      <c r="AH291" s="99">
        <f>IF(OR(AD291="", AD307="", AD307=0), "", AD291/AD$307*100)</f>
        <v>1.438418662570556</v>
      </c>
      <c r="AI291" s="102">
        <v>12140</v>
      </c>
      <c r="AJ291" s="26">
        <f t="shared" si="18"/>
        <v>0.36514792401073187</v>
      </c>
      <c r="AK291" s="25">
        <f t="shared" si="19"/>
        <v>0.88712271583370339</v>
      </c>
      <c r="AL291" s="371"/>
      <c r="AM291" s="371"/>
      <c r="AN291" s="371"/>
      <c r="AO291" s="371"/>
      <c r="AP291" s="371"/>
      <c r="AQ291" s="371"/>
      <c r="AR291" s="371"/>
      <c r="AS291" s="3"/>
    </row>
    <row r="292" spans="1:45" ht="16.5" hidden="1" customHeight="1">
      <c r="A292" s="56" t="s">
        <v>117</v>
      </c>
      <c r="B292" s="57" t="s">
        <v>235</v>
      </c>
      <c r="C292" s="94" t="s">
        <v>5</v>
      </c>
      <c r="D292" s="94" t="s">
        <v>5</v>
      </c>
      <c r="E292" s="94" t="s">
        <v>5</v>
      </c>
      <c r="F292" s="94" t="s">
        <v>5</v>
      </c>
      <c r="G292" s="94" t="s">
        <v>5</v>
      </c>
      <c r="H292" s="177" t="s">
        <v>236</v>
      </c>
      <c r="I292" s="172" t="s">
        <v>5</v>
      </c>
      <c r="J292" s="130"/>
      <c r="K292" s="95">
        <v>3383000</v>
      </c>
      <c r="L292" s="96">
        <v>0</v>
      </c>
      <c r="M292" s="96">
        <v>0</v>
      </c>
      <c r="N292" s="96">
        <v>0</v>
      </c>
      <c r="O292" s="96">
        <v>3383000</v>
      </c>
      <c r="P292" s="96">
        <v>3336820</v>
      </c>
      <c r="Q292" s="96">
        <v>3336820</v>
      </c>
      <c r="R292" s="96">
        <v>3336820</v>
      </c>
      <c r="S292" s="97">
        <v>0</v>
      </c>
      <c r="T292" s="96">
        <v>46180</v>
      </c>
      <c r="U292" s="98">
        <f t="shared" si="16"/>
        <v>98.634939402896833</v>
      </c>
      <c r="V292" s="99">
        <f>IF(OR(R292="", R307="", R307=0), "", R292/R$307*100)</f>
        <v>2.3255413784042593</v>
      </c>
      <c r="W292" s="95">
        <v>3382000</v>
      </c>
      <c r="X292" s="96">
        <v>0</v>
      </c>
      <c r="Y292" s="96">
        <v>0</v>
      </c>
      <c r="Z292" s="96">
        <v>0</v>
      </c>
      <c r="AA292" s="96">
        <v>3382000</v>
      </c>
      <c r="AB292" s="97">
        <v>3324680</v>
      </c>
      <c r="AC292" s="100">
        <v>3324680</v>
      </c>
      <c r="AD292" s="95">
        <v>3324680</v>
      </c>
      <c r="AE292" s="96">
        <v>0</v>
      </c>
      <c r="AF292" s="96">
        <v>57320</v>
      </c>
      <c r="AG292" s="101">
        <f t="shared" si="17"/>
        <v>98.305144884683614</v>
      </c>
      <c r="AH292" s="99">
        <f>IF(OR(AD292="", AD307="", AD307=0), "", AD292/AD$307*100)</f>
        <v>1.438418662570556</v>
      </c>
      <c r="AI292" s="102">
        <v>12140</v>
      </c>
      <c r="AJ292" s="26">
        <f t="shared" si="18"/>
        <v>0.36514792401073187</v>
      </c>
      <c r="AK292" s="25">
        <f t="shared" si="19"/>
        <v>0.88712271583370339</v>
      </c>
      <c r="AL292" s="371"/>
      <c r="AM292" s="371"/>
      <c r="AN292" s="371"/>
      <c r="AO292" s="371"/>
      <c r="AP292" s="371"/>
      <c r="AQ292" s="371"/>
      <c r="AR292" s="371"/>
      <c r="AS292" s="3"/>
    </row>
    <row r="293" spans="1:45" ht="16.5" hidden="1" customHeight="1" thickBot="1">
      <c r="A293" s="56" t="s">
        <v>117</v>
      </c>
      <c r="B293" s="57" t="s">
        <v>235</v>
      </c>
      <c r="C293" s="94" t="s">
        <v>7</v>
      </c>
      <c r="D293" s="94" t="s">
        <v>5</v>
      </c>
      <c r="E293" s="94" t="s">
        <v>5</v>
      </c>
      <c r="F293" s="94" t="s">
        <v>5</v>
      </c>
      <c r="G293" s="94" t="s">
        <v>5</v>
      </c>
      <c r="H293" s="177" t="s">
        <v>237</v>
      </c>
      <c r="I293" s="172" t="s">
        <v>5</v>
      </c>
      <c r="J293" s="130"/>
      <c r="K293" s="95">
        <v>3383000</v>
      </c>
      <c r="L293" s="96">
        <v>0</v>
      </c>
      <c r="M293" s="96">
        <v>0</v>
      </c>
      <c r="N293" s="96">
        <v>0</v>
      </c>
      <c r="O293" s="96">
        <v>3383000</v>
      </c>
      <c r="P293" s="96">
        <v>3336820</v>
      </c>
      <c r="Q293" s="96">
        <v>3336820</v>
      </c>
      <c r="R293" s="96">
        <v>3336820</v>
      </c>
      <c r="S293" s="97">
        <v>0</v>
      </c>
      <c r="T293" s="96">
        <v>46180</v>
      </c>
      <c r="U293" s="98">
        <f t="shared" si="16"/>
        <v>98.634939402896833</v>
      </c>
      <c r="V293" s="99">
        <f>IF(OR(R293="", R307="", R307=0), "", R293/R$307*100)</f>
        <v>2.3255413784042593</v>
      </c>
      <c r="W293" s="95">
        <v>3382000</v>
      </c>
      <c r="X293" s="96">
        <v>0</v>
      </c>
      <c r="Y293" s="96">
        <v>0</v>
      </c>
      <c r="Z293" s="96">
        <v>0</v>
      </c>
      <c r="AA293" s="96">
        <v>3382000</v>
      </c>
      <c r="AB293" s="97">
        <v>3324680</v>
      </c>
      <c r="AC293" s="100">
        <v>3324680</v>
      </c>
      <c r="AD293" s="95">
        <v>3324680</v>
      </c>
      <c r="AE293" s="96">
        <v>0</v>
      </c>
      <c r="AF293" s="96">
        <v>57320</v>
      </c>
      <c r="AG293" s="101">
        <f t="shared" si="17"/>
        <v>98.305144884683614</v>
      </c>
      <c r="AH293" s="99">
        <f>IF(OR(AD293="", AD307="", AD307=0), "", AD293/AD$307*100)</f>
        <v>1.438418662570556</v>
      </c>
      <c r="AI293" s="102">
        <v>12140</v>
      </c>
      <c r="AJ293" s="26">
        <f t="shared" si="18"/>
        <v>0.36514792401073187</v>
      </c>
      <c r="AK293" s="25">
        <f t="shared" si="19"/>
        <v>0.88712271583370339</v>
      </c>
      <c r="AL293" s="371"/>
      <c r="AM293" s="371"/>
      <c r="AN293" s="371"/>
      <c r="AO293" s="371"/>
      <c r="AP293" s="371"/>
      <c r="AQ293" s="371"/>
      <c r="AR293" s="371"/>
      <c r="AS293" s="3"/>
    </row>
    <row r="294" spans="1:45" ht="36" customHeight="1" thickBot="1">
      <c r="A294" s="67" t="s">
        <v>117</v>
      </c>
      <c r="B294" s="68" t="s">
        <v>235</v>
      </c>
      <c r="C294" s="94" t="s">
        <v>7</v>
      </c>
      <c r="D294" s="94" t="s">
        <v>10</v>
      </c>
      <c r="E294" s="94" t="s">
        <v>5</v>
      </c>
      <c r="F294" s="94" t="s">
        <v>5</v>
      </c>
      <c r="G294" s="94" t="s">
        <v>5</v>
      </c>
      <c r="H294" s="177" t="s">
        <v>238</v>
      </c>
      <c r="I294" s="172" t="s">
        <v>12</v>
      </c>
      <c r="J294" s="130"/>
      <c r="K294" s="95">
        <v>3383000</v>
      </c>
      <c r="L294" s="96">
        <v>0</v>
      </c>
      <c r="M294" s="96">
        <v>0</v>
      </c>
      <c r="N294" s="96">
        <v>0</v>
      </c>
      <c r="O294" s="96">
        <v>3383000</v>
      </c>
      <c r="P294" s="96">
        <v>3336820</v>
      </c>
      <c r="Q294" s="96">
        <v>3336820</v>
      </c>
      <c r="R294" s="96">
        <v>3336820</v>
      </c>
      <c r="S294" s="97">
        <v>0</v>
      </c>
      <c r="T294" s="96">
        <v>46180</v>
      </c>
      <c r="U294" s="98">
        <f t="shared" si="16"/>
        <v>98.634939402896833</v>
      </c>
      <c r="V294" s="99">
        <f>IF(OR(R294="", R307="", R307=0), "", R294/R$307*100)</f>
        <v>2.3255413784042593</v>
      </c>
      <c r="W294" s="95">
        <v>3382000</v>
      </c>
      <c r="X294" s="96">
        <v>0</v>
      </c>
      <c r="Y294" s="96">
        <v>0</v>
      </c>
      <c r="Z294" s="96">
        <v>0</v>
      </c>
      <c r="AA294" s="96">
        <v>3382000</v>
      </c>
      <c r="AB294" s="97">
        <v>3324680</v>
      </c>
      <c r="AC294" s="100">
        <v>3324680</v>
      </c>
      <c r="AD294" s="95">
        <v>3324680</v>
      </c>
      <c r="AE294" s="96">
        <v>0</v>
      </c>
      <c r="AF294" s="96">
        <v>57320</v>
      </c>
      <c r="AG294" s="101">
        <f t="shared" si="17"/>
        <v>98.305144884683614</v>
      </c>
      <c r="AH294" s="99">
        <f>IF(OR(AD294="", AD307="", AD307=0), "", AD294/AD$307*100)</f>
        <v>1.438418662570556</v>
      </c>
      <c r="AI294" s="102">
        <v>12140</v>
      </c>
      <c r="AJ294" s="28">
        <f t="shared" si="18"/>
        <v>0.36514792401073187</v>
      </c>
      <c r="AK294" s="27">
        <f t="shared" si="19"/>
        <v>0.88712271583370339</v>
      </c>
      <c r="AL294" s="147"/>
      <c r="AM294" s="171"/>
      <c r="AN294" s="171"/>
      <c r="AO294" s="171"/>
      <c r="AP294" s="171"/>
      <c r="AQ294" s="171"/>
      <c r="AR294" s="171"/>
    </row>
    <row r="295" spans="1:45" ht="16.5" hidden="1" customHeight="1">
      <c r="A295" s="45" t="s">
        <v>117</v>
      </c>
      <c r="B295" s="46" t="s">
        <v>235</v>
      </c>
      <c r="C295" s="94" t="s">
        <v>7</v>
      </c>
      <c r="D295" s="94" t="s">
        <v>10</v>
      </c>
      <c r="E295" s="94" t="s">
        <v>117</v>
      </c>
      <c r="F295" s="94" t="s">
        <v>5</v>
      </c>
      <c r="G295" s="94" t="s">
        <v>5</v>
      </c>
      <c r="H295" s="177" t="s">
        <v>118</v>
      </c>
      <c r="I295" s="172" t="s">
        <v>12</v>
      </c>
      <c r="J295" s="130"/>
      <c r="K295" s="95">
        <v>40000</v>
      </c>
      <c r="L295" s="96">
        <v>0</v>
      </c>
      <c r="M295" s="96">
        <v>0</v>
      </c>
      <c r="N295" s="96">
        <v>0</v>
      </c>
      <c r="O295" s="96">
        <v>40000</v>
      </c>
      <c r="P295" s="96">
        <v>0</v>
      </c>
      <c r="Q295" s="96">
        <v>0</v>
      </c>
      <c r="R295" s="96">
        <v>0</v>
      </c>
      <c r="S295" s="97">
        <v>0</v>
      </c>
      <c r="T295" s="96">
        <v>40000</v>
      </c>
      <c r="U295" s="98">
        <f t="shared" si="16"/>
        <v>0</v>
      </c>
      <c r="V295" s="99">
        <f>IF(OR(R295="", R307="", R307=0), "", R295/R$307*100)</f>
        <v>0</v>
      </c>
      <c r="W295" s="95">
        <v>40000</v>
      </c>
      <c r="X295" s="96">
        <v>0</v>
      </c>
      <c r="Y295" s="96">
        <v>0</v>
      </c>
      <c r="Z295" s="96">
        <v>0</v>
      </c>
      <c r="AA295" s="96">
        <v>40000</v>
      </c>
      <c r="AB295" s="97">
        <v>0</v>
      </c>
      <c r="AC295" s="100">
        <v>0</v>
      </c>
      <c r="AD295" s="95">
        <v>0</v>
      </c>
      <c r="AE295" s="96">
        <v>0</v>
      </c>
      <c r="AF295" s="96">
        <v>40000</v>
      </c>
      <c r="AG295" s="101">
        <f t="shared" si="17"/>
        <v>0</v>
      </c>
      <c r="AH295" s="99">
        <f>IF(OR(AD295="", AD307="", AD307=0), "", AD295/AD$307*100)</f>
        <v>0</v>
      </c>
      <c r="AI295" s="102">
        <v>0</v>
      </c>
      <c r="AJ295" s="30">
        <f t="shared" si="18"/>
        <v>0</v>
      </c>
      <c r="AK295" s="29">
        <f t="shared" si="19"/>
        <v>0</v>
      </c>
      <c r="AL295" s="370"/>
      <c r="AM295" s="370"/>
      <c r="AN295" s="370"/>
      <c r="AO295" s="370"/>
      <c r="AP295" s="370"/>
      <c r="AQ295" s="370"/>
      <c r="AR295" s="370"/>
      <c r="AS295" s="3"/>
    </row>
    <row r="296" spans="1:45" ht="23.25" hidden="1" customHeight="1">
      <c r="A296" s="56" t="s">
        <v>117</v>
      </c>
      <c r="B296" s="57" t="s">
        <v>235</v>
      </c>
      <c r="C296" s="94" t="s">
        <v>7</v>
      </c>
      <c r="D296" s="94" t="s">
        <v>10</v>
      </c>
      <c r="E296" s="94" t="s">
        <v>117</v>
      </c>
      <c r="F296" s="94" t="s">
        <v>21</v>
      </c>
      <c r="G296" s="94" t="s">
        <v>5</v>
      </c>
      <c r="H296" s="177" t="s">
        <v>119</v>
      </c>
      <c r="I296" s="172" t="s">
        <v>12</v>
      </c>
      <c r="J296" s="130"/>
      <c r="K296" s="95">
        <v>40000</v>
      </c>
      <c r="L296" s="96">
        <v>0</v>
      </c>
      <c r="M296" s="96">
        <v>0</v>
      </c>
      <c r="N296" s="96">
        <v>0</v>
      </c>
      <c r="O296" s="96">
        <v>40000</v>
      </c>
      <c r="P296" s="96">
        <v>0</v>
      </c>
      <c r="Q296" s="96">
        <v>0</v>
      </c>
      <c r="R296" s="96">
        <v>0</v>
      </c>
      <c r="S296" s="97">
        <v>0</v>
      </c>
      <c r="T296" s="96">
        <v>40000</v>
      </c>
      <c r="U296" s="98">
        <f t="shared" si="16"/>
        <v>0</v>
      </c>
      <c r="V296" s="99">
        <f>IF(OR(R296="", R307="", R307=0), "", R296/R$307*100)</f>
        <v>0</v>
      </c>
      <c r="W296" s="95">
        <v>40000</v>
      </c>
      <c r="X296" s="96">
        <v>0</v>
      </c>
      <c r="Y296" s="96">
        <v>0</v>
      </c>
      <c r="Z296" s="96">
        <v>0</v>
      </c>
      <c r="AA296" s="96">
        <v>40000</v>
      </c>
      <c r="AB296" s="97">
        <v>0</v>
      </c>
      <c r="AC296" s="100">
        <v>0</v>
      </c>
      <c r="AD296" s="95">
        <v>0</v>
      </c>
      <c r="AE296" s="96">
        <v>0</v>
      </c>
      <c r="AF296" s="96">
        <v>40000</v>
      </c>
      <c r="AG296" s="101">
        <f t="shared" si="17"/>
        <v>0</v>
      </c>
      <c r="AH296" s="99">
        <f>IF(OR(AD296="", AD307="", AD307=0), "", AD296/AD$307*100)</f>
        <v>0</v>
      </c>
      <c r="AI296" s="102">
        <v>0</v>
      </c>
      <c r="AJ296" s="5">
        <f t="shared" si="18"/>
        <v>0</v>
      </c>
      <c r="AK296" s="4">
        <f t="shared" si="19"/>
        <v>0</v>
      </c>
      <c r="AL296" s="370"/>
      <c r="AM296" s="370"/>
      <c r="AN296" s="370"/>
      <c r="AO296" s="370"/>
      <c r="AP296" s="370"/>
      <c r="AQ296" s="370"/>
      <c r="AR296" s="370"/>
      <c r="AS296" s="3"/>
    </row>
    <row r="297" spans="1:45" ht="23.25" customHeight="1" thickBot="1">
      <c r="A297" s="67" t="s">
        <v>117</v>
      </c>
      <c r="B297" s="68" t="s">
        <v>235</v>
      </c>
      <c r="C297" s="94" t="s">
        <v>7</v>
      </c>
      <c r="D297" s="94" t="s">
        <v>10</v>
      </c>
      <c r="E297" s="94" t="s">
        <v>117</v>
      </c>
      <c r="F297" s="94" t="s">
        <v>21</v>
      </c>
      <c r="G297" s="94" t="s">
        <v>23</v>
      </c>
      <c r="H297" s="177" t="s">
        <v>239</v>
      </c>
      <c r="I297" s="172" t="s">
        <v>12</v>
      </c>
      <c r="J297" s="130"/>
      <c r="K297" s="95">
        <v>40000</v>
      </c>
      <c r="L297" s="96">
        <v>0</v>
      </c>
      <c r="M297" s="96">
        <v>0</v>
      </c>
      <c r="N297" s="96">
        <v>0</v>
      </c>
      <c r="O297" s="96">
        <v>40000</v>
      </c>
      <c r="P297" s="96">
        <v>0</v>
      </c>
      <c r="Q297" s="96">
        <v>0</v>
      </c>
      <c r="R297" s="96">
        <v>0</v>
      </c>
      <c r="S297" s="97">
        <v>0</v>
      </c>
      <c r="T297" s="96">
        <v>40000</v>
      </c>
      <c r="U297" s="98">
        <f t="shared" si="16"/>
        <v>0</v>
      </c>
      <c r="V297" s="99">
        <f>IF(OR(R297="", R307="", R307=0), "", R297/R$307*100)</f>
        <v>0</v>
      </c>
      <c r="W297" s="95">
        <v>40000</v>
      </c>
      <c r="X297" s="96">
        <v>0</v>
      </c>
      <c r="Y297" s="96">
        <v>0</v>
      </c>
      <c r="Z297" s="96">
        <v>0</v>
      </c>
      <c r="AA297" s="96">
        <v>40000</v>
      </c>
      <c r="AB297" s="97">
        <v>0</v>
      </c>
      <c r="AC297" s="100">
        <v>0</v>
      </c>
      <c r="AD297" s="95">
        <v>0</v>
      </c>
      <c r="AE297" s="96">
        <v>0</v>
      </c>
      <c r="AF297" s="96">
        <v>40000</v>
      </c>
      <c r="AG297" s="101">
        <f t="shared" si="17"/>
        <v>0</v>
      </c>
      <c r="AH297" s="99">
        <f>IF(OR(AD297="", AD307="", AD307=0), "", AD297/AD$307*100)</f>
        <v>0</v>
      </c>
      <c r="AI297" s="102">
        <v>0</v>
      </c>
      <c r="AJ297" s="5">
        <f t="shared" si="18"/>
        <v>0</v>
      </c>
      <c r="AK297" s="4">
        <f t="shared" si="19"/>
        <v>0</v>
      </c>
      <c r="AL297" s="370"/>
      <c r="AM297" s="370"/>
      <c r="AN297" s="370"/>
      <c r="AO297" s="370"/>
      <c r="AP297" s="370"/>
      <c r="AQ297" s="370"/>
      <c r="AR297" s="370"/>
      <c r="AS297" s="3"/>
    </row>
    <row r="298" spans="1:45" ht="16.5" hidden="1" customHeight="1">
      <c r="A298" s="45" t="s">
        <v>117</v>
      </c>
      <c r="B298" s="46" t="s">
        <v>235</v>
      </c>
      <c r="C298" s="94" t="s">
        <v>7</v>
      </c>
      <c r="D298" s="94" t="s">
        <v>10</v>
      </c>
      <c r="E298" s="94" t="s">
        <v>13</v>
      </c>
      <c r="F298" s="94" t="s">
        <v>5</v>
      </c>
      <c r="G298" s="94" t="s">
        <v>5</v>
      </c>
      <c r="H298" s="177" t="s">
        <v>14</v>
      </c>
      <c r="I298" s="172" t="s">
        <v>12</v>
      </c>
      <c r="J298" s="130"/>
      <c r="K298" s="95">
        <v>10000</v>
      </c>
      <c r="L298" s="96">
        <v>0</v>
      </c>
      <c r="M298" s="96">
        <v>0</v>
      </c>
      <c r="N298" s="96">
        <v>0</v>
      </c>
      <c r="O298" s="96">
        <v>10000</v>
      </c>
      <c r="P298" s="96">
        <v>3924</v>
      </c>
      <c r="Q298" s="96">
        <v>3924</v>
      </c>
      <c r="R298" s="96">
        <v>3924</v>
      </c>
      <c r="S298" s="97">
        <v>0</v>
      </c>
      <c r="T298" s="96">
        <v>6076</v>
      </c>
      <c r="U298" s="98">
        <f t="shared" si="16"/>
        <v>39.24</v>
      </c>
      <c r="V298" s="99">
        <f>IF(OR(R298="", R307="", R307=0), "", R298/R$307*100)</f>
        <v>2.734766744642598E-3</v>
      </c>
      <c r="W298" s="95">
        <v>9000</v>
      </c>
      <c r="X298" s="96">
        <v>0</v>
      </c>
      <c r="Y298" s="96">
        <v>0</v>
      </c>
      <c r="Z298" s="96">
        <v>0</v>
      </c>
      <c r="AA298" s="96">
        <v>9000</v>
      </c>
      <c r="AB298" s="97">
        <v>1580</v>
      </c>
      <c r="AC298" s="100">
        <v>1580</v>
      </c>
      <c r="AD298" s="95">
        <v>1580</v>
      </c>
      <c r="AE298" s="96">
        <v>0</v>
      </c>
      <c r="AF298" s="96">
        <v>7420</v>
      </c>
      <c r="AG298" s="101">
        <f t="shared" si="17"/>
        <v>17.555555555555554</v>
      </c>
      <c r="AH298" s="99">
        <f>IF(OR(AD298="", AD307="", AD307=0), "", AD298/AD$307*100)</f>
        <v>6.8358503280360175E-4</v>
      </c>
      <c r="AI298" s="102">
        <v>2344</v>
      </c>
      <c r="AJ298" s="30">
        <f t="shared" si="18"/>
        <v>148.35443037974682</v>
      </c>
      <c r="AK298" s="29">
        <f t="shared" si="19"/>
        <v>2.0511817118389962E-3</v>
      </c>
      <c r="AL298" s="370"/>
      <c r="AM298" s="370"/>
      <c r="AN298" s="370"/>
      <c r="AO298" s="370"/>
      <c r="AP298" s="370"/>
      <c r="AQ298" s="370"/>
      <c r="AR298" s="370"/>
      <c r="AS298" s="3"/>
    </row>
    <row r="299" spans="1:45" ht="24.75" hidden="1" customHeight="1">
      <c r="A299" s="56" t="s">
        <v>117</v>
      </c>
      <c r="B299" s="57" t="s">
        <v>235</v>
      </c>
      <c r="C299" s="94" t="s">
        <v>7</v>
      </c>
      <c r="D299" s="94" t="s">
        <v>10</v>
      </c>
      <c r="E299" s="94" t="s">
        <v>13</v>
      </c>
      <c r="F299" s="94" t="s">
        <v>15</v>
      </c>
      <c r="G299" s="94" t="s">
        <v>5</v>
      </c>
      <c r="H299" s="177" t="s">
        <v>16</v>
      </c>
      <c r="I299" s="172" t="s">
        <v>12</v>
      </c>
      <c r="J299" s="130"/>
      <c r="K299" s="95">
        <v>10000</v>
      </c>
      <c r="L299" s="96">
        <v>0</v>
      </c>
      <c r="M299" s="96">
        <v>0</v>
      </c>
      <c r="N299" s="96">
        <v>0</v>
      </c>
      <c r="O299" s="96">
        <v>10000</v>
      </c>
      <c r="P299" s="96">
        <v>3924</v>
      </c>
      <c r="Q299" s="96">
        <v>3924</v>
      </c>
      <c r="R299" s="96">
        <v>3924</v>
      </c>
      <c r="S299" s="97">
        <v>0</v>
      </c>
      <c r="T299" s="96">
        <v>6076</v>
      </c>
      <c r="U299" s="98">
        <f t="shared" si="16"/>
        <v>39.24</v>
      </c>
      <c r="V299" s="99">
        <f>IF(OR(R299="", R307="", R307=0), "", R299/R$307*100)</f>
        <v>2.734766744642598E-3</v>
      </c>
      <c r="W299" s="95">
        <v>9000</v>
      </c>
      <c r="X299" s="96">
        <v>0</v>
      </c>
      <c r="Y299" s="96">
        <v>0</v>
      </c>
      <c r="Z299" s="96">
        <v>0</v>
      </c>
      <c r="AA299" s="96">
        <v>9000</v>
      </c>
      <c r="AB299" s="97">
        <v>1580</v>
      </c>
      <c r="AC299" s="100">
        <v>1580</v>
      </c>
      <c r="AD299" s="95">
        <v>1580</v>
      </c>
      <c r="AE299" s="96">
        <v>0</v>
      </c>
      <c r="AF299" s="96">
        <v>7420</v>
      </c>
      <c r="AG299" s="101">
        <f t="shared" si="17"/>
        <v>17.555555555555554</v>
      </c>
      <c r="AH299" s="99">
        <f>IF(OR(AD299="", AD307="", AD307=0), "", AD299/AD$307*100)</f>
        <v>6.8358503280360175E-4</v>
      </c>
      <c r="AI299" s="102">
        <v>2344</v>
      </c>
      <c r="AJ299" s="5">
        <f t="shared" si="18"/>
        <v>148.35443037974682</v>
      </c>
      <c r="AK299" s="4">
        <f t="shared" si="19"/>
        <v>2.0511817118389962E-3</v>
      </c>
      <c r="AL299" s="370"/>
      <c r="AM299" s="370"/>
      <c r="AN299" s="370"/>
      <c r="AO299" s="370"/>
      <c r="AP299" s="370"/>
      <c r="AQ299" s="370"/>
      <c r="AR299" s="370"/>
      <c r="AS299" s="3"/>
    </row>
    <row r="300" spans="1:45" ht="24.75" customHeight="1" thickBot="1">
      <c r="A300" s="67" t="s">
        <v>117</v>
      </c>
      <c r="B300" s="68" t="s">
        <v>235</v>
      </c>
      <c r="C300" s="94" t="s">
        <v>7</v>
      </c>
      <c r="D300" s="94" t="s">
        <v>10</v>
      </c>
      <c r="E300" s="94" t="s">
        <v>13</v>
      </c>
      <c r="F300" s="94" t="s">
        <v>15</v>
      </c>
      <c r="G300" s="94" t="s">
        <v>17</v>
      </c>
      <c r="H300" s="177" t="s">
        <v>18</v>
      </c>
      <c r="I300" s="172" t="s">
        <v>12</v>
      </c>
      <c r="J300" s="130"/>
      <c r="K300" s="95">
        <v>10000</v>
      </c>
      <c r="L300" s="96">
        <v>0</v>
      </c>
      <c r="M300" s="96">
        <v>0</v>
      </c>
      <c r="N300" s="96">
        <v>0</v>
      </c>
      <c r="O300" s="96">
        <v>10000</v>
      </c>
      <c r="P300" s="96">
        <v>3924</v>
      </c>
      <c r="Q300" s="96">
        <v>3924</v>
      </c>
      <c r="R300" s="96">
        <v>3924</v>
      </c>
      <c r="S300" s="97">
        <v>0</v>
      </c>
      <c r="T300" s="96">
        <v>6076</v>
      </c>
      <c r="U300" s="98">
        <f t="shared" si="16"/>
        <v>39.24</v>
      </c>
      <c r="V300" s="99">
        <f>IF(OR(R300="", R307="", R307=0), "", R300/R$307*100)</f>
        <v>2.734766744642598E-3</v>
      </c>
      <c r="W300" s="95">
        <v>9000</v>
      </c>
      <c r="X300" s="96">
        <v>0</v>
      </c>
      <c r="Y300" s="96">
        <v>0</v>
      </c>
      <c r="Z300" s="96">
        <v>0</v>
      </c>
      <c r="AA300" s="96">
        <v>9000</v>
      </c>
      <c r="AB300" s="97">
        <v>1580</v>
      </c>
      <c r="AC300" s="100">
        <v>1580</v>
      </c>
      <c r="AD300" s="95">
        <v>1580</v>
      </c>
      <c r="AE300" s="96">
        <v>0</v>
      </c>
      <c r="AF300" s="96">
        <v>7420</v>
      </c>
      <c r="AG300" s="101">
        <f t="shared" si="17"/>
        <v>17.555555555555554</v>
      </c>
      <c r="AH300" s="99">
        <f>IF(OR(AD300="", AD307="", AD307=0), "", AD300/AD$307*100)</f>
        <v>6.8358503280360175E-4</v>
      </c>
      <c r="AI300" s="102">
        <v>2344</v>
      </c>
      <c r="AJ300" s="5">
        <f t="shared" si="18"/>
        <v>148.35443037974682</v>
      </c>
      <c r="AK300" s="4">
        <f t="shared" si="19"/>
        <v>2.0511817118389962E-3</v>
      </c>
      <c r="AL300" s="370"/>
      <c r="AM300" s="370"/>
      <c r="AN300" s="370"/>
      <c r="AO300" s="370"/>
      <c r="AP300" s="370"/>
      <c r="AQ300" s="370"/>
      <c r="AR300" s="370"/>
      <c r="AS300" s="3"/>
    </row>
    <row r="301" spans="1:45" ht="16.5" hidden="1" customHeight="1">
      <c r="A301" s="45" t="s">
        <v>117</v>
      </c>
      <c r="B301" s="46" t="s">
        <v>235</v>
      </c>
      <c r="C301" s="94" t="s">
        <v>7</v>
      </c>
      <c r="D301" s="94" t="s">
        <v>10</v>
      </c>
      <c r="E301" s="94" t="s">
        <v>56</v>
      </c>
      <c r="F301" s="94" t="s">
        <v>5</v>
      </c>
      <c r="G301" s="94" t="s">
        <v>5</v>
      </c>
      <c r="H301" s="177" t="s">
        <v>57</v>
      </c>
      <c r="I301" s="172" t="s">
        <v>12</v>
      </c>
      <c r="J301" s="130"/>
      <c r="K301" s="95">
        <v>3300000</v>
      </c>
      <c r="L301" s="96">
        <v>0</v>
      </c>
      <c r="M301" s="96">
        <v>0</v>
      </c>
      <c r="N301" s="96">
        <v>0</v>
      </c>
      <c r="O301" s="96">
        <v>3300000</v>
      </c>
      <c r="P301" s="96">
        <v>3299896</v>
      </c>
      <c r="Q301" s="96">
        <v>3299896</v>
      </c>
      <c r="R301" s="96">
        <v>3299896</v>
      </c>
      <c r="S301" s="97">
        <v>0</v>
      </c>
      <c r="T301" s="96">
        <v>104</v>
      </c>
      <c r="U301" s="98">
        <f t="shared" si="16"/>
        <v>99.996848484848485</v>
      </c>
      <c r="V301" s="99">
        <f>IF(OR(R301="", R307="", R307=0), "", R301/R$307*100)</f>
        <v>2.2998078087612459</v>
      </c>
      <c r="W301" s="95">
        <v>3300000</v>
      </c>
      <c r="X301" s="96">
        <v>0</v>
      </c>
      <c r="Y301" s="96">
        <v>0</v>
      </c>
      <c r="Z301" s="96">
        <v>0</v>
      </c>
      <c r="AA301" s="96">
        <v>3300000</v>
      </c>
      <c r="AB301" s="97">
        <v>3290100</v>
      </c>
      <c r="AC301" s="100">
        <v>3290100</v>
      </c>
      <c r="AD301" s="95">
        <v>3290100</v>
      </c>
      <c r="AE301" s="96">
        <v>0</v>
      </c>
      <c r="AF301" s="96">
        <v>9900</v>
      </c>
      <c r="AG301" s="101">
        <f t="shared" si="17"/>
        <v>99.7</v>
      </c>
      <c r="AH301" s="99">
        <f>IF(OR(AD301="", AD307="", AD307=0), "", AD301/AD$307*100)</f>
        <v>1.4234576686247657</v>
      </c>
      <c r="AI301" s="102">
        <v>9796</v>
      </c>
      <c r="AJ301" s="30">
        <f t="shared" si="18"/>
        <v>0.29774170997842014</v>
      </c>
      <c r="AK301" s="29">
        <f t="shared" si="19"/>
        <v>0.87635014013648016</v>
      </c>
      <c r="AL301" s="370"/>
      <c r="AM301" s="370"/>
      <c r="AN301" s="370"/>
      <c r="AO301" s="370"/>
      <c r="AP301" s="370"/>
      <c r="AQ301" s="370"/>
      <c r="AR301" s="370"/>
      <c r="AS301" s="3"/>
    </row>
    <row r="302" spans="1:45" ht="23.25" hidden="1" customHeight="1">
      <c r="A302" s="56" t="s">
        <v>117</v>
      </c>
      <c r="B302" s="57" t="s">
        <v>235</v>
      </c>
      <c r="C302" s="94" t="s">
        <v>7</v>
      </c>
      <c r="D302" s="94" t="s">
        <v>10</v>
      </c>
      <c r="E302" s="94" t="s">
        <v>56</v>
      </c>
      <c r="F302" s="94" t="s">
        <v>28</v>
      </c>
      <c r="G302" s="94" t="s">
        <v>5</v>
      </c>
      <c r="H302" s="177" t="s">
        <v>58</v>
      </c>
      <c r="I302" s="172" t="s">
        <v>12</v>
      </c>
      <c r="J302" s="130"/>
      <c r="K302" s="95">
        <v>3300000</v>
      </c>
      <c r="L302" s="96">
        <v>0</v>
      </c>
      <c r="M302" s="96">
        <v>0</v>
      </c>
      <c r="N302" s="96">
        <v>0</v>
      </c>
      <c r="O302" s="96">
        <v>3300000</v>
      </c>
      <c r="P302" s="96">
        <v>3299896</v>
      </c>
      <c r="Q302" s="96">
        <v>3299896</v>
      </c>
      <c r="R302" s="96">
        <v>3299896</v>
      </c>
      <c r="S302" s="97">
        <v>0</v>
      </c>
      <c r="T302" s="96">
        <v>104</v>
      </c>
      <c r="U302" s="98">
        <f t="shared" si="16"/>
        <v>99.996848484848485</v>
      </c>
      <c r="V302" s="99">
        <f>IF(OR(R302="", R307="", R307=0), "", R302/R$307*100)</f>
        <v>2.2998078087612459</v>
      </c>
      <c r="W302" s="95">
        <v>3300000</v>
      </c>
      <c r="X302" s="96">
        <v>0</v>
      </c>
      <c r="Y302" s="96">
        <v>0</v>
      </c>
      <c r="Z302" s="96">
        <v>0</v>
      </c>
      <c r="AA302" s="96">
        <v>3300000</v>
      </c>
      <c r="AB302" s="97">
        <v>3290100</v>
      </c>
      <c r="AC302" s="100">
        <v>3290100</v>
      </c>
      <c r="AD302" s="95">
        <v>3290100</v>
      </c>
      <c r="AE302" s="96">
        <v>0</v>
      </c>
      <c r="AF302" s="96">
        <v>9900</v>
      </c>
      <c r="AG302" s="101">
        <f t="shared" si="17"/>
        <v>99.7</v>
      </c>
      <c r="AH302" s="99">
        <f>IF(OR(AD302="", AD307="", AD307=0), "", AD302/AD$307*100)</f>
        <v>1.4234576686247657</v>
      </c>
      <c r="AI302" s="102">
        <v>9796</v>
      </c>
      <c r="AJ302" s="5">
        <f t="shared" si="18"/>
        <v>0.29774170997842014</v>
      </c>
      <c r="AK302" s="4">
        <f t="shared" si="19"/>
        <v>0.87635014013648016</v>
      </c>
      <c r="AL302" s="370"/>
      <c r="AM302" s="370"/>
      <c r="AN302" s="370"/>
      <c r="AO302" s="370"/>
      <c r="AP302" s="370"/>
      <c r="AQ302" s="370"/>
      <c r="AR302" s="370"/>
      <c r="AS302" s="3"/>
    </row>
    <row r="303" spans="1:45" ht="23.25" customHeight="1" thickBot="1">
      <c r="A303" s="67" t="s">
        <v>117</v>
      </c>
      <c r="B303" s="68" t="s">
        <v>235</v>
      </c>
      <c r="C303" s="94" t="s">
        <v>7</v>
      </c>
      <c r="D303" s="94" t="s">
        <v>10</v>
      </c>
      <c r="E303" s="94" t="s">
        <v>56</v>
      </c>
      <c r="F303" s="94" t="s">
        <v>28</v>
      </c>
      <c r="G303" s="94" t="s">
        <v>30</v>
      </c>
      <c r="H303" s="177" t="s">
        <v>240</v>
      </c>
      <c r="I303" s="172" t="s">
        <v>12</v>
      </c>
      <c r="J303" s="130"/>
      <c r="K303" s="95">
        <v>3300000</v>
      </c>
      <c r="L303" s="96">
        <v>0</v>
      </c>
      <c r="M303" s="96">
        <v>0</v>
      </c>
      <c r="N303" s="96">
        <v>0</v>
      </c>
      <c r="O303" s="96">
        <v>3300000</v>
      </c>
      <c r="P303" s="96">
        <v>3299896</v>
      </c>
      <c r="Q303" s="96">
        <v>3299896</v>
      </c>
      <c r="R303" s="96">
        <v>3299896</v>
      </c>
      <c r="S303" s="97">
        <v>0</v>
      </c>
      <c r="T303" s="96">
        <v>104</v>
      </c>
      <c r="U303" s="98">
        <f t="shared" si="16"/>
        <v>99.996848484848485</v>
      </c>
      <c r="V303" s="99">
        <f>IF(OR(R303="", R307="", R307=0), "", R303/R$307*100)</f>
        <v>2.2998078087612459</v>
      </c>
      <c r="W303" s="95">
        <v>3300000</v>
      </c>
      <c r="X303" s="96">
        <v>0</v>
      </c>
      <c r="Y303" s="96">
        <v>0</v>
      </c>
      <c r="Z303" s="96">
        <v>0</v>
      </c>
      <c r="AA303" s="96">
        <v>3300000</v>
      </c>
      <c r="AB303" s="97">
        <v>3290100</v>
      </c>
      <c r="AC303" s="100">
        <v>3290100</v>
      </c>
      <c r="AD303" s="95">
        <v>3290100</v>
      </c>
      <c r="AE303" s="96">
        <v>0</v>
      </c>
      <c r="AF303" s="96">
        <v>9900</v>
      </c>
      <c r="AG303" s="101">
        <f t="shared" si="17"/>
        <v>99.7</v>
      </c>
      <c r="AH303" s="99">
        <f>IF(OR(AD303="", AD307="", AD307=0), "", AD303/AD$307*100)</f>
        <v>1.4234576686247657</v>
      </c>
      <c r="AI303" s="102">
        <v>9796</v>
      </c>
      <c r="AJ303" s="5">
        <f t="shared" si="18"/>
        <v>0.29774170997842014</v>
      </c>
      <c r="AK303" s="4">
        <f t="shared" si="19"/>
        <v>0.87635014013648016</v>
      </c>
      <c r="AL303" s="370"/>
      <c r="AM303" s="370"/>
      <c r="AN303" s="370"/>
      <c r="AO303" s="370"/>
      <c r="AP303" s="370"/>
      <c r="AQ303" s="370"/>
      <c r="AR303" s="370"/>
      <c r="AS303" s="3"/>
    </row>
    <row r="304" spans="1:45" ht="16.5" hidden="1" customHeight="1">
      <c r="A304" s="45" t="s">
        <v>117</v>
      </c>
      <c r="B304" s="46" t="s">
        <v>235</v>
      </c>
      <c r="C304" s="94" t="s">
        <v>7</v>
      </c>
      <c r="D304" s="94" t="s">
        <v>10</v>
      </c>
      <c r="E304" s="94" t="s">
        <v>46</v>
      </c>
      <c r="F304" s="94" t="s">
        <v>5</v>
      </c>
      <c r="G304" s="94" t="s">
        <v>5</v>
      </c>
      <c r="H304" s="177" t="s">
        <v>47</v>
      </c>
      <c r="I304" s="172" t="s">
        <v>12</v>
      </c>
      <c r="J304" s="130"/>
      <c r="K304" s="95">
        <v>33000</v>
      </c>
      <c r="L304" s="96">
        <v>0</v>
      </c>
      <c r="M304" s="96">
        <v>0</v>
      </c>
      <c r="N304" s="96">
        <v>0</v>
      </c>
      <c r="O304" s="96">
        <v>33000</v>
      </c>
      <c r="P304" s="96">
        <v>33000</v>
      </c>
      <c r="Q304" s="96">
        <v>33000</v>
      </c>
      <c r="R304" s="96">
        <v>33000</v>
      </c>
      <c r="S304" s="97">
        <v>0</v>
      </c>
      <c r="T304" s="96">
        <v>0</v>
      </c>
      <c r="U304" s="98">
        <f t="shared" si="16"/>
        <v>100</v>
      </c>
      <c r="V304" s="99">
        <f>IF(OR(R304="", R307="", R307=0), "", R304/R$307*100)</f>
        <v>2.2998802898370471E-2</v>
      </c>
      <c r="W304" s="95">
        <v>33000</v>
      </c>
      <c r="X304" s="96">
        <v>0</v>
      </c>
      <c r="Y304" s="96">
        <v>0</v>
      </c>
      <c r="Z304" s="96">
        <v>0</v>
      </c>
      <c r="AA304" s="96">
        <v>33000</v>
      </c>
      <c r="AB304" s="97">
        <v>33000</v>
      </c>
      <c r="AC304" s="100">
        <v>33000</v>
      </c>
      <c r="AD304" s="95">
        <v>33000</v>
      </c>
      <c r="AE304" s="96">
        <v>0</v>
      </c>
      <c r="AF304" s="96">
        <v>0</v>
      </c>
      <c r="AG304" s="101">
        <f t="shared" si="17"/>
        <v>100</v>
      </c>
      <c r="AH304" s="99">
        <f>IF(OR(AD304="", AD307="", AD307=0), "", AD304/AD$307*100)</f>
        <v>1.4277408912986617E-2</v>
      </c>
      <c r="AI304" s="102">
        <v>0</v>
      </c>
      <c r="AJ304" s="30">
        <f t="shared" si="18"/>
        <v>0</v>
      </c>
      <c r="AK304" s="29">
        <f t="shared" si="19"/>
        <v>8.7213939853838535E-3</v>
      </c>
      <c r="AL304" s="370"/>
      <c r="AM304" s="370"/>
      <c r="AN304" s="370"/>
      <c r="AO304" s="370"/>
      <c r="AP304" s="370"/>
      <c r="AQ304" s="370"/>
      <c r="AR304" s="370"/>
      <c r="AS304" s="3"/>
    </row>
    <row r="305" spans="1:45" ht="16.5" hidden="1" customHeight="1">
      <c r="A305" s="56" t="s">
        <v>117</v>
      </c>
      <c r="B305" s="57" t="s">
        <v>235</v>
      </c>
      <c r="C305" s="94" t="s">
        <v>7</v>
      </c>
      <c r="D305" s="94" t="s">
        <v>10</v>
      </c>
      <c r="E305" s="94" t="s">
        <v>46</v>
      </c>
      <c r="F305" s="94" t="s">
        <v>21</v>
      </c>
      <c r="G305" s="94" t="s">
        <v>5</v>
      </c>
      <c r="H305" s="177" t="s">
        <v>48</v>
      </c>
      <c r="I305" s="172" t="s">
        <v>12</v>
      </c>
      <c r="J305" s="130"/>
      <c r="K305" s="95">
        <v>33000</v>
      </c>
      <c r="L305" s="96">
        <v>0</v>
      </c>
      <c r="M305" s="96">
        <v>0</v>
      </c>
      <c r="N305" s="96">
        <v>0</v>
      </c>
      <c r="O305" s="96">
        <v>33000</v>
      </c>
      <c r="P305" s="96">
        <v>33000</v>
      </c>
      <c r="Q305" s="96">
        <v>33000</v>
      </c>
      <c r="R305" s="96">
        <v>33000</v>
      </c>
      <c r="S305" s="97">
        <v>0</v>
      </c>
      <c r="T305" s="96">
        <v>0</v>
      </c>
      <c r="U305" s="98">
        <f t="shared" si="16"/>
        <v>100</v>
      </c>
      <c r="V305" s="99">
        <f>IF(OR(R305="", R307="", R307=0), "", R305/R$307*100)</f>
        <v>2.2998802898370471E-2</v>
      </c>
      <c r="W305" s="95">
        <v>33000</v>
      </c>
      <c r="X305" s="96">
        <v>0</v>
      </c>
      <c r="Y305" s="96">
        <v>0</v>
      </c>
      <c r="Z305" s="96">
        <v>0</v>
      </c>
      <c r="AA305" s="96">
        <v>33000</v>
      </c>
      <c r="AB305" s="97">
        <v>33000</v>
      </c>
      <c r="AC305" s="100">
        <v>33000</v>
      </c>
      <c r="AD305" s="95">
        <v>33000</v>
      </c>
      <c r="AE305" s="96">
        <v>0</v>
      </c>
      <c r="AF305" s="96">
        <v>0</v>
      </c>
      <c r="AG305" s="101">
        <f t="shared" si="17"/>
        <v>100</v>
      </c>
      <c r="AH305" s="99">
        <f>IF(OR(AD305="", AD307="", AD307=0), "", AD305/AD$307*100)</f>
        <v>1.4277408912986617E-2</v>
      </c>
      <c r="AI305" s="102">
        <v>0</v>
      </c>
      <c r="AJ305" s="5">
        <f t="shared" si="18"/>
        <v>0</v>
      </c>
      <c r="AK305" s="4">
        <f t="shared" si="19"/>
        <v>8.7213939853838535E-3</v>
      </c>
      <c r="AL305" s="370"/>
      <c r="AM305" s="370"/>
      <c r="AN305" s="370"/>
      <c r="AO305" s="370"/>
      <c r="AP305" s="370"/>
      <c r="AQ305" s="370"/>
      <c r="AR305" s="370"/>
      <c r="AS305" s="3"/>
    </row>
    <row r="306" spans="1:45" ht="25.5" customHeight="1" thickBot="1">
      <c r="A306" s="89" t="s">
        <v>117</v>
      </c>
      <c r="B306" s="90" t="s">
        <v>235</v>
      </c>
      <c r="C306" s="94" t="s">
        <v>7</v>
      </c>
      <c r="D306" s="94" t="s">
        <v>10</v>
      </c>
      <c r="E306" s="94" t="s">
        <v>46</v>
      </c>
      <c r="F306" s="94" t="s">
        <v>21</v>
      </c>
      <c r="G306" s="94" t="s">
        <v>23</v>
      </c>
      <c r="H306" s="177" t="s">
        <v>241</v>
      </c>
      <c r="I306" s="172" t="s">
        <v>12</v>
      </c>
      <c r="J306" s="130"/>
      <c r="K306" s="95">
        <v>33000</v>
      </c>
      <c r="L306" s="96">
        <v>0</v>
      </c>
      <c r="M306" s="96">
        <v>0</v>
      </c>
      <c r="N306" s="96">
        <v>0</v>
      </c>
      <c r="O306" s="96">
        <v>33000</v>
      </c>
      <c r="P306" s="96">
        <v>33000</v>
      </c>
      <c r="Q306" s="96">
        <v>33000</v>
      </c>
      <c r="R306" s="96">
        <v>33000</v>
      </c>
      <c r="S306" s="97">
        <v>0</v>
      </c>
      <c r="T306" s="96">
        <v>0</v>
      </c>
      <c r="U306" s="98">
        <f t="shared" si="16"/>
        <v>100</v>
      </c>
      <c r="V306" s="99">
        <f>IF(OR(R306="", R307="", R307=0), "", R306/R$307*100)</f>
        <v>2.2998802898370471E-2</v>
      </c>
      <c r="W306" s="95">
        <v>33000</v>
      </c>
      <c r="X306" s="96">
        <v>0</v>
      </c>
      <c r="Y306" s="96">
        <v>0</v>
      </c>
      <c r="Z306" s="96">
        <v>0</v>
      </c>
      <c r="AA306" s="96">
        <v>33000</v>
      </c>
      <c r="AB306" s="97">
        <v>33000</v>
      </c>
      <c r="AC306" s="100">
        <v>33000</v>
      </c>
      <c r="AD306" s="95">
        <v>33000</v>
      </c>
      <c r="AE306" s="96">
        <v>0</v>
      </c>
      <c r="AF306" s="96">
        <v>0</v>
      </c>
      <c r="AG306" s="101">
        <f t="shared" si="17"/>
        <v>100</v>
      </c>
      <c r="AH306" s="99">
        <f>IF(OR(AD306="", AD307="", AD307=0), "", AD306/AD$307*100)</f>
        <v>1.4277408912986617E-2</v>
      </c>
      <c r="AI306" s="102">
        <v>0</v>
      </c>
      <c r="AJ306" s="5">
        <f t="shared" si="18"/>
        <v>0</v>
      </c>
      <c r="AK306" s="4">
        <f t="shared" si="19"/>
        <v>8.7213939853838535E-3</v>
      </c>
      <c r="AL306" s="370"/>
      <c r="AM306" s="370"/>
      <c r="AN306" s="370"/>
      <c r="AO306" s="370"/>
      <c r="AP306" s="370"/>
      <c r="AQ306" s="370"/>
      <c r="AR306" s="370"/>
      <c r="AS306" s="3"/>
    </row>
    <row r="307" spans="1:45" ht="28.5" customHeight="1" thickBot="1">
      <c r="A307" s="381" t="s">
        <v>242</v>
      </c>
      <c r="B307" s="382" t="s">
        <v>5</v>
      </c>
      <c r="C307" s="382" t="s">
        <v>5</v>
      </c>
      <c r="D307" s="382" t="s">
        <v>5</v>
      </c>
      <c r="E307" s="382" t="s">
        <v>5</v>
      </c>
      <c r="F307" s="382" t="s">
        <v>5</v>
      </c>
      <c r="G307" s="382" t="s">
        <v>5</v>
      </c>
      <c r="H307" s="382" t="s">
        <v>5</v>
      </c>
      <c r="I307" s="383" t="s">
        <v>5</v>
      </c>
      <c r="J307" s="116"/>
      <c r="K307" s="95">
        <v>118946000</v>
      </c>
      <c r="L307" s="96">
        <v>32896000</v>
      </c>
      <c r="M307" s="96">
        <v>7513000</v>
      </c>
      <c r="N307" s="96">
        <v>0</v>
      </c>
      <c r="O307" s="96">
        <v>159355000</v>
      </c>
      <c r="P307" s="96">
        <v>143485729</v>
      </c>
      <c r="Q307" s="96">
        <v>143485729</v>
      </c>
      <c r="R307" s="96">
        <v>143485729</v>
      </c>
      <c r="S307" s="96">
        <v>0</v>
      </c>
      <c r="T307" s="96">
        <v>15869271</v>
      </c>
      <c r="U307" s="98">
        <f t="shared" si="16"/>
        <v>90.041560666436567</v>
      </c>
      <c r="V307" s="99">
        <f>IF(OR(R307="", R307="", R307=0), "", R307/R307*100)</f>
        <v>100</v>
      </c>
      <c r="W307" s="95">
        <v>184510000</v>
      </c>
      <c r="X307" s="96">
        <v>65756000</v>
      </c>
      <c r="Y307" s="96">
        <v>0</v>
      </c>
      <c r="Z307" s="96">
        <v>83600</v>
      </c>
      <c r="AA307" s="96">
        <v>250349600</v>
      </c>
      <c r="AB307" s="97">
        <v>235083376</v>
      </c>
      <c r="AC307" s="100">
        <v>231134376</v>
      </c>
      <c r="AD307" s="95">
        <v>231134376</v>
      </c>
      <c r="AE307" s="96">
        <v>7513000</v>
      </c>
      <c r="AF307" s="96">
        <v>11702224</v>
      </c>
      <c r="AG307" s="101">
        <f t="shared" si="17"/>
        <v>92.324643618364078</v>
      </c>
      <c r="AH307" s="99">
        <f>IF(OR(AD307="", AD307="", AD307=0), "", AD307/AD307*100)</f>
        <v>100</v>
      </c>
      <c r="AI307" s="102">
        <v>-87648647</v>
      </c>
      <c r="AJ307" s="5">
        <f t="shared" si="18"/>
        <v>-37.921077996636896</v>
      </c>
      <c r="AK307" s="4">
        <f t="shared" si="19"/>
        <v>0</v>
      </c>
      <c r="AL307" s="147"/>
      <c r="AM307" s="147"/>
      <c r="AN307" s="147"/>
      <c r="AO307" s="147"/>
      <c r="AP307" s="147"/>
      <c r="AQ307" s="147"/>
      <c r="AR307" s="147"/>
    </row>
    <row r="308" spans="1:45" ht="20.25" customHeight="1" thickBot="1"/>
    <row r="309" spans="1:45" ht="15.75" hidden="1" customHeight="1">
      <c r="A309" s="45" t="s">
        <v>4</v>
      </c>
      <c r="B309" s="46" t="s">
        <v>5</v>
      </c>
      <c r="C309" s="46" t="s">
        <v>5</v>
      </c>
      <c r="D309" s="46" t="s">
        <v>5</v>
      </c>
      <c r="E309" s="46" t="s">
        <v>5</v>
      </c>
      <c r="F309" s="46" t="s">
        <v>5</v>
      </c>
      <c r="G309" s="46" t="s">
        <v>5</v>
      </c>
      <c r="H309" s="122" t="s">
        <v>6</v>
      </c>
      <c r="I309" s="133" t="s">
        <v>5</v>
      </c>
      <c r="J309" s="47"/>
      <c r="K309" s="47">
        <v>688000</v>
      </c>
      <c r="L309" s="48">
        <v>15000</v>
      </c>
      <c r="M309" s="48">
        <v>0</v>
      </c>
      <c r="N309" s="48">
        <v>0</v>
      </c>
      <c r="O309" s="48">
        <v>703000</v>
      </c>
      <c r="P309" s="48">
        <v>662478</v>
      </c>
      <c r="Q309" s="48">
        <v>662478</v>
      </c>
      <c r="R309" s="48">
        <v>662478</v>
      </c>
      <c r="S309" s="48">
        <v>0</v>
      </c>
      <c r="T309" s="48">
        <v>40522</v>
      </c>
      <c r="U309" s="49">
        <f t="shared" ref="U309:U328" si="20">IF(OR(R309="", O309="", O309=0), "", R309/O309*100)</f>
        <v>94.235846372688485</v>
      </c>
      <c r="V309" s="54">
        <f>IF(OR(R309="", R328="", R328=0), "", R309/R$23*100)</f>
        <v>4907.2444444444445</v>
      </c>
      <c r="W309" s="47">
        <v>154000</v>
      </c>
      <c r="X309" s="48">
        <v>18000</v>
      </c>
      <c r="Y309" s="48">
        <v>0</v>
      </c>
      <c r="Z309" s="48">
        <v>0</v>
      </c>
      <c r="AA309" s="48">
        <v>172000</v>
      </c>
      <c r="AB309" s="52">
        <v>165790</v>
      </c>
      <c r="AC309" s="87">
        <v>165790</v>
      </c>
      <c r="AD309" s="51">
        <v>165790</v>
      </c>
      <c r="AE309" s="48">
        <v>0</v>
      </c>
      <c r="AF309" s="48">
        <v>6210</v>
      </c>
      <c r="AG309" s="54" t="e">
        <f>IF(OR(AC309="", AC328="", AC328=0), "", AC309/AC$23*100)</f>
        <v>#DIV/0!</v>
      </c>
      <c r="AH309" s="55">
        <v>496688</v>
      </c>
      <c r="AI309" s="49">
        <f t="shared" ref="AI309:AI328" si="21">IF(AH309=0, 0, IF(AND(OR(Q309="", Q309=0), AC309&lt;&gt;"", AC309&lt;&gt;0), "皆減", IF(AND(OR(AC309="", AC309=0), Q309&lt;&gt;"", Q309&lt;&gt;0), "皆増", AH309/AC309*100)))</f>
        <v>299.58863622655167</v>
      </c>
      <c r="AJ309" s="8" t="e">
        <f t="shared" ref="AJ309:AJ328" si="22">IF(U309="", IF(AG309="", "", 0-AG309), IF(AG309="", U309, U309-AG309))</f>
        <v>#DIV/0!</v>
      </c>
      <c r="AK309" s="9"/>
      <c r="AL309" s="368"/>
      <c r="AM309" s="368"/>
      <c r="AN309" s="368"/>
      <c r="AO309" s="368"/>
      <c r="AP309" s="368"/>
      <c r="AQ309" s="368"/>
      <c r="AR309" s="368"/>
      <c r="AS309" s="3"/>
    </row>
    <row r="310" spans="1:45" ht="15.75" hidden="1" customHeight="1">
      <c r="A310" s="56" t="s">
        <v>4</v>
      </c>
      <c r="B310" s="57" t="s">
        <v>67</v>
      </c>
      <c r="C310" s="57" t="s">
        <v>5</v>
      </c>
      <c r="D310" s="57" t="s">
        <v>5</v>
      </c>
      <c r="E310" s="57" t="s">
        <v>5</v>
      </c>
      <c r="F310" s="57" t="s">
        <v>5</v>
      </c>
      <c r="G310" s="57" t="s">
        <v>5</v>
      </c>
      <c r="H310" s="124" t="s">
        <v>246</v>
      </c>
      <c r="I310" s="134" t="s">
        <v>5</v>
      </c>
      <c r="J310" s="58"/>
      <c r="K310" s="58">
        <v>688000</v>
      </c>
      <c r="L310" s="59">
        <v>15000</v>
      </c>
      <c r="M310" s="59">
        <v>0</v>
      </c>
      <c r="N310" s="59">
        <v>0</v>
      </c>
      <c r="O310" s="59">
        <v>703000</v>
      </c>
      <c r="P310" s="59">
        <v>662478</v>
      </c>
      <c r="Q310" s="59">
        <v>662478</v>
      </c>
      <c r="R310" s="59">
        <v>662478</v>
      </c>
      <c r="S310" s="59">
        <v>0</v>
      </c>
      <c r="T310" s="59">
        <v>40522</v>
      </c>
      <c r="U310" s="60">
        <f t="shared" si="20"/>
        <v>94.235846372688485</v>
      </c>
      <c r="V310" s="65">
        <f>IF(OR(R310="", R328="", R328=0), "", R310/R$23*100)</f>
        <v>4907.2444444444445</v>
      </c>
      <c r="W310" s="58">
        <v>154000</v>
      </c>
      <c r="X310" s="59">
        <v>18000</v>
      </c>
      <c r="Y310" s="59">
        <v>0</v>
      </c>
      <c r="Z310" s="59">
        <v>0</v>
      </c>
      <c r="AA310" s="59">
        <v>172000</v>
      </c>
      <c r="AB310" s="63">
        <v>165790</v>
      </c>
      <c r="AC310" s="78">
        <v>165790</v>
      </c>
      <c r="AD310" s="62">
        <v>165790</v>
      </c>
      <c r="AE310" s="59">
        <v>0</v>
      </c>
      <c r="AF310" s="59">
        <v>6210</v>
      </c>
      <c r="AG310" s="65" t="e">
        <f>IF(OR(AC310="", AC328="", AC328=0), "", AC310/AC$23*100)</f>
        <v>#DIV/0!</v>
      </c>
      <c r="AH310" s="66">
        <v>496688</v>
      </c>
      <c r="AI310" s="60">
        <f t="shared" si="21"/>
        <v>299.58863622655167</v>
      </c>
      <c r="AJ310" s="11" t="e">
        <f t="shared" si="22"/>
        <v>#DIV/0!</v>
      </c>
      <c r="AK310" s="12"/>
      <c r="AL310" s="369"/>
      <c r="AM310" s="369"/>
      <c r="AN310" s="369"/>
      <c r="AO310" s="369"/>
      <c r="AP310" s="369"/>
      <c r="AQ310" s="369"/>
      <c r="AR310" s="369"/>
      <c r="AS310" s="3"/>
    </row>
    <row r="311" spans="1:45" ht="15.75" hidden="1" customHeight="1" thickBot="1">
      <c r="A311" s="89" t="s">
        <v>4</v>
      </c>
      <c r="B311" s="90" t="s">
        <v>67</v>
      </c>
      <c r="C311" s="90" t="s">
        <v>7</v>
      </c>
      <c r="D311" s="90" t="s">
        <v>5</v>
      </c>
      <c r="E311" s="90" t="s">
        <v>5</v>
      </c>
      <c r="F311" s="90" t="s">
        <v>5</v>
      </c>
      <c r="G311" s="90" t="s">
        <v>5</v>
      </c>
      <c r="H311" s="128" t="s">
        <v>247</v>
      </c>
      <c r="I311" s="135" t="s">
        <v>5</v>
      </c>
      <c r="J311" s="85"/>
      <c r="K311" s="85">
        <v>688000</v>
      </c>
      <c r="L311" s="79">
        <v>15000</v>
      </c>
      <c r="M311" s="79">
        <v>0</v>
      </c>
      <c r="N311" s="79">
        <v>0</v>
      </c>
      <c r="O311" s="79">
        <v>703000</v>
      </c>
      <c r="P311" s="79">
        <v>662478</v>
      </c>
      <c r="Q311" s="79">
        <v>662478</v>
      </c>
      <c r="R311" s="79">
        <v>662478</v>
      </c>
      <c r="S311" s="79">
        <v>0</v>
      </c>
      <c r="T311" s="79">
        <v>40522</v>
      </c>
      <c r="U311" s="83">
        <f t="shared" si="20"/>
        <v>94.235846372688485</v>
      </c>
      <c r="V311" s="84">
        <f>IF(OR(R311="", R328="", R328=0), "", R311/R$23*100)</f>
        <v>4907.2444444444445</v>
      </c>
      <c r="W311" s="85">
        <v>154000</v>
      </c>
      <c r="X311" s="79">
        <v>18000</v>
      </c>
      <c r="Y311" s="79">
        <v>0</v>
      </c>
      <c r="Z311" s="79">
        <v>0</v>
      </c>
      <c r="AA311" s="79">
        <v>172000</v>
      </c>
      <c r="AB311" s="82">
        <v>165790</v>
      </c>
      <c r="AC311" s="86">
        <v>165790</v>
      </c>
      <c r="AD311" s="117">
        <v>165790</v>
      </c>
      <c r="AE311" s="79">
        <v>0</v>
      </c>
      <c r="AF311" s="79">
        <v>6210</v>
      </c>
      <c r="AG311" s="84" t="e">
        <f>IF(OR(AC311="", AC328="", AC328=0), "", AC311/AC$23*100)</f>
        <v>#DIV/0!</v>
      </c>
      <c r="AH311" s="92">
        <v>496688</v>
      </c>
      <c r="AI311" s="83">
        <f t="shared" si="21"/>
        <v>299.58863622655167</v>
      </c>
      <c r="AJ311" s="11" t="e">
        <f t="shared" si="22"/>
        <v>#DIV/0!</v>
      </c>
      <c r="AK311" s="12"/>
      <c r="AL311" s="369"/>
      <c r="AM311" s="369"/>
      <c r="AN311" s="369"/>
      <c r="AO311" s="369"/>
      <c r="AP311" s="369"/>
      <c r="AQ311" s="369"/>
      <c r="AR311" s="369"/>
      <c r="AS311" s="3"/>
    </row>
    <row r="312" spans="1:45" ht="29.25" customHeight="1" thickBot="1">
      <c r="A312" s="45" t="s">
        <v>4</v>
      </c>
      <c r="B312" s="46" t="s">
        <v>67</v>
      </c>
      <c r="C312" s="46" t="s">
        <v>7</v>
      </c>
      <c r="D312" s="46" t="s">
        <v>51</v>
      </c>
      <c r="E312" s="46" t="s">
        <v>5</v>
      </c>
      <c r="F312" s="46" t="s">
        <v>5</v>
      </c>
      <c r="G312" s="46" t="s">
        <v>5</v>
      </c>
      <c r="H312" s="122" t="s">
        <v>248</v>
      </c>
      <c r="I312" s="133" t="s">
        <v>244</v>
      </c>
      <c r="J312" s="123" t="s">
        <v>12</v>
      </c>
      <c r="K312" s="47">
        <v>688000</v>
      </c>
      <c r="L312" s="48">
        <v>15000</v>
      </c>
      <c r="M312" s="48">
        <v>0</v>
      </c>
      <c r="N312" s="48">
        <v>0</v>
      </c>
      <c r="O312" s="48">
        <v>703000</v>
      </c>
      <c r="P312" s="48">
        <v>662478</v>
      </c>
      <c r="Q312" s="48">
        <v>662478</v>
      </c>
      <c r="R312" s="48">
        <v>662478</v>
      </c>
      <c r="S312" s="48">
        <v>0</v>
      </c>
      <c r="T312" s="48">
        <v>40522</v>
      </c>
      <c r="U312" s="49">
        <f t="shared" si="20"/>
        <v>94.235846372688485</v>
      </c>
      <c r="V312" s="54">
        <f>IF(OR(R312="", R328="", R328=0), "", R312/R$23*100)</f>
        <v>4907.2444444444445</v>
      </c>
      <c r="W312" s="47">
        <v>154000</v>
      </c>
      <c r="X312" s="48">
        <v>18000</v>
      </c>
      <c r="Y312" s="48">
        <v>0</v>
      </c>
      <c r="Z312" s="48">
        <v>0</v>
      </c>
      <c r="AA312" s="48">
        <v>172000</v>
      </c>
      <c r="AB312" s="52">
        <v>165790</v>
      </c>
      <c r="AC312" s="87">
        <v>165790</v>
      </c>
      <c r="AD312" s="51">
        <v>165790</v>
      </c>
      <c r="AE312" s="48">
        <v>0</v>
      </c>
      <c r="AF312" s="48">
        <v>6210</v>
      </c>
      <c r="AG312" s="54" t="e">
        <f>IF(OR(AC312="", AC328="", AC328=0), "", AC312/AC$23*100)</f>
        <v>#DIV/0!</v>
      </c>
      <c r="AH312" s="55">
        <v>496688</v>
      </c>
      <c r="AI312" s="49">
        <f t="shared" si="21"/>
        <v>299.58863622655167</v>
      </c>
      <c r="AJ312" s="13" t="e">
        <f t="shared" si="22"/>
        <v>#DIV/0!</v>
      </c>
      <c r="AK312" s="14"/>
      <c r="AL312" s="147"/>
      <c r="AM312" s="171"/>
      <c r="AN312" s="171"/>
      <c r="AO312" s="171"/>
      <c r="AP312" s="171"/>
      <c r="AQ312" s="171"/>
      <c r="AR312" s="171"/>
    </row>
    <row r="313" spans="1:45" ht="15.75" hidden="1" customHeight="1">
      <c r="A313" s="56" t="s">
        <v>4</v>
      </c>
      <c r="B313" s="57" t="s">
        <v>67</v>
      </c>
      <c r="C313" s="57" t="s">
        <v>7</v>
      </c>
      <c r="D313" s="57" t="s">
        <v>51</v>
      </c>
      <c r="E313" s="57" t="s">
        <v>7</v>
      </c>
      <c r="F313" s="57" t="s">
        <v>5</v>
      </c>
      <c r="G313" s="57" t="s">
        <v>5</v>
      </c>
      <c r="H313" s="124" t="s">
        <v>71</v>
      </c>
      <c r="I313" s="134" t="s">
        <v>244</v>
      </c>
      <c r="J313" s="125" t="s">
        <v>12</v>
      </c>
      <c r="K313" s="58">
        <v>341000</v>
      </c>
      <c r="L313" s="59">
        <v>85000</v>
      </c>
      <c r="M313" s="59">
        <v>0</v>
      </c>
      <c r="N313" s="59">
        <v>0</v>
      </c>
      <c r="O313" s="59">
        <v>426000</v>
      </c>
      <c r="P313" s="59">
        <v>402060</v>
      </c>
      <c r="Q313" s="59">
        <v>402060</v>
      </c>
      <c r="R313" s="59">
        <v>402060</v>
      </c>
      <c r="S313" s="59">
        <v>0</v>
      </c>
      <c r="T313" s="59">
        <v>23940</v>
      </c>
      <c r="U313" s="60">
        <f t="shared" si="20"/>
        <v>94.380281690140848</v>
      </c>
      <c r="V313" s="65">
        <f>IF(OR(R313="", R328="", R328=0), "", R313/R$23*100)</f>
        <v>2978.2222222222222</v>
      </c>
      <c r="W313" s="58">
        <v>68000</v>
      </c>
      <c r="X313" s="59">
        <v>6000</v>
      </c>
      <c r="Y313" s="59">
        <v>0</v>
      </c>
      <c r="Z313" s="59">
        <v>0</v>
      </c>
      <c r="AA313" s="59">
        <v>74000</v>
      </c>
      <c r="AB313" s="63">
        <v>73768</v>
      </c>
      <c r="AC313" s="78">
        <v>73768</v>
      </c>
      <c r="AD313" s="62">
        <v>73768</v>
      </c>
      <c r="AE313" s="59">
        <v>0</v>
      </c>
      <c r="AF313" s="59">
        <v>232</v>
      </c>
      <c r="AG313" s="65" t="e">
        <f>IF(OR(AC313="", AC328="", AC328=0), "", AC313/AC$23*100)</f>
        <v>#DIV/0!</v>
      </c>
      <c r="AH313" s="66">
        <v>328292</v>
      </c>
      <c r="AI313" s="60">
        <f t="shared" si="21"/>
        <v>445.033076672812</v>
      </c>
      <c r="AJ313" s="15" t="e">
        <f t="shared" si="22"/>
        <v>#DIV/0!</v>
      </c>
      <c r="AK313" s="16"/>
      <c r="AL313" s="365"/>
      <c r="AM313" s="365"/>
      <c r="AN313" s="365"/>
      <c r="AO313" s="365"/>
      <c r="AP313" s="365"/>
      <c r="AQ313" s="365"/>
      <c r="AR313" s="365"/>
      <c r="AS313" s="3"/>
    </row>
    <row r="314" spans="1:45" ht="15.75" hidden="1" customHeight="1">
      <c r="A314" s="56" t="s">
        <v>4</v>
      </c>
      <c r="B314" s="57" t="s">
        <v>67</v>
      </c>
      <c r="C314" s="57" t="s">
        <v>7</v>
      </c>
      <c r="D314" s="57" t="s">
        <v>51</v>
      </c>
      <c r="E314" s="57" t="s">
        <v>7</v>
      </c>
      <c r="F314" s="57" t="s">
        <v>135</v>
      </c>
      <c r="G314" s="57" t="s">
        <v>5</v>
      </c>
      <c r="H314" s="124" t="s">
        <v>249</v>
      </c>
      <c r="I314" s="135" t="s">
        <v>244</v>
      </c>
      <c r="J314" s="129" t="s">
        <v>12</v>
      </c>
      <c r="K314" s="85">
        <v>341000</v>
      </c>
      <c r="L314" s="79">
        <v>85000</v>
      </c>
      <c r="M314" s="79">
        <v>0</v>
      </c>
      <c r="N314" s="79">
        <v>0</v>
      </c>
      <c r="O314" s="79">
        <v>426000</v>
      </c>
      <c r="P314" s="79">
        <v>402060</v>
      </c>
      <c r="Q314" s="79">
        <v>402060</v>
      </c>
      <c r="R314" s="79">
        <v>402060</v>
      </c>
      <c r="S314" s="79">
        <v>0</v>
      </c>
      <c r="T314" s="79">
        <v>23940</v>
      </c>
      <c r="U314" s="83">
        <f t="shared" si="20"/>
        <v>94.380281690140848</v>
      </c>
      <c r="V314" s="84">
        <f>IF(OR(R314="", R328="", R328=0), "", R314/R$23*100)</f>
        <v>2978.2222222222222</v>
      </c>
      <c r="W314" s="85">
        <v>68000</v>
      </c>
      <c r="X314" s="79">
        <v>6000</v>
      </c>
      <c r="Y314" s="79">
        <v>0</v>
      </c>
      <c r="Z314" s="79">
        <v>0</v>
      </c>
      <c r="AA314" s="79">
        <v>74000</v>
      </c>
      <c r="AB314" s="82">
        <v>73768</v>
      </c>
      <c r="AC314" s="86">
        <v>73768</v>
      </c>
      <c r="AD314" s="117">
        <v>73768</v>
      </c>
      <c r="AE314" s="79">
        <v>0</v>
      </c>
      <c r="AF314" s="79">
        <v>232</v>
      </c>
      <c r="AG314" s="84" t="e">
        <f>IF(OR(AC314="", AC328="", AC328=0), "", AC314/AC$23*100)</f>
        <v>#DIV/0!</v>
      </c>
      <c r="AH314" s="92">
        <v>328292</v>
      </c>
      <c r="AI314" s="83">
        <f t="shared" si="21"/>
        <v>445.033076672812</v>
      </c>
      <c r="AJ314" s="20" t="e">
        <f t="shared" si="22"/>
        <v>#DIV/0!</v>
      </c>
      <c r="AK314" s="21"/>
      <c r="AL314" s="366"/>
      <c r="AM314" s="366"/>
      <c r="AN314" s="366"/>
      <c r="AO314" s="366"/>
      <c r="AP314" s="366"/>
      <c r="AQ314" s="366"/>
      <c r="AR314" s="366"/>
      <c r="AS314" s="3"/>
    </row>
    <row r="315" spans="1:45" ht="25.5" customHeight="1" thickBot="1">
      <c r="A315" s="89" t="s">
        <v>4</v>
      </c>
      <c r="B315" s="90" t="s">
        <v>67</v>
      </c>
      <c r="C315" s="90" t="s">
        <v>7</v>
      </c>
      <c r="D315" s="90" t="s">
        <v>51</v>
      </c>
      <c r="E315" s="90" t="s">
        <v>7</v>
      </c>
      <c r="F315" s="90" t="s">
        <v>135</v>
      </c>
      <c r="G315" s="90" t="s">
        <v>137</v>
      </c>
      <c r="H315" s="128" t="s">
        <v>250</v>
      </c>
      <c r="I315" s="176" t="s">
        <v>244</v>
      </c>
      <c r="J315" s="131" t="s">
        <v>12</v>
      </c>
      <c r="K315" s="95">
        <v>341000</v>
      </c>
      <c r="L315" s="96">
        <v>85000</v>
      </c>
      <c r="M315" s="96">
        <v>0</v>
      </c>
      <c r="N315" s="96">
        <v>0</v>
      </c>
      <c r="O315" s="96">
        <v>426000</v>
      </c>
      <c r="P315" s="96">
        <v>402060</v>
      </c>
      <c r="Q315" s="96">
        <v>402060</v>
      </c>
      <c r="R315" s="96">
        <v>402060</v>
      </c>
      <c r="S315" s="96">
        <v>0</v>
      </c>
      <c r="T315" s="96">
        <v>23940</v>
      </c>
      <c r="U315" s="98">
        <f t="shared" si="20"/>
        <v>94.380281690140848</v>
      </c>
      <c r="V315" s="99">
        <f>IF(OR(R315="", R328="", R328=0), "", R315/R$23*100)</f>
        <v>2978.2222222222222</v>
      </c>
      <c r="W315" s="95">
        <v>68000</v>
      </c>
      <c r="X315" s="96">
        <v>6000</v>
      </c>
      <c r="Y315" s="96">
        <v>0</v>
      </c>
      <c r="Z315" s="96">
        <v>0</v>
      </c>
      <c r="AA315" s="96">
        <v>74000</v>
      </c>
      <c r="AB315" s="97">
        <v>73768</v>
      </c>
      <c r="AC315" s="100">
        <v>73768</v>
      </c>
      <c r="AD315" s="111">
        <v>73768</v>
      </c>
      <c r="AE315" s="96">
        <v>0</v>
      </c>
      <c r="AF315" s="96">
        <v>232</v>
      </c>
      <c r="AG315" s="99" t="e">
        <f>IF(OR(AC315="", AC328="", AC328=0), "", AC315/AC$23*100)</f>
        <v>#DIV/0!</v>
      </c>
      <c r="AH315" s="102">
        <v>328292</v>
      </c>
      <c r="AI315" s="98">
        <f t="shared" si="21"/>
        <v>445.033076672812</v>
      </c>
      <c r="AJ315" s="22" t="e">
        <f t="shared" si="22"/>
        <v>#DIV/0!</v>
      </c>
      <c r="AK315" s="21"/>
      <c r="AL315" s="367"/>
      <c r="AM315" s="367"/>
      <c r="AN315" s="367"/>
      <c r="AO315" s="367"/>
      <c r="AP315" s="367"/>
      <c r="AQ315" s="367"/>
      <c r="AR315" s="367"/>
      <c r="AS315" s="3"/>
    </row>
    <row r="316" spans="1:45" ht="21" hidden="1" customHeight="1">
      <c r="A316" s="45" t="s">
        <v>4</v>
      </c>
      <c r="B316" s="46" t="s">
        <v>67</v>
      </c>
      <c r="C316" s="46" t="s">
        <v>7</v>
      </c>
      <c r="D316" s="46" t="s">
        <v>51</v>
      </c>
      <c r="E316" s="46" t="s">
        <v>251</v>
      </c>
      <c r="F316" s="46" t="s">
        <v>5</v>
      </c>
      <c r="G316" s="46" t="s">
        <v>5</v>
      </c>
      <c r="H316" s="122" t="s">
        <v>252</v>
      </c>
      <c r="I316" s="176" t="s">
        <v>244</v>
      </c>
      <c r="J316" s="131" t="s">
        <v>12</v>
      </c>
      <c r="K316" s="95">
        <v>0</v>
      </c>
      <c r="L316" s="96">
        <v>21000</v>
      </c>
      <c r="M316" s="96">
        <v>0</v>
      </c>
      <c r="N316" s="96">
        <v>0</v>
      </c>
      <c r="O316" s="96">
        <v>21000</v>
      </c>
      <c r="P316" s="96">
        <v>20700</v>
      </c>
      <c r="Q316" s="96">
        <v>20700</v>
      </c>
      <c r="R316" s="96">
        <v>20700</v>
      </c>
      <c r="S316" s="96">
        <v>0</v>
      </c>
      <c r="T316" s="96">
        <v>300</v>
      </c>
      <c r="U316" s="98">
        <f t="shared" si="20"/>
        <v>98.571428571428584</v>
      </c>
      <c r="V316" s="99">
        <f>IF(OR(R316="", R328="", R328=0), "", R316/R$23*100)</f>
        <v>153.33333333333334</v>
      </c>
      <c r="W316" s="95">
        <v>0</v>
      </c>
      <c r="X316" s="96">
        <v>2000</v>
      </c>
      <c r="Y316" s="96">
        <v>0</v>
      </c>
      <c r="Z316" s="96">
        <v>0</v>
      </c>
      <c r="AA316" s="96">
        <v>2000</v>
      </c>
      <c r="AB316" s="97">
        <v>1042</v>
      </c>
      <c r="AC316" s="100">
        <v>1042</v>
      </c>
      <c r="AD316" s="111">
        <v>1042</v>
      </c>
      <c r="AE316" s="96">
        <v>0</v>
      </c>
      <c r="AF316" s="96">
        <v>958</v>
      </c>
      <c r="AG316" s="99" t="e">
        <f>IF(OR(AC316="", AC328="", AC328=0), "", AC316/AC$23*100)</f>
        <v>#DIV/0!</v>
      </c>
      <c r="AH316" s="102">
        <v>19658</v>
      </c>
      <c r="AI316" s="98">
        <f t="shared" si="21"/>
        <v>1886.5642994241841</v>
      </c>
      <c r="AJ316" s="17" t="e">
        <f t="shared" si="22"/>
        <v>#DIV/0!</v>
      </c>
      <c r="AK316" s="18"/>
      <c r="AL316" s="365"/>
      <c r="AM316" s="365"/>
      <c r="AN316" s="365"/>
      <c r="AO316" s="365"/>
      <c r="AP316" s="365"/>
      <c r="AQ316" s="365"/>
      <c r="AR316" s="365"/>
      <c r="AS316" s="3"/>
    </row>
    <row r="317" spans="1:45" ht="21" hidden="1" customHeight="1">
      <c r="A317" s="56" t="s">
        <v>4</v>
      </c>
      <c r="B317" s="57" t="s">
        <v>67</v>
      </c>
      <c r="C317" s="57" t="s">
        <v>7</v>
      </c>
      <c r="D317" s="57" t="s">
        <v>51</v>
      </c>
      <c r="E317" s="57" t="s">
        <v>251</v>
      </c>
      <c r="F317" s="57" t="s">
        <v>253</v>
      </c>
      <c r="G317" s="57" t="s">
        <v>5</v>
      </c>
      <c r="H317" s="124" t="s">
        <v>254</v>
      </c>
      <c r="I317" s="176" t="s">
        <v>244</v>
      </c>
      <c r="J317" s="131" t="s">
        <v>12</v>
      </c>
      <c r="K317" s="95">
        <v>0</v>
      </c>
      <c r="L317" s="96">
        <v>21000</v>
      </c>
      <c r="M317" s="96">
        <v>0</v>
      </c>
      <c r="N317" s="96">
        <v>0</v>
      </c>
      <c r="O317" s="96">
        <v>21000</v>
      </c>
      <c r="P317" s="96">
        <v>20700</v>
      </c>
      <c r="Q317" s="96">
        <v>20700</v>
      </c>
      <c r="R317" s="96">
        <v>20700</v>
      </c>
      <c r="S317" s="96">
        <v>0</v>
      </c>
      <c r="T317" s="96">
        <v>300</v>
      </c>
      <c r="U317" s="98">
        <f t="shared" si="20"/>
        <v>98.571428571428584</v>
      </c>
      <c r="V317" s="99">
        <f>IF(OR(R317="", R328="", R328=0), "", R317/R$23*100)</f>
        <v>153.33333333333334</v>
      </c>
      <c r="W317" s="95">
        <v>0</v>
      </c>
      <c r="X317" s="96">
        <v>2000</v>
      </c>
      <c r="Y317" s="96">
        <v>0</v>
      </c>
      <c r="Z317" s="96">
        <v>0</v>
      </c>
      <c r="AA317" s="96">
        <v>2000</v>
      </c>
      <c r="AB317" s="97">
        <v>1042</v>
      </c>
      <c r="AC317" s="100">
        <v>1042</v>
      </c>
      <c r="AD317" s="111">
        <v>1042</v>
      </c>
      <c r="AE317" s="96">
        <v>0</v>
      </c>
      <c r="AF317" s="96">
        <v>958</v>
      </c>
      <c r="AG317" s="99" t="e">
        <f>IF(OR(AC317="", AC328="", AC328=0), "", AC317/AC$23*100)</f>
        <v>#DIV/0!</v>
      </c>
      <c r="AH317" s="102">
        <v>19658</v>
      </c>
      <c r="AI317" s="98">
        <f t="shared" si="21"/>
        <v>1886.5642994241841</v>
      </c>
      <c r="AJ317" s="20" t="e">
        <f t="shared" si="22"/>
        <v>#DIV/0!</v>
      </c>
      <c r="AK317" s="21"/>
      <c r="AL317" s="366"/>
      <c r="AM317" s="366"/>
      <c r="AN317" s="366"/>
      <c r="AO317" s="366"/>
      <c r="AP317" s="366"/>
      <c r="AQ317" s="366"/>
      <c r="AR317" s="366"/>
      <c r="AS317" s="3"/>
    </row>
    <row r="318" spans="1:45" ht="26.25" customHeight="1" thickBot="1">
      <c r="A318" s="67" t="s">
        <v>4</v>
      </c>
      <c r="B318" s="68" t="s">
        <v>67</v>
      </c>
      <c r="C318" s="68" t="s">
        <v>7</v>
      </c>
      <c r="D318" s="68" t="s">
        <v>51</v>
      </c>
      <c r="E318" s="68" t="s">
        <v>251</v>
      </c>
      <c r="F318" s="68" t="s">
        <v>253</v>
      </c>
      <c r="G318" s="68" t="s">
        <v>255</v>
      </c>
      <c r="H318" s="126" t="s">
        <v>256</v>
      </c>
      <c r="I318" s="176" t="s">
        <v>244</v>
      </c>
      <c r="J318" s="131" t="s">
        <v>12</v>
      </c>
      <c r="K318" s="95">
        <v>0</v>
      </c>
      <c r="L318" s="96">
        <v>21000</v>
      </c>
      <c r="M318" s="96">
        <v>0</v>
      </c>
      <c r="N318" s="96">
        <v>0</v>
      </c>
      <c r="O318" s="96">
        <v>21000</v>
      </c>
      <c r="P318" s="96">
        <v>20700</v>
      </c>
      <c r="Q318" s="96">
        <v>20700</v>
      </c>
      <c r="R318" s="96">
        <v>20700</v>
      </c>
      <c r="S318" s="96">
        <v>0</v>
      </c>
      <c r="T318" s="96">
        <v>300</v>
      </c>
      <c r="U318" s="98">
        <f t="shared" si="20"/>
        <v>98.571428571428584</v>
      </c>
      <c r="V318" s="99">
        <f>IF(OR(R318="", R328="", R328=0), "", R318/R$23*100)</f>
        <v>153.33333333333334</v>
      </c>
      <c r="W318" s="95">
        <v>0</v>
      </c>
      <c r="X318" s="96">
        <v>2000</v>
      </c>
      <c r="Y318" s="96">
        <v>0</v>
      </c>
      <c r="Z318" s="96">
        <v>0</v>
      </c>
      <c r="AA318" s="96">
        <v>2000</v>
      </c>
      <c r="AB318" s="97">
        <v>1042</v>
      </c>
      <c r="AC318" s="100">
        <v>1042</v>
      </c>
      <c r="AD318" s="111">
        <v>1042</v>
      </c>
      <c r="AE318" s="96">
        <v>0</v>
      </c>
      <c r="AF318" s="96">
        <v>958</v>
      </c>
      <c r="AG318" s="99" t="e">
        <f>IF(OR(AC318="", AC328="", AC328=0), "", AC318/AC$23*100)</f>
        <v>#DIV/0!</v>
      </c>
      <c r="AH318" s="102">
        <v>19658</v>
      </c>
      <c r="AI318" s="98">
        <f t="shared" si="21"/>
        <v>1886.5642994241841</v>
      </c>
      <c r="AJ318" s="23" t="e">
        <f t="shared" si="22"/>
        <v>#DIV/0!</v>
      </c>
      <c r="AK318" s="24"/>
      <c r="AL318" s="367"/>
      <c r="AM318" s="367"/>
      <c r="AN318" s="367"/>
      <c r="AO318" s="367"/>
      <c r="AP318" s="367"/>
      <c r="AQ318" s="367"/>
      <c r="AR318" s="367"/>
      <c r="AS318" s="3"/>
    </row>
    <row r="319" spans="1:45" ht="21" hidden="1" customHeight="1">
      <c r="A319" s="76" t="s">
        <v>4</v>
      </c>
      <c r="B319" s="77" t="s">
        <v>67</v>
      </c>
      <c r="C319" s="77" t="s">
        <v>7</v>
      </c>
      <c r="D319" s="77" t="s">
        <v>51</v>
      </c>
      <c r="E319" s="118" t="s">
        <v>13</v>
      </c>
      <c r="F319" s="45" t="s">
        <v>5</v>
      </c>
      <c r="G319" s="46" t="s">
        <v>5</v>
      </c>
      <c r="H319" s="122" t="s">
        <v>14</v>
      </c>
      <c r="I319" s="176" t="s">
        <v>244</v>
      </c>
      <c r="J319" s="131" t="s">
        <v>12</v>
      </c>
      <c r="K319" s="95">
        <v>10000</v>
      </c>
      <c r="L319" s="96">
        <v>0</v>
      </c>
      <c r="M319" s="96">
        <v>0</v>
      </c>
      <c r="N319" s="96">
        <v>0</v>
      </c>
      <c r="O319" s="96">
        <v>10000</v>
      </c>
      <c r="P319" s="96">
        <v>5060</v>
      </c>
      <c r="Q319" s="96">
        <v>5060</v>
      </c>
      <c r="R319" s="96">
        <v>5060</v>
      </c>
      <c r="S319" s="96">
        <v>0</v>
      </c>
      <c r="T319" s="96">
        <v>4940</v>
      </c>
      <c r="U319" s="98">
        <f t="shared" si="20"/>
        <v>50.6</v>
      </c>
      <c r="V319" s="99">
        <f>IF(OR(R319="", R328="", R328=0), "", R319/R$23*100)</f>
        <v>37.481481481481481</v>
      </c>
      <c r="W319" s="95">
        <v>6000</v>
      </c>
      <c r="X319" s="96">
        <v>-6000</v>
      </c>
      <c r="Y319" s="96">
        <v>0</v>
      </c>
      <c r="Z319" s="96">
        <v>0</v>
      </c>
      <c r="AA319" s="96">
        <v>0</v>
      </c>
      <c r="AB319" s="97">
        <v>0</v>
      </c>
      <c r="AC319" s="100">
        <v>0</v>
      </c>
      <c r="AD319" s="111">
        <v>0</v>
      </c>
      <c r="AE319" s="96">
        <v>0</v>
      </c>
      <c r="AF319" s="96">
        <v>0</v>
      </c>
      <c r="AG319" s="99" t="e">
        <f>IF(OR(AC319="", AC328="", AC328=0), "", AC319/AC$23*100)</f>
        <v>#DIV/0!</v>
      </c>
      <c r="AH319" s="102">
        <v>5060</v>
      </c>
      <c r="AI319" s="98" t="str">
        <f t="shared" si="21"/>
        <v>皆増</v>
      </c>
      <c r="AJ319" s="17" t="e">
        <f t="shared" si="22"/>
        <v>#DIV/0!</v>
      </c>
      <c r="AK319" s="18"/>
      <c r="AL319" s="365"/>
      <c r="AM319" s="365"/>
      <c r="AN319" s="365"/>
      <c r="AO319" s="365"/>
      <c r="AP319" s="365"/>
      <c r="AQ319" s="365"/>
      <c r="AR319" s="365"/>
      <c r="AS319" s="3"/>
    </row>
    <row r="320" spans="1:45" ht="21" hidden="1" customHeight="1">
      <c r="A320" s="56" t="s">
        <v>4</v>
      </c>
      <c r="B320" s="57" t="s">
        <v>67</v>
      </c>
      <c r="C320" s="57" t="s">
        <v>7</v>
      </c>
      <c r="D320" s="57" t="s">
        <v>51</v>
      </c>
      <c r="E320" s="119" t="s">
        <v>13</v>
      </c>
      <c r="F320" s="56" t="s">
        <v>15</v>
      </c>
      <c r="G320" s="57" t="s">
        <v>5</v>
      </c>
      <c r="H320" s="124" t="s">
        <v>16</v>
      </c>
      <c r="I320" s="176" t="s">
        <v>244</v>
      </c>
      <c r="J320" s="131" t="s">
        <v>12</v>
      </c>
      <c r="K320" s="95">
        <v>10000</v>
      </c>
      <c r="L320" s="96">
        <v>0</v>
      </c>
      <c r="M320" s="96">
        <v>0</v>
      </c>
      <c r="N320" s="96">
        <v>0</v>
      </c>
      <c r="O320" s="96">
        <v>10000</v>
      </c>
      <c r="P320" s="96">
        <v>5060</v>
      </c>
      <c r="Q320" s="96">
        <v>5060</v>
      </c>
      <c r="R320" s="96">
        <v>5060</v>
      </c>
      <c r="S320" s="96">
        <v>0</v>
      </c>
      <c r="T320" s="96">
        <v>4940</v>
      </c>
      <c r="U320" s="98">
        <f t="shared" si="20"/>
        <v>50.6</v>
      </c>
      <c r="V320" s="99">
        <f>IF(OR(R320="", R328="", R328=0), "", R320/R$23*100)</f>
        <v>37.481481481481481</v>
      </c>
      <c r="W320" s="95">
        <v>6000</v>
      </c>
      <c r="X320" s="96">
        <v>-6000</v>
      </c>
      <c r="Y320" s="96">
        <v>0</v>
      </c>
      <c r="Z320" s="96">
        <v>0</v>
      </c>
      <c r="AA320" s="96">
        <v>0</v>
      </c>
      <c r="AB320" s="97">
        <v>0</v>
      </c>
      <c r="AC320" s="100">
        <v>0</v>
      </c>
      <c r="AD320" s="111">
        <v>0</v>
      </c>
      <c r="AE320" s="96">
        <v>0</v>
      </c>
      <c r="AF320" s="96">
        <v>0</v>
      </c>
      <c r="AG320" s="99" t="e">
        <f>IF(OR(AC320="", AC328="", AC328=0), "", AC320/AC$23*100)</f>
        <v>#DIV/0!</v>
      </c>
      <c r="AH320" s="102">
        <v>5060</v>
      </c>
      <c r="AI320" s="98" t="str">
        <f t="shared" si="21"/>
        <v>皆増</v>
      </c>
      <c r="AJ320" s="20" t="e">
        <f t="shared" si="22"/>
        <v>#DIV/0!</v>
      </c>
      <c r="AK320" s="21"/>
      <c r="AL320" s="366"/>
      <c r="AM320" s="366"/>
      <c r="AN320" s="366"/>
      <c r="AO320" s="366"/>
      <c r="AP320" s="366"/>
      <c r="AQ320" s="366"/>
      <c r="AR320" s="366"/>
      <c r="AS320" s="3"/>
    </row>
    <row r="321" spans="1:45" ht="24" customHeight="1" thickBot="1">
      <c r="A321" s="89" t="s">
        <v>4</v>
      </c>
      <c r="B321" s="90" t="s">
        <v>67</v>
      </c>
      <c r="C321" s="90" t="s">
        <v>7</v>
      </c>
      <c r="D321" s="90" t="s">
        <v>51</v>
      </c>
      <c r="E321" s="120" t="s">
        <v>13</v>
      </c>
      <c r="F321" s="57" t="s">
        <v>15</v>
      </c>
      <c r="G321" s="90" t="s">
        <v>17</v>
      </c>
      <c r="H321" s="128" t="s">
        <v>18</v>
      </c>
      <c r="I321" s="176" t="s">
        <v>244</v>
      </c>
      <c r="J321" s="131" t="s">
        <v>12</v>
      </c>
      <c r="K321" s="95">
        <v>10000</v>
      </c>
      <c r="L321" s="96">
        <v>0</v>
      </c>
      <c r="M321" s="96">
        <v>0</v>
      </c>
      <c r="N321" s="96">
        <v>0</v>
      </c>
      <c r="O321" s="96">
        <v>10000</v>
      </c>
      <c r="P321" s="96">
        <v>5060</v>
      </c>
      <c r="Q321" s="96">
        <v>5060</v>
      </c>
      <c r="R321" s="96">
        <v>5060</v>
      </c>
      <c r="S321" s="96">
        <v>0</v>
      </c>
      <c r="T321" s="96">
        <v>4940</v>
      </c>
      <c r="U321" s="98">
        <f t="shared" si="20"/>
        <v>50.6</v>
      </c>
      <c r="V321" s="99">
        <f>IF(OR(R321="", R328="", R328=0), "", R321/R$23*100)</f>
        <v>37.481481481481481</v>
      </c>
      <c r="W321" s="95">
        <v>6000</v>
      </c>
      <c r="X321" s="96">
        <v>-6000</v>
      </c>
      <c r="Y321" s="96">
        <v>0</v>
      </c>
      <c r="Z321" s="96">
        <v>0</v>
      </c>
      <c r="AA321" s="96">
        <v>0</v>
      </c>
      <c r="AB321" s="97">
        <v>0</v>
      </c>
      <c r="AC321" s="100">
        <v>0</v>
      </c>
      <c r="AD321" s="111">
        <v>0</v>
      </c>
      <c r="AE321" s="96">
        <v>0</v>
      </c>
      <c r="AF321" s="96">
        <v>0</v>
      </c>
      <c r="AG321" s="99" t="e">
        <f>IF(OR(AC321="", AC328="", AC328=0), "", AC321/AC$23*100)</f>
        <v>#DIV/0!</v>
      </c>
      <c r="AH321" s="102">
        <v>5060</v>
      </c>
      <c r="AI321" s="98" t="str">
        <f t="shared" si="21"/>
        <v>皆増</v>
      </c>
      <c r="AJ321" s="22" t="e">
        <f t="shared" si="22"/>
        <v>#DIV/0!</v>
      </c>
      <c r="AK321" s="21"/>
      <c r="AL321" s="367"/>
      <c r="AM321" s="367"/>
      <c r="AN321" s="367"/>
      <c r="AO321" s="367"/>
      <c r="AP321" s="367"/>
      <c r="AQ321" s="367"/>
      <c r="AR321" s="367"/>
      <c r="AS321" s="3"/>
    </row>
    <row r="322" spans="1:45" ht="21" hidden="1" customHeight="1">
      <c r="A322" s="45" t="s">
        <v>4</v>
      </c>
      <c r="B322" s="46" t="s">
        <v>67</v>
      </c>
      <c r="C322" s="46" t="s">
        <v>7</v>
      </c>
      <c r="D322" s="46" t="s">
        <v>51</v>
      </c>
      <c r="E322" s="46" t="s">
        <v>21</v>
      </c>
      <c r="F322" s="77" t="s">
        <v>5</v>
      </c>
      <c r="G322" s="46" t="s">
        <v>5</v>
      </c>
      <c r="H322" s="122" t="s">
        <v>25</v>
      </c>
      <c r="I322" s="176" t="s">
        <v>244</v>
      </c>
      <c r="J322" s="131" t="s">
        <v>12</v>
      </c>
      <c r="K322" s="95">
        <v>312000</v>
      </c>
      <c r="L322" s="96">
        <v>-86000</v>
      </c>
      <c r="M322" s="96">
        <v>0</v>
      </c>
      <c r="N322" s="96">
        <v>0</v>
      </c>
      <c r="O322" s="96">
        <v>226000</v>
      </c>
      <c r="P322" s="96">
        <v>223708</v>
      </c>
      <c r="Q322" s="96">
        <v>223708</v>
      </c>
      <c r="R322" s="96">
        <v>223708</v>
      </c>
      <c r="S322" s="96">
        <v>0</v>
      </c>
      <c r="T322" s="96">
        <v>2292</v>
      </c>
      <c r="U322" s="98">
        <f t="shared" si="20"/>
        <v>98.985840707964599</v>
      </c>
      <c r="V322" s="99">
        <f>IF(OR(R322="", R328="", R328=0), "", R322/R$23*100)</f>
        <v>1657.0962962962963</v>
      </c>
      <c r="W322" s="95">
        <v>79000</v>
      </c>
      <c r="X322" s="96">
        <v>17000</v>
      </c>
      <c r="Y322" s="96">
        <v>0</v>
      </c>
      <c r="Z322" s="96">
        <v>0</v>
      </c>
      <c r="AA322" s="96">
        <v>96000</v>
      </c>
      <c r="AB322" s="97">
        <v>90980</v>
      </c>
      <c r="AC322" s="100">
        <v>90980</v>
      </c>
      <c r="AD322" s="111">
        <v>90980</v>
      </c>
      <c r="AE322" s="96">
        <v>0</v>
      </c>
      <c r="AF322" s="96">
        <v>5020</v>
      </c>
      <c r="AG322" s="99" t="e">
        <f>IF(OR(AC322="", AC328="", AC328=0), "", AC322/AC$23*100)</f>
        <v>#DIV/0!</v>
      </c>
      <c r="AH322" s="102">
        <v>132728</v>
      </c>
      <c r="AI322" s="98">
        <f t="shared" si="21"/>
        <v>145.88700813365574</v>
      </c>
      <c r="AJ322" s="17" t="e">
        <f t="shared" si="22"/>
        <v>#DIV/0!</v>
      </c>
      <c r="AK322" s="18"/>
      <c r="AL322" s="365"/>
      <c r="AM322" s="365"/>
      <c r="AN322" s="365"/>
      <c r="AO322" s="365"/>
      <c r="AP322" s="365"/>
      <c r="AQ322" s="365"/>
      <c r="AR322" s="365"/>
      <c r="AS322" s="3"/>
    </row>
    <row r="323" spans="1:45" ht="21" hidden="1" customHeight="1">
      <c r="A323" s="56" t="s">
        <v>4</v>
      </c>
      <c r="B323" s="57" t="s">
        <v>67</v>
      </c>
      <c r="C323" s="57" t="s">
        <v>7</v>
      </c>
      <c r="D323" s="57" t="s">
        <v>51</v>
      </c>
      <c r="E323" s="57" t="s">
        <v>21</v>
      </c>
      <c r="F323" s="57" t="s">
        <v>21</v>
      </c>
      <c r="G323" s="57" t="s">
        <v>5</v>
      </c>
      <c r="H323" s="124" t="s">
        <v>26</v>
      </c>
      <c r="I323" s="176" t="s">
        <v>244</v>
      </c>
      <c r="J323" s="131" t="s">
        <v>12</v>
      </c>
      <c r="K323" s="95">
        <v>312000</v>
      </c>
      <c r="L323" s="96">
        <v>-86000</v>
      </c>
      <c r="M323" s="96">
        <v>0</v>
      </c>
      <c r="N323" s="96">
        <v>0</v>
      </c>
      <c r="O323" s="96">
        <v>226000</v>
      </c>
      <c r="P323" s="96">
        <v>223708</v>
      </c>
      <c r="Q323" s="96">
        <v>223708</v>
      </c>
      <c r="R323" s="96">
        <v>223708</v>
      </c>
      <c r="S323" s="96">
        <v>0</v>
      </c>
      <c r="T323" s="96">
        <v>2292</v>
      </c>
      <c r="U323" s="98">
        <f t="shared" si="20"/>
        <v>98.985840707964599</v>
      </c>
      <c r="V323" s="99">
        <f>IF(OR(R323="", R328="", R328=0), "", R323/R$23*100)</f>
        <v>1657.0962962962963</v>
      </c>
      <c r="W323" s="95">
        <v>79000</v>
      </c>
      <c r="X323" s="96">
        <v>17000</v>
      </c>
      <c r="Y323" s="96">
        <v>0</v>
      </c>
      <c r="Z323" s="96">
        <v>0</v>
      </c>
      <c r="AA323" s="96">
        <v>96000</v>
      </c>
      <c r="AB323" s="97">
        <v>90980</v>
      </c>
      <c r="AC323" s="100">
        <v>90980</v>
      </c>
      <c r="AD323" s="111">
        <v>90980</v>
      </c>
      <c r="AE323" s="96">
        <v>0</v>
      </c>
      <c r="AF323" s="96">
        <v>5020</v>
      </c>
      <c r="AG323" s="99" t="e">
        <f>IF(OR(AC323="", AC328="", AC328=0), "", AC323/AC$23*100)</f>
        <v>#DIV/0!</v>
      </c>
      <c r="AH323" s="102">
        <v>132728</v>
      </c>
      <c r="AI323" s="98">
        <f t="shared" si="21"/>
        <v>145.88700813365574</v>
      </c>
      <c r="AJ323" s="20" t="e">
        <f t="shared" si="22"/>
        <v>#DIV/0!</v>
      </c>
      <c r="AK323" s="21"/>
      <c r="AL323" s="366"/>
      <c r="AM323" s="366"/>
      <c r="AN323" s="366"/>
      <c r="AO323" s="366"/>
      <c r="AP323" s="366"/>
      <c r="AQ323" s="366"/>
      <c r="AR323" s="366"/>
      <c r="AS323" s="3"/>
    </row>
    <row r="324" spans="1:45" ht="24" customHeight="1" thickBot="1">
      <c r="A324" s="67" t="s">
        <v>4</v>
      </c>
      <c r="B324" s="68" t="s">
        <v>67</v>
      </c>
      <c r="C324" s="68" t="s">
        <v>7</v>
      </c>
      <c r="D324" s="68" t="s">
        <v>51</v>
      </c>
      <c r="E324" s="68" t="s">
        <v>21</v>
      </c>
      <c r="F324" s="68" t="s">
        <v>21</v>
      </c>
      <c r="G324" s="68" t="s">
        <v>23</v>
      </c>
      <c r="H324" s="126" t="s">
        <v>27</v>
      </c>
      <c r="I324" s="176" t="s">
        <v>244</v>
      </c>
      <c r="J324" s="131" t="s">
        <v>12</v>
      </c>
      <c r="K324" s="95">
        <v>312000</v>
      </c>
      <c r="L324" s="96">
        <v>-86000</v>
      </c>
      <c r="M324" s="96">
        <v>0</v>
      </c>
      <c r="N324" s="96">
        <v>0</v>
      </c>
      <c r="O324" s="96">
        <v>226000</v>
      </c>
      <c r="P324" s="96">
        <v>223708</v>
      </c>
      <c r="Q324" s="96">
        <v>223708</v>
      </c>
      <c r="R324" s="96">
        <v>223708</v>
      </c>
      <c r="S324" s="96">
        <v>0</v>
      </c>
      <c r="T324" s="96">
        <v>2292</v>
      </c>
      <c r="U324" s="98">
        <f t="shared" si="20"/>
        <v>98.985840707964599</v>
      </c>
      <c r="V324" s="99">
        <f>IF(OR(R324="", R328="", R328=0), "", R324/R$23*100)</f>
        <v>1657.0962962962963</v>
      </c>
      <c r="W324" s="95">
        <v>79000</v>
      </c>
      <c r="X324" s="96">
        <v>17000</v>
      </c>
      <c r="Y324" s="96">
        <v>0</v>
      </c>
      <c r="Z324" s="96">
        <v>0</v>
      </c>
      <c r="AA324" s="96">
        <v>96000</v>
      </c>
      <c r="AB324" s="97">
        <v>90980</v>
      </c>
      <c r="AC324" s="100">
        <v>90980</v>
      </c>
      <c r="AD324" s="111">
        <v>90980</v>
      </c>
      <c r="AE324" s="96">
        <v>0</v>
      </c>
      <c r="AF324" s="96">
        <v>5020</v>
      </c>
      <c r="AG324" s="99" t="e">
        <f>IF(OR(AC324="", AC328="", AC328=0), "", AC324/AC$23*100)</f>
        <v>#DIV/0!</v>
      </c>
      <c r="AH324" s="102">
        <v>132728</v>
      </c>
      <c r="AI324" s="98">
        <f t="shared" si="21"/>
        <v>145.88700813365574</v>
      </c>
      <c r="AJ324" s="23" t="e">
        <f t="shared" si="22"/>
        <v>#DIV/0!</v>
      </c>
      <c r="AK324" s="24"/>
      <c r="AL324" s="367"/>
      <c r="AM324" s="367"/>
      <c r="AN324" s="367"/>
      <c r="AO324" s="367"/>
      <c r="AP324" s="367"/>
      <c r="AQ324" s="367"/>
      <c r="AR324" s="367"/>
      <c r="AS324" s="3"/>
    </row>
    <row r="325" spans="1:45" ht="15.75" hidden="1" customHeight="1">
      <c r="A325" s="45" t="s">
        <v>4</v>
      </c>
      <c r="B325" s="46" t="s">
        <v>67</v>
      </c>
      <c r="C325" s="46" t="s">
        <v>7</v>
      </c>
      <c r="D325" s="46" t="s">
        <v>51</v>
      </c>
      <c r="E325" s="46" t="s">
        <v>36</v>
      </c>
      <c r="F325" s="46" t="s">
        <v>5</v>
      </c>
      <c r="G325" s="46" t="s">
        <v>5</v>
      </c>
      <c r="H325" s="122" t="s">
        <v>37</v>
      </c>
      <c r="I325" s="133" t="s">
        <v>244</v>
      </c>
      <c r="J325" s="123" t="s">
        <v>12</v>
      </c>
      <c r="K325" s="47">
        <v>25000</v>
      </c>
      <c r="L325" s="48">
        <v>-5000</v>
      </c>
      <c r="M325" s="48">
        <v>0</v>
      </c>
      <c r="N325" s="48">
        <v>0</v>
      </c>
      <c r="O325" s="48">
        <v>20000</v>
      </c>
      <c r="P325" s="48">
        <v>10950</v>
      </c>
      <c r="Q325" s="48">
        <v>10950</v>
      </c>
      <c r="R325" s="48">
        <v>10950</v>
      </c>
      <c r="S325" s="48">
        <v>0</v>
      </c>
      <c r="T325" s="48">
        <v>9050</v>
      </c>
      <c r="U325" s="49">
        <f t="shared" si="20"/>
        <v>54.75</v>
      </c>
      <c r="V325" s="54">
        <f>IF(OR(R325="", R328="", R328=0), "", R325/R$23*100)</f>
        <v>81.111111111111114</v>
      </c>
      <c r="W325" s="47">
        <v>1000</v>
      </c>
      <c r="X325" s="48">
        <v>-1000</v>
      </c>
      <c r="Y325" s="48">
        <v>0</v>
      </c>
      <c r="Z325" s="48">
        <v>0</v>
      </c>
      <c r="AA325" s="48">
        <v>0</v>
      </c>
      <c r="AB325" s="52">
        <v>0</v>
      </c>
      <c r="AC325" s="87">
        <v>0</v>
      </c>
      <c r="AD325" s="51">
        <v>0</v>
      </c>
      <c r="AE325" s="48">
        <v>0</v>
      </c>
      <c r="AF325" s="48">
        <v>0</v>
      </c>
      <c r="AG325" s="54" t="e">
        <f>IF(OR(AC325="", AC328="", AC328=0), "", AC325/AC$23*100)</f>
        <v>#DIV/0!</v>
      </c>
      <c r="AH325" s="55">
        <v>10950</v>
      </c>
      <c r="AI325" s="49" t="str">
        <f t="shared" si="21"/>
        <v>皆増</v>
      </c>
      <c r="AJ325" s="17" t="e">
        <f t="shared" si="22"/>
        <v>#DIV/0!</v>
      </c>
      <c r="AK325" s="18"/>
      <c r="AL325" s="365"/>
      <c r="AM325" s="365"/>
      <c r="AN325" s="365"/>
      <c r="AO325" s="365"/>
      <c r="AP325" s="365"/>
      <c r="AQ325" s="365"/>
      <c r="AR325" s="365"/>
      <c r="AS325" s="3"/>
    </row>
    <row r="326" spans="1:45" ht="15.75" hidden="1" customHeight="1">
      <c r="A326" s="56" t="s">
        <v>4</v>
      </c>
      <c r="B326" s="57" t="s">
        <v>67</v>
      </c>
      <c r="C326" s="57" t="s">
        <v>7</v>
      </c>
      <c r="D326" s="57" t="s">
        <v>51</v>
      </c>
      <c r="E326" s="57" t="s">
        <v>36</v>
      </c>
      <c r="F326" s="57" t="s">
        <v>21</v>
      </c>
      <c r="G326" s="57" t="s">
        <v>5</v>
      </c>
      <c r="H326" s="124" t="s">
        <v>90</v>
      </c>
      <c r="I326" s="134" t="s">
        <v>244</v>
      </c>
      <c r="J326" s="125" t="s">
        <v>12</v>
      </c>
      <c r="K326" s="58">
        <v>25000</v>
      </c>
      <c r="L326" s="59">
        <v>-5000</v>
      </c>
      <c r="M326" s="59">
        <v>0</v>
      </c>
      <c r="N326" s="59">
        <v>0</v>
      </c>
      <c r="O326" s="59">
        <v>20000</v>
      </c>
      <c r="P326" s="59">
        <v>10950</v>
      </c>
      <c r="Q326" s="59">
        <v>10950</v>
      </c>
      <c r="R326" s="59">
        <v>10950</v>
      </c>
      <c r="S326" s="59">
        <v>0</v>
      </c>
      <c r="T326" s="59">
        <v>9050</v>
      </c>
      <c r="U326" s="60">
        <f t="shared" si="20"/>
        <v>54.75</v>
      </c>
      <c r="V326" s="65">
        <f>IF(OR(R326="", R328="", R328=0), "", R326/R$23*100)</f>
        <v>81.111111111111114</v>
      </c>
      <c r="W326" s="58">
        <v>1000</v>
      </c>
      <c r="X326" s="59">
        <v>-1000</v>
      </c>
      <c r="Y326" s="59">
        <v>0</v>
      </c>
      <c r="Z326" s="59">
        <v>0</v>
      </c>
      <c r="AA326" s="59">
        <v>0</v>
      </c>
      <c r="AB326" s="63">
        <v>0</v>
      </c>
      <c r="AC326" s="78">
        <v>0</v>
      </c>
      <c r="AD326" s="62">
        <v>0</v>
      </c>
      <c r="AE326" s="59">
        <v>0</v>
      </c>
      <c r="AF326" s="59">
        <v>0</v>
      </c>
      <c r="AG326" s="65" t="e">
        <f>IF(OR(AC326="", AC328="", AC328=0), "", AC326/AC$23*100)</f>
        <v>#DIV/0!</v>
      </c>
      <c r="AH326" s="66">
        <v>10950</v>
      </c>
      <c r="AI326" s="60" t="str">
        <f t="shared" si="21"/>
        <v>皆増</v>
      </c>
      <c r="AJ326" s="20" t="e">
        <f t="shared" si="22"/>
        <v>#DIV/0!</v>
      </c>
      <c r="AK326" s="21"/>
      <c r="AL326" s="366"/>
      <c r="AM326" s="366"/>
      <c r="AN326" s="366"/>
      <c r="AO326" s="366"/>
      <c r="AP326" s="366"/>
      <c r="AQ326" s="366"/>
      <c r="AR326" s="366"/>
      <c r="AS326" s="3"/>
    </row>
    <row r="327" spans="1:45" ht="20.25" customHeight="1" thickBot="1">
      <c r="A327" s="67" t="s">
        <v>4</v>
      </c>
      <c r="B327" s="68" t="s">
        <v>67</v>
      </c>
      <c r="C327" s="68" t="s">
        <v>7</v>
      </c>
      <c r="D327" s="68" t="s">
        <v>51</v>
      </c>
      <c r="E327" s="68" t="s">
        <v>36</v>
      </c>
      <c r="F327" s="68" t="s">
        <v>21</v>
      </c>
      <c r="G327" s="68" t="s">
        <v>23</v>
      </c>
      <c r="H327" s="126" t="s">
        <v>91</v>
      </c>
      <c r="I327" s="136" t="s">
        <v>244</v>
      </c>
      <c r="J327" s="127" t="s">
        <v>12</v>
      </c>
      <c r="K327" s="69">
        <v>25000</v>
      </c>
      <c r="L327" s="70">
        <v>-5000</v>
      </c>
      <c r="M327" s="70">
        <v>0</v>
      </c>
      <c r="N327" s="70">
        <v>0</v>
      </c>
      <c r="O327" s="70">
        <v>20000</v>
      </c>
      <c r="P327" s="70">
        <v>10950</v>
      </c>
      <c r="Q327" s="70">
        <v>10950</v>
      </c>
      <c r="R327" s="70">
        <v>10950</v>
      </c>
      <c r="S327" s="70">
        <v>0</v>
      </c>
      <c r="T327" s="70">
        <v>9050</v>
      </c>
      <c r="U327" s="71">
        <f t="shared" si="20"/>
        <v>54.75</v>
      </c>
      <c r="V327" s="74">
        <f>IF(OR(R327="", R328="", R328=0), "", R327/R$23*100)</f>
        <v>81.111111111111114</v>
      </c>
      <c r="W327" s="69">
        <v>1000</v>
      </c>
      <c r="X327" s="70">
        <v>-1000</v>
      </c>
      <c r="Y327" s="70">
        <v>0</v>
      </c>
      <c r="Z327" s="70">
        <v>0</v>
      </c>
      <c r="AA327" s="70">
        <v>0</v>
      </c>
      <c r="AB327" s="73">
        <v>0</v>
      </c>
      <c r="AC327" s="88">
        <v>0</v>
      </c>
      <c r="AD327" s="72">
        <v>0</v>
      </c>
      <c r="AE327" s="70">
        <v>0</v>
      </c>
      <c r="AF327" s="70">
        <v>0</v>
      </c>
      <c r="AG327" s="74" t="e">
        <f>IF(OR(AC327="", AC328="", AC328=0), "", AC327/AC$23*100)</f>
        <v>#DIV/0!</v>
      </c>
      <c r="AH327" s="75">
        <v>10950</v>
      </c>
      <c r="AI327" s="71" t="str">
        <f t="shared" si="21"/>
        <v>皆増</v>
      </c>
      <c r="AJ327" s="23" t="e">
        <f t="shared" si="22"/>
        <v>#DIV/0!</v>
      </c>
      <c r="AK327" s="24"/>
      <c r="AL327" s="367"/>
      <c r="AM327" s="367"/>
      <c r="AN327" s="367"/>
      <c r="AO327" s="367"/>
      <c r="AP327" s="367"/>
      <c r="AQ327" s="367"/>
      <c r="AR327" s="367"/>
      <c r="AS327" s="3"/>
    </row>
    <row r="328" spans="1:45" ht="21" customHeight="1" thickBot="1">
      <c r="A328" s="379" t="s">
        <v>242</v>
      </c>
      <c r="B328" s="378" t="s">
        <v>5</v>
      </c>
      <c r="C328" s="378" t="s">
        <v>5</v>
      </c>
      <c r="D328" s="378" t="s">
        <v>5</v>
      </c>
      <c r="E328" s="378" t="s">
        <v>5</v>
      </c>
      <c r="F328" s="378" t="s">
        <v>5</v>
      </c>
      <c r="G328" s="378" t="s">
        <v>5</v>
      </c>
      <c r="H328" s="378" t="s">
        <v>5</v>
      </c>
      <c r="I328" s="380" t="s">
        <v>5</v>
      </c>
      <c r="J328" s="105"/>
      <c r="K328" s="105">
        <v>688000</v>
      </c>
      <c r="L328" s="106">
        <v>15000</v>
      </c>
      <c r="M328" s="106">
        <v>0</v>
      </c>
      <c r="N328" s="106">
        <v>0</v>
      </c>
      <c r="O328" s="106">
        <v>703000</v>
      </c>
      <c r="P328" s="106">
        <v>662478</v>
      </c>
      <c r="Q328" s="106">
        <v>662478</v>
      </c>
      <c r="R328" s="106">
        <v>662478</v>
      </c>
      <c r="S328" s="106">
        <v>0</v>
      </c>
      <c r="T328" s="106">
        <v>40522</v>
      </c>
      <c r="U328" s="112">
        <f t="shared" si="20"/>
        <v>94.235846372688485</v>
      </c>
      <c r="V328" s="107">
        <f>IF(OR(R328="", R328="", R328=0), "", R328/R328*100)</f>
        <v>100</v>
      </c>
      <c r="W328" s="105">
        <v>154000</v>
      </c>
      <c r="X328" s="106">
        <v>18000</v>
      </c>
      <c r="Y328" s="106">
        <v>0</v>
      </c>
      <c r="Z328" s="106">
        <v>0</v>
      </c>
      <c r="AA328" s="106">
        <v>172000</v>
      </c>
      <c r="AB328" s="113">
        <v>165790</v>
      </c>
      <c r="AC328" s="114">
        <v>165790</v>
      </c>
      <c r="AD328" s="121">
        <v>165790</v>
      </c>
      <c r="AE328" s="106">
        <v>0</v>
      </c>
      <c r="AF328" s="106">
        <v>6210</v>
      </c>
      <c r="AG328" s="107">
        <f>IF(OR(AC328="", AC328="", AC328=0), "", AC328/AC328*100)</f>
        <v>100</v>
      </c>
      <c r="AH328" s="108">
        <v>496688</v>
      </c>
      <c r="AI328" s="112">
        <f t="shared" si="21"/>
        <v>299.58863622655167</v>
      </c>
      <c r="AJ328" s="19">
        <f t="shared" si="22"/>
        <v>-5.764153627311515</v>
      </c>
      <c r="AK328" s="6"/>
      <c r="AL328" s="147"/>
      <c r="AM328" s="147"/>
      <c r="AN328" s="147"/>
      <c r="AO328" s="147"/>
      <c r="AP328" s="147"/>
      <c r="AQ328" s="147"/>
      <c r="AR328" s="147"/>
    </row>
  </sheetData>
  <autoFilter ref="A1:AR307" xr:uid="{898BA768-9C1C-460F-95DE-00EEA7D1756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autoFilter>
  <mergeCells count="520">
    <mergeCell ref="AL319:AL321"/>
    <mergeCell ref="AL322:AL324"/>
    <mergeCell ref="AL325:AL327"/>
    <mergeCell ref="AL45:AL46"/>
    <mergeCell ref="AL78:AL79"/>
    <mergeCell ref="AL112:AL113"/>
    <mergeCell ref="AL298:AL300"/>
    <mergeCell ref="AL301:AL303"/>
    <mergeCell ref="AL304:AL306"/>
    <mergeCell ref="AL313:AL315"/>
    <mergeCell ref="AL285:AL287"/>
    <mergeCell ref="AL288:AL290"/>
    <mergeCell ref="AL295:AL297"/>
    <mergeCell ref="AL253:AL254"/>
    <mergeCell ref="AL274:AL276"/>
    <mergeCell ref="AL277:AL279"/>
    <mergeCell ref="AL50:AL52"/>
    <mergeCell ref="AL220:AL221"/>
    <mergeCell ref="AL239:AL240"/>
    <mergeCell ref="AL245:AL246"/>
    <mergeCell ref="AL249:AL251"/>
    <mergeCell ref="AL203:AL204"/>
    <mergeCell ref="AL128:AL130"/>
    <mergeCell ref="AL155:AL156"/>
    <mergeCell ref="AL139:AL140"/>
    <mergeCell ref="AL137:AL138"/>
    <mergeCell ref="AL102:AL104"/>
    <mergeCell ref="AL106:AL108"/>
    <mergeCell ref="AL109:AL111"/>
    <mergeCell ref="AL120:AL122"/>
    <mergeCell ref="AL124:AL126"/>
    <mergeCell ref="AL63:AL65"/>
    <mergeCell ref="AL316:AL318"/>
    <mergeCell ref="AL309:AL311"/>
    <mergeCell ref="AL291:AL293"/>
    <mergeCell ref="AL281:AL283"/>
    <mergeCell ref="AL164:AL165"/>
    <mergeCell ref="AL205:AL206"/>
    <mergeCell ref="AL207:AL209"/>
    <mergeCell ref="AL213:AL214"/>
    <mergeCell ref="AL218:AL219"/>
    <mergeCell ref="AL191:AL193"/>
    <mergeCell ref="AL194:AL196"/>
    <mergeCell ref="AL199:AL200"/>
    <mergeCell ref="AL201:AL202"/>
    <mergeCell ref="AL167:AL168"/>
    <mergeCell ref="AL169:AL170"/>
    <mergeCell ref="AL181:AL182"/>
    <mergeCell ref="AL183:AL184"/>
    <mergeCell ref="A328:I328"/>
    <mergeCell ref="AL34:AL36"/>
    <mergeCell ref="AL38:AL39"/>
    <mergeCell ref="AL40:AL41"/>
    <mergeCell ref="AL42:AL44"/>
    <mergeCell ref="A307:I307"/>
    <mergeCell ref="AL88:AL89"/>
    <mergeCell ref="AL91:AL92"/>
    <mergeCell ref="AL93:AL94"/>
    <mergeCell ref="AL61:AL62"/>
    <mergeCell ref="AL95:AL97"/>
    <mergeCell ref="AL98:AL99"/>
    <mergeCell ref="AL66:AL68"/>
    <mergeCell ref="AL70:AL72"/>
    <mergeCell ref="AL86:AL87"/>
    <mergeCell ref="AL74:AL76"/>
    <mergeCell ref="AL141:AL143"/>
    <mergeCell ref="AL144:AL146"/>
    <mergeCell ref="AL149:AL151"/>
    <mergeCell ref="AL157:AL158"/>
    <mergeCell ref="AL159:AL160"/>
    <mergeCell ref="AL162:AL163"/>
    <mergeCell ref="AL153:AL154"/>
    <mergeCell ref="AL131:AL132"/>
    <mergeCell ref="AM4:AM6"/>
    <mergeCell ref="AM34:AM36"/>
    <mergeCell ref="AN34:AN36"/>
    <mergeCell ref="AM38:AM39"/>
    <mergeCell ref="AN38:AN39"/>
    <mergeCell ref="AL59:AL60"/>
    <mergeCell ref="AL55:AL57"/>
    <mergeCell ref="A1:AK1"/>
    <mergeCell ref="K2:V2"/>
    <mergeCell ref="W2:AH2"/>
    <mergeCell ref="AI2:AK2"/>
    <mergeCell ref="AL4:AL6"/>
    <mergeCell ref="AM40:AM41"/>
    <mergeCell ref="AN40:AN41"/>
    <mergeCell ref="AM42:AM44"/>
    <mergeCell ref="AN42:AN44"/>
    <mergeCell ref="AM45:AM46"/>
    <mergeCell ref="AN45:AN46"/>
    <mergeCell ref="AM50:AM52"/>
    <mergeCell ref="AN50:AN52"/>
    <mergeCell ref="AM55:AM57"/>
    <mergeCell ref="AN55:AN57"/>
    <mergeCell ref="AM59:AM60"/>
    <mergeCell ref="AN59:AN60"/>
    <mergeCell ref="AM61:AM62"/>
    <mergeCell ref="AN61:AN62"/>
    <mergeCell ref="AM63:AM65"/>
    <mergeCell ref="AN63:AN65"/>
    <mergeCell ref="AM66:AM68"/>
    <mergeCell ref="AN66:AN68"/>
    <mergeCell ref="AM70:AM72"/>
    <mergeCell ref="AN70:AN72"/>
    <mergeCell ref="AM74:AM76"/>
    <mergeCell ref="AN74:AN76"/>
    <mergeCell ref="AM78:AM79"/>
    <mergeCell ref="AN78:AN79"/>
    <mergeCell ref="AM86:AM87"/>
    <mergeCell ref="AN86:AN87"/>
    <mergeCell ref="AM88:AM89"/>
    <mergeCell ref="AN88:AN89"/>
    <mergeCell ref="AM91:AM92"/>
    <mergeCell ref="AN91:AN92"/>
    <mergeCell ref="AM93:AM94"/>
    <mergeCell ref="AN93:AN94"/>
    <mergeCell ref="AM95:AM97"/>
    <mergeCell ref="AN95:AN97"/>
    <mergeCell ref="AM98:AM99"/>
    <mergeCell ref="AN98:AN99"/>
    <mergeCell ref="AM102:AM104"/>
    <mergeCell ref="AN102:AN104"/>
    <mergeCell ref="AM106:AM108"/>
    <mergeCell ref="AN106:AN108"/>
    <mergeCell ref="AM109:AM111"/>
    <mergeCell ref="AN109:AN111"/>
    <mergeCell ref="AM112:AM113"/>
    <mergeCell ref="AN112:AN113"/>
    <mergeCell ref="AM120:AM122"/>
    <mergeCell ref="AN120:AN122"/>
    <mergeCell ref="AM124:AM126"/>
    <mergeCell ref="AN124:AN126"/>
    <mergeCell ref="AM128:AM130"/>
    <mergeCell ref="AN128:AN130"/>
    <mergeCell ref="AM131:AM132"/>
    <mergeCell ref="AN131:AN132"/>
    <mergeCell ref="AM137:AM138"/>
    <mergeCell ref="AN137:AN138"/>
    <mergeCell ref="AM139:AM140"/>
    <mergeCell ref="AN139:AN140"/>
    <mergeCell ref="AM141:AM143"/>
    <mergeCell ref="AN141:AN143"/>
    <mergeCell ref="AM144:AM146"/>
    <mergeCell ref="AN144:AN146"/>
    <mergeCell ref="AM149:AM151"/>
    <mergeCell ref="AN149:AN151"/>
    <mergeCell ref="AM153:AM154"/>
    <mergeCell ref="AN153:AN154"/>
    <mergeCell ref="AM155:AM156"/>
    <mergeCell ref="AN155:AN156"/>
    <mergeCell ref="AM157:AM158"/>
    <mergeCell ref="AN157:AN158"/>
    <mergeCell ref="AM159:AM160"/>
    <mergeCell ref="AN159:AN160"/>
    <mergeCell ref="AM162:AM163"/>
    <mergeCell ref="AN162:AN163"/>
    <mergeCell ref="AM164:AM165"/>
    <mergeCell ref="AN164:AN165"/>
    <mergeCell ref="AM167:AM168"/>
    <mergeCell ref="AN167:AN168"/>
    <mergeCell ref="AM169:AM170"/>
    <mergeCell ref="AN169:AN170"/>
    <mergeCell ref="AM181:AM182"/>
    <mergeCell ref="AN181:AN182"/>
    <mergeCell ref="AM183:AM184"/>
    <mergeCell ref="AN183:AN184"/>
    <mergeCell ref="AM191:AM193"/>
    <mergeCell ref="AN191:AN193"/>
    <mergeCell ref="AM194:AM196"/>
    <mergeCell ref="AN194:AN196"/>
    <mergeCell ref="AM199:AM200"/>
    <mergeCell ref="AN199:AN200"/>
    <mergeCell ref="AM201:AM202"/>
    <mergeCell ref="AN201:AN202"/>
    <mergeCell ref="AM203:AM204"/>
    <mergeCell ref="AN203:AN204"/>
    <mergeCell ref="AM205:AM206"/>
    <mergeCell ref="AN205:AN206"/>
    <mergeCell ref="AM207:AM209"/>
    <mergeCell ref="AN207:AN209"/>
    <mergeCell ref="AM213:AM214"/>
    <mergeCell ref="AN213:AN214"/>
    <mergeCell ref="AM218:AM219"/>
    <mergeCell ref="AN218:AN219"/>
    <mergeCell ref="AM220:AM221"/>
    <mergeCell ref="AN220:AN221"/>
    <mergeCell ref="AM239:AM240"/>
    <mergeCell ref="AN239:AN240"/>
    <mergeCell ref="AM245:AM246"/>
    <mergeCell ref="AN245:AN246"/>
    <mergeCell ref="AM249:AM251"/>
    <mergeCell ref="AN249:AN251"/>
    <mergeCell ref="AM253:AM254"/>
    <mergeCell ref="AN253:AN254"/>
    <mergeCell ref="AM274:AM276"/>
    <mergeCell ref="AN274:AN276"/>
    <mergeCell ref="AM277:AM279"/>
    <mergeCell ref="AN277:AN279"/>
    <mergeCell ref="AM281:AM283"/>
    <mergeCell ref="AN281:AN283"/>
    <mergeCell ref="AM285:AM287"/>
    <mergeCell ref="AN285:AN287"/>
    <mergeCell ref="AM288:AM290"/>
    <mergeCell ref="AN288:AN290"/>
    <mergeCell ref="AM291:AM293"/>
    <mergeCell ref="AN291:AN293"/>
    <mergeCell ref="AM295:AM297"/>
    <mergeCell ref="AN295:AN297"/>
    <mergeCell ref="AM298:AM300"/>
    <mergeCell ref="AN298:AN300"/>
    <mergeCell ref="AM301:AM303"/>
    <mergeCell ref="AN301:AN303"/>
    <mergeCell ref="AM304:AM306"/>
    <mergeCell ref="AN304:AN306"/>
    <mergeCell ref="AM325:AM327"/>
    <mergeCell ref="AN325:AN327"/>
    <mergeCell ref="AM309:AM311"/>
    <mergeCell ref="AN309:AN311"/>
    <mergeCell ref="AM313:AM315"/>
    <mergeCell ref="AN313:AN315"/>
    <mergeCell ref="AM316:AM318"/>
    <mergeCell ref="AN316:AN318"/>
    <mergeCell ref="AM319:AM321"/>
    <mergeCell ref="AN319:AN321"/>
    <mergeCell ref="AM322:AM324"/>
    <mergeCell ref="AN322:AN324"/>
    <mergeCell ref="AO38:AO39"/>
    <mergeCell ref="AP38:AP39"/>
    <mergeCell ref="AQ38:AQ39"/>
    <mergeCell ref="AR38:AR39"/>
    <mergeCell ref="AO40:AO41"/>
    <mergeCell ref="AP40:AP41"/>
    <mergeCell ref="AQ40:AQ41"/>
    <mergeCell ref="AR40:AR41"/>
    <mergeCell ref="AO34:AO36"/>
    <mergeCell ref="AP34:AP36"/>
    <mergeCell ref="AQ34:AQ36"/>
    <mergeCell ref="AR34:AR36"/>
    <mergeCell ref="AO50:AO52"/>
    <mergeCell ref="AP50:AP52"/>
    <mergeCell ref="AQ50:AQ52"/>
    <mergeCell ref="AR50:AR52"/>
    <mergeCell ref="AO55:AO57"/>
    <mergeCell ref="AP55:AP57"/>
    <mergeCell ref="AQ55:AQ57"/>
    <mergeCell ref="AR55:AR57"/>
    <mergeCell ref="AO42:AO44"/>
    <mergeCell ref="AP42:AP44"/>
    <mergeCell ref="AQ42:AQ44"/>
    <mergeCell ref="AR42:AR44"/>
    <mergeCell ref="AO45:AO46"/>
    <mergeCell ref="AP45:AP46"/>
    <mergeCell ref="AQ45:AQ46"/>
    <mergeCell ref="AR45:AR46"/>
    <mergeCell ref="AO63:AO65"/>
    <mergeCell ref="AP63:AP65"/>
    <mergeCell ref="AQ63:AQ65"/>
    <mergeCell ref="AR63:AR65"/>
    <mergeCell ref="AO66:AO68"/>
    <mergeCell ref="AP66:AP68"/>
    <mergeCell ref="AQ66:AQ68"/>
    <mergeCell ref="AR66:AR68"/>
    <mergeCell ref="AO59:AO60"/>
    <mergeCell ref="AP59:AP60"/>
    <mergeCell ref="AQ59:AQ60"/>
    <mergeCell ref="AR59:AR60"/>
    <mergeCell ref="AO61:AO62"/>
    <mergeCell ref="AP61:AP62"/>
    <mergeCell ref="AQ61:AQ62"/>
    <mergeCell ref="AR61:AR62"/>
    <mergeCell ref="AO78:AO79"/>
    <mergeCell ref="AP78:AP79"/>
    <mergeCell ref="AQ78:AQ79"/>
    <mergeCell ref="AR78:AR79"/>
    <mergeCell ref="AO86:AO87"/>
    <mergeCell ref="AP86:AP87"/>
    <mergeCell ref="AQ86:AQ87"/>
    <mergeCell ref="AR86:AR87"/>
    <mergeCell ref="AO70:AO72"/>
    <mergeCell ref="AP70:AP72"/>
    <mergeCell ref="AQ70:AQ72"/>
    <mergeCell ref="AR70:AR72"/>
    <mergeCell ref="AO74:AO76"/>
    <mergeCell ref="AP74:AP76"/>
    <mergeCell ref="AQ74:AQ76"/>
    <mergeCell ref="AR74:AR76"/>
    <mergeCell ref="AO93:AO94"/>
    <mergeCell ref="AP93:AP94"/>
    <mergeCell ref="AQ93:AQ94"/>
    <mergeCell ref="AR93:AR94"/>
    <mergeCell ref="AO95:AO97"/>
    <mergeCell ref="AP95:AP97"/>
    <mergeCell ref="AQ95:AQ97"/>
    <mergeCell ref="AR95:AR97"/>
    <mergeCell ref="AO88:AO89"/>
    <mergeCell ref="AP88:AP89"/>
    <mergeCell ref="AQ88:AQ89"/>
    <mergeCell ref="AR88:AR89"/>
    <mergeCell ref="AO91:AO92"/>
    <mergeCell ref="AP91:AP92"/>
    <mergeCell ref="AQ91:AQ92"/>
    <mergeCell ref="AR91:AR92"/>
    <mergeCell ref="AO106:AO108"/>
    <mergeCell ref="AP106:AP108"/>
    <mergeCell ref="AQ106:AQ108"/>
    <mergeCell ref="AR106:AR108"/>
    <mergeCell ref="AO109:AO111"/>
    <mergeCell ref="AP109:AP111"/>
    <mergeCell ref="AQ109:AQ111"/>
    <mergeCell ref="AR109:AR111"/>
    <mergeCell ref="AO98:AO99"/>
    <mergeCell ref="AP98:AP99"/>
    <mergeCell ref="AQ98:AQ99"/>
    <mergeCell ref="AR98:AR99"/>
    <mergeCell ref="AO102:AO104"/>
    <mergeCell ref="AP102:AP104"/>
    <mergeCell ref="AQ102:AQ104"/>
    <mergeCell ref="AR102:AR104"/>
    <mergeCell ref="AO124:AO126"/>
    <mergeCell ref="AP124:AP126"/>
    <mergeCell ref="AQ124:AQ126"/>
    <mergeCell ref="AR124:AR126"/>
    <mergeCell ref="AO128:AO130"/>
    <mergeCell ref="AP128:AP130"/>
    <mergeCell ref="AQ128:AQ130"/>
    <mergeCell ref="AR128:AR130"/>
    <mergeCell ref="AO112:AO113"/>
    <mergeCell ref="AP112:AP113"/>
    <mergeCell ref="AQ112:AQ113"/>
    <mergeCell ref="AR112:AR113"/>
    <mergeCell ref="AO120:AO122"/>
    <mergeCell ref="AP120:AP122"/>
    <mergeCell ref="AQ120:AQ122"/>
    <mergeCell ref="AR120:AR122"/>
    <mergeCell ref="AO139:AO140"/>
    <mergeCell ref="AP139:AP140"/>
    <mergeCell ref="AQ139:AQ140"/>
    <mergeCell ref="AR139:AR140"/>
    <mergeCell ref="AO141:AO143"/>
    <mergeCell ref="AP141:AP143"/>
    <mergeCell ref="AQ141:AQ143"/>
    <mergeCell ref="AR141:AR143"/>
    <mergeCell ref="AO131:AO132"/>
    <mergeCell ref="AP131:AP132"/>
    <mergeCell ref="AQ131:AQ132"/>
    <mergeCell ref="AR131:AR132"/>
    <mergeCell ref="AO137:AO138"/>
    <mergeCell ref="AP137:AP138"/>
    <mergeCell ref="AQ137:AQ138"/>
    <mergeCell ref="AR137:AR138"/>
    <mergeCell ref="AO153:AO154"/>
    <mergeCell ref="AP153:AP154"/>
    <mergeCell ref="AQ153:AQ154"/>
    <mergeCell ref="AR153:AR154"/>
    <mergeCell ref="AO155:AO156"/>
    <mergeCell ref="AP155:AP156"/>
    <mergeCell ref="AQ155:AQ156"/>
    <mergeCell ref="AR155:AR156"/>
    <mergeCell ref="AO144:AO146"/>
    <mergeCell ref="AP144:AP146"/>
    <mergeCell ref="AQ144:AQ146"/>
    <mergeCell ref="AR144:AR146"/>
    <mergeCell ref="AO149:AO151"/>
    <mergeCell ref="AP149:AP151"/>
    <mergeCell ref="AQ149:AQ151"/>
    <mergeCell ref="AR149:AR151"/>
    <mergeCell ref="AO162:AO163"/>
    <mergeCell ref="AP162:AP163"/>
    <mergeCell ref="AQ162:AQ163"/>
    <mergeCell ref="AR162:AR163"/>
    <mergeCell ref="AO164:AO165"/>
    <mergeCell ref="AP164:AP165"/>
    <mergeCell ref="AQ164:AQ165"/>
    <mergeCell ref="AR164:AR165"/>
    <mergeCell ref="AO157:AO158"/>
    <mergeCell ref="AP157:AP158"/>
    <mergeCell ref="AQ157:AQ158"/>
    <mergeCell ref="AR157:AR158"/>
    <mergeCell ref="AO159:AO160"/>
    <mergeCell ref="AP159:AP160"/>
    <mergeCell ref="AQ159:AQ160"/>
    <mergeCell ref="AR159:AR160"/>
    <mergeCell ref="AO181:AO182"/>
    <mergeCell ref="AP181:AP182"/>
    <mergeCell ref="AQ181:AQ182"/>
    <mergeCell ref="AR181:AR182"/>
    <mergeCell ref="AO183:AO184"/>
    <mergeCell ref="AP183:AP184"/>
    <mergeCell ref="AQ183:AQ184"/>
    <mergeCell ref="AR183:AR184"/>
    <mergeCell ref="AO167:AO168"/>
    <mergeCell ref="AP167:AP168"/>
    <mergeCell ref="AQ167:AQ168"/>
    <mergeCell ref="AR167:AR168"/>
    <mergeCell ref="AO169:AO170"/>
    <mergeCell ref="AP169:AP170"/>
    <mergeCell ref="AQ169:AQ170"/>
    <mergeCell ref="AR169:AR170"/>
    <mergeCell ref="AO199:AO200"/>
    <mergeCell ref="AP199:AP200"/>
    <mergeCell ref="AQ199:AQ200"/>
    <mergeCell ref="AR199:AR200"/>
    <mergeCell ref="AO201:AO202"/>
    <mergeCell ref="AP201:AP202"/>
    <mergeCell ref="AQ201:AQ202"/>
    <mergeCell ref="AR201:AR202"/>
    <mergeCell ref="AO191:AO193"/>
    <mergeCell ref="AP191:AP193"/>
    <mergeCell ref="AQ191:AQ193"/>
    <mergeCell ref="AR191:AR193"/>
    <mergeCell ref="AO194:AO196"/>
    <mergeCell ref="AP194:AP196"/>
    <mergeCell ref="AQ194:AQ196"/>
    <mergeCell ref="AR194:AR196"/>
    <mergeCell ref="AO207:AO209"/>
    <mergeCell ref="AP207:AP209"/>
    <mergeCell ref="AQ207:AQ209"/>
    <mergeCell ref="AR207:AR209"/>
    <mergeCell ref="AO213:AO214"/>
    <mergeCell ref="AP213:AP214"/>
    <mergeCell ref="AQ213:AQ214"/>
    <mergeCell ref="AR213:AR214"/>
    <mergeCell ref="AO203:AO204"/>
    <mergeCell ref="AP203:AP204"/>
    <mergeCell ref="AQ203:AQ204"/>
    <mergeCell ref="AR203:AR204"/>
    <mergeCell ref="AO205:AO206"/>
    <mergeCell ref="AP205:AP206"/>
    <mergeCell ref="AQ205:AQ206"/>
    <mergeCell ref="AR205:AR206"/>
    <mergeCell ref="AO239:AO240"/>
    <mergeCell ref="AP239:AP240"/>
    <mergeCell ref="AQ239:AQ240"/>
    <mergeCell ref="AR239:AR240"/>
    <mergeCell ref="AO218:AO219"/>
    <mergeCell ref="AP218:AP219"/>
    <mergeCell ref="AQ218:AQ219"/>
    <mergeCell ref="AR218:AR219"/>
    <mergeCell ref="AO220:AO221"/>
    <mergeCell ref="AP220:AP221"/>
    <mergeCell ref="AQ220:AQ221"/>
    <mergeCell ref="AR220:AR221"/>
    <mergeCell ref="AO253:AO254"/>
    <mergeCell ref="AP253:AP254"/>
    <mergeCell ref="AQ253:AQ254"/>
    <mergeCell ref="AR253:AR254"/>
    <mergeCell ref="AO245:AO246"/>
    <mergeCell ref="AP245:AP246"/>
    <mergeCell ref="AQ245:AQ246"/>
    <mergeCell ref="AR245:AR246"/>
    <mergeCell ref="AO249:AO251"/>
    <mergeCell ref="AP249:AP251"/>
    <mergeCell ref="AQ249:AQ251"/>
    <mergeCell ref="AR249:AR251"/>
    <mergeCell ref="AO281:AO283"/>
    <mergeCell ref="AP281:AP283"/>
    <mergeCell ref="AQ281:AQ283"/>
    <mergeCell ref="AR281:AR283"/>
    <mergeCell ref="AO285:AO287"/>
    <mergeCell ref="AP285:AP287"/>
    <mergeCell ref="AQ285:AQ287"/>
    <mergeCell ref="AR285:AR287"/>
    <mergeCell ref="AO274:AO276"/>
    <mergeCell ref="AP274:AP276"/>
    <mergeCell ref="AQ274:AQ276"/>
    <mergeCell ref="AR274:AR276"/>
    <mergeCell ref="AO277:AO279"/>
    <mergeCell ref="AP277:AP279"/>
    <mergeCell ref="AQ277:AQ279"/>
    <mergeCell ref="AR277:AR279"/>
    <mergeCell ref="AO295:AO297"/>
    <mergeCell ref="AP295:AP297"/>
    <mergeCell ref="AQ295:AQ297"/>
    <mergeCell ref="AR295:AR297"/>
    <mergeCell ref="AO298:AO300"/>
    <mergeCell ref="AP298:AP300"/>
    <mergeCell ref="AQ298:AQ300"/>
    <mergeCell ref="AR298:AR300"/>
    <mergeCell ref="AO288:AO290"/>
    <mergeCell ref="AP288:AP290"/>
    <mergeCell ref="AQ288:AQ290"/>
    <mergeCell ref="AR288:AR290"/>
    <mergeCell ref="AO291:AO293"/>
    <mergeCell ref="AP291:AP293"/>
    <mergeCell ref="AQ291:AQ293"/>
    <mergeCell ref="AR291:AR293"/>
    <mergeCell ref="AR313:AR315"/>
    <mergeCell ref="AO301:AO303"/>
    <mergeCell ref="AP301:AP303"/>
    <mergeCell ref="AQ301:AQ303"/>
    <mergeCell ref="AR301:AR303"/>
    <mergeCell ref="AO304:AO306"/>
    <mergeCell ref="AP304:AP306"/>
    <mergeCell ref="AQ304:AQ306"/>
    <mergeCell ref="AR304:AR306"/>
    <mergeCell ref="AT1:AY1"/>
    <mergeCell ref="AO322:AO324"/>
    <mergeCell ref="AP322:AP324"/>
    <mergeCell ref="AQ322:AQ324"/>
    <mergeCell ref="AR322:AR324"/>
    <mergeCell ref="AO325:AO327"/>
    <mergeCell ref="AP325:AP327"/>
    <mergeCell ref="AQ325:AQ327"/>
    <mergeCell ref="AR325:AR327"/>
    <mergeCell ref="AO316:AO318"/>
    <mergeCell ref="AP316:AP318"/>
    <mergeCell ref="AQ316:AQ318"/>
    <mergeCell ref="AR316:AR318"/>
    <mergeCell ref="AO319:AO321"/>
    <mergeCell ref="AP319:AP321"/>
    <mergeCell ref="AQ319:AQ321"/>
    <mergeCell ref="AR319:AR321"/>
    <mergeCell ref="AO309:AO311"/>
    <mergeCell ref="AP309:AP311"/>
    <mergeCell ref="AQ309:AQ311"/>
    <mergeCell ref="AR309:AR311"/>
    <mergeCell ref="AO313:AO315"/>
    <mergeCell ref="AP313:AP315"/>
    <mergeCell ref="AQ313:AQ315"/>
  </mergeCells>
  <phoneticPr fontId="3"/>
  <pageMargins left="0.25" right="0.25" top="0.75" bottom="0.75" header="0.3" footer="0.3"/>
  <pageSetup paperSize="8" scale="6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入力用 (書き方例)</vt:lpstr>
      <vt:lpstr>【〇】下水道事業会計支出</vt:lpstr>
      <vt:lpstr>IDの附番ルール説明</vt:lpstr>
      <vt:lpstr>入力用 (ブランク)</vt:lpstr>
      <vt:lpstr>NF5652</vt:lpstr>
      <vt:lpstr>【〇】下水道事業会計支出!Print_Area</vt:lpstr>
      <vt:lpstr>'NF5652'!Print_Area</vt:lpstr>
      <vt:lpstr>'入力用 (ブランク)'!Print_Area</vt:lpstr>
      <vt:lpstr>'入力用 (書き方例)'!Print_Area</vt:lpstr>
      <vt:lpstr>【〇】下水道事業会計支出!Print_Titles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2015-04-08T05:00:09Z</dcterms:created>
  <dcterms:modified xsi:type="dcterms:W3CDTF">2025-06-27T00:05:42Z</dcterms:modified>
</cp:coreProperties>
</file>