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120" yWindow="-120" windowWidth="20736"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BE37" i="10"/>
  <c r="AM37" i="10"/>
  <c r="C37" i="10"/>
  <c r="CO36" i="10"/>
  <c r="BE36" i="10"/>
  <c r="AM36" i="10"/>
  <c r="C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BE34" i="10" s="1"/>
  <c r="BW34" i="10" s="1"/>
  <c r="BW35" i="10" s="1"/>
  <c r="BW36" i="10" s="1"/>
  <c r="BW37" i="10" s="1"/>
  <c r="BW38" i="10" s="1"/>
  <c r="CO34" i="10" l="1"/>
  <c r="CO35" i="10" s="1"/>
</calcChain>
</file>

<file path=xl/sharedStrings.xml><?xml version="1.0" encoding="utf-8"?>
<sst xmlns="http://schemas.openxmlformats.org/spreadsheetml/2006/main" count="1165" uniqueCount="611">
  <si>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</si>
  <si>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</si>
  <si>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</si>
  <si>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</si>
  <si>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</si>
  <si>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</si>
  <si>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</si>
  <si>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</si>
  <si>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</si>
  <si>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</si>
  <si>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</si>
  <si>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</si>
  <si>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</si>
  <si>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</si>
  <si>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</si>
  <si>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</si>
  <si>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</si>
  <si>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</si>
  <si>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</si>
  <si>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</si>
  <si>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</si>
  <si>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</si>
  <si>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</si>
  <si>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</si>
  <si>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</si>
  <si>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</si>
  <si>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</si>
  <si>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</si>
  <si>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</si>
  <si>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</si>
  <si>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</si>
  <si>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</si>
  <si>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</si>
  <si>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</si>
  <si>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</si>
  <si>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</si>
  <si>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</si>
  <si>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</si>
  <si>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</si>
  <si>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</si>
  <si>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</si>
  <si>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</si>
  <si>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</si>
  <si>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</si>
  <si>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</si>
  <si>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</si>
  <si>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</si>
  <si>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</si>
  <si>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</si>
  <si>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</si>
  <si>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</si>
  <si>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</si>
  <si>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</si>
  <si>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</si>
  <si>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</si>
  <si>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</si>
  <si>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</si>
  <si>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</si>
  <si>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</si>
  <si>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</si>
  <si>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</si>
  <si>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</si>
  <si>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</si>
  <si>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</si>
  <si>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</si>
  <si>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</si>
  <si>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</si>
  <si>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</si>
  <si>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</si>
  <si>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</si>
  <si>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</si>
  <si>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</si>
  <si>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</si>
  <si>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</si>
  <si>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</si>
  <si>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</si>
  <si>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</si>
  <si>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</si>
  <si>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</si>
  <si>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</si>
  <si>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</si>
  <si>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</si>
  <si>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</si>
  <si>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</si>
  <si>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</si>
  <si>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</si>
  <si>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</si>
  <si>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</si>
  <si>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</si>
  <si>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</si>
  <si>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</si>
  <si>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</si>
  <si>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</si>
  <si>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</si>
  <si>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</si>
  <si>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</si>
  <si>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</si>
  <si>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真鶴町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</si>
  <si>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</si>
  <si>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</si>
  <si>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</si>
  <si>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</si>
  <si>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</si>
  <si>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</si>
  <si>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</si>
  <si>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</si>
  <si>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</si>
  <si>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</si>
  <si>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</si>
  <si>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</si>
  <si>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</si>
  <si>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</si>
  <si>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</si>
  <si>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</si>
  <si>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</si>
  <si>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</si>
  <si>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</si>
  <si>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</si>
  <si>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</si>
  <si>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</si>
  <si>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</si>
  <si>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</si>
  <si>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</si>
  <si>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</si>
  <si>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</si>
  <si>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</si>
  <si>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</si>
  <si>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</si>
  <si>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</si>
  <si>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</si>
  <si>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</si>
  <si>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</si>
  <si>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</si>
  <si>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</si>
  <si>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</si>
  <si>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</si>
  <si>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</si>
  <si>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</si>
  <si>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</si>
  <si>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</si>
  <si>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</si>
  <si>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</si>
  <si>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</si>
  <si>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</si>
  <si>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</si>
  <si>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</si>
  <si>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</si>
  <si>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</si>
  <si>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</si>
  <si>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</si>
  <si>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</si>
  <si>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</si>
  <si>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</si>
  <si>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</si>
  <si>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</si>
  <si>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</si>
  <si>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</si>
  <si>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</si>
  <si>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</si>
  <si>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</si>
  <si>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</si>
  <si>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</si>
  <si>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</si>
  <si>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</si>
  <si>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</si>
  <si>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</si>
  <si>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</si>
  <si>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</si>
  <si>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</si>
  <si>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</si>
  <si>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</si>
  <si>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</si>
  <si>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</si>
  <si>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</si>
  <si>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</si>
  <si>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</si>
  <si>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</si>
  <si>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</si>
  <si>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</si>
  <si>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</si>
  <si>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</si>
  <si>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</si>
  <si>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</si>
  <si>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</si>
  <si>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</si>
  <si>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</si>
  <si>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</si>
  <si>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</si>
  <si>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</si>
  <si>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</si>
  <si>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</si>
  <si>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</si>
  <si>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</si>
  <si>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</si>
  <si>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</si>
  <si>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</si>
  <si>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</si>
  <si>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</si>
  <si>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</si>
  <si>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</si>
  <si>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</si>
  <si>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</si>
  <si>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</si>
  <si>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</si>
  <si>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</si>
  <si>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</si>
  <si>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</si>
  <si>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</si>
  <si>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</si>
  <si>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</si>
  <si>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</si>
  <si>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神奈川県真鶴町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</si>
  <si>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</si>
  <si>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</si>
  <si>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</si>
  <si>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</si>
  <si>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</si>
  <si>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</si>
  <si>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</si>
  <si>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</si>
  <si>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</si>
  <si>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</si>
  <si>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</si>
  <si>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</si>
  <si>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</si>
  <si>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</si>
  <si>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</si>
  <si>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</si>
  <si>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</si>
  <si>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</si>
  <si>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</si>
  <si>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</si>
  <si>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</si>
  <si>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</si>
  <si>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</si>
  <si>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</si>
  <si>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</si>
  <si>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</si>
  <si>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</si>
  <si>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</si>
  <si>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</si>
  <si>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</si>
  <si>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</si>
  <si>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</si>
  <si>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</si>
  <si>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</si>
  <si>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</si>
  <si>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</si>
  <si>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</si>
  <si>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</si>
  <si>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</si>
  <si>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</si>
  <si>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</si>
  <si>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</si>
  <si>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</si>
  <si>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</si>
  <si>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</si>
  <si>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</si>
  <si>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</si>
  <si>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</si>
  <si>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</si>
  <si>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</si>
  <si>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</si>
  <si>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</si>
  <si>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</si>
  <si>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</si>
  <si>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</si>
  <si>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</si>
  <si>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</si>
  <si>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</si>
  <si>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</si>
  <si>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</si>
  <si>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</si>
  <si>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</si>
  <si>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</si>
  <si>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</si>
  <si>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</si>
  <si>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</si>
  <si>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</si>
  <si>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</si>
  <si>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</si>
  <si>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</si>
  <si>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</si>
  <si>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</si>
  <si>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</si>
  <si>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</si>
  <si>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</si>
  <si>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</si>
  <si>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</si>
  <si>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</si>
  <si>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</si>
  <si>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</si>
  <si>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</si>
  <si>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</si>
  <si>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</si>
  <si>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</si>
  <si>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</si>
  <si>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</si>
  <si>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</si>
  <si>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</si>
  <si>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</si>
  <si>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</si>
  <si>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</si>
  <si>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</si>
  <si>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</si>
  <si>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</si>
  <si>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</si>
  <si>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</si>
  <si>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</si>
  <si>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</si>
  <si>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</si>
  <si>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</si>
  <si>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</si>
  <si>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</si>
  <si>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</si>
  <si>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</si>
  <si>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</si>
  <si>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</si>
  <si>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</si>
  <si>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</si>
  <si>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</si>
  <si>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</si>
  <si>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</si>
  <si>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</si>
  <si>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</si>
  <si>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</si>
  <si>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</si>
  <si>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</si>
  <si>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</si>
  <si>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</si>
  <si>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</si>
  <si>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</si>
  <si>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</si>
  <si>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</si>
  <si>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</si>
  <si>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</si>
  <si>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</si>
  <si>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</si>
  <si>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</si>
  <si>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</si>
  <si>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</si>
  <si>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</si>
  <si>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</si>
  <si>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</si>
  <si>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</si>
  <si>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</si>
  <si>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</si>
  <si>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</si>
  <si>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</si>
  <si>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</si>
  <si>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</si>
  <si>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</si>
  <si>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</si>
  <si>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</si>
  <si>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</si>
  <si>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</si>
  <si>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</si>
  <si>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</si>
  <si>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</si>
  <si>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</si>
  <si>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</si>
  <si>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</si>
  <si>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</si>
  <si>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</si>
  <si>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</si>
  <si>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神奈川県真鶴町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</si>
  <si>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</si>
  <si>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</si>
  <si>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</si>
  <si>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</si>
  <si>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</si>
  <si>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</si>
  <si>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</si>
  <si>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</si>
  <si>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</si>
  <si>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</si>
  <si>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</si>
  <si>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</si>
  <si>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</si>
  <si>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</si>
  <si>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</si>
  <si>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</si>
  <si>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</si>
  <si>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</si>
  <si>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</si>
  <si>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</si>
  <si>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真鶴魚座・ケープ真鶴特別会計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</si>
  <si>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</si>
  <si>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</si>
  <si>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</si>
  <si>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</si>
  <si>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</si>
  <si>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</si>
  <si>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</si>
  <si>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</si>
  <si>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</si>
  <si>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</si>
  <si>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</si>
  <si>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</si>
  <si>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</si>
  <si>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</si>
  <si>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</si>
  <si>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</si>
  <si>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</si>
  <si>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</si>
  <si>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</si>
  <si>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</si>
  <si>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</si>
  <si>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</si>
  <si>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</si>
  <si>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</si>
  <si>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</si>
  <si>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</si>
  <si>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</si>
  <si>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</si>
  <si>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</si>
  <si>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</si>
  <si>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</si>
  <si>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</si>
  <si>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</si>
  <si>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</si>
  <si>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</si>
  <si>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</si>
  <si>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</si>
  <si>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</si>
  <si>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</si>
  <si>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</si>
  <si>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</si>
  <si>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</si>
  <si>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</si>
  <si>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</si>
  <si>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</si>
  <si>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</si>
  <si>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</si>
  <si>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</si>
  <si>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</si>
  <si>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</si>
  <si>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</si>
  <si>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</si>
  <si>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</si>
  <si>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</si>
  <si>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</si>
  <si>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</si>
  <si>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</si>
  <si>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</si>
  <si>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</si>
  <si>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</si>
  <si>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</si>
  <si>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</si>
  <si>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</si>
  <si>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</si>
  <si>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</si>
  <si>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</si>
  <si>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</si>
  <si>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</si>
  <si>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</si>
  <si>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</si>
  <si>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</si>
  <si>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</si>
  <si>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</si>
  <si>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</si>
  <si>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</si>
  <si>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</si>
  <si>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</si>
  <si>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</si>
  <si>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</si>
  <si>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</si>
  <si>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</si>
  <si>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</si>
  <si>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</si>
  <si>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</si>
  <si>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</si>
  <si>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</si>
  <si>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</si>
  <si>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</si>
  <si>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</si>
  <si>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介護保険事業特別会計（介護サービス事業勘定）</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</si>
  <si>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</si>
  <si>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</si>
  <si>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</si>
  <si>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</si>
  <si>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</si>
  <si>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</si>
  <si>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</si>
  <si>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</si>
  <si>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</si>
  <si>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</si>
  <si>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</si>
  <si>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</si>
  <si>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</si>
  <si>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</si>
  <si>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</si>
  <si>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</si>
  <si>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</si>
  <si>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</si>
  <si>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</si>
  <si>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</si>
  <si>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</si>
  <si>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</si>
  <si>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</si>
  <si>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</si>
  <si>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</si>
  <si>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</si>
  <si>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</si>
  <si>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</si>
  <si>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</si>
  <si>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</si>
  <si>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</si>
  <si>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</si>
  <si>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</si>
  <si>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</si>
  <si>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</si>
  <si>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</si>
  <si>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</si>
  <si>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</si>
  <si>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</si>
  <si>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</si>
  <si>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</si>
  <si>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</si>
  <si>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</si>
  <si>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</si>
  <si>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</si>
  <si>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</si>
  <si>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</si>
  <si>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</si>
  <si>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</si>
  <si>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</si>
  <si>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</si>
  <si>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</si>
  <si>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</si>
  <si>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</si>
  <si>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</si>
  <si>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</si>
  <si>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</si>
  <si>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</si>
  <si>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</si>
  <si>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</si>
  <si>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</si>
  <si>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</si>
  <si>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</si>
  <si>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</si>
  <si>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</si>
  <si>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</si>
  <si>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</si>
  <si>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</si>
  <si>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</si>
  <si>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</si>
  <si>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</si>
  <si>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</si>
  <si>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</si>
  <si>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</si>
  <si>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</si>
  <si>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</si>
  <si>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</si>
  <si>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</si>
  <si>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</si>
  <si>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</si>
  <si>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</si>
  <si>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</si>
  <si>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</si>
  <si>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</si>
  <si>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</si>
  <si>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</si>
  <si>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</si>
  <si>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</si>
  <si>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</si>
  <si>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1.65</t>
  </si>
  <si>
    <t>▲ 4.80</t>
  </si>
  <si>
    <t>▲ 2.13</t>
  </si>
  <si>
    <t>一般会計</t>
  </si>
  <si>
    <t>国民健康保険事業特別会計（事業勘定）</t>
  </si>
  <si>
    <t>介護保険事業特別会計（保険事業勘定）</t>
  </si>
  <si>
    <t>水道事業会計</t>
  </si>
  <si>
    <t>真鶴魚座・ケープ真鶴特別会計</t>
  </si>
  <si>
    <t>後期高齢者医療特別会計</t>
  </si>
  <si>
    <t>下水道事業特別会計</t>
  </si>
  <si>
    <t>介護保険事業特別会計（介護サービス事業勘定）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</si>
  <si>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</si>
  <si>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</si>
  <si>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</si>
  <si>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</si>
  <si>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</si>
  <si>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</si>
  <si>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</si>
  <si>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</si>
  <si>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</si>
  <si>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湯河原町真鶴町衛生組合</t>
    <rPh sb="0" eb="4">
      <t>ユガワラマチ</t>
    </rPh>
    <rPh sb="4" eb="7">
      <t>マナヅルマチ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</si>
  <si>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</si>
  <si>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9">
      <t>コウキコウレイシャ</t>
    </rPh>
    <rPh sb="9" eb="11">
      <t>イリョウ</t>
    </rPh>
    <rPh sb="11" eb="13">
      <t>コウイキ</t>
    </rPh>
    <rPh sb="13" eb="15">
      <t>レンゴウ</t>
    </rPh>
    <rPh sb="16" eb="20">
      <t>イッパンカイケイ</t>
    </rPh>
    <phoneticPr fontId="2"/>
  </si>
  <si>
    <t>神奈川県後期高齢者医療広域連合（事業会計）</t>
    <rPh sb="0" eb="4">
      <t>カナガワケン</t>
    </rPh>
    <rPh sb="4" eb="9">
      <t>コウキコウレイシャ</t>
    </rPh>
    <rPh sb="9" eb="11">
      <t>イリョウ</t>
    </rPh>
    <rPh sb="11" eb="13">
      <t>コウイキ</t>
    </rPh>
    <rPh sb="13" eb="15">
      <t>レンゴウ</t>
    </rPh>
    <rPh sb="16" eb="18">
      <t>ジギョウ</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</si>
  <si>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</si>
  <si>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公益財団法人かながわ海岸美化財団</t>
    <rPh sb="0" eb="2">
      <t>コウエキ</t>
    </rPh>
    <rPh sb="2" eb="6">
      <t>ザイダンホウジン</t>
    </rPh>
    <rPh sb="10" eb="12">
      <t>カイガン</t>
    </rPh>
    <rPh sb="12" eb="14">
      <t>ビカ</t>
    </rPh>
    <rPh sb="14" eb="16">
      <t>ザイダン</t>
    </rPh>
    <phoneticPr fontId="2"/>
  </si>
  <si>
    <t>公益財団法人かながわ健康財団</t>
    <rPh sb="0" eb="2">
      <t>コウエキ</t>
    </rPh>
    <rPh sb="2" eb="4">
      <t>ザイダン</t>
    </rPh>
    <rPh sb="4" eb="6">
      <t>ホウジン</t>
    </rPh>
    <rPh sb="10" eb="12">
      <t>ケンコウ</t>
    </rPh>
    <rPh sb="12" eb="14">
      <t>ザイダン</t>
    </rPh>
    <phoneticPr fontId="2"/>
  </si>
  <si>
    <t>教育施設整備基金</t>
    <rPh sb="0" eb="2">
      <t>キョウイク</t>
    </rPh>
    <rPh sb="2" eb="4">
      <t>シセツ</t>
    </rPh>
    <rPh sb="4" eb="6">
      <t>セイビ</t>
    </rPh>
    <rPh sb="6" eb="8">
      <t>キキン</t>
    </rPh>
    <phoneticPr fontId="5"/>
  </si>
  <si>
    <t>まちづくり推進事業基金</t>
    <rPh sb="5" eb="9">
      <t>スイシンジギョウ</t>
    </rPh>
    <rPh sb="9" eb="11">
      <t>キキン</t>
    </rPh>
    <phoneticPr fontId="5"/>
  </si>
  <si>
    <t>-</t>
    <phoneticPr fontId="2"/>
  </si>
  <si>
    <t>真鶴町過疎地域持続的発展特別事業基金</t>
    <rPh sb="0" eb="3">
      <t>マナヅルマチ</t>
    </rPh>
    <rPh sb="3" eb="7">
      <t>カソチイキ</t>
    </rPh>
    <rPh sb="7" eb="10">
      <t>ジゾクテキ</t>
    </rPh>
    <rPh sb="10" eb="12">
      <t>ハッテン</t>
    </rPh>
    <rPh sb="12" eb="14">
      <t>トクベツ</t>
    </rPh>
    <rPh sb="14" eb="16">
      <t>ジギョウ</t>
    </rPh>
    <rPh sb="16" eb="18">
      <t>キキン</t>
    </rPh>
    <phoneticPr fontId="5"/>
  </si>
  <si>
    <t>ふるさと応援基金</t>
    <rPh sb="4" eb="6">
      <t>オウエン</t>
    </rPh>
    <rPh sb="6" eb="8">
      <t>キキン</t>
    </rPh>
    <phoneticPr fontId="5"/>
  </si>
  <si>
    <t>感染症対策基金</t>
    <rPh sb="0" eb="7">
      <t>カンセンショウタイサクキキン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</si>
  <si>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</si>
  <si>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</si>
  <si>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</si>
  <si>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</si>
  <si>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</si>
  <si>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</si>
  <si>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</si>
  <si>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</si>
  <si>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</si>
  <si>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</si>
  <si>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令和２年度に比較し３４％近く減少しているが、類似団体平均に比較するといまだに高い水準にある。公共施設の老朽化も進んでおり、公共施設管理計画により公共施設の更新、維持または集約化等を適切に進め、将来負担の抑制を目指すとともに健全な財政運営に努める。</t>
    <rPh sb="0" eb="2">
      <t>ショウライ</t>
    </rPh>
    <rPh sb="2" eb="6">
      <t>フタンヒリツ</t>
    </rPh>
    <rPh sb="8" eb="10">
      <t>レイワ</t>
    </rPh>
    <rPh sb="11" eb="13">
      <t>ネンド</t>
    </rPh>
    <rPh sb="14" eb="16">
      <t>ヒカク</t>
    </rPh>
    <rPh sb="20" eb="21">
      <t>チカ</t>
    </rPh>
    <rPh sb="22" eb="24">
      <t>ゲンショウ</t>
    </rPh>
    <rPh sb="30" eb="36">
      <t>ルイジダンタイヘイキン</t>
    </rPh>
    <rPh sb="37" eb="39">
      <t>ヒカク</t>
    </rPh>
    <rPh sb="46" eb="47">
      <t>タカ</t>
    </rPh>
    <rPh sb="48" eb="50">
      <t>スイジュン</t>
    </rPh>
    <rPh sb="54" eb="58">
      <t>コウキョウシセツ</t>
    </rPh>
    <rPh sb="59" eb="62">
      <t>ロウキュウカ</t>
    </rPh>
    <rPh sb="63" eb="64">
      <t>スス</t>
    </rPh>
    <rPh sb="69" eb="73">
      <t>コウキョウシセツ</t>
    </rPh>
    <rPh sb="73" eb="77">
      <t>カンリケイカク</t>
    </rPh>
    <rPh sb="80" eb="84">
      <t>コウキョウシセツ</t>
    </rPh>
    <rPh sb="85" eb="87">
      <t>コウシン</t>
    </rPh>
    <rPh sb="88" eb="90">
      <t>イジ</t>
    </rPh>
    <rPh sb="93" eb="96">
      <t>シュウヤクカ</t>
    </rPh>
    <rPh sb="96" eb="97">
      <t>トウ</t>
    </rPh>
    <rPh sb="98" eb="100">
      <t>テキセツ</t>
    </rPh>
    <rPh sb="101" eb="102">
      <t>スス</t>
    </rPh>
    <rPh sb="104" eb="108">
      <t>ショウライフタン</t>
    </rPh>
    <rPh sb="109" eb="111">
      <t>ヨクセイ</t>
    </rPh>
    <rPh sb="112" eb="114">
      <t>メザ</t>
    </rPh>
    <rPh sb="119" eb="121">
      <t>ケンゼン</t>
    </rPh>
    <rPh sb="122" eb="126">
      <t>ザイセイウンエイ</t>
    </rPh>
    <rPh sb="127" eb="128">
      <t>ツト</t>
    </rPh>
    <phoneticPr fontId="5"/>
  </si>
  <si>
    <t>将来負担比率は、令和２年度に比較し３４％近く減少しているが、類似団体平均に比較するといまだに高い水準にある。下水道事業、湯河原町真鶴町衛生組合での事業への負担等が継続している。町の基金の残高は増加傾向ではあるが、潤沢とは言えない。実質公債費率については、平成29年度からの過疎指定を受けて、過疎対策を推進するための過疎債を毎年度継続して発行しており上昇傾向となっている。今後は、地方債の発行・償還により実質公債費比率が上昇していくことが考えられるため、これまで以上に公債費の適正化に取り組んでいく必要がある。</t>
    <rPh sb="54" eb="59">
      <t>ゲスイドウジギョウ</t>
    </rPh>
    <rPh sb="60" eb="64">
      <t>ユガワラマチ</t>
    </rPh>
    <rPh sb="64" eb="67">
      <t>マナヅルマチ</t>
    </rPh>
    <rPh sb="67" eb="71">
      <t>エイセイクミアイ</t>
    </rPh>
    <rPh sb="73" eb="75">
      <t>ジギョウ</t>
    </rPh>
    <rPh sb="77" eb="80">
      <t>フタントウ</t>
    </rPh>
    <rPh sb="81" eb="83">
      <t>ケイゾク</t>
    </rPh>
    <rPh sb="88" eb="89">
      <t>マチ</t>
    </rPh>
    <rPh sb="90" eb="92">
      <t>キキン</t>
    </rPh>
    <rPh sb="93" eb="95">
      <t>ザンダカ</t>
    </rPh>
    <rPh sb="96" eb="100">
      <t>ゾウカケイコウ</t>
    </rPh>
    <rPh sb="106" eb="108">
      <t>ジュンタク</t>
    </rPh>
    <rPh sb="110" eb="111">
      <t>イ</t>
    </rPh>
    <rPh sb="115" eb="117">
      <t>ジッシツ</t>
    </rPh>
    <rPh sb="117" eb="120">
      <t>コウサイヒ</t>
    </rPh>
    <rPh sb="120" eb="121">
      <t>リツ</t>
    </rPh>
    <rPh sb="127" eb="129">
      <t>ヘイセイ</t>
    </rPh>
    <rPh sb="131" eb="133">
      <t>ネンド</t>
    </rPh>
    <rPh sb="136" eb="140">
      <t>カソシテイ</t>
    </rPh>
    <rPh sb="141" eb="142">
      <t>ウ</t>
    </rPh>
    <rPh sb="145" eb="149">
      <t>カソタイサク</t>
    </rPh>
    <rPh sb="150" eb="152">
      <t>スイシン</t>
    </rPh>
    <rPh sb="157" eb="160">
      <t>カソサイ</t>
    </rPh>
    <rPh sb="161" eb="164">
      <t>マイネンド</t>
    </rPh>
    <rPh sb="164" eb="166">
      <t>ケイゾク</t>
    </rPh>
    <rPh sb="168" eb="170">
      <t>ハッコウ</t>
    </rPh>
    <rPh sb="174" eb="178">
      <t>ジョウショウケイコウ</t>
    </rPh>
    <rPh sb="185" eb="187">
      <t>コンゴ</t>
    </rPh>
    <rPh sb="189" eb="192">
      <t>チホウサイ</t>
    </rPh>
    <rPh sb="193" eb="195">
      <t>ハッコウ</t>
    </rPh>
    <rPh sb="196" eb="198">
      <t>ショウカン</t>
    </rPh>
    <rPh sb="201" eb="203">
      <t>ジッシツ</t>
    </rPh>
    <rPh sb="203" eb="206">
      <t>コウサイヒ</t>
    </rPh>
    <rPh sb="206" eb="208">
      <t>ヒリツ</t>
    </rPh>
    <rPh sb="209" eb="211">
      <t>ジョウショウ</t>
    </rPh>
    <rPh sb="218" eb="219">
      <t>カンガ</t>
    </rPh>
    <rPh sb="230" eb="232">
      <t>イジョウ</t>
    </rPh>
    <rPh sb="233" eb="235">
      <t>コウサイ</t>
    </rPh>
    <rPh sb="235" eb="236">
      <t>ヒ</t>
    </rPh>
    <rPh sb="237" eb="240">
      <t>テキセイカ</t>
    </rPh>
    <rPh sb="241" eb="242">
      <t>ト</t>
    </rPh>
    <rPh sb="243" eb="244">
      <t>ク</t>
    </rPh>
    <rPh sb="248" eb="25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</si>
</sst>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4A97-4DF8-B9F9-E79257A5E9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11893</c:v>
                </c:pt>
                <c:pt idx="1">
                  <c:v>21043</c:v>
                </c:pt>
                <c:pt idx="2">
                  <c:v>97977</c:v>
                </c:pt>
                <c:pt idx="3">
                  <c:v>59693</c:v>
                </c:pt>
                <c:pt idx="4">
                  <c:v>22515</c:v>
                </c:pt>
              </c:numCache>
            </c:numRef>
          </c:val>
          <c:smooth val="0"/>
          <c:extLst>
            <c:ext xmlns:c16="http://schemas.microsoft.com/office/drawing/2014/chart" uri="{C3380CC4-5D6E-409C-BE32-E72D297353CC}">
              <c16:uniqueId val="{00000001-4A97-4DF8-B9F9-E79257A5E9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13.28</c:v>
                </c:pt>
                <c:pt idx="1">
                  <c:v>10.24</c:v>
                </c:pt>
                <c:pt idx="2">
                  <c:v>8.06</c:v>
                </c:pt>
                <c:pt idx="3">
                  <c:v>6.75</c:v>
                </c:pt>
                <c:pt idx="4">
                  <c:v>13.59</c:v>
                </c:pt>
              </c:numCache>
            </c:numRef>
          </c:val>
          <c:extLst>
            <c:ext xmlns:c16="http://schemas.microsoft.com/office/drawing/2014/chart" uri="{C3380CC4-5D6E-409C-BE32-E72D297353CC}">
              <c16:uniqueId val="{00000000-0781-4966-B5E1-8EDCFEDB39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15.12</c:v>
                </c:pt>
                <c:pt idx="1">
                  <c:v>16.57</c:v>
                </c:pt>
                <c:pt idx="2">
                  <c:v>13.51</c:v>
                </c:pt>
                <c:pt idx="3">
                  <c:v>11.36</c:v>
                </c:pt>
                <c:pt idx="4">
                  <c:v>13.39</c:v>
                </c:pt>
              </c:numCache>
            </c:numRef>
          </c:val>
          <c:extLst>
            <c:ext xmlns:c16="http://schemas.microsoft.com/office/drawing/2014/chart" uri="{C3380CC4-5D6E-409C-BE32-E72D297353CC}">
              <c16:uniqueId val="{00000001-0781-4966-B5E1-8EDCFEDB39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1.89</c:v>
                </c:pt>
                <c:pt idx="1">
                  <c:v>-1.65</c:v>
                </c:pt>
                <c:pt idx="2">
                  <c:v>-4.8</c:v>
                </c:pt>
                <c:pt idx="3">
                  <c:v>-2.13</c:v>
                </c:pt>
                <c:pt idx="4">
                  <c:v>10.41</c:v>
                </c:pt>
              </c:numCache>
            </c:numRef>
          </c:val>
          <c:smooth val="0"/>
          <c:extLst>
            <c:ext xmlns:c16="http://schemas.microsoft.com/office/drawing/2014/chart" uri="{C3380CC4-5D6E-409C-BE32-E72D297353CC}">
              <c16:uniqueId val="{00000002-0781-4966-B5E1-8EDCFEDB39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0.06</c:v>
                </c:pt>
                <c:pt idx="4">
                  <c:v>#N/A</c:v>
                </c:pt>
                <c:pt idx="5">
                  <c:v>0.09</c:v>
                </c:pt>
                <c:pt idx="6">
                  <c:v>#N/A</c:v>
                </c:pt>
                <c:pt idx="7">
                  <c:v>0.05</c:v>
                </c:pt>
                <c:pt idx="8">
                  <c:v>#N/A</c:v>
                </c:pt>
                <c:pt idx="9">
                  <c:v>0.02</c:v>
                </c:pt>
              </c:numCache>
            </c:numRef>
          </c:val>
          <c:extLst>
            <c:ext xmlns:c16="http://schemas.microsoft.com/office/drawing/2014/chart" uri="{C3380CC4-5D6E-409C-BE32-E72D297353CC}">
              <c16:uniqueId val="{00000000-E71C-4506-B34E-FBD52AE4E9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1C-4506-B34E-FBD52AE4E9B5}"/>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0.06</c:v>
                </c:pt>
                <c:pt idx="4">
                  <c:v>#N/A</c:v>
                </c:pt>
                <c:pt idx="5">
                  <c:v>0.05</c:v>
                </c:pt>
                <c:pt idx="6">
                  <c:v>#N/A</c:v>
                </c:pt>
                <c:pt idx="7">
                  <c:v>0.02</c:v>
                </c:pt>
                <c:pt idx="8">
                  <c:v>#N/A</c:v>
                </c:pt>
                <c:pt idx="9">
                  <c:v>7.0000000000000007E-2</c:v>
                </c:pt>
              </c:numCache>
            </c:numRef>
          </c:val>
          <c:extLst>
            <c:ext xmlns:c16="http://schemas.microsoft.com/office/drawing/2014/chart" uri="{C3380CC4-5D6E-409C-BE32-E72D297353CC}">
              <c16:uniqueId val="{00000002-E71C-4506-B34E-FBD52AE4E9B5}"/>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0.08</c:v>
                </c:pt>
                <c:pt idx="4">
                  <c:v>#N/A</c:v>
                </c:pt>
                <c:pt idx="5">
                  <c:v>0.16</c:v>
                </c:pt>
                <c:pt idx="6">
                  <c:v>#N/A</c:v>
                </c:pt>
                <c:pt idx="7">
                  <c:v>0.12</c:v>
                </c:pt>
                <c:pt idx="8">
                  <c:v>#N/A</c:v>
                </c:pt>
                <c:pt idx="9">
                  <c:v>0.09</c:v>
                </c:pt>
              </c:numCache>
            </c:numRef>
          </c:val>
          <c:extLst>
            <c:ext xmlns:c16="http://schemas.microsoft.com/office/drawing/2014/chart" uri="{C3380CC4-5D6E-409C-BE32-E72D297353CC}">
              <c16:uniqueId val="{00000003-E71C-4506-B34E-FBD52AE4E9B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0.05</c:v>
                </c:pt>
                <c:pt idx="4">
                  <c:v>#N/A</c:v>
                </c:pt>
                <c:pt idx="5">
                  <c:v>0.28999999999999998</c:v>
                </c:pt>
                <c:pt idx="6">
                  <c:v>#N/A</c:v>
                </c:pt>
                <c:pt idx="7">
                  <c:v>7.0000000000000007E-2</c:v>
                </c:pt>
                <c:pt idx="8">
                  <c:v>#N/A</c:v>
                </c:pt>
                <c:pt idx="9">
                  <c:v>0.13</c:v>
                </c:pt>
              </c:numCache>
            </c:numRef>
          </c:val>
          <c:extLst>
            <c:ext xmlns:c16="http://schemas.microsoft.com/office/drawing/2014/chart" uri="{C3380CC4-5D6E-409C-BE32-E72D297353CC}">
              <c16:uniqueId val="{00000004-E71C-4506-B34E-FBD52AE4E9B5}"/>
            </c:ext>
          </c:extLst>
        </c:ser>
        <c:ser>
          <c:idx val="5"/>
          <c:order val="5"/>
          <c:tx>
            <c:strRef>
              <c:f>データシート!$A$32</c:f>
              <c:strCache>
                <c:ptCount val="1"/>
                <c:pt idx="0">
                  <c:v>真鶴魚座・ケープ真鶴特別会計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0.23</c:v>
                </c:pt>
                <c:pt idx="2">
                  <c:v>#N/A</c:v>
                </c:pt>
                <c:pt idx="3">
                  <c:v>0.26</c:v>
                </c:pt>
                <c:pt idx="4">
                  <c:v>#N/A</c:v>
                </c:pt>
                <c:pt idx="5">
                  <c:v>0.02</c:v>
                </c:pt>
                <c:pt idx="6">
                  <c:v>#N/A</c:v>
                </c:pt>
                <c:pt idx="7">
                  <c:v>0.12</c:v>
                </c:pt>
                <c:pt idx="8">
                  <c:v>#N/A</c:v>
                </c:pt>
                <c:pt idx="9">
                  <c:v>0.22</c:v>
                </c:pt>
              </c:numCache>
            </c:numRef>
          </c:val>
          <c:extLst>
            <c:ext xmlns:c16="http://schemas.microsoft.com/office/drawing/2014/chart" uri="{C3380CC4-5D6E-409C-BE32-E72D297353CC}">
              <c16:uniqueId val="{00000005-E71C-4506-B34E-FBD52AE4E9B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1.1200000000000001</c:v>
                </c:pt>
                <c:pt idx="2">
                  <c:v>#N/A</c:v>
                </c:pt>
                <c:pt idx="3">
                  <c:v>1.18</c:v>
                </c:pt>
                <c:pt idx="4">
                  <c:v>#N/A</c:v>
                </c:pt>
                <c:pt idx="5">
                  <c:v>0.85</c:v>
                </c:pt>
                <c:pt idx="6">
                  <c:v>#N/A</c:v>
                </c:pt>
                <c:pt idx="7">
                  <c:v>0.66</c:v>
                </c:pt>
                <c:pt idx="8">
                  <c:v>#N/A</c:v>
                </c:pt>
                <c:pt idx="9">
                  <c:v>1.31</c:v>
                </c:pt>
              </c:numCache>
            </c:numRef>
          </c:val>
          <c:extLst>
            <c:ext xmlns:c16="http://schemas.microsoft.com/office/drawing/2014/chart" uri="{C3380CC4-5D6E-409C-BE32-E72D297353CC}">
              <c16:uniqueId val="{00000006-E71C-4506-B34E-FBD52AE4E9B5}"/>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1.41</c:v>
                </c:pt>
                <c:pt idx="2">
                  <c:v>#N/A</c:v>
                </c:pt>
                <c:pt idx="3">
                  <c:v>3.08</c:v>
                </c:pt>
                <c:pt idx="4">
                  <c:v>#N/A</c:v>
                </c:pt>
                <c:pt idx="5">
                  <c:v>1.94</c:v>
                </c:pt>
                <c:pt idx="6">
                  <c:v>#N/A</c:v>
                </c:pt>
                <c:pt idx="7">
                  <c:v>2.56</c:v>
                </c:pt>
                <c:pt idx="8">
                  <c:v>#N/A</c:v>
                </c:pt>
                <c:pt idx="9">
                  <c:v>1.96</c:v>
                </c:pt>
              </c:numCache>
            </c:numRef>
          </c:val>
          <c:extLst>
            <c:ext xmlns:c16="http://schemas.microsoft.com/office/drawing/2014/chart" uri="{C3380CC4-5D6E-409C-BE32-E72D297353CC}">
              <c16:uniqueId val="{00000007-E71C-4506-B34E-FBD52AE4E9B5}"/>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6.44</c:v>
                </c:pt>
                <c:pt idx="2">
                  <c:v>#N/A</c:v>
                </c:pt>
                <c:pt idx="3">
                  <c:v>3.66</c:v>
                </c:pt>
                <c:pt idx="4">
                  <c:v>#N/A</c:v>
                </c:pt>
                <c:pt idx="5">
                  <c:v>2.2000000000000002</c:v>
                </c:pt>
                <c:pt idx="6">
                  <c:v>#N/A</c:v>
                </c:pt>
                <c:pt idx="7">
                  <c:v>2.96</c:v>
                </c:pt>
                <c:pt idx="8">
                  <c:v>#N/A</c:v>
                </c:pt>
                <c:pt idx="9">
                  <c:v>2.38</c:v>
                </c:pt>
              </c:numCache>
            </c:numRef>
          </c:val>
          <c:extLst>
            <c:ext xmlns:c16="http://schemas.microsoft.com/office/drawing/2014/chart" uri="{C3380CC4-5D6E-409C-BE32-E72D297353CC}">
              <c16:uniqueId val="{00000008-E71C-4506-B34E-FBD52AE4E9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13.03</c:v>
                </c:pt>
                <c:pt idx="2">
                  <c:v>#N/A</c:v>
                </c:pt>
                <c:pt idx="3">
                  <c:v>9.9700000000000006</c:v>
                </c:pt>
                <c:pt idx="4">
                  <c:v>#N/A</c:v>
                </c:pt>
                <c:pt idx="5">
                  <c:v>8.0399999999999991</c:v>
                </c:pt>
                <c:pt idx="6">
                  <c:v>#N/A</c:v>
                </c:pt>
                <c:pt idx="7">
                  <c:v>6.61</c:v>
                </c:pt>
                <c:pt idx="8">
                  <c:v>#N/A</c:v>
                </c:pt>
                <c:pt idx="9">
                  <c:v>13.36</c:v>
                </c:pt>
              </c:numCache>
            </c:numRef>
          </c:val>
          <c:extLst>
            <c:ext xmlns:c16="http://schemas.microsoft.com/office/drawing/2014/chart" uri="{C3380CC4-5D6E-409C-BE32-E72D297353CC}">
              <c16:uniqueId val="{00000009-E71C-4506-B34E-FBD52AE4E9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c:v>
                </c:pt>
                <c:pt idx="5">
                  <c:v>253</c:v>
                </c:pt>
                <c:pt idx="8">
                  <c:v>284</c:v>
                </c:pt>
                <c:pt idx="11">
                  <c:v>311</c:v>
                </c:pt>
                <c:pt idx="14">
                  <c:v>324</c:v>
                </c:pt>
              </c:numCache>
            </c:numRef>
          </c:val>
          <c:extLst>
            <c:ext xmlns:c16="http://schemas.microsoft.com/office/drawing/2014/chart" uri="{C3380CC4-5D6E-409C-BE32-E72D297353CC}">
              <c16:uniqueId val="{00000000-9936-4A69-856C-94C74FAF63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36-4A69-856C-94C74FAF63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36-4A69-856C-94C74FAF63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72</c:v>
                </c:pt>
                <c:pt idx="3">
                  <c:v>77</c:v>
                </c:pt>
                <c:pt idx="6">
                  <c:v>83</c:v>
                </c:pt>
                <c:pt idx="9">
                  <c:v>105</c:v>
                </c:pt>
                <c:pt idx="12">
                  <c:v>105</c:v>
                </c:pt>
              </c:numCache>
            </c:numRef>
          </c:val>
          <c:extLst>
            <c:ext xmlns:c16="http://schemas.microsoft.com/office/drawing/2014/chart" uri="{C3380CC4-5D6E-409C-BE32-E72D297353CC}">
              <c16:uniqueId val="{00000003-9936-4A69-856C-94C74FAF63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85</c:v>
                </c:pt>
                <c:pt idx="3">
                  <c:v>90</c:v>
                </c:pt>
                <c:pt idx="6">
                  <c:v>91</c:v>
                </c:pt>
                <c:pt idx="9">
                  <c:v>95</c:v>
                </c:pt>
                <c:pt idx="12">
                  <c:v>98</c:v>
                </c:pt>
              </c:numCache>
            </c:numRef>
          </c:val>
          <c:extLst>
            <c:ext xmlns:c16="http://schemas.microsoft.com/office/drawing/2014/chart" uri="{C3380CC4-5D6E-409C-BE32-E72D297353CC}">
              <c16:uniqueId val="{00000004-9936-4A69-856C-94C74FAF63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36-4A69-856C-94C74FAF63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36-4A69-856C-94C74FAF63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276</c:v>
                </c:pt>
                <c:pt idx="3">
                  <c:v>303</c:v>
                </c:pt>
                <c:pt idx="6">
                  <c:v>326</c:v>
                </c:pt>
                <c:pt idx="9">
                  <c:v>361</c:v>
                </c:pt>
                <c:pt idx="12">
                  <c:v>385</c:v>
                </c:pt>
              </c:numCache>
            </c:numRef>
          </c:val>
          <c:extLst>
            <c:ext xmlns:c16="http://schemas.microsoft.com/office/drawing/2014/chart" uri="{C3380CC4-5D6E-409C-BE32-E72D297353CC}">
              <c16:uniqueId val="{00000007-9936-4A69-856C-94C74FAF63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191</c:v>
                </c:pt>
                <c:pt idx="2">
                  <c:v>#N/A</c:v>
                </c:pt>
                <c:pt idx="3">
                  <c:v>#N/A</c:v>
                </c:pt>
                <c:pt idx="4">
                  <c:v>217</c:v>
                </c:pt>
                <c:pt idx="5">
                  <c:v>#N/A</c:v>
                </c:pt>
                <c:pt idx="6">
                  <c:v>#N/A</c:v>
                </c:pt>
                <c:pt idx="7">
                  <c:v>216</c:v>
                </c:pt>
                <c:pt idx="8">
                  <c:v>#N/A</c:v>
                </c:pt>
                <c:pt idx="9">
                  <c:v>#N/A</c:v>
                </c:pt>
                <c:pt idx="10">
                  <c:v>250</c:v>
                </c:pt>
                <c:pt idx="11">
                  <c:v>#N/A</c:v>
                </c:pt>
                <c:pt idx="12">
                  <c:v>#N/A</c:v>
                </c:pt>
                <c:pt idx="13">
                  <c:v>264</c:v>
                </c:pt>
                <c:pt idx="14">
                  <c:v>#N/A</c:v>
                </c:pt>
              </c:numCache>
            </c:numRef>
          </c:val>
          <c:smooth val="0"/>
          <c:extLst>
            <c:ext xmlns:c16="http://schemas.microsoft.com/office/drawing/2014/chart" uri="{C3380CC4-5D6E-409C-BE32-E72D297353CC}">
              <c16:uniqueId val="{00000008-9936-4A69-856C-94C74FAF63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3297</c:v>
                </c:pt>
                <c:pt idx="5">
                  <c:v>3344</c:v>
                </c:pt>
                <c:pt idx="8">
                  <c:v>3592</c:v>
                </c:pt>
                <c:pt idx="11">
                  <c:v>3574</c:v>
                </c:pt>
                <c:pt idx="14">
                  <c:v>3533</c:v>
                </c:pt>
              </c:numCache>
            </c:numRef>
          </c:val>
          <c:extLst>
            <c:ext xmlns:c16="http://schemas.microsoft.com/office/drawing/2014/chart" uri="{C3380CC4-5D6E-409C-BE32-E72D297353CC}">
              <c16:uniqueId val="{00000000-0B6A-46C8-BCB8-81F05679A6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67</c:v>
                </c:pt>
                <c:pt idx="5">
                  <c:v>55</c:v>
                </c:pt>
                <c:pt idx="8">
                  <c:v>47</c:v>
                </c:pt>
                <c:pt idx="11">
                  <c:v>40</c:v>
                </c:pt>
                <c:pt idx="14">
                  <c:v>35</c:v>
                </c:pt>
              </c:numCache>
            </c:numRef>
          </c:val>
          <c:extLst>
            <c:ext xmlns:c16="http://schemas.microsoft.com/office/drawing/2014/chart" uri="{C3380CC4-5D6E-409C-BE32-E72D297353CC}">
              <c16:uniqueId val="{00000001-0B6A-46C8-BCB8-81F05679A6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481</c:v>
                </c:pt>
                <c:pt idx="5">
                  <c:v>595</c:v>
                </c:pt>
                <c:pt idx="8">
                  <c:v>556</c:v>
                </c:pt>
                <c:pt idx="11">
                  <c:v>512</c:v>
                </c:pt>
                <c:pt idx="14">
                  <c:v>751</c:v>
                </c:pt>
              </c:numCache>
            </c:numRef>
          </c:val>
          <c:extLst>
            <c:ext xmlns:c16="http://schemas.microsoft.com/office/drawing/2014/chart" uri="{C3380CC4-5D6E-409C-BE32-E72D297353CC}">
              <c16:uniqueId val="{00000002-0B6A-46C8-BCB8-81F05679A6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6A-46C8-BCB8-81F05679A6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6A-46C8-BCB8-81F05679A6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6A-46C8-BCB8-81F05679A6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888</c:v>
                </c:pt>
                <c:pt idx="3">
                  <c:v>816</c:v>
                </c:pt>
                <c:pt idx="6">
                  <c:v>827</c:v>
                </c:pt>
                <c:pt idx="9">
                  <c:v>861</c:v>
                </c:pt>
                <c:pt idx="12">
                  <c:v>731</c:v>
                </c:pt>
              </c:numCache>
            </c:numRef>
          </c:val>
          <c:extLst>
            <c:ext xmlns:c16="http://schemas.microsoft.com/office/drawing/2014/chart" uri="{C3380CC4-5D6E-409C-BE32-E72D297353CC}">
              <c16:uniqueId val="{00000006-0B6A-46C8-BCB8-81F05679A6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1138</c:v>
                </c:pt>
                <c:pt idx="3">
                  <c:v>1067</c:v>
                </c:pt>
                <c:pt idx="6">
                  <c:v>990</c:v>
                </c:pt>
                <c:pt idx="9">
                  <c:v>890</c:v>
                </c:pt>
                <c:pt idx="12">
                  <c:v>790</c:v>
                </c:pt>
              </c:numCache>
            </c:numRef>
          </c:val>
          <c:extLst>
            <c:ext xmlns:c16="http://schemas.microsoft.com/office/drawing/2014/chart" uri="{C3380CC4-5D6E-409C-BE32-E72D297353CC}">
              <c16:uniqueId val="{00000007-0B6A-46C8-BCB8-81F05679A6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1728</c:v>
                </c:pt>
                <c:pt idx="3">
                  <c:v>1730</c:v>
                </c:pt>
                <c:pt idx="6">
                  <c:v>1743</c:v>
                </c:pt>
                <c:pt idx="9">
                  <c:v>1654</c:v>
                </c:pt>
                <c:pt idx="12">
                  <c:v>1648</c:v>
                </c:pt>
              </c:numCache>
            </c:numRef>
          </c:val>
          <c:extLst>
            <c:ext xmlns:c16="http://schemas.microsoft.com/office/drawing/2014/chart" uri="{C3380CC4-5D6E-409C-BE32-E72D297353CC}">
              <c16:uniqueId val="{00000008-0B6A-46C8-BCB8-81F05679A6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B6A-46C8-BCB8-81F05679A6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3075</c:v>
                </c:pt>
                <c:pt idx="3">
                  <c:v>3235</c:v>
                </c:pt>
                <c:pt idx="6">
                  <c:v>3481</c:v>
                </c:pt>
                <c:pt idx="9">
                  <c:v>3500</c:v>
                </c:pt>
                <c:pt idx="12">
                  <c:v>3464</c:v>
                </c:pt>
              </c:numCache>
            </c:numRef>
          </c:val>
          <c:extLst>
            <c:ext xmlns:c16="http://schemas.microsoft.com/office/drawing/2014/chart" uri="{C3380CC4-5D6E-409C-BE32-E72D297353CC}">
              <c16:uniqueId val="{0000000A-0B6A-46C8-BCB8-81F05679A6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2983</c:v>
                </c:pt>
                <c:pt idx="2">
                  <c:v>#N/A</c:v>
                </c:pt>
                <c:pt idx="3">
                  <c:v>#N/A</c:v>
                </c:pt>
                <c:pt idx="4">
                  <c:v>2854</c:v>
                </c:pt>
                <c:pt idx="5">
                  <c:v>#N/A</c:v>
                </c:pt>
                <c:pt idx="6">
                  <c:v>#N/A</c:v>
                </c:pt>
                <c:pt idx="7">
                  <c:v>2846</c:v>
                </c:pt>
                <c:pt idx="8">
                  <c:v>#N/A</c:v>
                </c:pt>
                <c:pt idx="9">
                  <c:v>#N/A</c:v>
                </c:pt>
                <c:pt idx="10">
                  <c:v>2779</c:v>
                </c:pt>
                <c:pt idx="11">
                  <c:v>#N/A</c:v>
                </c:pt>
                <c:pt idx="12">
                  <c:v>#N/A</c:v>
                </c:pt>
                <c:pt idx="13">
                  <c:v>2314</c:v>
                </c:pt>
                <c:pt idx="14">
                  <c:v>#N/A</c:v>
                </c:pt>
              </c:numCache>
            </c:numRef>
          </c:val>
          <c:smooth val="0"/>
          <c:extLst>
            <c:ext xmlns:c16="http://schemas.microsoft.com/office/drawing/2014/chart" uri="{C3380CC4-5D6E-409C-BE32-E72D297353CC}">
              <c16:uniqueId val="{0000000B-0B6A-46C8-BCB8-81F05679A6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290</c:v>
                </c:pt>
                <c:pt idx="1">
                  <c:v>260</c:v>
                </c:pt>
                <c:pt idx="2">
                  <c:v>335</c:v>
                </c:pt>
              </c:numCache>
            </c:numRef>
          </c:val>
          <c:extLst>
            <c:ext xmlns:c16="http://schemas.microsoft.com/office/drawing/2014/chart" uri="{C3380CC4-5D6E-409C-BE32-E72D297353CC}">
              <c16:uniqueId val="{00000000-3E04-4115-8C86-2131BF9A9F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E04-4115-8C86-2131BF9A9F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78</c:v>
                </c:pt>
                <c:pt idx="1">
                  <c:v>78</c:v>
                </c:pt>
                <c:pt idx="2">
                  <c:v>215</c:v>
                </c:pt>
              </c:numCache>
            </c:numRef>
          </c:val>
          <c:extLst>
            <c:ext xmlns:c16="http://schemas.microsoft.com/office/drawing/2014/chart" uri="{C3380CC4-5D6E-409C-BE32-E72D297353CC}">
              <c16:uniqueId val="{00000002-3E04-4115-8C86-2131BF9A9F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{ADE42C7E-5D7F-4C0A-B5C2-B9A04A088801}</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0E4-423E-A7DC-47A2AD7009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{CEAC6F30-1EB1-4DF4-AC84-DA3D25557F21}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E4-423E-A7DC-47A2AD7009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{EAC2B46B-1730-4825-A525-550363992EE7}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E4-423E-A7DC-47A2AD7009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{27F7709F-60F4-417D-A86E-FBBCB4BF9BE6}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E4-423E-A7DC-47A2AD7009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{9436793E-5BE7-4C2C-8E44-411130D358B2}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E4-423E-A7DC-47A2AD700952}"/>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{BD653EEA-D5C7-41FB-8A0D-333184DCFED5}</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0E4-423E-A7DC-47A2AD700952}"/>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{9FBC9BD2-3CCB-4585-B0A3-7C54524C4ED7}</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0E4-423E-A7DC-47A2AD700952}"/>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{F26EC016-3CFE-4D45-A6F7-3E4BD9012345}</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0E4-423E-A7DC-47A2AD700952}"/>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{2939AFDE-84A3-4577-96BE-9A5DADCDD3D4}</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0E4-423E-A7DC-47A2AD7009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52.5</c:v>
                </c:pt>
                <c:pt idx="8">
                  <c:v>63.2</c:v>
                </c:pt>
                <c:pt idx="16">
                  <c:v>62.4</c:v>
                </c:pt>
                <c:pt idx="24">
                  <c:v>64.7</c:v>
                </c:pt>
                <c:pt idx="32">
                  <c:v>66.8</c:v>
                </c:pt>
              </c:numCache>
            </c:numRef>
          </c:xVal>
          <c:yVal>
            <c:numRef>
              <c:f>[1]公会計指標分析・財政指標組合せ分析表!$BP$51:$DC$51</c:f>
              <c:numCache>
                <c:formatCode>General</c:formatCode>
                <c:ptCount val="40"/>
                <c:pt idx="0">
                  <c:v>158.6</c:v>
                </c:pt>
                <c:pt idx="8">
                  <c:v>153</c:v>
                </c:pt>
                <c:pt idx="16">
                  <c:v>152.19999999999999</c:v>
                </c:pt>
                <c:pt idx="24">
                  <c:v>140.1</c:v>
                </c:pt>
                <c:pt idx="32">
                  <c:v>106</c:v>
                </c:pt>
              </c:numCache>
            </c:numRef>
          </c:yVal>
          <c:smooth val="0"/>
          <c:extLst>
            <c:ext xmlns:c16="http://schemas.microsoft.com/office/drawing/2014/chart" uri="{C3380CC4-5D6E-409C-BE32-E72D297353CC}">
              <c16:uniqueId val="{00000009-E0E4-423E-A7DC-47A2AD700952}"/>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{EBFEBE23-E324-4D5B-9F08-108F08D9183F}</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0E4-423E-A7DC-47A2AD7009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{6CD191E1-4832-4170-8838-CE0D7A46784B}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E4-423E-A7DC-47A2AD7009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{55D7E9D8-9F36-49FE-AF11-F2FFABA2F287}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E4-423E-A7DC-47A2AD7009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{E8F8AF73-70CE-4113-8699-58AC36441B96}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E4-423E-A7DC-47A2AD7009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{C374BB5D-6478-44D3-BEEA-F086514059FA}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E4-423E-A7DC-47A2AD700952}"/>
                </c:ext>
              </c:extLst>
            </c:dLbl>
            <c:dLbl>
              <c:idx val="8"/>
              <c:layout>
                <c:manualLayout>
                  <c:x val="-4.3588404324934479E-2"/>
                  <c:y val="-6.4739042105865174E-2"/>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{8D18C443-0D53-47A7-BEF8-653DE560F9F7}</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0E4-423E-A7DC-47A2AD700952}"/>
                </c:ext>
              </c:extLst>
            </c:dLbl>
            <c:dLbl>
              <c:idx val="16"/>
              <c:layout>
                <c:manualLayout>
                  <c:x val="-2.0572546794871981E-2"/>
                  <c:y val="-0.10693566876288378"/>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{88C4463A-DC4E-4AAC-8B0D-B3D6330B7942}</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0E4-423E-A7DC-47A2AD700952}"/>
                </c:ext>
              </c:extLst>
            </c:dLbl>
            <c:dLbl>
              <c:idx val="24"/>
              <c:layout>
                <c:manualLayout>
                  <c:x val="-3.2015750650234161E-2"/>
                  <c:y val="-3.0039739672640606E-2"/>
                </c:manualLayout>
              </c:layout>
              <c:tx>
                <c:strRef>
                  <c:f>[1]公会計指標分析・財政指標組合せ分析表!$CN$50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{4B32A721-21D8-43C1-86E2-F82CC7684957}</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0E4-423E-A7DC-47A2AD700952}"/>
                </c:ext>
              </c:extLst>
            </c:dLbl>
            <c:dLbl>
              <c:idx val="32"/>
              <c:layout>
                <c:manualLayout>
                  <c:x val="-3.2015750650234161E-2"/>
                  <c:y val="-5.7241185035830359E-2"/>
                </c:manualLayout>
              </c:layout>
              <c:tx>
                <c:strRef>
                  <c:f>[1]公会計指標分析・財政指標組合せ分析表!$CV$50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{EFE043B8-95F3-46E4-B132-6F1F99BFB1CA}</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0E4-423E-A7DC-47A2AD7009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59.2</c:v>
                </c:pt>
                <c:pt idx="8">
                  <c:v>63.4</c:v>
                </c:pt>
                <c:pt idx="16">
                  <c:v>63.3</c:v>
                </c:pt>
                <c:pt idx="24">
                  <c:v>62.8</c:v>
                </c:pt>
                <c:pt idx="32">
                  <c:v>62.8</c:v>
                </c:pt>
              </c:numCache>
            </c:numRef>
          </c:xVal>
          <c:yVal>
            <c:numRef>
              <c:f>[1]公会計指標分析・財政指標組合せ分析表!$BP$55:$DC$55</c:f>
              <c:numCache>
                <c:formatCode>General</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E0E4-423E-A7DC-47A2AD700952}"/>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{688F7336-CC35-425B-86E1-2931F3F852B2}</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BF1-4414-A6D3-C93E340A06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{18C7ACB9-5D46-414D-AA75-B291BAE3DF45}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F1-4414-A6D3-C93E340A06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{A9550CCD-337A-4BDA-9A4B-0F5AD69C6054}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F1-4414-A6D3-C93E340A06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{F15233C0-8790-4613-8F08-D09334D8619D}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F1-4414-A6D3-C93E340A06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{20892E46-A34F-4688-9905-41FD08E8AFC5}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F1-4414-A6D3-C93E340A06C0}"/>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{50A9018D-005C-469A-8629-F46CC0E0CF35}</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BF1-4414-A6D3-C93E340A06C0}"/>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{F23D5580-CDDF-4069-8733-AFFBCCBF7C16}</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BF1-4414-A6D3-C93E340A06C0}"/>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{8A6EB597-77F9-45F6-ADB7-A350E439996A}</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BF1-4414-A6D3-C93E340A06C0}"/>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{BDEC0E02-3EDF-4349-AA18-8FAC7A706403}</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BF1-4414-A6D3-C93E340A06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8.4</c:v>
                </c:pt>
                <c:pt idx="8">
                  <c:v>9.6999999999999993</c:v>
                </c:pt>
                <c:pt idx="16">
                  <c:v>11.1</c:v>
                </c:pt>
                <c:pt idx="24">
                  <c:v>11.9</c:v>
                </c:pt>
                <c:pt idx="32">
                  <c:v>12</c:v>
                </c:pt>
              </c:numCache>
            </c:numRef>
          </c:xVal>
          <c:yVal>
            <c:numRef>
              <c:f>[1]公会計指標分析・財政指標組合せ分析表!$BP$73:$DC$73</c:f>
              <c:numCache>
                <c:formatCode>General</c:formatCode>
                <c:ptCount val="40"/>
                <c:pt idx="0">
                  <c:v>158.6</c:v>
                </c:pt>
                <c:pt idx="8">
                  <c:v>153</c:v>
                </c:pt>
                <c:pt idx="16">
                  <c:v>152.19999999999999</c:v>
                </c:pt>
                <c:pt idx="24">
                  <c:v>140.1</c:v>
                </c:pt>
                <c:pt idx="32">
                  <c:v>106</c:v>
                </c:pt>
              </c:numCache>
            </c:numRef>
          </c:yVal>
          <c:smooth val="0"/>
          <c:extLst>
            <c:ext xmlns:c16="http://schemas.microsoft.com/office/drawing/2014/chart" uri="{C3380CC4-5D6E-409C-BE32-E72D297353CC}">
              <c16:uniqueId val="{00000009-4BF1-4414-A6D3-C93E340A06C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{E39FDB56-C013-4179-BFD1-B0BE16FB575D}</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BF1-4414-A6D3-C93E340A06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{506AC57E-5DE6-4B72-9D71-E70B776D393B}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F1-4414-A6D3-C93E340A06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{BC8105E1-6158-4C20-A7E5-746A38D151B5}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F1-4414-A6D3-C93E340A06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{25EF8540-F2B9-4A5E-B99E-16AA99652CF4}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F1-4414-A6D3-C93E340A06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{9980D8FE-DCA5-41C4-B314-5E0B2E18E0A2}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F1-4414-A6D3-C93E340A06C0}"/>
                </c:ext>
              </c:extLst>
            </c:dLbl>
            <c:dLbl>
              <c:idx val="8"/>
              <c:layout>
                <c:manualLayout>
                  <c:x val="-3.1697991619110633E-2"/>
                  <c:y val="-5.0933038885353679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{CA7A6900-1491-4C00-92CF-13BACCEC8C87}</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BF1-4414-A6D3-C93E340A06C0}"/>
                </c:ext>
              </c:extLst>
            </c:dLbl>
            <c:dLbl>
              <c:idx val="16"/>
              <c:layout>
                <c:manualLayout>
                  <c:x val="-4.4905057365901176E-2"/>
                  <c:y val="-4.8529289879423829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{9721D717-D2BD-4E04-B3FA-40BDAE030F9B}</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BF1-4414-A6D3-C93E340A06C0}"/>
                </c:ext>
              </c:extLst>
            </c:dLbl>
            <c:dLbl>
              <c:idx val="24"/>
              <c:layout>
                <c:manualLayout>
                  <c:x val="-1.8235628084250128E-2"/>
                  <c:y val="-8.7787612498604367E-2"/>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{994017E0-4F7A-4EBA-B226-D54522D45D55}</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BF1-4414-A6D3-C93E340A06C0}"/>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{C22D0C86-1D13-40E3-BAA4-9D0CC4651196}</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BF1-4414-A6D3-C93E340A06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8.5</c:v>
                </c:pt>
                <c:pt idx="8">
                  <c:v>8.6</c:v>
                </c:pt>
                <c:pt idx="16">
                  <c:v>8.8000000000000007</c:v>
                </c:pt>
                <c:pt idx="24">
                  <c:v>8.8000000000000007</c:v>
                </c:pt>
                <c:pt idx="32">
                  <c:v>8.3000000000000007</c:v>
                </c:pt>
              </c:numCache>
            </c:numRef>
          </c:xVal>
          <c:yVal>
            <c:numRef>
              <c:f>[1]公会計指標分析・財政指標組合せ分析表!$BP$77:$DC$77</c:f>
              <c:numCache>
                <c:formatCode>General</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BF1-4414-A6D3-C93E340A06C0}"/>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年度から増加しているが、これは平成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年度に過疎指定されたことに伴い、新たな起債メニューとして過疎債の活用による償還額の増加と考えられる。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今後は老朽化した施設の改修が見込まれていることから、計画的な起債の利用に努め、国県補助金等を積極的に活用していく。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減債基金の積立は現在行っていない。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年度が償還のピークとなり減少傾向であったが、平成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年度から過疎地域として指定されたことに伴う過疎債の利用により地方債残高は上昇傾向となっており、湯河原町・真鶴町衛生組合が実施した大規模改修事業が平成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年度から開始されたことにより新たなピークが見込まれる。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今後は、効果的な事業の実施について、取捨選択を的確に実施し、財政の健全化に努めていく。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神奈川県真鶴町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地方交付税、財産収入の増減に伴い変動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財政調整基金の残高は、災害等への備えとして積立を計画的に行い、減債基金は今後の償還に備え、教育施設整備基金、まちづくり推進事業基金、ふるさと応援基金、真鶴町</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過疎地域持続的発展特別事業基金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、感染症対策基金等の特目基金についても順次積立ていく予定です。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・ふるさと応援基金：真鶴町のまちづくりを応援する個人又は団体からの寄附金を財源として、元気で住みよいふるさとまちづくりを推進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真鶴町過疎地域持続的発展特別事業基金：</a:t>
          </a:r>
          <a:r>
            <a:rPr lang="ja-JP" altLang="en-US" sz="13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過疎地域の持続的発展の支援に関する特別措置法（令和３年法律第</a:t>
          </a:r>
          <a:r>
            <a:rPr lang="en-US" altLang="ja-JP" sz="13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en-US" sz="13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号）第</a:t>
          </a:r>
          <a:r>
            <a:rPr lang="en-US" altLang="ja-JP" sz="13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lang="ja-JP" altLang="en-US" sz="13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条第２項</a:t>
          </a:r>
          <a:r>
            <a:rPr lang="ja-JP" altLang="en-US" sz="1300" b="0" i="0">
              <a:solidFill>
                <a:sysClr val="windowText" lastClr="000000"/>
              </a:solidFill>
              <a:effectLst/>
              <a:latin typeface="ＭＳ ゴシック" panose="020B0609070205080204" pitchFamily="49" charset="-128"/>
              <a:ea typeface="ＭＳ ゴシック" panose="020B0609070205080204" pitchFamily="49" charset="-128"/>
              <a:cs typeface="+mn-cs"/>
            </a:rPr>
            <a:t>に規定する過疎地域持続的発展特別事業に要する経費の財源に充てるため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・教育施設整備基金：真鶴町教育施設整備事業費に充てるため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・感染症対策基金：感染症に対する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・まちづくり推進事業基金：</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自ら考え自ら行う地域づくり事業の趣旨に沿い、地域における多様な歴史、伝統、文化、産業等を活用し、独創的、個性的な地域づくり事業を、町が自主的、主体的に推進する際に、必要な経費として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ふるさと応援基金：寄附金額の増加及び基金繰入金の減少により残高は増加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真鶴町過疎地域持続的発展特別事業基金：過疎事業費の減少及び地方交付税の増加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教育施設整備基金：老朽化した教育施設の改修を実施していくため増加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感染症対策基金：寄付金額等を積立てのため増加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まちづくり推進事業基金：寄附金額を積立てのため増加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真鶴町過疎地域持続的発展特別事業基金、教育施設整備基金、感染症対策基金、まちづくり推進事業基金等の基金の目的の推進のため積立を行っていく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地方交付税、財産収入の増減に伴い変動</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％の範囲内になるように努めていく。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地方債の償還が増加していくため、今後は決算余剰金を今後の償還を踏まえて積立を考えていきたい。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25033ED-984C-41DE-838A-0BB9B00C4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A73BCE-5D70-4D0D-803D-CA64A50B4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1FAF896-4AEF-494F-B986-A3B30436A12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B6F0204-C561-4945-96D3-84F619E5D50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27E7DF7-57D9-4B8A-B973-2E087EF064B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B85C362-4F89-4EB0-8C3C-F9E02669EDC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9D2632D-E85F-4632-8917-6791E5D726D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0091C7C-1106-49C1-B628-8D8F769F987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DAB3B45-45CD-4661-9DEF-3254A1F1C8F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93BD93F-C4C4-4CED-9772-E1BAB1F22D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BFC1CC2-846D-4349-A834-7D79DC6B18A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31CB1CC-DD02-437D-8BFE-804CC75E37E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6,984
6,916
7.05
4,416,745
4,073,683
339,840
2,501,157
3,464,217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6F34DD9-51A4-404A-9D1A-5D1AFE21078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4E4BE44-2380-453C-B970-4C9E1795A49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677842B-FD42-4875-A80B-92F8D413BB6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9262340-C526-4DDA-9E49-E69EB29F9BC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F81D6A6-2780-451E-A204-15FBF7927C1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6A1996A-34C4-44F6-BA0D-C654DDECE3B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A660C0A-AD96-4A49-90B2-2F4101CFEE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CD05584-B165-4E9C-946C-CBCB39D251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ADD0A59-3C60-462D-BEDD-D5C6F9925E1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8278BC1-AC37-4D91-AC11-9A73F4B6416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6FEFD55-4ED3-411C-A1F5-2E92BD2C3E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236DA6A-AAF6-47E8-8C60-146828AB20F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CCC775C-8050-4FF9-95C3-8B856D7A42A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8A0E06A-F2BB-46D7-82C1-4C81DDA2AA4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9EC50DF-103B-41D6-945B-75C2D630A23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A312FDC-721A-46BD-BEC0-D73A3663F10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BA9BE71-CD27-42AE-BF8A-1168FD1678E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3181804-CA8A-427E-8D4F-3FA97D8D931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3B682B4-957F-46B7-B1FF-9D88545A3D5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4B686C5-8FE6-4AC3-A416-0FFCC70F4B1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31A03D8-1261-4AFE-9BC9-B478339DDA8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49431B9-7E23-4869-BA7F-18E5896240B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5E837A8-DDF3-4BAF-AE18-E4FDFCF5F97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3864D7E-EC90-4570-992B-8D8DFE6171F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9407101-C0BB-4D07-B363-05B280D2227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078718B-12EF-494C-BE43-C2828601118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6C1687C-3D10-401D-87A4-6C5946CDCE8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1A759E0-EC19-45BB-B7C6-88CF144C16C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06681F1-7BFE-4922-95C8-19C81B0F9A8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3FFBEA0-3BA8-426C-8FFE-145BC19941E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497DD92-5E99-4404-8FF9-E1315DB9FE7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6DD0F7D-3CC7-4199-A7E8-A1D634D819A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6979F2C-EB2C-4FD4-BD48-967DFD637FF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1C006F0-CCA7-4346-BB2A-AC136D649B4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FFCF52D-D54F-4C97-980F-86BA9D63EDB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有形固定資産減価償却率は類似団体平均をやや上回っている。各公共施設の老朽化が進んでいる。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公共施設管理計画に基づき、今後は集約化・複合化・廃止の検討を進め、公共施設の更新、維持または集約化等に努めなければならない。</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4CC9C77-5F09-44A3-89BA-E6C1B18D12D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1CBF51F-A2D8-41A8-9A54-295CA46D836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4C471F5-1BB8-4600-8BB3-09CC55ADF0B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87AD55F-754B-43D8-BC22-2FCD9032B0E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6085170-8B99-4E17-8234-646C243097D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B377193-A2A7-4C0A-A80A-9D1C8F6D2B5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46C2491-2E22-451E-9165-BE4066DDFCA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D07F56B-C32E-4A46-8B25-713F90A17DD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BD21159-DB8B-4DE3-B944-01AE99DEF88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10A3F9EE-714B-49E3-AB77-57832CA4090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A6DB297-93DD-49D1-90C9-3445CE70FA4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2F341D9-C9BF-4738-811E-3F868004701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49B868D3-F7D2-4754-AF38-74B17EA82C2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FF0EF12-5632-40A7-8EEE-E2B5A2C3264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D49E03E-ADEC-49C2-A063-B9D8B95F27D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02D5E68-CEEF-4751-AD16-5759F87FFAC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B4C2A80-0563-486B-A79D-0EAD9388895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A662BDB-04CD-48DF-8FA7-2BB16B7AECC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5C14549C-5CFD-4CCB-8229-D7BBBC71677F}"/>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2638A925-E226-4B89-B533-E821677E6CCC}"/>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6329A530-32B5-4AB9-A029-D3D3AC32A0FD}"/>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68611AC6-E600-4C30-B541-206223C474B1}"/>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72224F6B-B311-4DA0-89FB-BF6EF6B8CB8A}"/>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D0E58A5-D204-4C3A-83EC-F8BE7A04BB16}"/>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EF6CBBEF-D4AA-4B50-83CF-2332E3560A08}"/>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8EA88EBD-B6F4-4C6A-9D5C-E8528C1593C1}"/>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7E7725E8-2F23-4500-9BF2-E2708DCE5D2E}"/>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970AA02E-569A-4C74-B581-5F4C6BD45684}"/>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9CD2518A-8CA8-472F-B432-08B4567AFD8C}"/>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80C6080-248B-4A4B-BA81-23521B48537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D53EA96-4F5F-4D64-B6A2-229A19C1813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5C6FEAF-7D09-454E-8344-9A4FF87F907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8F265E6-C91A-4188-955C-A7EB4F23EA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DD69C49-9C75-41FD-8EDF-55C08032AE0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87721</xdr:rowOff>
    </xdr:from>
    <xdr:to>
      <xdr:col>23</xdr:col>
      <xdr:colOff>136525</xdr:colOff>
      <xdr:row>33</xdr:row>
      <xdr:rowOff>17871</xdr:rowOff>
    </xdr:to>
    <xdr:sp macro="" textlink="">
      <xdr:nvSpPr>
        <xdr:cNvPr id="83" name="楕円 82">
          <a:extLst>
            <a:ext uri="{FF2B5EF4-FFF2-40B4-BE49-F238E27FC236}">
              <a16:creationId xmlns:a16="http://schemas.microsoft.com/office/drawing/2014/main" id="{54A2D85C-4120-4BE3-83AF-1F037C75D47A}"/>
            </a:ext>
          </a:extLst>
        </xdr:cNvPr>
        <xdr:cNvSpPr/>
      </xdr:nvSpPr>
      <xdr:spPr>
        <a:xfrm>
          <a:off x="47117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66148</xdr:rowOff>
    </xdr:from>
    <xdr:ext cx="405111" cy="259045"/>
    <xdr:sp macro="" textlink="">
      <xdr:nvSpPr>
        <xdr:cNvPr id="84" name="有形固定資産減価償却率該当値テキスト">
          <a:extLst>
            <a:ext uri="{FF2B5EF4-FFF2-40B4-BE49-F238E27FC236}">
              <a16:creationId xmlns:a16="http://schemas.microsoft.com/office/drawing/2014/main" id="{8A55689F-5E49-427E-81BA-AFEDAFAC22E2}"/>
            </a:ext>
          </a:extLst>
        </xdr:cNvPr>
        <xdr:cNvSpPr txBox="1"/>
      </xdr:nvSpPr>
      <xdr:spPr>
        <a:xfrm>
          <a:off x="4813300" y="632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22951</xdr:rowOff>
    </xdr:from>
    <xdr:to>
      <xdr:col>19</xdr:col>
      <xdr:colOff>187325</xdr:colOff>
      <xdr:row>32</xdr:row>
      <xdr:rowOff>124551</xdr:rowOff>
    </xdr:to>
    <xdr:sp macro="" textlink="">
      <xdr:nvSpPr>
        <xdr:cNvPr id="85" name="楕円 84">
          <a:extLst>
            <a:ext uri="{FF2B5EF4-FFF2-40B4-BE49-F238E27FC236}">
              <a16:creationId xmlns:a16="http://schemas.microsoft.com/office/drawing/2014/main" id="{1D19D068-5F57-41FE-99E3-C18FA6AA54B9}"/>
            </a:ext>
          </a:extLst>
        </xdr:cNvPr>
        <xdr:cNvSpPr/>
      </xdr:nvSpPr>
      <xdr:spPr>
        <a:xfrm>
          <a:off x="400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73751</xdr:rowOff>
    </xdr:from>
    <xdr:to>
      <xdr:col>23</xdr:col>
      <xdr:colOff>85725</xdr:colOff>
      <xdr:row>32</xdr:row>
      <xdr:rowOff>138521</xdr:rowOff>
    </xdr:to>
    <xdr:cxnSp macro="">
      <xdr:nvCxnSpPr>
        <xdr:cNvPr id="86" name="直線コネクタ 85">
          <a:extLst>
            <a:ext uri="{FF2B5EF4-FFF2-40B4-BE49-F238E27FC236}">
              <a16:creationId xmlns:a16="http://schemas.microsoft.com/office/drawing/2014/main" id="{74DF3B50-CCF1-4286-9A89-DBFD54A35C54}"/>
            </a:ext>
          </a:extLst>
        </xdr:cNvPr>
        <xdr:cNvCxnSpPr/>
      </xdr:nvCxnSpPr>
      <xdr:spPr>
        <a:xfrm>
          <a:off x="4051300" y="6331676"/>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123462</xdr:rowOff>
    </xdr:from>
    <xdr:to>
      <xdr:col>15</xdr:col>
      <xdr:colOff>187325</xdr:colOff>
      <xdr:row>32</xdr:row>
      <xdr:rowOff>53612</xdr:rowOff>
    </xdr:to>
    <xdr:sp macro="" textlink="">
      <xdr:nvSpPr>
        <xdr:cNvPr id="87" name="楕円 86">
          <a:extLst>
            <a:ext uri="{FF2B5EF4-FFF2-40B4-BE49-F238E27FC236}">
              <a16:creationId xmlns:a16="http://schemas.microsoft.com/office/drawing/2014/main" id="{A842680F-210D-4A01-81B4-C13C71F7AE22}"/>
            </a:ext>
          </a:extLst>
        </xdr:cNvPr>
        <xdr:cNvSpPr/>
      </xdr:nvSpPr>
      <xdr:spPr>
        <a:xfrm>
          <a:off x="3238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2812</xdr:rowOff>
    </xdr:from>
    <xdr:to>
      <xdr:col>19</xdr:col>
      <xdr:colOff>136525</xdr:colOff>
      <xdr:row>32</xdr:row>
      <xdr:rowOff>73751</xdr:rowOff>
    </xdr:to>
    <xdr:cxnSp macro="">
      <xdr:nvCxnSpPr>
        <xdr:cNvPr id="88" name="直線コネクタ 87">
          <a:extLst>
            <a:ext uri="{FF2B5EF4-FFF2-40B4-BE49-F238E27FC236}">
              <a16:creationId xmlns:a16="http://schemas.microsoft.com/office/drawing/2014/main" id="{31A845C3-5F63-4BA9-99BF-5F6120177761}"/>
            </a:ext>
          </a:extLst>
        </xdr:cNvPr>
        <xdr:cNvCxnSpPr/>
      </xdr:nvCxnSpPr>
      <xdr:spPr>
        <a:xfrm>
          <a:off x="3289300" y="6260737"/>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148136</xdr:rowOff>
    </xdr:from>
    <xdr:to>
      <xdr:col>11</xdr:col>
      <xdr:colOff>187325</xdr:colOff>
      <xdr:row>32</xdr:row>
      <xdr:rowOff>78286</xdr:rowOff>
    </xdr:to>
    <xdr:sp macro="" textlink="">
      <xdr:nvSpPr>
        <xdr:cNvPr id="89" name="楕円 88">
          <a:extLst>
            <a:ext uri="{FF2B5EF4-FFF2-40B4-BE49-F238E27FC236}">
              <a16:creationId xmlns:a16="http://schemas.microsoft.com/office/drawing/2014/main" id="{F8CFC6E8-5214-46BE-9076-5A7617826F11}"/>
            </a:ext>
          </a:extLst>
        </xdr:cNvPr>
        <xdr:cNvSpPr/>
      </xdr:nvSpPr>
      <xdr:spPr>
        <a:xfrm>
          <a:off x="2476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2812</xdr:rowOff>
    </xdr:from>
    <xdr:to>
      <xdr:col>15</xdr:col>
      <xdr:colOff>136525</xdr:colOff>
      <xdr:row>32</xdr:row>
      <xdr:rowOff>27486</xdr:rowOff>
    </xdr:to>
    <xdr:cxnSp macro="">
      <xdr:nvCxnSpPr>
        <xdr:cNvPr id="90" name="直線コネクタ 89">
          <a:extLst>
            <a:ext uri="{FF2B5EF4-FFF2-40B4-BE49-F238E27FC236}">
              <a16:creationId xmlns:a16="http://schemas.microsoft.com/office/drawing/2014/main" id="{A9E38220-8073-4E79-919A-A26D4F7846C7}"/>
            </a:ext>
          </a:extLst>
        </xdr:cNvPr>
        <xdr:cNvCxnSpPr/>
      </xdr:nvCxnSpPr>
      <xdr:spPr>
        <a:xfrm flipV="1">
          <a:off x="2527300" y="626073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161018</xdr:rowOff>
    </xdr:from>
    <xdr:to>
      <xdr:col>7</xdr:col>
      <xdr:colOff>187325</xdr:colOff>
      <xdr:row>30</xdr:row>
      <xdr:rowOff>91168</xdr:rowOff>
    </xdr:to>
    <xdr:sp macro="" textlink="">
      <xdr:nvSpPr>
        <xdr:cNvPr id="91" name="楕円 90">
          <a:extLst>
            <a:ext uri="{FF2B5EF4-FFF2-40B4-BE49-F238E27FC236}">
              <a16:creationId xmlns:a16="http://schemas.microsoft.com/office/drawing/2014/main" id="{B931E075-3202-4D1E-91C4-B86BE3C1528C}"/>
            </a:ext>
          </a:extLst>
        </xdr:cNvPr>
        <xdr:cNvSpPr/>
      </xdr:nvSpPr>
      <xdr:spPr>
        <a:xfrm>
          <a:off x="1714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40368</xdr:rowOff>
    </xdr:from>
    <xdr:to>
      <xdr:col>11</xdr:col>
      <xdr:colOff>136525</xdr:colOff>
      <xdr:row>32</xdr:row>
      <xdr:rowOff>27486</xdr:rowOff>
    </xdr:to>
    <xdr:cxnSp macro="">
      <xdr:nvCxnSpPr>
        <xdr:cNvPr id="92" name="直線コネクタ 91">
          <a:extLst>
            <a:ext uri="{FF2B5EF4-FFF2-40B4-BE49-F238E27FC236}">
              <a16:creationId xmlns:a16="http://schemas.microsoft.com/office/drawing/2014/main" id="{B5C83E1E-6C6C-4C36-8055-273CA340AB22}"/>
            </a:ext>
          </a:extLst>
        </xdr:cNvPr>
        <xdr:cNvCxnSpPr/>
      </xdr:nvCxnSpPr>
      <xdr:spPr>
        <a:xfrm>
          <a:off x="1765300" y="5955393"/>
          <a:ext cx="762000" cy="3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13B3DDFE-DE96-4BEB-9282-D6EB83F05E01}"/>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a:extLst>
            <a:ext uri="{FF2B5EF4-FFF2-40B4-BE49-F238E27FC236}">
              <a16:creationId xmlns:a16="http://schemas.microsoft.com/office/drawing/2014/main" id="{DF651799-9A02-4376-9EB7-7252076A1819}"/>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a:extLst>
            <a:ext uri="{FF2B5EF4-FFF2-40B4-BE49-F238E27FC236}">
              <a16:creationId xmlns:a16="http://schemas.microsoft.com/office/drawing/2014/main" id="{7678F5A0-02BD-4C0D-9B88-9AE20B0D2A08}"/>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6" name="n_4aveValue有形固定資産減価償却率">
          <a:extLst>
            <a:ext uri="{FF2B5EF4-FFF2-40B4-BE49-F238E27FC236}">
              <a16:creationId xmlns:a16="http://schemas.microsoft.com/office/drawing/2014/main" id="{0F4DB327-31EF-41BA-8085-A401FEE9A467}"/>
            </a:ext>
          </a:extLst>
        </xdr:cNvPr>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115678</xdr:rowOff>
    </xdr:from>
    <xdr:ext cx="405111" cy="259045"/>
    <xdr:sp macro="" textlink="">
      <xdr:nvSpPr>
        <xdr:cNvPr id="97" name="n_1mainValue有形固定資産減価償却率">
          <a:extLst>
            <a:ext uri="{FF2B5EF4-FFF2-40B4-BE49-F238E27FC236}">
              <a16:creationId xmlns:a16="http://schemas.microsoft.com/office/drawing/2014/main" id="{F19961C2-7DF0-43C8-A25E-792A7F211968}"/>
            </a:ext>
          </a:extLst>
        </xdr:cNvPr>
        <xdr:cNvSpPr txBox="1"/>
      </xdr:nvSpPr>
      <xdr:spPr>
        <a:xfrm>
          <a:off x="38360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70139</xdr:rowOff>
    </xdr:from>
    <xdr:ext cx="405111" cy="259045"/>
    <xdr:sp macro="" textlink="">
      <xdr:nvSpPr>
        <xdr:cNvPr id="98" name="n_2mainValue有形固定資産減価償却率">
          <a:extLst>
            <a:ext uri="{FF2B5EF4-FFF2-40B4-BE49-F238E27FC236}">
              <a16:creationId xmlns:a16="http://schemas.microsoft.com/office/drawing/2014/main" id="{37052A02-1E05-4670-A03E-4A1D6FA01BBE}"/>
            </a:ext>
          </a:extLst>
        </xdr:cNvPr>
        <xdr:cNvSpPr txBox="1"/>
      </xdr:nvSpPr>
      <xdr:spPr>
        <a:xfrm>
          <a:off x="3086744" y="598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94813</xdr:rowOff>
    </xdr:from>
    <xdr:ext cx="405111" cy="259045"/>
    <xdr:sp macro="" textlink="">
      <xdr:nvSpPr>
        <xdr:cNvPr id="99" name="n_3mainValue有形固定資産減価償却率">
          <a:extLst>
            <a:ext uri="{FF2B5EF4-FFF2-40B4-BE49-F238E27FC236}">
              <a16:creationId xmlns:a16="http://schemas.microsoft.com/office/drawing/2014/main" id="{6E915243-F72C-46F8-B8CF-D627BB301454}"/>
            </a:ext>
          </a:extLst>
        </xdr:cNvPr>
        <xdr:cNvSpPr txBox="1"/>
      </xdr:nvSpPr>
      <xdr:spPr>
        <a:xfrm>
          <a:off x="2324744"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107695</xdr:rowOff>
    </xdr:from>
    <xdr:ext cx="405111" cy="259045"/>
    <xdr:sp macro="" textlink="">
      <xdr:nvSpPr>
        <xdr:cNvPr id="100" name="n_4mainValue有形固定資産減価償却率">
          <a:extLst>
            <a:ext uri="{FF2B5EF4-FFF2-40B4-BE49-F238E27FC236}">
              <a16:creationId xmlns:a16="http://schemas.microsoft.com/office/drawing/2014/main" id="{64FB594A-37AE-4D03-9622-F5A8E79923C8}"/>
            </a:ext>
          </a:extLst>
        </xdr:cNvPr>
        <xdr:cNvSpPr txBox="1"/>
      </xdr:nvSpPr>
      <xdr:spPr>
        <a:xfrm>
          <a:off x="1562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48273DBD-1BE0-423C-91CE-D2DF32C43AE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C1DD7658-F49A-4B30-BA7E-86A038BC501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92E0CA4-8C5C-4A83-B6FF-2FC907AB646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B169783D-1BE8-4C87-8699-2AC93E420E5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6B3AB40-48C7-4DF8-AF17-CB51230E7DE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9301C4C-2B07-4338-968A-AA483C3E06A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2752214-A8CE-4432-8F29-97412C03775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FD82A1F-87D6-4DC8-A346-83F04C1FCA0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EDDDE6A-3F3A-4473-A67B-19204A887F0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E6238A3-198B-4EF0-8446-54983CB55A3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1DB1FCA-A59C-4623-B62E-F407D11B40A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002D024-8A19-4E73-BF14-BA4AB8D6DA4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0A12229-1DC3-4EE1-8C7B-0FD71FCD7F9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令和３年度の債務償還比率は</a:t>
          </a:r>
          <a:r>
            <a:rPr kumimoji="1" lang="en-US" altLang="ja-JP" sz="1100">
              <a:latin typeface="ＭＳ Ｐゴシック" panose="020B0600070205080204" pitchFamily="50" charset="-128"/>
              <a:ea typeface="ＭＳ Ｐゴシック" panose="020B0600070205080204" pitchFamily="50" charset="-128"/>
            </a:rPr>
            <a:t>680.6</a:t>
          </a:r>
          <a:r>
            <a:rPr kumimoji="1" lang="ja-JP" altLang="en-US" sz="1100">
              <a:latin typeface="ＭＳ Ｐゴシック" panose="020B0600070205080204" pitchFamily="50" charset="-128"/>
              <a:ea typeface="ＭＳ Ｐゴシック" panose="020B0600070205080204" pitchFamily="50" charset="-128"/>
            </a:rPr>
            <a:t>％で、令和２年度に比較して半減しているが、過年度より類似団体の平均を上回っている状態となっている。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年度から過疎指定を受けたことにより、過疎対策を推進するため、過疎債の活用を始めたことにより、地方債残高が高いことが主な要因となっている。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町債の発行と償還のバランスを取りながら、町財政の健全性を維持していく。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9F12C81-82EA-4D5B-A27A-D755AE0839D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B63E708-FC95-4D1D-85F4-19F146B49AB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3EB7C947-B326-42E3-8C79-959A5024E0E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540C09BB-83D9-4451-A063-76976C04126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2EA39573-5F0C-462D-8D57-4CA0DAD34A3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BFFD0C9C-83E4-43F2-9A1C-96D8E44261F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422489E2-756D-4457-A7D2-D97E4DE8800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B440D8-F92F-44C2-9984-AC7C6E99249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59F8C96A-9FC6-420C-ACB6-1CF5DA2FC93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ADB0D93-A165-492D-A2CC-2C6AA743C0B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B5B37A15-1C27-4498-8A75-87C8E7E07FE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2CEFF95C-472F-4E08-AB36-77DFB7E2F1C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DA85AC4C-9007-4927-B2F5-4FF20672AFE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AE2E059-E075-4071-A1EA-52231B9D9FA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0B709F1-05FF-40C5-871D-9865AEDE11A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16933</xdr:rowOff>
    </xdr:to>
    <xdr:cxnSp macro="">
      <xdr:nvCxnSpPr>
        <xdr:cNvPr id="129" name="直線コネクタ 128">
          <a:extLst>
            <a:ext uri="{FF2B5EF4-FFF2-40B4-BE49-F238E27FC236}">
              <a16:creationId xmlns:a16="http://schemas.microsoft.com/office/drawing/2014/main" id="{92A33C57-D21A-465D-A1D9-4214D768D409}"/>
            </a:ext>
          </a:extLst>
        </xdr:cNvPr>
        <xdr:cNvCxnSpPr/>
      </xdr:nvCxnSpPr>
      <xdr:spPr>
        <a:xfrm flipV="1">
          <a:off x="14793595" y="5312833"/>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20760</xdr:rowOff>
    </xdr:from>
    <xdr:ext cx="469744" cy="259045"/>
    <xdr:sp macro="" textlink="">
      <xdr:nvSpPr>
        <xdr:cNvPr id="130" name="債務償還比率最小値テキスト">
          <a:extLst>
            <a:ext uri="{FF2B5EF4-FFF2-40B4-BE49-F238E27FC236}">
              <a16:creationId xmlns:a16="http://schemas.microsoft.com/office/drawing/2014/main" id="{10C958E2-77F6-4BD1-BB29-100684CA3D8F}"/>
            </a:ext>
          </a:extLst>
        </xdr:cNvPr>
        <xdr:cNvSpPr txBox="1"/>
      </xdr:nvSpPr>
      <xdr:spPr>
        <a:xfrm>
          <a:off x="14846300" y="64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16933</xdr:rowOff>
    </xdr:from>
    <xdr:to>
      <xdr:col>76</xdr:col>
      <xdr:colOff>111125</xdr:colOff>
      <xdr:row>33</xdr:row>
      <xdr:rowOff>16933</xdr:rowOff>
    </xdr:to>
    <xdr:cxnSp macro="">
      <xdr:nvCxnSpPr>
        <xdr:cNvPr id="131" name="直線コネクタ 130">
          <a:extLst>
            <a:ext uri="{FF2B5EF4-FFF2-40B4-BE49-F238E27FC236}">
              <a16:creationId xmlns:a16="http://schemas.microsoft.com/office/drawing/2014/main" id="{979D6CA4-2357-41E0-A277-4C3CB29F5C66}"/>
            </a:ext>
          </a:extLst>
        </xdr:cNvPr>
        <xdr:cNvCxnSpPr/>
      </xdr:nvCxnSpPr>
      <xdr:spPr>
        <a:xfrm>
          <a:off x="14706600" y="644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559DEBCE-3FA1-43DC-805F-3BF7DF8F8AA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CCC79FBF-5490-462B-AC1D-27EAA69E255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124794</xdr:rowOff>
    </xdr:from>
    <xdr:ext cx="469744" cy="259045"/>
    <xdr:sp macro="" textlink="">
      <xdr:nvSpPr>
        <xdr:cNvPr id="134" name="債務償還比率平均値テキスト">
          <a:extLst>
            <a:ext uri="{FF2B5EF4-FFF2-40B4-BE49-F238E27FC236}">
              <a16:creationId xmlns:a16="http://schemas.microsoft.com/office/drawing/2014/main" id="{20B5FE39-6103-4DDC-8AE2-C7C73CA3EE7E}"/>
            </a:ext>
          </a:extLst>
        </xdr:cNvPr>
        <xdr:cNvSpPr txBox="1"/>
      </xdr:nvSpPr>
      <xdr:spPr>
        <a:xfrm>
          <a:off x="14846300" y="5525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101917</xdr:rowOff>
    </xdr:from>
    <xdr:to>
      <xdr:col>76</xdr:col>
      <xdr:colOff>73025</xdr:colOff>
      <xdr:row>29</xdr:row>
      <xdr:rowOff>32067</xdr:rowOff>
    </xdr:to>
    <xdr:sp macro="" textlink="">
      <xdr:nvSpPr>
        <xdr:cNvPr id="135" name="フローチャート: 判断 134">
          <a:extLst>
            <a:ext uri="{FF2B5EF4-FFF2-40B4-BE49-F238E27FC236}">
              <a16:creationId xmlns:a16="http://schemas.microsoft.com/office/drawing/2014/main" id="{453D017B-12C6-4261-95A2-2C82B60616F9}"/>
            </a:ext>
          </a:extLst>
        </xdr:cNvPr>
        <xdr:cNvSpPr/>
      </xdr:nvSpPr>
      <xdr:spPr>
        <a:xfrm>
          <a:off x="14744700" y="567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96710</xdr:rowOff>
    </xdr:from>
    <xdr:to>
      <xdr:col>72</xdr:col>
      <xdr:colOff>123825</xdr:colOff>
      <xdr:row>30</xdr:row>
      <xdr:rowOff>26860</xdr:rowOff>
    </xdr:to>
    <xdr:sp macro="" textlink="">
      <xdr:nvSpPr>
        <xdr:cNvPr id="136" name="フローチャート: 判断 135">
          <a:extLst>
            <a:ext uri="{FF2B5EF4-FFF2-40B4-BE49-F238E27FC236}">
              <a16:creationId xmlns:a16="http://schemas.microsoft.com/office/drawing/2014/main" id="{E564A5D8-0D35-4EAB-AE5E-2B3BBD246F3E}"/>
            </a:ext>
          </a:extLst>
        </xdr:cNvPr>
        <xdr:cNvSpPr/>
      </xdr:nvSpPr>
      <xdr:spPr>
        <a:xfrm>
          <a:off x="14033500" y="58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121659</xdr:rowOff>
    </xdr:from>
    <xdr:to>
      <xdr:col>68</xdr:col>
      <xdr:colOff>123825</xdr:colOff>
      <xdr:row>30</xdr:row>
      <xdr:rowOff>51809</xdr:rowOff>
    </xdr:to>
    <xdr:sp macro="" textlink="">
      <xdr:nvSpPr>
        <xdr:cNvPr id="137" name="フローチャート: 判断 136">
          <a:extLst>
            <a:ext uri="{FF2B5EF4-FFF2-40B4-BE49-F238E27FC236}">
              <a16:creationId xmlns:a16="http://schemas.microsoft.com/office/drawing/2014/main" id="{F20C9D4F-F85D-4C27-9259-C7482E73D559}"/>
            </a:ext>
          </a:extLst>
        </xdr:cNvPr>
        <xdr:cNvSpPr/>
      </xdr:nvSpPr>
      <xdr:spPr>
        <a:xfrm>
          <a:off x="13271500" y="586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150086</xdr:rowOff>
    </xdr:from>
    <xdr:to>
      <xdr:col>64</xdr:col>
      <xdr:colOff>123825</xdr:colOff>
      <xdr:row>30</xdr:row>
      <xdr:rowOff>80236</xdr:rowOff>
    </xdr:to>
    <xdr:sp macro="" textlink="">
      <xdr:nvSpPr>
        <xdr:cNvPr id="138" name="フローチャート: 判断 137">
          <a:extLst>
            <a:ext uri="{FF2B5EF4-FFF2-40B4-BE49-F238E27FC236}">
              <a16:creationId xmlns:a16="http://schemas.microsoft.com/office/drawing/2014/main" id="{426FE2CC-4B6D-4814-8F66-C03CDF814381}"/>
            </a:ext>
          </a:extLst>
        </xdr:cNvPr>
        <xdr:cNvSpPr/>
      </xdr:nvSpPr>
      <xdr:spPr>
        <a:xfrm>
          <a:off x="12509500" y="58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27933</xdr:rowOff>
    </xdr:from>
    <xdr:to>
      <xdr:col>60</xdr:col>
      <xdr:colOff>123825</xdr:colOff>
      <xdr:row>30</xdr:row>
      <xdr:rowOff>129533</xdr:rowOff>
    </xdr:to>
    <xdr:sp macro="" textlink="">
      <xdr:nvSpPr>
        <xdr:cNvPr id="139" name="フローチャート: 判断 138">
          <a:extLst>
            <a:ext uri="{FF2B5EF4-FFF2-40B4-BE49-F238E27FC236}">
              <a16:creationId xmlns:a16="http://schemas.microsoft.com/office/drawing/2014/main" id="{2D18CD39-DFAA-4408-9475-FDA7A1EBBF47}"/>
            </a:ext>
          </a:extLst>
        </xdr:cNvPr>
        <xdr:cNvSpPr/>
      </xdr:nvSpPr>
      <xdr:spPr>
        <a:xfrm>
          <a:off x="11747500" y="594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E14623F-E1E3-4237-8392-8A6189BFE54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D6A0E27-1E75-4EE2-A9D1-BA6C9BDCF00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6BBD55B-C202-49E8-BB10-C3E04837EAC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E774572-89F9-4297-9874-FA9F3F981B0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F0FEE95-54E2-47DD-8F11-B6925B2102A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163350</xdr:rowOff>
    </xdr:from>
    <xdr:to>
      <xdr:col>76</xdr:col>
      <xdr:colOff>73025</xdr:colOff>
      <xdr:row>31</xdr:row>
      <xdr:rowOff>93500</xdr:rowOff>
    </xdr:to>
    <xdr:sp macro="" textlink="">
      <xdr:nvSpPr>
        <xdr:cNvPr id="145" name="楕円 144">
          <a:extLst>
            <a:ext uri="{FF2B5EF4-FFF2-40B4-BE49-F238E27FC236}">
              <a16:creationId xmlns:a16="http://schemas.microsoft.com/office/drawing/2014/main" id="{F9C97FF2-2082-4BF0-B1C5-A24BC98AE8C9}"/>
            </a:ext>
          </a:extLst>
        </xdr:cNvPr>
        <xdr:cNvSpPr/>
      </xdr:nvSpPr>
      <xdr:spPr>
        <a:xfrm>
          <a:off x="14744700" y="60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141777</xdr:rowOff>
    </xdr:from>
    <xdr:ext cx="469744" cy="259045"/>
    <xdr:sp macro="" textlink="">
      <xdr:nvSpPr>
        <xdr:cNvPr id="146" name="債務償還比率該当値テキスト">
          <a:extLst>
            <a:ext uri="{FF2B5EF4-FFF2-40B4-BE49-F238E27FC236}">
              <a16:creationId xmlns:a16="http://schemas.microsoft.com/office/drawing/2014/main" id="{34B6F0A8-5BEF-4B1E-9DE9-762B93274901}"/>
            </a:ext>
          </a:extLst>
        </xdr:cNvPr>
        <xdr:cNvSpPr txBox="1"/>
      </xdr:nvSpPr>
      <xdr:spPr>
        <a:xfrm>
          <a:off x="14846300" y="605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59641</xdr:rowOff>
    </xdr:from>
    <xdr:to>
      <xdr:col>72</xdr:col>
      <xdr:colOff>123825</xdr:colOff>
      <xdr:row>34</xdr:row>
      <xdr:rowOff>161241</xdr:rowOff>
    </xdr:to>
    <xdr:sp macro="" textlink="">
      <xdr:nvSpPr>
        <xdr:cNvPr id="147" name="楕円 146">
          <a:extLst>
            <a:ext uri="{FF2B5EF4-FFF2-40B4-BE49-F238E27FC236}">
              <a16:creationId xmlns:a16="http://schemas.microsoft.com/office/drawing/2014/main" id="{E0B4D187-7839-4D0D-9DF9-1C2B0E4B5E80}"/>
            </a:ext>
          </a:extLst>
        </xdr:cNvPr>
        <xdr:cNvSpPr/>
      </xdr:nvSpPr>
      <xdr:spPr>
        <a:xfrm>
          <a:off x="14033500" y="66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42700</xdr:rowOff>
    </xdr:from>
    <xdr:to>
      <xdr:col>76</xdr:col>
      <xdr:colOff>22225</xdr:colOff>
      <xdr:row>34</xdr:row>
      <xdr:rowOff>110441</xdr:rowOff>
    </xdr:to>
    <xdr:cxnSp macro="">
      <xdr:nvCxnSpPr>
        <xdr:cNvPr id="148" name="直線コネクタ 147">
          <a:extLst>
            <a:ext uri="{FF2B5EF4-FFF2-40B4-BE49-F238E27FC236}">
              <a16:creationId xmlns:a16="http://schemas.microsoft.com/office/drawing/2014/main" id="{15E7A696-BEA8-4EF6-A71C-0A7FDA65B7B1}"/>
            </a:ext>
          </a:extLst>
        </xdr:cNvPr>
        <xdr:cNvCxnSpPr/>
      </xdr:nvCxnSpPr>
      <xdr:spPr>
        <a:xfrm flipV="1">
          <a:off x="14084300" y="6129175"/>
          <a:ext cx="711200" cy="58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137774</xdr:rowOff>
    </xdr:from>
    <xdr:to>
      <xdr:col>68</xdr:col>
      <xdr:colOff>123825</xdr:colOff>
      <xdr:row>34</xdr:row>
      <xdr:rowOff>67924</xdr:rowOff>
    </xdr:to>
    <xdr:sp macro="" textlink="">
      <xdr:nvSpPr>
        <xdr:cNvPr id="149" name="楕円 148">
          <a:extLst>
            <a:ext uri="{FF2B5EF4-FFF2-40B4-BE49-F238E27FC236}">
              <a16:creationId xmlns:a16="http://schemas.microsoft.com/office/drawing/2014/main" id="{C45FF275-6517-466D-B486-302F4E068576}"/>
            </a:ext>
          </a:extLst>
        </xdr:cNvPr>
        <xdr:cNvSpPr/>
      </xdr:nvSpPr>
      <xdr:spPr>
        <a:xfrm>
          <a:off x="13271500" y="656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17124</xdr:rowOff>
    </xdr:from>
    <xdr:to>
      <xdr:col>72</xdr:col>
      <xdr:colOff>73025</xdr:colOff>
      <xdr:row>34</xdr:row>
      <xdr:rowOff>110441</xdr:rowOff>
    </xdr:to>
    <xdr:cxnSp macro="">
      <xdr:nvCxnSpPr>
        <xdr:cNvPr id="150" name="直線コネクタ 149">
          <a:extLst>
            <a:ext uri="{FF2B5EF4-FFF2-40B4-BE49-F238E27FC236}">
              <a16:creationId xmlns:a16="http://schemas.microsoft.com/office/drawing/2014/main" id="{5A472525-F473-41A8-8FF1-4EDB61ED3705}"/>
            </a:ext>
          </a:extLst>
        </xdr:cNvPr>
        <xdr:cNvCxnSpPr/>
      </xdr:nvCxnSpPr>
      <xdr:spPr>
        <a:xfrm>
          <a:off x="13322300" y="6617949"/>
          <a:ext cx="762000" cy="9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113425</xdr:rowOff>
    </xdr:from>
    <xdr:to>
      <xdr:col>64</xdr:col>
      <xdr:colOff>123825</xdr:colOff>
      <xdr:row>34</xdr:row>
      <xdr:rowOff>43575</xdr:rowOff>
    </xdr:to>
    <xdr:sp macro="" textlink="">
      <xdr:nvSpPr>
        <xdr:cNvPr id="151" name="楕円 150">
          <a:extLst>
            <a:ext uri="{FF2B5EF4-FFF2-40B4-BE49-F238E27FC236}">
              <a16:creationId xmlns:a16="http://schemas.microsoft.com/office/drawing/2014/main" id="{5BA0DD72-26F1-472D-9C83-1F77A3BF418E}"/>
            </a:ext>
          </a:extLst>
        </xdr:cNvPr>
        <xdr:cNvSpPr/>
      </xdr:nvSpPr>
      <xdr:spPr>
        <a:xfrm>
          <a:off x="12509500" y="65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164225</xdr:rowOff>
    </xdr:from>
    <xdr:to>
      <xdr:col>68</xdr:col>
      <xdr:colOff>73025</xdr:colOff>
      <xdr:row>34</xdr:row>
      <xdr:rowOff>17124</xdr:rowOff>
    </xdr:to>
    <xdr:cxnSp macro="">
      <xdr:nvCxnSpPr>
        <xdr:cNvPr id="152" name="直線コネクタ 151">
          <a:extLst>
            <a:ext uri="{FF2B5EF4-FFF2-40B4-BE49-F238E27FC236}">
              <a16:creationId xmlns:a16="http://schemas.microsoft.com/office/drawing/2014/main" id="{3A9F0B21-40FD-4C0B-B25B-C33C3063518D}"/>
            </a:ext>
          </a:extLst>
        </xdr:cNvPr>
        <xdr:cNvCxnSpPr/>
      </xdr:nvCxnSpPr>
      <xdr:spPr>
        <a:xfrm>
          <a:off x="12560300" y="6593600"/>
          <a:ext cx="762000" cy="2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117503</xdr:rowOff>
    </xdr:from>
    <xdr:to>
      <xdr:col>60</xdr:col>
      <xdr:colOff>123825</xdr:colOff>
      <xdr:row>34</xdr:row>
      <xdr:rowOff>47653</xdr:rowOff>
    </xdr:to>
    <xdr:sp macro="" textlink="">
      <xdr:nvSpPr>
        <xdr:cNvPr id="153" name="楕円 152">
          <a:extLst>
            <a:ext uri="{FF2B5EF4-FFF2-40B4-BE49-F238E27FC236}">
              <a16:creationId xmlns:a16="http://schemas.microsoft.com/office/drawing/2014/main" id="{5764B94B-6268-45C8-B565-1D819F4CF847}"/>
            </a:ext>
          </a:extLst>
        </xdr:cNvPr>
        <xdr:cNvSpPr/>
      </xdr:nvSpPr>
      <xdr:spPr>
        <a:xfrm>
          <a:off x="11747500" y="65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164225</xdr:rowOff>
    </xdr:from>
    <xdr:to>
      <xdr:col>64</xdr:col>
      <xdr:colOff>73025</xdr:colOff>
      <xdr:row>33</xdr:row>
      <xdr:rowOff>168303</xdr:rowOff>
    </xdr:to>
    <xdr:cxnSp macro="">
      <xdr:nvCxnSpPr>
        <xdr:cNvPr id="154" name="直線コネクタ 153">
          <a:extLst>
            <a:ext uri="{FF2B5EF4-FFF2-40B4-BE49-F238E27FC236}">
              <a16:creationId xmlns:a16="http://schemas.microsoft.com/office/drawing/2014/main" id="{68E4F5C7-E07A-4DE2-AC48-1D9FA5E73483}"/>
            </a:ext>
          </a:extLst>
        </xdr:cNvPr>
        <xdr:cNvCxnSpPr/>
      </xdr:nvCxnSpPr>
      <xdr:spPr>
        <a:xfrm flipV="1">
          <a:off x="11798300" y="6593600"/>
          <a:ext cx="762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43387</xdr:rowOff>
    </xdr:from>
    <xdr:ext cx="469744" cy="259045"/>
    <xdr:sp macro="" textlink="">
      <xdr:nvSpPr>
        <xdr:cNvPr id="155" name="n_1aveValue債務償還比率">
          <a:extLst>
            <a:ext uri="{FF2B5EF4-FFF2-40B4-BE49-F238E27FC236}">
              <a16:creationId xmlns:a16="http://schemas.microsoft.com/office/drawing/2014/main" id="{65C970F0-14CF-4B8A-A9F7-73D19603E07D}"/>
            </a:ext>
          </a:extLst>
        </xdr:cNvPr>
        <xdr:cNvSpPr txBox="1"/>
      </xdr:nvSpPr>
      <xdr:spPr>
        <a:xfrm>
          <a:off x="13836727" y="561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68336</xdr:rowOff>
    </xdr:from>
    <xdr:ext cx="469744" cy="259045"/>
    <xdr:sp macro="" textlink="">
      <xdr:nvSpPr>
        <xdr:cNvPr id="156" name="n_2aveValue債務償還比率">
          <a:extLst>
            <a:ext uri="{FF2B5EF4-FFF2-40B4-BE49-F238E27FC236}">
              <a16:creationId xmlns:a16="http://schemas.microsoft.com/office/drawing/2014/main" id="{41F2B556-176A-4350-B5FE-95116AA0665E}"/>
            </a:ext>
          </a:extLst>
        </xdr:cNvPr>
        <xdr:cNvSpPr txBox="1"/>
      </xdr:nvSpPr>
      <xdr:spPr>
        <a:xfrm>
          <a:off x="13087427" y="564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96763</xdr:rowOff>
    </xdr:from>
    <xdr:ext cx="469744" cy="259045"/>
    <xdr:sp macro="" textlink="">
      <xdr:nvSpPr>
        <xdr:cNvPr id="157" name="n_3aveValue債務償還比率">
          <a:extLst>
            <a:ext uri="{FF2B5EF4-FFF2-40B4-BE49-F238E27FC236}">
              <a16:creationId xmlns:a16="http://schemas.microsoft.com/office/drawing/2014/main" id="{AB72E753-960D-4510-BF81-C4764B26CEB7}"/>
            </a:ext>
          </a:extLst>
        </xdr:cNvPr>
        <xdr:cNvSpPr txBox="1"/>
      </xdr:nvSpPr>
      <xdr:spPr>
        <a:xfrm>
          <a:off x="12325427" y="566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146060</xdr:rowOff>
    </xdr:from>
    <xdr:ext cx="469744" cy="259045"/>
    <xdr:sp macro="" textlink="">
      <xdr:nvSpPr>
        <xdr:cNvPr id="158" name="n_4aveValue債務償還比率">
          <a:extLst>
            <a:ext uri="{FF2B5EF4-FFF2-40B4-BE49-F238E27FC236}">
              <a16:creationId xmlns:a16="http://schemas.microsoft.com/office/drawing/2014/main" id="{2BF41D45-EE96-423E-AA09-24202F6B8244}"/>
            </a:ext>
          </a:extLst>
        </xdr:cNvPr>
        <xdr:cNvSpPr txBox="1"/>
      </xdr:nvSpPr>
      <xdr:spPr>
        <a:xfrm>
          <a:off x="11563427" y="571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152368</xdr:rowOff>
    </xdr:from>
    <xdr:ext cx="560923" cy="259045"/>
    <xdr:sp macro="" textlink="">
      <xdr:nvSpPr>
        <xdr:cNvPr id="159" name="n_1mainValue債務償還比率">
          <a:extLst>
            <a:ext uri="{FF2B5EF4-FFF2-40B4-BE49-F238E27FC236}">
              <a16:creationId xmlns:a16="http://schemas.microsoft.com/office/drawing/2014/main" id="{2989BFB9-2F4B-4CD9-A82C-E928F2D43C5F}"/>
            </a:ext>
          </a:extLst>
        </xdr:cNvPr>
        <xdr:cNvSpPr txBox="1"/>
      </xdr:nvSpPr>
      <xdr:spPr>
        <a:xfrm>
          <a:off x="13791138" y="67531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59051</xdr:rowOff>
    </xdr:from>
    <xdr:ext cx="560923" cy="259045"/>
    <xdr:sp macro="" textlink="">
      <xdr:nvSpPr>
        <xdr:cNvPr id="160" name="n_2mainValue債務償還比率">
          <a:extLst>
            <a:ext uri="{FF2B5EF4-FFF2-40B4-BE49-F238E27FC236}">
              <a16:creationId xmlns:a16="http://schemas.microsoft.com/office/drawing/2014/main" id="{D97CB3E2-D67E-46A8-917E-1C82BC36B45C}"/>
            </a:ext>
          </a:extLst>
        </xdr:cNvPr>
        <xdr:cNvSpPr txBox="1"/>
      </xdr:nvSpPr>
      <xdr:spPr>
        <a:xfrm>
          <a:off x="13041838" y="66598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34702</xdr:rowOff>
    </xdr:from>
    <xdr:ext cx="560923" cy="259045"/>
    <xdr:sp macro="" textlink="">
      <xdr:nvSpPr>
        <xdr:cNvPr id="161" name="n_3mainValue債務償還比率">
          <a:extLst>
            <a:ext uri="{FF2B5EF4-FFF2-40B4-BE49-F238E27FC236}">
              <a16:creationId xmlns:a16="http://schemas.microsoft.com/office/drawing/2014/main" id="{22CA9669-0BF0-48F0-85EC-70F0965C53F4}"/>
            </a:ext>
          </a:extLst>
        </xdr:cNvPr>
        <xdr:cNvSpPr txBox="1"/>
      </xdr:nvSpPr>
      <xdr:spPr>
        <a:xfrm>
          <a:off x="12279838" y="66355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38780</xdr:rowOff>
    </xdr:from>
    <xdr:ext cx="560923" cy="259045"/>
    <xdr:sp macro="" textlink="">
      <xdr:nvSpPr>
        <xdr:cNvPr id="162" name="n_4mainValue債務償還比率">
          <a:extLst>
            <a:ext uri="{FF2B5EF4-FFF2-40B4-BE49-F238E27FC236}">
              <a16:creationId xmlns:a16="http://schemas.microsoft.com/office/drawing/2014/main" id="{C059D7F6-7090-4917-B757-8F7A3C55BCA9}"/>
            </a:ext>
          </a:extLst>
        </xdr:cNvPr>
        <xdr:cNvSpPr txBox="1"/>
      </xdr:nvSpPr>
      <xdr:spPr>
        <a:xfrm>
          <a:off x="11517838" y="66396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DBEE567-23A3-4826-8841-73C798B1FE7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EBD2297-F1AF-4970-992D-7C1902C6BBB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F54AF1B-AC05-498D-9AD8-74B5F76683F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24164BC-A5DA-4267-ACAB-6C7BB4414E5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125D93F-3CBC-4D81-B8F6-65FE97FF606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7131B98-FEE9-406F-A628-B43AEC8E5FE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DDFEEE-C4A6-4E2D-A93C-CCF7A728AC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47EAE6-4E85-4A48-8B8C-BEBDBBDF11A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38DBF5-768A-4B5C-B0E2-A49C4E1189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FD9511-FC27-4DD0-B145-EA4C6E46DB8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84863A-926F-43E0-A0E8-FD55AC6EA3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00D312-9B2D-4BA0-B17E-83901521C9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4C3325-CA5D-4217-A159-77BA7FCAFB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AE5774-195E-4FD2-9399-828F46DAF8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993C91-232A-4CF7-88BE-B3E9F7404B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337C4F-ECA7-4509-964E-76EAEF0C5B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6,984
6,916
7.05
4,416,745
4,073,683
339,840
2,501,157
3,464,217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B9A5956-12E0-4099-80E2-EC42328B87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315382-36EF-402B-AD8A-77028C0E4E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352CB9-7CB1-41AD-93B1-6E64F3B71A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4867B6-0C8A-41C1-8AA2-7987FD3D8A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F6380F-FE85-4EC1-A89C-FB33AE350C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2171992-88B5-4AC2-88C8-4CCB8593C81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A52E748-9771-49E4-A094-4160336D7C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7AEF4D-343B-4AEF-9C19-2908894865F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87C7B6-3469-4BD0-8792-C54FF622E9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BB607D-2DDB-4772-80F3-AE8ECBDC64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A4EB91-A356-412F-AEF9-6C0B4E2552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11878C-AAEC-440E-8555-74DFBF5AD7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8B2955-7641-4A32-B287-9595B7C8A5F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6337B6E-71BF-4A0F-B300-6A88D5C49B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88D3E8-E519-42B5-92B4-08B9A91970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8667B8-6D46-4ECC-ADF4-48B62E892D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9785EA-3E87-4AC0-A277-AF0405C006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DC00E5-9BA0-47E9-8D8C-B499992DE29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3F7AE0-45A4-4576-BDE0-4695F31C6C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DDD8CD9-86B9-4B01-8100-EE1FB3A0472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030FC2-056B-47DA-AEB3-1EBF9705C8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4E7E0A-2DD6-4BD2-A570-AFE6CFCD4F3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051C8B0-F284-47DD-81EA-5B489B31A5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15E3949-C611-4A88-85ED-B4F779C9C4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D86C5F-3039-4C12-8274-F6687FF5E6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124988-A8CB-4D48-BABD-E9DEDA54E61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1729037-D32C-4FCC-8A5D-F31556C294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8943BAD-CD19-4512-B06E-E2C6549D1A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0015BB-174F-4F05-A304-B71CEEFEEB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F6AD99-B788-402D-8702-62966EFC614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6047F10-0D3A-4F13-83D7-20AD928C7CA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5C60C4-7355-46DD-B190-6F74F8AFDF5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6B112EE-1A40-4F1A-B638-36444FA52AA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656EFD7-D5D0-4D6B-9F83-864C509CE67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1E4B2C3-F814-4A74-8EED-A50FC1C1172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E401BAA-282E-4A38-B9D8-440F0F733DD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16BDB54-CFA5-4E99-A8CA-D3BC287BFA6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EED8940-B979-4AE8-B559-02846115288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DE32B5F-0EB6-4445-AAAC-45CCC1ED725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89EBB22-4165-4CE5-9276-F500100FF5A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B242B42-362B-4FBD-BF88-92C5F03BEAC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7AAA7F3-AEFB-4D87-86D7-E494BD7A875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C298BEA-AA69-4FBA-A330-5A5615328E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72D2223-3204-490E-A634-33B186E676F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991BC25-FEB5-4833-9CA1-FD0AFD9AB64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E70E527B-79E5-4EB5-960B-C5B3F1249F9D}"/>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73F099F5-FC60-4E4F-A4C1-F6D3D509AA58}"/>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AF3FC7D2-7300-4EFC-84EF-FF6F81A393E6}"/>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5D16C84D-00CC-45DE-9407-9EE8B1F249F9}"/>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D2829306-A631-4C1E-85CF-6C4C8E6632EE}"/>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AD2E97A7-E320-4003-8570-5192A85108C5}"/>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286DE45C-6EA5-4319-BE2B-93619445F1A2}"/>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B6A4CBC9-709B-4013-B6D8-168459B49EEB}"/>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EE688111-032B-42F1-9B27-E955F8E851C1}"/>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606817C1-DFD0-4F6C-9A9B-20AB33BC7404}"/>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7E5FF7F9-AA6A-437F-8A6E-4F162710C275}"/>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5596E08-6D46-4007-BE56-EE1B2C5272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CB3400-8970-45C9-9FF9-9188FEAC7D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560015B-9EA1-4015-8EC5-20F9EEEE4D7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0AC897-C61F-4547-BC40-BAD9BDC1C38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675ECAF-5109-407E-8DC3-EDD0BEBF536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a:extLst>
            <a:ext uri="{FF2B5EF4-FFF2-40B4-BE49-F238E27FC236}">
              <a16:creationId xmlns:a16="http://schemas.microsoft.com/office/drawing/2014/main" id="{F8955449-2429-4B1A-9C97-042A87CC65E7}"/>
            </a:ext>
          </a:extLst>
        </xdr:cNvPr>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12082</xdr:rowOff>
    </xdr:from>
    <xdr:ext cx="405111" cy="259045"/>
    <xdr:sp macro="" textlink="">
      <xdr:nvSpPr>
        <xdr:cNvPr id="74" name="【道路】&#10;有形固定資産減価償却率該当値テキスト">
          <a:extLst>
            <a:ext uri="{FF2B5EF4-FFF2-40B4-BE49-F238E27FC236}">
              <a16:creationId xmlns:a16="http://schemas.microsoft.com/office/drawing/2014/main" id="{76580DE1-EA0E-4BB8-9A97-D6CE5E5ED0D9}"/>
            </a:ext>
          </a:extLst>
        </xdr:cNvPr>
        <xdr:cNvSpPr txBox="1"/>
      </xdr:nvSpPr>
      <xdr:spPr>
        <a:xfrm>
          <a:off x="4673600"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5" name="楕円 74">
          <a:extLst>
            <a:ext uri="{FF2B5EF4-FFF2-40B4-BE49-F238E27FC236}">
              <a16:creationId xmlns:a16="http://schemas.microsoft.com/office/drawing/2014/main" id="{F28A8774-910A-4284-BA9C-9D50910FA32D}"/>
            </a:ext>
          </a:extLst>
        </xdr:cNvPr>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40005</xdr:rowOff>
    </xdr:to>
    <xdr:cxnSp macro="">
      <xdr:nvCxnSpPr>
        <xdr:cNvPr id="76" name="直線コネクタ 75">
          <a:extLst>
            <a:ext uri="{FF2B5EF4-FFF2-40B4-BE49-F238E27FC236}">
              <a16:creationId xmlns:a16="http://schemas.microsoft.com/office/drawing/2014/main" id="{406A032A-3E74-4605-A08E-824993E96C65}"/>
            </a:ext>
          </a:extLst>
        </xdr:cNvPr>
        <xdr:cNvCxnSpPr/>
      </xdr:nvCxnSpPr>
      <xdr:spPr>
        <a:xfrm>
          <a:off x="3797300" y="65189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a:extLst>
            <a:ext uri="{FF2B5EF4-FFF2-40B4-BE49-F238E27FC236}">
              <a16:creationId xmlns:a16="http://schemas.microsoft.com/office/drawing/2014/main" id="{FA8188EE-F303-4BD7-BF2B-673C9AEEDF84}"/>
            </a:ext>
          </a:extLst>
        </xdr:cNvPr>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3810</xdr:rowOff>
    </xdr:to>
    <xdr:cxnSp macro="">
      <xdr:nvCxnSpPr>
        <xdr:cNvPr id="78" name="直線コネクタ 77">
          <a:extLst>
            <a:ext uri="{FF2B5EF4-FFF2-40B4-BE49-F238E27FC236}">
              <a16:creationId xmlns:a16="http://schemas.microsoft.com/office/drawing/2014/main" id="{A94C60E0-DBDF-4072-A785-C71F1DF66B8D}"/>
            </a:ext>
          </a:extLst>
        </xdr:cNvPr>
        <xdr:cNvCxnSpPr/>
      </xdr:nvCxnSpPr>
      <xdr:spPr>
        <a:xfrm>
          <a:off x="2908300" y="64827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9" name="楕円 78">
          <a:extLst>
            <a:ext uri="{FF2B5EF4-FFF2-40B4-BE49-F238E27FC236}">
              <a16:creationId xmlns:a16="http://schemas.microsoft.com/office/drawing/2014/main" id="{DF93BD27-C4EC-4818-A86D-DA51B1D46F33}"/>
            </a:ext>
          </a:extLst>
        </xdr:cNvPr>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38</xdr:row>
      <xdr:rowOff>19050</xdr:rowOff>
    </xdr:to>
    <xdr:cxnSp macro="">
      <xdr:nvCxnSpPr>
        <xdr:cNvPr id="80" name="直線コネクタ 79">
          <a:extLst>
            <a:ext uri="{FF2B5EF4-FFF2-40B4-BE49-F238E27FC236}">
              <a16:creationId xmlns:a16="http://schemas.microsoft.com/office/drawing/2014/main" id="{B853FC9F-C6A1-4A13-BFFC-87DBB72B87B4}"/>
            </a:ext>
          </a:extLst>
        </xdr:cNvPr>
        <xdr:cNvCxnSpPr/>
      </xdr:nvCxnSpPr>
      <xdr:spPr>
        <a:xfrm flipV="1">
          <a:off x="2019300" y="64827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97790</xdr:rowOff>
    </xdr:from>
    <xdr:to>
      <xdr:col>6</xdr:col>
      <xdr:colOff>38100</xdr:colOff>
      <xdr:row>38</xdr:row>
      <xdr:rowOff>27940</xdr:rowOff>
    </xdr:to>
    <xdr:sp macro="" textlink="">
      <xdr:nvSpPr>
        <xdr:cNvPr id="81" name="楕円 80">
          <a:extLst>
            <a:ext uri="{FF2B5EF4-FFF2-40B4-BE49-F238E27FC236}">
              <a16:creationId xmlns:a16="http://schemas.microsoft.com/office/drawing/2014/main" id="{600D4443-6338-4048-A460-9F02EBA22C04}"/>
            </a:ext>
          </a:extLst>
        </xdr:cNvPr>
        <xdr:cNvSpPr/>
      </xdr:nvSpPr>
      <xdr:spPr>
        <a:xfrm>
          <a:off x="107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148590</xdr:rowOff>
    </xdr:from>
    <xdr:to>
      <xdr:col>10</xdr:col>
      <xdr:colOff>114300</xdr:colOff>
      <xdr:row>38</xdr:row>
      <xdr:rowOff>19050</xdr:rowOff>
    </xdr:to>
    <xdr:cxnSp macro="">
      <xdr:nvCxnSpPr>
        <xdr:cNvPr id="82" name="直線コネクタ 81">
          <a:extLst>
            <a:ext uri="{FF2B5EF4-FFF2-40B4-BE49-F238E27FC236}">
              <a16:creationId xmlns:a16="http://schemas.microsoft.com/office/drawing/2014/main" id="{968B7AE8-E7CF-42B4-A86E-C9390BFE397F}"/>
            </a:ext>
          </a:extLst>
        </xdr:cNvPr>
        <xdr:cNvCxnSpPr/>
      </xdr:nvCxnSpPr>
      <xdr:spPr>
        <a:xfrm>
          <a:off x="1130300" y="6492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241F9163-F319-452C-A15F-1FDF0CC499C2}"/>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0ECBC960-3CFD-4906-86BC-B8421F9E4B38}"/>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F0F2922B-5A64-4044-AA2F-AC8631C4F8F0}"/>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2F067F5E-C4DF-4FFC-A981-161347FB704F}"/>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71137</xdr:rowOff>
    </xdr:from>
    <xdr:ext cx="405111" cy="259045"/>
    <xdr:sp macro="" textlink="">
      <xdr:nvSpPr>
        <xdr:cNvPr id="87" name="n_1mainValue【道路】&#10;有形固定資産減価償却率">
          <a:extLst>
            <a:ext uri="{FF2B5EF4-FFF2-40B4-BE49-F238E27FC236}">
              <a16:creationId xmlns:a16="http://schemas.microsoft.com/office/drawing/2014/main" id="{76E93D41-96AD-46C7-8C09-B6A309B8C68B}"/>
            </a:ext>
          </a:extLst>
        </xdr:cNvPr>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8" name="n_2mainValue【道路】&#10;有形固定資産減価償却率">
          <a:extLst>
            <a:ext uri="{FF2B5EF4-FFF2-40B4-BE49-F238E27FC236}">
              <a16:creationId xmlns:a16="http://schemas.microsoft.com/office/drawing/2014/main" id="{35DAF29D-8F4F-4879-91F4-390B72A002F8}"/>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89" name="n_3mainValue【道路】&#10;有形固定資産減価償却率">
          <a:extLst>
            <a:ext uri="{FF2B5EF4-FFF2-40B4-BE49-F238E27FC236}">
              <a16:creationId xmlns:a16="http://schemas.microsoft.com/office/drawing/2014/main" id="{26049A09-6586-4D2A-BBA3-6B0855C43B1E}"/>
            </a:ext>
          </a:extLst>
        </xdr:cNvPr>
        <xdr:cNvSpPr txBox="1"/>
      </xdr:nvSpPr>
      <xdr:spPr>
        <a:xfrm>
          <a:off x="1816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44467</xdr:rowOff>
    </xdr:from>
    <xdr:ext cx="405111" cy="259045"/>
    <xdr:sp macro="" textlink="">
      <xdr:nvSpPr>
        <xdr:cNvPr id="90" name="n_4mainValue【道路】&#10;有形固定資産減価償却率">
          <a:extLst>
            <a:ext uri="{FF2B5EF4-FFF2-40B4-BE49-F238E27FC236}">
              <a16:creationId xmlns:a16="http://schemas.microsoft.com/office/drawing/2014/main" id="{D3436CCC-CF8C-4144-B27A-3D171F2C2A25}"/>
            </a:ext>
          </a:extLst>
        </xdr:cNvPr>
        <xdr:cNvSpPr txBox="1"/>
      </xdr:nvSpPr>
      <xdr:spPr>
        <a:xfrm>
          <a:off x="927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4249C56-E3F3-4D12-8465-F94390DFFF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0E61004-B2CC-4E70-A905-91D868C8727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7720F83-CA5B-4B23-84EE-ED50FDD1BC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12EEAB8-EC1D-43AE-B4D5-B8462B9AF5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439DD56-DA81-4890-BA9A-1D609158C5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79536C2-A912-4BB6-BAFB-19679189CB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5A09E6B-73C9-4561-9553-DBEA6E2FA8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85D0DBD-123E-46E5-B837-6452C8F0CB8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2FE94CB-2F30-4885-A8AE-12D6885FB82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E5F6947-AFB2-483B-A010-8DB4CF6B958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D0313BE-497B-463D-B2FB-910AF57BF1A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EA94F91-5D3F-4A60-A87F-612A1017D55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D820C6F-28F1-49E4-A59F-FEE34D95201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71F7D08E-B17A-4771-A836-96D6DE9D8B07}"/>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9D2C801-EAB5-49F3-ACD5-113432EEC06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465E2C06-1E36-4BE1-B7CB-B527A20D6BC9}"/>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69D1804-85D2-47A6-9B8A-ABD10A9A791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F178A12C-CC44-471E-ABDC-347023553CC1}"/>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540A159-8117-414F-860A-EC0FC269319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F35D6D4E-DD34-415B-A99D-0D0B389B7D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49DB73F-77E0-4D38-A70C-D50E69278A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A1FAB559-2234-4C4A-9B38-35FF768DD77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9AF7D93-F8E8-422D-B12B-BBC12CB58A8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121072</xdr:rowOff>
    </xdr:from>
    <xdr:to>
      <xdr:col>54</xdr:col>
      <xdr:colOff>189865</xdr:colOff>
      <xdr:row>42</xdr:row>
      <xdr:rowOff>37339</xdr:rowOff>
    </xdr:to>
    <xdr:cxnSp macro="">
      <xdr:nvCxnSpPr>
        <xdr:cNvPr id="114" name="直線コネクタ 113">
          <a:extLst>
            <a:ext uri="{FF2B5EF4-FFF2-40B4-BE49-F238E27FC236}">
              <a16:creationId xmlns:a16="http://schemas.microsoft.com/office/drawing/2014/main" id="{FCAD2503-576A-4A0C-9908-5A656549515F}"/>
            </a:ext>
          </a:extLst>
        </xdr:cNvPr>
        <xdr:cNvCxnSpPr/>
      </xdr:nvCxnSpPr>
      <xdr:spPr>
        <a:xfrm flipV="1">
          <a:off x="10476865" y="5607472"/>
          <a:ext cx="0" cy="1630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66752</xdr:rowOff>
    </xdr:from>
    <xdr:ext cx="469744" cy="259045"/>
    <xdr:sp macro="" textlink="">
      <xdr:nvSpPr>
        <xdr:cNvPr id="115" name="【道路】&#10;一人当たり延長最小値テキスト">
          <a:extLst>
            <a:ext uri="{FF2B5EF4-FFF2-40B4-BE49-F238E27FC236}">
              <a16:creationId xmlns:a16="http://schemas.microsoft.com/office/drawing/2014/main" id="{12C67BA2-959E-4530-BD99-BFE4B8EBFD20}"/>
            </a:ext>
          </a:extLst>
        </xdr:cNvPr>
        <xdr:cNvSpPr txBox="1"/>
      </xdr:nvSpPr>
      <xdr:spPr>
        <a:xfrm>
          <a:off x="10515600" y="726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37339</xdr:rowOff>
    </xdr:from>
    <xdr:to>
      <xdr:col>55</xdr:col>
      <xdr:colOff>88900</xdr:colOff>
      <xdr:row>42</xdr:row>
      <xdr:rowOff>37339</xdr:rowOff>
    </xdr:to>
    <xdr:cxnSp macro="">
      <xdr:nvCxnSpPr>
        <xdr:cNvPr id="116" name="直線コネクタ 115">
          <a:extLst>
            <a:ext uri="{FF2B5EF4-FFF2-40B4-BE49-F238E27FC236}">
              <a16:creationId xmlns:a16="http://schemas.microsoft.com/office/drawing/2014/main" id="{B98542E1-DFD0-4F9F-BCC0-14C8E2F53774}"/>
            </a:ext>
          </a:extLst>
        </xdr:cNvPr>
        <xdr:cNvCxnSpPr/>
      </xdr:nvCxnSpPr>
      <xdr:spPr>
        <a:xfrm>
          <a:off x="10388600" y="723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67749</xdr:rowOff>
    </xdr:from>
    <xdr:ext cx="690189" cy="259045"/>
    <xdr:sp macro="" textlink="">
      <xdr:nvSpPr>
        <xdr:cNvPr id="117" name="【道路】&#10;一人当たり延長最大値テキスト">
          <a:extLst>
            <a:ext uri="{FF2B5EF4-FFF2-40B4-BE49-F238E27FC236}">
              <a16:creationId xmlns:a16="http://schemas.microsoft.com/office/drawing/2014/main" id="{2F600C31-9237-4B5F-9EC1-C1F98FD2454D}"/>
            </a:ext>
          </a:extLst>
        </xdr:cNvPr>
        <xdr:cNvSpPr txBox="1"/>
      </xdr:nvSpPr>
      <xdr:spPr>
        <a:xfrm>
          <a:off x="10515600" y="53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121072</xdr:rowOff>
    </xdr:from>
    <xdr:to>
      <xdr:col>55</xdr:col>
      <xdr:colOff>88900</xdr:colOff>
      <xdr:row>32</xdr:row>
      <xdr:rowOff>121072</xdr:rowOff>
    </xdr:to>
    <xdr:cxnSp macro="">
      <xdr:nvCxnSpPr>
        <xdr:cNvPr id="118" name="直線コネクタ 117">
          <a:extLst>
            <a:ext uri="{FF2B5EF4-FFF2-40B4-BE49-F238E27FC236}">
              <a16:creationId xmlns:a16="http://schemas.microsoft.com/office/drawing/2014/main" id="{1CD3DF61-FF92-494D-92FF-D51E31AE537E}"/>
            </a:ext>
          </a:extLst>
        </xdr:cNvPr>
        <xdr:cNvCxnSpPr/>
      </xdr:nvCxnSpPr>
      <xdr:spPr>
        <a:xfrm>
          <a:off x="10388600" y="5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155652</xdr:rowOff>
    </xdr:from>
    <xdr:ext cx="599010" cy="259045"/>
    <xdr:sp macro="" textlink="">
      <xdr:nvSpPr>
        <xdr:cNvPr id="119" name="【道路】&#10;一人当たり延長平均値テキスト">
          <a:extLst>
            <a:ext uri="{FF2B5EF4-FFF2-40B4-BE49-F238E27FC236}">
              <a16:creationId xmlns:a16="http://schemas.microsoft.com/office/drawing/2014/main" id="{A95D4273-6B5E-457F-B0CB-F2D1D7109DA1}"/>
            </a:ext>
          </a:extLst>
        </xdr:cNvPr>
        <xdr:cNvSpPr txBox="1"/>
      </xdr:nvSpPr>
      <xdr:spPr>
        <a:xfrm>
          <a:off x="10515600" y="701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132775</xdr:rowOff>
    </xdr:from>
    <xdr:to>
      <xdr:col>55</xdr:col>
      <xdr:colOff>50800</xdr:colOff>
      <xdr:row>42</xdr:row>
      <xdr:rowOff>62925</xdr:rowOff>
    </xdr:to>
    <xdr:sp macro="" textlink="">
      <xdr:nvSpPr>
        <xdr:cNvPr id="120" name="フローチャート: 判断 119">
          <a:extLst>
            <a:ext uri="{FF2B5EF4-FFF2-40B4-BE49-F238E27FC236}">
              <a16:creationId xmlns:a16="http://schemas.microsoft.com/office/drawing/2014/main" id="{37D8AE20-8800-4A7A-A763-B51842614C10}"/>
            </a:ext>
          </a:extLst>
        </xdr:cNvPr>
        <xdr:cNvSpPr/>
      </xdr:nvSpPr>
      <xdr:spPr>
        <a:xfrm>
          <a:off x="10426700" y="71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152389</xdr:rowOff>
    </xdr:from>
    <xdr:to>
      <xdr:col>50</xdr:col>
      <xdr:colOff>165100</xdr:colOff>
      <xdr:row>42</xdr:row>
      <xdr:rowOff>82539</xdr:rowOff>
    </xdr:to>
    <xdr:sp macro="" textlink="">
      <xdr:nvSpPr>
        <xdr:cNvPr id="121" name="フローチャート: 判断 120">
          <a:extLst>
            <a:ext uri="{FF2B5EF4-FFF2-40B4-BE49-F238E27FC236}">
              <a16:creationId xmlns:a16="http://schemas.microsoft.com/office/drawing/2014/main" id="{F260764D-0673-4A15-880F-80E1DB54A7E3}"/>
            </a:ext>
          </a:extLst>
        </xdr:cNvPr>
        <xdr:cNvSpPr/>
      </xdr:nvSpPr>
      <xdr:spPr>
        <a:xfrm>
          <a:off x="9588500" y="718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152209</xdr:rowOff>
    </xdr:from>
    <xdr:to>
      <xdr:col>46</xdr:col>
      <xdr:colOff>38100</xdr:colOff>
      <xdr:row>42</xdr:row>
      <xdr:rowOff>82359</xdr:rowOff>
    </xdr:to>
    <xdr:sp macro="" textlink="">
      <xdr:nvSpPr>
        <xdr:cNvPr id="122" name="フローチャート: 判断 121">
          <a:extLst>
            <a:ext uri="{FF2B5EF4-FFF2-40B4-BE49-F238E27FC236}">
              <a16:creationId xmlns:a16="http://schemas.microsoft.com/office/drawing/2014/main" id="{1FA27C06-1A6F-404C-9BFB-4EE42EB37BEE}"/>
            </a:ext>
          </a:extLst>
        </xdr:cNvPr>
        <xdr:cNvSpPr/>
      </xdr:nvSpPr>
      <xdr:spPr>
        <a:xfrm>
          <a:off x="8699500" y="718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152168</xdr:rowOff>
    </xdr:from>
    <xdr:to>
      <xdr:col>41</xdr:col>
      <xdr:colOff>101600</xdr:colOff>
      <xdr:row>42</xdr:row>
      <xdr:rowOff>82318</xdr:rowOff>
    </xdr:to>
    <xdr:sp macro="" textlink="">
      <xdr:nvSpPr>
        <xdr:cNvPr id="123" name="フローチャート: 判断 122">
          <a:extLst>
            <a:ext uri="{FF2B5EF4-FFF2-40B4-BE49-F238E27FC236}">
              <a16:creationId xmlns:a16="http://schemas.microsoft.com/office/drawing/2014/main" id="{B06FF7F5-312D-4AD1-9311-C8581EDA2414}"/>
            </a:ext>
          </a:extLst>
        </xdr:cNvPr>
        <xdr:cNvSpPr/>
      </xdr:nvSpPr>
      <xdr:spPr>
        <a:xfrm>
          <a:off x="7810500" y="71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152504</xdr:rowOff>
    </xdr:from>
    <xdr:to>
      <xdr:col>36</xdr:col>
      <xdr:colOff>165100</xdr:colOff>
      <xdr:row>42</xdr:row>
      <xdr:rowOff>82654</xdr:rowOff>
    </xdr:to>
    <xdr:sp macro="" textlink="">
      <xdr:nvSpPr>
        <xdr:cNvPr id="124" name="フローチャート: 判断 123">
          <a:extLst>
            <a:ext uri="{FF2B5EF4-FFF2-40B4-BE49-F238E27FC236}">
              <a16:creationId xmlns:a16="http://schemas.microsoft.com/office/drawing/2014/main" id="{DFD8B813-82A3-4329-B51B-425672B9392A}"/>
            </a:ext>
          </a:extLst>
        </xdr:cNvPr>
        <xdr:cNvSpPr/>
      </xdr:nvSpPr>
      <xdr:spPr>
        <a:xfrm>
          <a:off x="6921500" y="718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1D24491-874C-4A14-9E85-D9BF209A775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C317FBE-6BE1-4DE0-B4E5-165E0A8479C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C7A2E0E-3FB6-4500-AD16-594DBE95FE1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85CFF8D-A277-4A17-9F68-A0A036DF72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BE24BB6-D6D7-4334-AB02-8230C4D626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156323</xdr:rowOff>
    </xdr:from>
    <xdr:to>
      <xdr:col>55</xdr:col>
      <xdr:colOff>50800</xdr:colOff>
      <xdr:row>42</xdr:row>
      <xdr:rowOff>86473</xdr:rowOff>
    </xdr:to>
    <xdr:sp macro="" textlink="">
      <xdr:nvSpPr>
        <xdr:cNvPr id="130" name="楕円 129">
          <a:extLst>
            <a:ext uri="{FF2B5EF4-FFF2-40B4-BE49-F238E27FC236}">
              <a16:creationId xmlns:a16="http://schemas.microsoft.com/office/drawing/2014/main" id="{D52F3F23-FAD2-4BEE-8984-E308DB4A6381}"/>
            </a:ext>
          </a:extLst>
        </xdr:cNvPr>
        <xdr:cNvSpPr/>
      </xdr:nvSpPr>
      <xdr:spPr>
        <a:xfrm>
          <a:off x="10426700" y="71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111201</xdr:rowOff>
    </xdr:from>
    <xdr:ext cx="534377" cy="259045"/>
    <xdr:sp macro="" textlink="">
      <xdr:nvSpPr>
        <xdr:cNvPr id="131" name="【道路】&#10;一人当たり延長該当値テキスト">
          <a:extLst>
            <a:ext uri="{FF2B5EF4-FFF2-40B4-BE49-F238E27FC236}">
              <a16:creationId xmlns:a16="http://schemas.microsoft.com/office/drawing/2014/main" id="{F46326ED-7144-47E7-931F-EB130594B5CB}"/>
            </a:ext>
          </a:extLst>
        </xdr:cNvPr>
        <xdr:cNvSpPr txBox="1"/>
      </xdr:nvSpPr>
      <xdr:spPr>
        <a:xfrm>
          <a:off x="10515600" y="71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156368</xdr:rowOff>
    </xdr:from>
    <xdr:to>
      <xdr:col>50</xdr:col>
      <xdr:colOff>165100</xdr:colOff>
      <xdr:row>42</xdr:row>
      <xdr:rowOff>86518</xdr:rowOff>
    </xdr:to>
    <xdr:sp macro="" textlink="">
      <xdr:nvSpPr>
        <xdr:cNvPr id="132" name="楕円 131">
          <a:extLst>
            <a:ext uri="{FF2B5EF4-FFF2-40B4-BE49-F238E27FC236}">
              <a16:creationId xmlns:a16="http://schemas.microsoft.com/office/drawing/2014/main" id="{3D77565E-5613-49F1-B7FD-090DF3759C7F}"/>
            </a:ext>
          </a:extLst>
        </xdr:cNvPr>
        <xdr:cNvSpPr/>
      </xdr:nvSpPr>
      <xdr:spPr>
        <a:xfrm>
          <a:off x="9588500" y="71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35673</xdr:rowOff>
    </xdr:from>
    <xdr:to>
      <xdr:col>55</xdr:col>
      <xdr:colOff>0</xdr:colOff>
      <xdr:row>42</xdr:row>
      <xdr:rowOff>35718</xdr:rowOff>
    </xdr:to>
    <xdr:cxnSp macro="">
      <xdr:nvCxnSpPr>
        <xdr:cNvPr id="133" name="直線コネクタ 132">
          <a:extLst>
            <a:ext uri="{FF2B5EF4-FFF2-40B4-BE49-F238E27FC236}">
              <a16:creationId xmlns:a16="http://schemas.microsoft.com/office/drawing/2014/main" id="{02864877-DAC7-4CB1-A894-E9B8625733D9}"/>
            </a:ext>
          </a:extLst>
        </xdr:cNvPr>
        <xdr:cNvCxnSpPr/>
      </xdr:nvCxnSpPr>
      <xdr:spPr>
        <a:xfrm flipV="1">
          <a:off x="9639300" y="7236573"/>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156397</xdr:rowOff>
    </xdr:from>
    <xdr:to>
      <xdr:col>46</xdr:col>
      <xdr:colOff>38100</xdr:colOff>
      <xdr:row>42</xdr:row>
      <xdr:rowOff>86547</xdr:rowOff>
    </xdr:to>
    <xdr:sp macro="" textlink="">
      <xdr:nvSpPr>
        <xdr:cNvPr id="134" name="楕円 133">
          <a:extLst>
            <a:ext uri="{FF2B5EF4-FFF2-40B4-BE49-F238E27FC236}">
              <a16:creationId xmlns:a16="http://schemas.microsoft.com/office/drawing/2014/main" id="{C723F81E-4211-49E7-AD0C-FB1622A206D7}"/>
            </a:ext>
          </a:extLst>
        </xdr:cNvPr>
        <xdr:cNvSpPr/>
      </xdr:nvSpPr>
      <xdr:spPr>
        <a:xfrm>
          <a:off x="8699500" y="71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35718</xdr:rowOff>
    </xdr:from>
    <xdr:to>
      <xdr:col>50</xdr:col>
      <xdr:colOff>114300</xdr:colOff>
      <xdr:row>42</xdr:row>
      <xdr:rowOff>35747</xdr:rowOff>
    </xdr:to>
    <xdr:cxnSp macro="">
      <xdr:nvCxnSpPr>
        <xdr:cNvPr id="135" name="直線コネクタ 134">
          <a:extLst>
            <a:ext uri="{FF2B5EF4-FFF2-40B4-BE49-F238E27FC236}">
              <a16:creationId xmlns:a16="http://schemas.microsoft.com/office/drawing/2014/main" id="{A076F84F-923C-43FE-BFF5-C56F488468BB}"/>
            </a:ext>
          </a:extLst>
        </xdr:cNvPr>
        <xdr:cNvCxnSpPr/>
      </xdr:nvCxnSpPr>
      <xdr:spPr>
        <a:xfrm flipV="1">
          <a:off x="8750300" y="7236618"/>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156439</xdr:rowOff>
    </xdr:from>
    <xdr:to>
      <xdr:col>41</xdr:col>
      <xdr:colOff>101600</xdr:colOff>
      <xdr:row>42</xdr:row>
      <xdr:rowOff>86589</xdr:rowOff>
    </xdr:to>
    <xdr:sp macro="" textlink="">
      <xdr:nvSpPr>
        <xdr:cNvPr id="136" name="楕円 135">
          <a:extLst>
            <a:ext uri="{FF2B5EF4-FFF2-40B4-BE49-F238E27FC236}">
              <a16:creationId xmlns:a16="http://schemas.microsoft.com/office/drawing/2014/main" id="{09D93A96-507B-47D7-B91C-AE59A38DB102}"/>
            </a:ext>
          </a:extLst>
        </xdr:cNvPr>
        <xdr:cNvSpPr/>
      </xdr:nvSpPr>
      <xdr:spPr>
        <a:xfrm>
          <a:off x="7810500" y="71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35747</xdr:rowOff>
    </xdr:from>
    <xdr:to>
      <xdr:col>45</xdr:col>
      <xdr:colOff>177800</xdr:colOff>
      <xdr:row>42</xdr:row>
      <xdr:rowOff>35789</xdr:rowOff>
    </xdr:to>
    <xdr:cxnSp macro="">
      <xdr:nvCxnSpPr>
        <xdr:cNvPr id="137" name="直線コネクタ 136">
          <a:extLst>
            <a:ext uri="{FF2B5EF4-FFF2-40B4-BE49-F238E27FC236}">
              <a16:creationId xmlns:a16="http://schemas.microsoft.com/office/drawing/2014/main" id="{B0A50EA5-1468-4F27-B31F-8E754DB567AA}"/>
            </a:ext>
          </a:extLst>
        </xdr:cNvPr>
        <xdr:cNvCxnSpPr/>
      </xdr:nvCxnSpPr>
      <xdr:spPr>
        <a:xfrm flipV="1">
          <a:off x="7861300" y="7236647"/>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156704</xdr:rowOff>
    </xdr:from>
    <xdr:to>
      <xdr:col>36</xdr:col>
      <xdr:colOff>165100</xdr:colOff>
      <xdr:row>42</xdr:row>
      <xdr:rowOff>86854</xdr:rowOff>
    </xdr:to>
    <xdr:sp macro="" textlink="">
      <xdr:nvSpPr>
        <xdr:cNvPr id="138" name="楕円 137">
          <a:extLst>
            <a:ext uri="{FF2B5EF4-FFF2-40B4-BE49-F238E27FC236}">
              <a16:creationId xmlns:a16="http://schemas.microsoft.com/office/drawing/2014/main" id="{A0512B11-B28C-4A08-8CF9-8D92BA85770A}"/>
            </a:ext>
          </a:extLst>
        </xdr:cNvPr>
        <xdr:cNvSpPr/>
      </xdr:nvSpPr>
      <xdr:spPr>
        <a:xfrm>
          <a:off x="6921500" y="71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35789</xdr:rowOff>
    </xdr:from>
    <xdr:to>
      <xdr:col>41</xdr:col>
      <xdr:colOff>50800</xdr:colOff>
      <xdr:row>42</xdr:row>
      <xdr:rowOff>36054</xdr:rowOff>
    </xdr:to>
    <xdr:cxnSp macro="">
      <xdr:nvCxnSpPr>
        <xdr:cNvPr id="139" name="直線コネクタ 138">
          <a:extLst>
            <a:ext uri="{FF2B5EF4-FFF2-40B4-BE49-F238E27FC236}">
              <a16:creationId xmlns:a16="http://schemas.microsoft.com/office/drawing/2014/main" id="{3F77BC1F-80E3-4161-9C44-66B335891781}"/>
            </a:ext>
          </a:extLst>
        </xdr:cNvPr>
        <xdr:cNvCxnSpPr/>
      </xdr:nvCxnSpPr>
      <xdr:spPr>
        <a:xfrm flipV="1">
          <a:off x="6972300" y="7236689"/>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99066</xdr:rowOff>
    </xdr:from>
    <xdr:ext cx="534377" cy="259045"/>
    <xdr:sp macro="" textlink="">
      <xdr:nvSpPr>
        <xdr:cNvPr id="140" name="n_1aveValue【道路】&#10;一人当たり延長">
          <a:extLst>
            <a:ext uri="{FF2B5EF4-FFF2-40B4-BE49-F238E27FC236}">
              <a16:creationId xmlns:a16="http://schemas.microsoft.com/office/drawing/2014/main" id="{F501467C-4F3E-43E4-B5F2-A0CFBE2E94FC}"/>
            </a:ext>
          </a:extLst>
        </xdr:cNvPr>
        <xdr:cNvSpPr txBox="1"/>
      </xdr:nvSpPr>
      <xdr:spPr>
        <a:xfrm>
          <a:off x="9359411" y="69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98886</xdr:rowOff>
    </xdr:from>
    <xdr:ext cx="534377" cy="259045"/>
    <xdr:sp macro="" textlink="">
      <xdr:nvSpPr>
        <xdr:cNvPr id="141" name="n_2aveValue【道路】&#10;一人当たり延長">
          <a:extLst>
            <a:ext uri="{FF2B5EF4-FFF2-40B4-BE49-F238E27FC236}">
              <a16:creationId xmlns:a16="http://schemas.microsoft.com/office/drawing/2014/main" id="{38319A10-3F5F-416A-B2C3-3F058BB363FB}"/>
            </a:ext>
          </a:extLst>
        </xdr:cNvPr>
        <xdr:cNvSpPr txBox="1"/>
      </xdr:nvSpPr>
      <xdr:spPr>
        <a:xfrm>
          <a:off x="8483111" y="69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98845</xdr:rowOff>
    </xdr:from>
    <xdr:ext cx="534377" cy="259045"/>
    <xdr:sp macro="" textlink="">
      <xdr:nvSpPr>
        <xdr:cNvPr id="142" name="n_3aveValue【道路】&#10;一人当たり延長">
          <a:extLst>
            <a:ext uri="{FF2B5EF4-FFF2-40B4-BE49-F238E27FC236}">
              <a16:creationId xmlns:a16="http://schemas.microsoft.com/office/drawing/2014/main" id="{D98D15B5-5770-4AAD-B10E-D8C5B6CE7EF0}"/>
            </a:ext>
          </a:extLst>
        </xdr:cNvPr>
        <xdr:cNvSpPr txBox="1"/>
      </xdr:nvSpPr>
      <xdr:spPr>
        <a:xfrm>
          <a:off x="7594111" y="69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99181</xdr:rowOff>
    </xdr:from>
    <xdr:ext cx="534377" cy="259045"/>
    <xdr:sp macro="" textlink="">
      <xdr:nvSpPr>
        <xdr:cNvPr id="143" name="n_4aveValue【道路】&#10;一人当たり延長">
          <a:extLst>
            <a:ext uri="{FF2B5EF4-FFF2-40B4-BE49-F238E27FC236}">
              <a16:creationId xmlns:a16="http://schemas.microsoft.com/office/drawing/2014/main" id="{B097CF94-056E-4DEE-963D-119537ED84F1}"/>
            </a:ext>
          </a:extLst>
        </xdr:cNvPr>
        <xdr:cNvSpPr txBox="1"/>
      </xdr:nvSpPr>
      <xdr:spPr>
        <a:xfrm>
          <a:off x="6705111" y="6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77645</xdr:rowOff>
    </xdr:from>
    <xdr:ext cx="534377" cy="259045"/>
    <xdr:sp macro="" textlink="">
      <xdr:nvSpPr>
        <xdr:cNvPr id="144" name="n_1mainValue【道路】&#10;一人当たり延長">
          <a:extLst>
            <a:ext uri="{FF2B5EF4-FFF2-40B4-BE49-F238E27FC236}">
              <a16:creationId xmlns:a16="http://schemas.microsoft.com/office/drawing/2014/main" id="{0211A8C4-1EB9-4054-969F-0CB7BEADDEDB}"/>
            </a:ext>
          </a:extLst>
        </xdr:cNvPr>
        <xdr:cNvSpPr txBox="1"/>
      </xdr:nvSpPr>
      <xdr:spPr>
        <a:xfrm>
          <a:off x="9359411" y="72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77674</xdr:rowOff>
    </xdr:from>
    <xdr:ext cx="534377" cy="259045"/>
    <xdr:sp macro="" textlink="">
      <xdr:nvSpPr>
        <xdr:cNvPr id="145" name="n_2mainValue【道路】&#10;一人当たり延長">
          <a:extLst>
            <a:ext uri="{FF2B5EF4-FFF2-40B4-BE49-F238E27FC236}">
              <a16:creationId xmlns:a16="http://schemas.microsoft.com/office/drawing/2014/main" id="{8FBAE056-199C-49A7-AA0F-B95F32AB3E3A}"/>
            </a:ext>
          </a:extLst>
        </xdr:cNvPr>
        <xdr:cNvSpPr txBox="1"/>
      </xdr:nvSpPr>
      <xdr:spPr>
        <a:xfrm>
          <a:off x="8483111" y="72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77716</xdr:rowOff>
    </xdr:from>
    <xdr:ext cx="534377" cy="259045"/>
    <xdr:sp macro="" textlink="">
      <xdr:nvSpPr>
        <xdr:cNvPr id="146" name="n_3mainValue【道路】&#10;一人当たり延長">
          <a:extLst>
            <a:ext uri="{FF2B5EF4-FFF2-40B4-BE49-F238E27FC236}">
              <a16:creationId xmlns:a16="http://schemas.microsoft.com/office/drawing/2014/main" id="{1FF4AC92-ACF8-4B76-A6A2-D6AA06DC0ABC}"/>
            </a:ext>
          </a:extLst>
        </xdr:cNvPr>
        <xdr:cNvSpPr txBox="1"/>
      </xdr:nvSpPr>
      <xdr:spPr>
        <a:xfrm>
          <a:off x="7594111" y="727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77981</xdr:rowOff>
    </xdr:from>
    <xdr:ext cx="534377" cy="259045"/>
    <xdr:sp macro="" textlink="">
      <xdr:nvSpPr>
        <xdr:cNvPr id="147" name="n_4mainValue【道路】&#10;一人当たり延長">
          <a:extLst>
            <a:ext uri="{FF2B5EF4-FFF2-40B4-BE49-F238E27FC236}">
              <a16:creationId xmlns:a16="http://schemas.microsoft.com/office/drawing/2014/main" id="{5A9A9649-F16E-4997-8679-393B68DC8DF0}"/>
            </a:ext>
          </a:extLst>
        </xdr:cNvPr>
        <xdr:cNvSpPr txBox="1"/>
      </xdr:nvSpPr>
      <xdr:spPr>
        <a:xfrm>
          <a:off x="6705111" y="72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C51591F-3E7A-4244-925F-BB7B3E80BC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550F3CD-FF41-47E3-8208-9F9DE0852C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6C173B0-5155-4042-BEAD-87BFFB989F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B30018B-45A7-4301-9A01-1292D77054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1422065-3999-462E-8F6C-B9FD94B44A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A9E4C87-2F46-4347-883D-4995F07379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890F9B6-9B41-461A-AE91-5BE0F2CF16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221D76B-0740-4B09-99F7-4694D8EF45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D30CFB5-9B4E-4B74-9110-A3C09D48BE2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172DC43-7DC1-47B9-AAC5-C5D3E31F58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8766EF5-FA29-4E71-BED1-D542B0BB74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D79BFD0C-8F90-4E0D-A36C-7FA966C2803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2FEFD88-FB20-4018-A063-B2F3E05F4EF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05ACAE6-166E-43B7-9A2E-FCF2FC05B61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19F1FBA-4DE1-48D3-94B9-6E490004C7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E62C3C4-449B-4890-B803-105EC80B2B5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1A614D1-DB5F-44EB-9EB9-061AACE40EC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5A8CA64-4516-4E63-B198-1E0D3F541D8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E437BFE3-FBA0-42F2-B329-E3D0D4B1685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B110848-20E7-4990-81F3-49113DCF215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8A46DED-EFD6-4925-97FB-875F72954FD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144FF2F-5292-4AB1-A385-152C1DD9645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06A71DB-1CFA-4621-83E1-B1FAC15D0A5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8B07A45-CEAD-47AE-A1C7-3889D23439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B9B98B3-C1DF-4936-813F-6E39591904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6AF0863E-EA84-40D4-AB03-2C3041FB7973}"/>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7C725317-A50F-47E7-9B11-2764153C9EF4}"/>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1A23C215-F2A1-4AE6-9000-07D33E0FCFB8}"/>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B341EF8-1673-4C95-8FC0-DD747AAF64E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FD6682CA-B4B1-4DEA-A0DB-F182908B922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3DF4F83-4B85-4F56-8641-559235423184}"/>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2EC56396-266C-4BB2-96CE-F562A55264C2}"/>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BE31022C-AE1D-43E3-A9A9-A2B2616213F5}"/>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95A8723E-87C2-430B-BA8B-43DEC899578D}"/>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A4D6E69A-75D6-46E7-A9C1-52F894107303}"/>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EBDA5408-58A3-4A2A-AC75-DB142F0499BD}"/>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C0F6FC7-A452-435F-B8C7-0122A237FF8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D109981-EFB5-4A48-8EE8-6C7083E6D95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05A06C5-DB97-4B8A-B927-BFD81F84AC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6E9FA6B-A384-4BFD-B2E8-2F3E03EDF4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B725A3F-9FD2-4EA5-9BEF-2B0675A95A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xdr:rowOff>
    </xdr:from>
    <xdr:to>
      <xdr:col>24</xdr:col>
      <xdr:colOff>114300</xdr:colOff>
      <xdr:row>62</xdr:row>
      <xdr:rowOff>117747</xdr:rowOff>
    </xdr:to>
    <xdr:sp macro="" textlink="">
      <xdr:nvSpPr>
        <xdr:cNvPr id="189" name="楕円 188">
          <a:extLst>
            <a:ext uri="{FF2B5EF4-FFF2-40B4-BE49-F238E27FC236}">
              <a16:creationId xmlns:a16="http://schemas.microsoft.com/office/drawing/2014/main" id="{4F4C3D73-3651-4DFD-B48C-3775A5839F68}"/>
            </a:ext>
          </a:extLst>
        </xdr:cNvPr>
        <xdr:cNvSpPr/>
      </xdr:nvSpPr>
      <xdr:spPr>
        <a:xfrm>
          <a:off x="4584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166024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911D35A-FE50-4CE8-B9E1-1D18F8DE8E65}"/>
            </a:ext>
          </a:extLst>
        </xdr:cNvPr>
        <xdr:cNvSpPr txBox="1"/>
      </xdr:nvSpPr>
      <xdr:spPr>
        <a:xfrm>
          <a:off x="4673600"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164737</xdr:rowOff>
    </xdr:from>
    <xdr:to>
      <xdr:col>20</xdr:col>
      <xdr:colOff>38100</xdr:colOff>
      <xdr:row>62</xdr:row>
      <xdr:rowOff>94887</xdr:rowOff>
    </xdr:to>
    <xdr:sp macro="" textlink="">
      <xdr:nvSpPr>
        <xdr:cNvPr id="191" name="楕円 190">
          <a:extLst>
            <a:ext uri="{FF2B5EF4-FFF2-40B4-BE49-F238E27FC236}">
              <a16:creationId xmlns:a16="http://schemas.microsoft.com/office/drawing/2014/main" id="{5FDFA0D6-947F-41ED-94B7-45380847D0A5}"/>
            </a:ext>
          </a:extLst>
        </xdr:cNvPr>
        <xdr:cNvSpPr/>
      </xdr:nvSpPr>
      <xdr:spPr>
        <a:xfrm>
          <a:off x="3746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44087</xdr:rowOff>
    </xdr:from>
    <xdr:to>
      <xdr:col>24</xdr:col>
      <xdr:colOff>63500</xdr:colOff>
      <xdr:row>62</xdr:row>
      <xdr:rowOff>66947</xdr:rowOff>
    </xdr:to>
    <xdr:cxnSp macro="">
      <xdr:nvCxnSpPr>
        <xdr:cNvPr id="192" name="直線コネクタ 191">
          <a:extLst>
            <a:ext uri="{FF2B5EF4-FFF2-40B4-BE49-F238E27FC236}">
              <a16:creationId xmlns:a16="http://schemas.microsoft.com/office/drawing/2014/main" id="{93D41B54-D65E-403C-845C-A6B7F8CEE527}"/>
            </a:ext>
          </a:extLst>
        </xdr:cNvPr>
        <xdr:cNvCxnSpPr/>
      </xdr:nvCxnSpPr>
      <xdr:spPr>
        <a:xfrm>
          <a:off x="3797300" y="1067398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3" name="楕円 192">
          <a:extLst>
            <a:ext uri="{FF2B5EF4-FFF2-40B4-BE49-F238E27FC236}">
              <a16:creationId xmlns:a16="http://schemas.microsoft.com/office/drawing/2014/main" id="{1D4E7F4E-A8A3-4F6C-8197-EF196EB12878}"/>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44087</xdr:rowOff>
    </xdr:to>
    <xdr:cxnSp macro="">
      <xdr:nvCxnSpPr>
        <xdr:cNvPr id="194" name="直線コネクタ 193">
          <a:extLst>
            <a:ext uri="{FF2B5EF4-FFF2-40B4-BE49-F238E27FC236}">
              <a16:creationId xmlns:a16="http://schemas.microsoft.com/office/drawing/2014/main" id="{85801006-A402-4BD3-85C7-7ABDB06337C8}"/>
            </a:ext>
          </a:extLst>
        </xdr:cNvPr>
        <xdr:cNvCxnSpPr/>
      </xdr:nvCxnSpPr>
      <xdr:spPr>
        <a:xfrm>
          <a:off x="2908300" y="106527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97790</xdr:rowOff>
    </xdr:from>
    <xdr:to>
      <xdr:col>10</xdr:col>
      <xdr:colOff>165100</xdr:colOff>
      <xdr:row>63</xdr:row>
      <xdr:rowOff>27940</xdr:rowOff>
    </xdr:to>
    <xdr:sp macro="" textlink="">
      <xdr:nvSpPr>
        <xdr:cNvPr id="195" name="楕円 194">
          <a:extLst>
            <a:ext uri="{FF2B5EF4-FFF2-40B4-BE49-F238E27FC236}">
              <a16:creationId xmlns:a16="http://schemas.microsoft.com/office/drawing/2014/main" id="{2F386CFC-EC46-4973-B8E9-36FDECBDD396}"/>
            </a:ext>
          </a:extLst>
        </xdr:cNvPr>
        <xdr:cNvSpPr/>
      </xdr:nvSpPr>
      <xdr:spPr>
        <a:xfrm>
          <a:off x="196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148590</xdr:rowOff>
    </xdr:to>
    <xdr:cxnSp macro="">
      <xdr:nvCxnSpPr>
        <xdr:cNvPr id="196" name="直線コネクタ 195">
          <a:extLst>
            <a:ext uri="{FF2B5EF4-FFF2-40B4-BE49-F238E27FC236}">
              <a16:creationId xmlns:a16="http://schemas.microsoft.com/office/drawing/2014/main" id="{D09AD60A-CF4D-4E0F-9331-F8776D7E9388}"/>
            </a:ext>
          </a:extLst>
        </xdr:cNvPr>
        <xdr:cNvCxnSpPr/>
      </xdr:nvCxnSpPr>
      <xdr:spPr>
        <a:xfrm flipV="1">
          <a:off x="2019300" y="1065276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27577</xdr:rowOff>
    </xdr:from>
    <xdr:to>
      <xdr:col>6</xdr:col>
      <xdr:colOff>38100</xdr:colOff>
      <xdr:row>62</xdr:row>
      <xdr:rowOff>129177</xdr:rowOff>
    </xdr:to>
    <xdr:sp macro="" textlink="">
      <xdr:nvSpPr>
        <xdr:cNvPr id="197" name="楕円 196">
          <a:extLst>
            <a:ext uri="{FF2B5EF4-FFF2-40B4-BE49-F238E27FC236}">
              <a16:creationId xmlns:a16="http://schemas.microsoft.com/office/drawing/2014/main" id="{375B355D-DB73-4A84-A014-68CB952A0F1F}"/>
            </a:ext>
          </a:extLst>
        </xdr:cNvPr>
        <xdr:cNvSpPr/>
      </xdr:nvSpPr>
      <xdr:spPr>
        <a:xfrm>
          <a:off x="1079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78377</xdr:rowOff>
    </xdr:from>
    <xdr:to>
      <xdr:col>10</xdr:col>
      <xdr:colOff>114300</xdr:colOff>
      <xdr:row>62</xdr:row>
      <xdr:rowOff>148590</xdr:rowOff>
    </xdr:to>
    <xdr:cxnSp macro="">
      <xdr:nvCxnSpPr>
        <xdr:cNvPr id="198" name="直線コネクタ 197">
          <a:extLst>
            <a:ext uri="{FF2B5EF4-FFF2-40B4-BE49-F238E27FC236}">
              <a16:creationId xmlns:a16="http://schemas.microsoft.com/office/drawing/2014/main" id="{C049A19F-73CB-467B-86EF-C7B31BC7D255}"/>
            </a:ext>
          </a:extLst>
        </xdr:cNvPr>
        <xdr:cNvCxnSpPr/>
      </xdr:nvCxnSpPr>
      <xdr:spPr>
        <a:xfrm>
          <a:off x="1130300" y="1070827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8DB2F2C-DDEB-4B66-B7F0-3BD1BB9A8E1D}"/>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67ED385-848E-45C7-BAE4-BA0C3A31819E}"/>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CA5D108-BB4C-4A0D-B375-400FA71AF76F}"/>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D712F32-4C8F-4FD5-A4EE-F8357B5B2034}"/>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86014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B745080-9190-4A6B-9209-532C266E04D3}"/>
            </a:ext>
          </a:extLst>
        </xdr:cNvPr>
        <xdr:cNvSpPr txBox="1"/>
      </xdr:nvSpPr>
      <xdr:spPr>
        <a:xfrm>
          <a:off x="3582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1195BCC-F132-4308-8DAF-902DEA9FA2EB}"/>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19067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0B719A3-E132-44E4-9C22-84B811B1AACF}"/>
            </a:ext>
          </a:extLst>
        </xdr:cNvPr>
        <xdr:cNvSpPr txBox="1"/>
      </xdr:nvSpPr>
      <xdr:spPr>
        <a:xfrm>
          <a:off x="1816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120304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19C5478-BB6F-42CF-AC7A-D464C40C4650}"/>
            </a:ext>
          </a:extLst>
        </xdr:cNvPr>
        <xdr:cNvSpPr txBox="1"/>
      </xdr:nvSpPr>
      <xdr:spPr>
        <a:xfrm>
          <a:off x="927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15E2ED2-EEF2-47C7-8C71-F7B158DA0B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CCD8FE2-355B-45CC-A2CE-7BE215FD18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8648E68-FB20-42B8-95E3-E1913C3FCC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3CAC10A-477B-47CF-944A-75B89E927B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88D5F37-41CC-4870-9F7C-6FBA5C50AC5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9576784-5FFA-4183-AB3B-2D398BCD35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5A2DAA2-39DB-4C26-AE91-788B4FDD80E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3CE794F-394A-42ED-B389-800A6AB049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A864405-D814-4B05-8F27-91D546F021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B5944CC-80B1-4F88-8AD1-753D5D808F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F12390F-3C0F-495A-9A63-22916F312C8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5A63B963-E20E-434D-BA7D-114AA0191A3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FEAE36B8-E35A-4740-BA5A-717581C6D92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D903B50B-EF72-4A95-BDE7-0B2CDDF7301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ADC1B57-CD39-4D03-975E-F523C63E63D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FEFA2023-5412-41C0-B514-ABB375D0F9E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F9585F0-E744-4691-A5EA-B1C44321204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7B4647D7-86F5-422C-A7A1-189D6909CC3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C13EFE22-4994-45D3-A653-63AC75AEAF9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7DB81F5-0778-4FBA-9DFA-2A612BCEBD7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F193BB3-35A4-4184-9D0B-683356DB252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E7C65F96-A33C-4CA5-AE51-BF00148CE68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D699936-45D7-46F2-916D-287F72D4C7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E95897EE-4F73-4553-A19B-DE118AB1F367}"/>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E14685A1-377F-46D7-9382-B775B3F3F28A}"/>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CB45CE11-EE41-4DE2-A9EA-4A2DF89E76E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AE213506-47E1-45EB-856D-368E7AD1179D}"/>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85BFA909-08A5-4FF7-A7FE-3A6CE999FF82}"/>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FB6B8F8-4077-4789-9A48-E9EDE9851AB1}"/>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3FBBAEB2-29BD-4E8D-B40F-DFEB6139FA3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6CC5C1FB-2E05-424B-B94C-FC3A32E3554F}"/>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877703E3-6174-45D7-B8E4-50E8B29FC0D9}"/>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1BD01260-0B22-458B-9D52-073C0AFCBA14}"/>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48B0F060-2CE2-4042-A9C7-C9F67916D2E7}"/>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43737EF-DB6D-4774-A56F-6D1887A4DD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90E4F12-4A79-4812-BC3F-AC452AC73C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E08BD42-A847-426A-BB2D-F29807489C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8581E3E-2F8B-4688-824E-B2AF8BBD39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B0DD412-6CE5-4B99-B9BA-6C30261FC7B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10538</xdr:rowOff>
    </xdr:from>
    <xdr:to>
      <xdr:col>55</xdr:col>
      <xdr:colOff>50800</xdr:colOff>
      <xdr:row>64</xdr:row>
      <xdr:rowOff>112138</xdr:rowOff>
    </xdr:to>
    <xdr:sp macro="" textlink="">
      <xdr:nvSpPr>
        <xdr:cNvPr id="246" name="楕円 245">
          <a:extLst>
            <a:ext uri="{FF2B5EF4-FFF2-40B4-BE49-F238E27FC236}">
              <a16:creationId xmlns:a16="http://schemas.microsoft.com/office/drawing/2014/main" id="{6F8BCEC5-4107-4724-8B28-36B359031886}"/>
            </a:ext>
          </a:extLst>
        </xdr:cNvPr>
        <xdr:cNvSpPr/>
      </xdr:nvSpPr>
      <xdr:spPr>
        <a:xfrm>
          <a:off x="10426700" y="109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96915</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6ECC4DA6-E0EB-46D7-B87F-9DA5BF972EBA}"/>
            </a:ext>
          </a:extLst>
        </xdr:cNvPr>
        <xdr:cNvSpPr txBox="1"/>
      </xdr:nvSpPr>
      <xdr:spPr>
        <a:xfrm>
          <a:off x="10515600" y="108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10812</xdr:rowOff>
    </xdr:from>
    <xdr:to>
      <xdr:col>50</xdr:col>
      <xdr:colOff>165100</xdr:colOff>
      <xdr:row>64</xdr:row>
      <xdr:rowOff>112412</xdr:rowOff>
    </xdr:to>
    <xdr:sp macro="" textlink="">
      <xdr:nvSpPr>
        <xdr:cNvPr id="248" name="楕円 247">
          <a:extLst>
            <a:ext uri="{FF2B5EF4-FFF2-40B4-BE49-F238E27FC236}">
              <a16:creationId xmlns:a16="http://schemas.microsoft.com/office/drawing/2014/main" id="{8FF6DC76-DA0C-4E35-A36C-062AE2D84845}"/>
            </a:ext>
          </a:extLst>
        </xdr:cNvPr>
        <xdr:cNvSpPr/>
      </xdr:nvSpPr>
      <xdr:spPr>
        <a:xfrm>
          <a:off x="9588500" y="109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61338</xdr:rowOff>
    </xdr:from>
    <xdr:to>
      <xdr:col>55</xdr:col>
      <xdr:colOff>0</xdr:colOff>
      <xdr:row>64</xdr:row>
      <xdr:rowOff>61612</xdr:rowOff>
    </xdr:to>
    <xdr:cxnSp macro="">
      <xdr:nvCxnSpPr>
        <xdr:cNvPr id="249" name="直線コネクタ 248">
          <a:extLst>
            <a:ext uri="{FF2B5EF4-FFF2-40B4-BE49-F238E27FC236}">
              <a16:creationId xmlns:a16="http://schemas.microsoft.com/office/drawing/2014/main" id="{05844DC0-E480-487C-920E-C596F2D9A646}"/>
            </a:ext>
          </a:extLst>
        </xdr:cNvPr>
        <xdr:cNvCxnSpPr/>
      </xdr:nvCxnSpPr>
      <xdr:spPr>
        <a:xfrm flipV="1">
          <a:off x="9639300" y="1103413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10992</xdr:rowOff>
    </xdr:from>
    <xdr:to>
      <xdr:col>46</xdr:col>
      <xdr:colOff>38100</xdr:colOff>
      <xdr:row>64</xdr:row>
      <xdr:rowOff>112592</xdr:rowOff>
    </xdr:to>
    <xdr:sp macro="" textlink="">
      <xdr:nvSpPr>
        <xdr:cNvPr id="250" name="楕円 249">
          <a:extLst>
            <a:ext uri="{FF2B5EF4-FFF2-40B4-BE49-F238E27FC236}">
              <a16:creationId xmlns:a16="http://schemas.microsoft.com/office/drawing/2014/main" id="{009D4EB6-EF93-4EAF-808C-B3CD5A0E529D}"/>
            </a:ext>
          </a:extLst>
        </xdr:cNvPr>
        <xdr:cNvSpPr/>
      </xdr:nvSpPr>
      <xdr:spPr>
        <a:xfrm>
          <a:off x="8699500" y="109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61612</xdr:rowOff>
    </xdr:from>
    <xdr:to>
      <xdr:col>50</xdr:col>
      <xdr:colOff>114300</xdr:colOff>
      <xdr:row>64</xdr:row>
      <xdr:rowOff>61792</xdr:rowOff>
    </xdr:to>
    <xdr:cxnSp macro="">
      <xdr:nvCxnSpPr>
        <xdr:cNvPr id="251" name="直線コネクタ 250">
          <a:extLst>
            <a:ext uri="{FF2B5EF4-FFF2-40B4-BE49-F238E27FC236}">
              <a16:creationId xmlns:a16="http://schemas.microsoft.com/office/drawing/2014/main" id="{0A7C69D0-856E-44E6-877C-503285B60A04}"/>
            </a:ext>
          </a:extLst>
        </xdr:cNvPr>
        <xdr:cNvCxnSpPr/>
      </xdr:nvCxnSpPr>
      <xdr:spPr>
        <a:xfrm flipV="1">
          <a:off x="8750300" y="11034412"/>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12926</xdr:rowOff>
    </xdr:from>
    <xdr:to>
      <xdr:col>41</xdr:col>
      <xdr:colOff>101600</xdr:colOff>
      <xdr:row>64</xdr:row>
      <xdr:rowOff>114526</xdr:rowOff>
    </xdr:to>
    <xdr:sp macro="" textlink="">
      <xdr:nvSpPr>
        <xdr:cNvPr id="252" name="楕円 251">
          <a:extLst>
            <a:ext uri="{FF2B5EF4-FFF2-40B4-BE49-F238E27FC236}">
              <a16:creationId xmlns:a16="http://schemas.microsoft.com/office/drawing/2014/main" id="{D3E5ADBF-99F6-4CDE-AD6D-C74BF6AB4857}"/>
            </a:ext>
          </a:extLst>
        </xdr:cNvPr>
        <xdr:cNvSpPr/>
      </xdr:nvSpPr>
      <xdr:spPr>
        <a:xfrm>
          <a:off x="7810500" y="109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61792</xdr:rowOff>
    </xdr:from>
    <xdr:to>
      <xdr:col>45</xdr:col>
      <xdr:colOff>177800</xdr:colOff>
      <xdr:row>64</xdr:row>
      <xdr:rowOff>63726</xdr:rowOff>
    </xdr:to>
    <xdr:cxnSp macro="">
      <xdr:nvCxnSpPr>
        <xdr:cNvPr id="253" name="直線コネクタ 252">
          <a:extLst>
            <a:ext uri="{FF2B5EF4-FFF2-40B4-BE49-F238E27FC236}">
              <a16:creationId xmlns:a16="http://schemas.microsoft.com/office/drawing/2014/main" id="{EB23CCDA-6AFB-4712-8620-6254F92444FF}"/>
            </a:ext>
          </a:extLst>
        </xdr:cNvPr>
        <xdr:cNvCxnSpPr/>
      </xdr:nvCxnSpPr>
      <xdr:spPr>
        <a:xfrm flipV="1">
          <a:off x="7861300" y="11034592"/>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12469</xdr:rowOff>
    </xdr:from>
    <xdr:to>
      <xdr:col>36</xdr:col>
      <xdr:colOff>165100</xdr:colOff>
      <xdr:row>64</xdr:row>
      <xdr:rowOff>114069</xdr:rowOff>
    </xdr:to>
    <xdr:sp macro="" textlink="">
      <xdr:nvSpPr>
        <xdr:cNvPr id="254" name="楕円 253">
          <a:extLst>
            <a:ext uri="{FF2B5EF4-FFF2-40B4-BE49-F238E27FC236}">
              <a16:creationId xmlns:a16="http://schemas.microsoft.com/office/drawing/2014/main" id="{11EBB273-59FB-4BEE-B55B-9DEE6E240806}"/>
            </a:ext>
          </a:extLst>
        </xdr:cNvPr>
        <xdr:cNvSpPr/>
      </xdr:nvSpPr>
      <xdr:spPr>
        <a:xfrm>
          <a:off x="6921500" y="109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63269</xdr:rowOff>
    </xdr:from>
    <xdr:to>
      <xdr:col>41</xdr:col>
      <xdr:colOff>50800</xdr:colOff>
      <xdr:row>64</xdr:row>
      <xdr:rowOff>63726</xdr:rowOff>
    </xdr:to>
    <xdr:cxnSp macro="">
      <xdr:nvCxnSpPr>
        <xdr:cNvPr id="255" name="直線コネクタ 254">
          <a:extLst>
            <a:ext uri="{FF2B5EF4-FFF2-40B4-BE49-F238E27FC236}">
              <a16:creationId xmlns:a16="http://schemas.microsoft.com/office/drawing/2014/main" id="{56CB8D3E-5BB5-40BA-9C48-98069D0B67CB}"/>
            </a:ext>
          </a:extLst>
        </xdr:cNvPr>
        <xdr:cNvCxnSpPr/>
      </xdr:nvCxnSpPr>
      <xdr:spPr>
        <a:xfrm>
          <a:off x="6972300" y="110360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FCCE247-C862-4EED-8446-90A1A800DCC6}"/>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CF2830B-8EEF-4178-B59F-65F046526167}"/>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CDDC47A-3030-4065-AF07-63E1064389BB}"/>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7451D8D4-91FB-492A-8159-E473F36E9772}"/>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103539</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53E4737D-6476-4335-AF87-32F20CFC975B}"/>
            </a:ext>
          </a:extLst>
        </xdr:cNvPr>
        <xdr:cNvSpPr txBox="1"/>
      </xdr:nvSpPr>
      <xdr:spPr>
        <a:xfrm>
          <a:off x="9359411" y="1107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103719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E6A739FB-8015-43D9-9E03-21F560032A24}"/>
            </a:ext>
          </a:extLst>
        </xdr:cNvPr>
        <xdr:cNvSpPr txBox="1"/>
      </xdr:nvSpPr>
      <xdr:spPr>
        <a:xfrm>
          <a:off x="8483111" y="1107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105653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98C04692-0C64-4386-A996-BD8648D98BDC}"/>
            </a:ext>
          </a:extLst>
        </xdr:cNvPr>
        <xdr:cNvSpPr txBox="1"/>
      </xdr:nvSpPr>
      <xdr:spPr>
        <a:xfrm>
          <a:off x="7594111" y="110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105196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B2280250-0456-44F1-8003-A690876F8679}"/>
            </a:ext>
          </a:extLst>
        </xdr:cNvPr>
        <xdr:cNvSpPr txBox="1"/>
      </xdr:nvSpPr>
      <xdr:spPr>
        <a:xfrm>
          <a:off x="6705111" y="110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0A06047-B8E2-457F-8545-CD9F42045D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3AB14C0-168A-46E2-9D42-08685F4A402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FC549CB-4B3C-401A-B122-7CE1CB1F78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D7ED274-BE0C-442B-8CC0-77C19591914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266566D-2511-40A1-9C86-FDACB56163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806F81B-BADB-4118-8D90-72916E4C31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27BEE41-0885-4F73-985A-6B695D6072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75495C2-6029-4ABE-ACD7-1989B45F46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4FCF14C-3ADF-49B5-9EB7-8440855068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DC0E227-BE22-4C6F-A5A4-A18EB095EDA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F551A11-5239-4AAE-95AC-E13AB5AC564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CDF6B048-E1F9-4DF4-8C52-3085FF09C1F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70E85CF5-98CB-46E7-B2F2-52A3EE4164C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FEE58F22-9B3B-4BF4-BB95-158D547057D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8B3242F6-B1A5-42FA-BA29-CF095CA2416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1F1CA856-57BA-4CCC-BD1F-82A96EA4EDB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E23E824D-33A2-468C-8C60-58ABD66196C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C85FA354-5D19-420A-9EBD-C4EBF0E41BB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F2549757-2678-4466-9FA8-6C4D48B6A82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B9627F1-6EB1-4DB3-B585-57026F54011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9B5C9D26-73F4-4129-9988-4DC362B4972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8C056154-BB0F-4080-8EEF-CE198A8BEC4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2CA57800-33A9-4666-9C7E-F9BAF5E3C0E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308107A-FECE-4C0C-8E24-50DC4596A8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EC71347-5C5D-485F-B5A9-0DC1F6CF7A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24D306A5-276B-404F-A190-CF300B6B9C78}"/>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FB398015-AE94-458E-B02A-7770787FA4C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2F99A7E6-0604-4EAD-AD74-36DAA2E603F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C534A4F0-DE09-456B-AC05-E3B9AD44C622}"/>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8CE870CF-1A6B-44E6-BE70-5B932DAD85E8}"/>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FBF3884-F6D2-410D-85BE-65297A6FC8A4}"/>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2EA9A56F-280D-4713-A361-8383D41885A4}"/>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3D3E9BF0-B655-46FB-B60A-E0D2325281BF}"/>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A03F2F49-71EE-4691-B87D-282EE424804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E15D04C8-A3A3-4F10-82A0-CFD2E805A064}"/>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6C0917EB-C16E-42F8-8F15-38DB9EC6E08A}"/>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BD7B620-F3BA-4BC4-8F5E-B9A6104C93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2479F17-E40B-4CE4-A9E1-82E36058F6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26E360E-54F9-4913-8CF2-A3C4BFCCCA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3EE644B-112B-4B94-A704-13642A333C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C2DB740-AD6F-4978-AAE1-67C93E256A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305" name="楕円 304">
          <a:extLst>
            <a:ext uri="{FF2B5EF4-FFF2-40B4-BE49-F238E27FC236}">
              <a16:creationId xmlns:a16="http://schemas.microsoft.com/office/drawing/2014/main" id="{9E9549CE-7D48-45FD-9E50-E03E93496F28}"/>
            </a:ext>
          </a:extLst>
        </xdr:cNvPr>
        <xdr:cNvSpPr/>
      </xdr:nvSpPr>
      <xdr:spPr>
        <a:xfrm>
          <a:off x="45847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111414</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48DFC08-E848-467F-B9EC-207805E6F4DC}"/>
            </a:ext>
          </a:extLst>
        </xdr:cNvPr>
        <xdr:cNvSpPr txBox="1"/>
      </xdr:nvSpPr>
      <xdr:spPr>
        <a:xfrm>
          <a:off x="4673600" y="1382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59145</xdr:rowOff>
    </xdr:from>
    <xdr:to>
      <xdr:col>20</xdr:col>
      <xdr:colOff>38100</xdr:colOff>
      <xdr:row>81</xdr:row>
      <xdr:rowOff>160745</xdr:rowOff>
    </xdr:to>
    <xdr:sp macro="" textlink="">
      <xdr:nvSpPr>
        <xdr:cNvPr id="307" name="楕円 306">
          <a:extLst>
            <a:ext uri="{FF2B5EF4-FFF2-40B4-BE49-F238E27FC236}">
              <a16:creationId xmlns:a16="http://schemas.microsoft.com/office/drawing/2014/main" id="{63DCD55B-69F8-43C3-8C71-4D514715BCB5}"/>
            </a:ext>
          </a:extLst>
        </xdr:cNvPr>
        <xdr:cNvSpPr/>
      </xdr:nvSpPr>
      <xdr:spPr>
        <a:xfrm>
          <a:off x="3746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109945</xdr:rowOff>
    </xdr:from>
    <xdr:to>
      <xdr:col>24</xdr:col>
      <xdr:colOff>63500</xdr:colOff>
      <xdr:row>81</xdr:row>
      <xdr:rowOff>139337</xdr:rowOff>
    </xdr:to>
    <xdr:cxnSp macro="">
      <xdr:nvCxnSpPr>
        <xdr:cNvPr id="308" name="直線コネクタ 307">
          <a:extLst>
            <a:ext uri="{FF2B5EF4-FFF2-40B4-BE49-F238E27FC236}">
              <a16:creationId xmlns:a16="http://schemas.microsoft.com/office/drawing/2014/main" id="{459187F6-4225-42FB-A42E-83608AF2996E}"/>
            </a:ext>
          </a:extLst>
        </xdr:cNvPr>
        <xdr:cNvCxnSpPr/>
      </xdr:nvCxnSpPr>
      <xdr:spPr>
        <a:xfrm>
          <a:off x="3797300" y="1399739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28121</xdr:rowOff>
    </xdr:from>
    <xdr:to>
      <xdr:col>15</xdr:col>
      <xdr:colOff>101600</xdr:colOff>
      <xdr:row>81</xdr:row>
      <xdr:rowOff>129721</xdr:rowOff>
    </xdr:to>
    <xdr:sp macro="" textlink="">
      <xdr:nvSpPr>
        <xdr:cNvPr id="309" name="楕円 308">
          <a:extLst>
            <a:ext uri="{FF2B5EF4-FFF2-40B4-BE49-F238E27FC236}">
              <a16:creationId xmlns:a16="http://schemas.microsoft.com/office/drawing/2014/main" id="{B08FCF4F-D089-4B0D-970E-2E53A5FB66AB}"/>
            </a:ext>
          </a:extLst>
        </xdr:cNvPr>
        <xdr:cNvSpPr/>
      </xdr:nvSpPr>
      <xdr:spPr>
        <a:xfrm>
          <a:off x="2857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78921</xdr:rowOff>
    </xdr:from>
    <xdr:to>
      <xdr:col>19</xdr:col>
      <xdr:colOff>177800</xdr:colOff>
      <xdr:row>81</xdr:row>
      <xdr:rowOff>109945</xdr:rowOff>
    </xdr:to>
    <xdr:cxnSp macro="">
      <xdr:nvCxnSpPr>
        <xdr:cNvPr id="310" name="直線コネクタ 309">
          <a:extLst>
            <a:ext uri="{FF2B5EF4-FFF2-40B4-BE49-F238E27FC236}">
              <a16:creationId xmlns:a16="http://schemas.microsoft.com/office/drawing/2014/main" id="{269BFDDD-6409-4AC8-AE80-ACEF0BFAF12B}"/>
            </a:ext>
          </a:extLst>
        </xdr:cNvPr>
        <xdr:cNvCxnSpPr/>
      </xdr:nvCxnSpPr>
      <xdr:spPr>
        <a:xfrm>
          <a:off x="2908300" y="139663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11" name="楕円 310">
          <a:extLst>
            <a:ext uri="{FF2B5EF4-FFF2-40B4-BE49-F238E27FC236}">
              <a16:creationId xmlns:a16="http://schemas.microsoft.com/office/drawing/2014/main" id="{A94406F4-F4BF-4C5C-A9A8-35C486079250}"/>
            </a:ext>
          </a:extLst>
        </xdr:cNvPr>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78921</xdr:rowOff>
    </xdr:to>
    <xdr:cxnSp macro="">
      <xdr:nvCxnSpPr>
        <xdr:cNvPr id="312" name="直線コネクタ 311">
          <a:extLst>
            <a:ext uri="{FF2B5EF4-FFF2-40B4-BE49-F238E27FC236}">
              <a16:creationId xmlns:a16="http://schemas.microsoft.com/office/drawing/2014/main" id="{0126BE8A-A9A7-4736-92C0-7102BCCA3332}"/>
            </a:ext>
          </a:extLst>
        </xdr:cNvPr>
        <xdr:cNvCxnSpPr/>
      </xdr:nvCxnSpPr>
      <xdr:spPr>
        <a:xfrm>
          <a:off x="2019300" y="139369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1995</xdr:rowOff>
    </xdr:from>
    <xdr:to>
      <xdr:col>6</xdr:col>
      <xdr:colOff>38100</xdr:colOff>
      <xdr:row>81</xdr:row>
      <xdr:rowOff>103595</xdr:rowOff>
    </xdr:to>
    <xdr:sp macro="" textlink="">
      <xdr:nvSpPr>
        <xdr:cNvPr id="313" name="楕円 312">
          <a:extLst>
            <a:ext uri="{FF2B5EF4-FFF2-40B4-BE49-F238E27FC236}">
              <a16:creationId xmlns:a16="http://schemas.microsoft.com/office/drawing/2014/main" id="{2D1147BB-0E8A-4201-8744-EA51F121F68B}"/>
            </a:ext>
          </a:extLst>
        </xdr:cNvPr>
        <xdr:cNvSpPr/>
      </xdr:nvSpPr>
      <xdr:spPr>
        <a:xfrm>
          <a:off x="1079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52795</xdr:rowOff>
    </xdr:to>
    <xdr:cxnSp macro="">
      <xdr:nvCxnSpPr>
        <xdr:cNvPr id="314" name="直線コネクタ 313">
          <a:extLst>
            <a:ext uri="{FF2B5EF4-FFF2-40B4-BE49-F238E27FC236}">
              <a16:creationId xmlns:a16="http://schemas.microsoft.com/office/drawing/2014/main" id="{D5AA80FD-FA97-4E7B-B652-9D58C26AF032}"/>
            </a:ext>
          </a:extLst>
        </xdr:cNvPr>
        <xdr:cNvCxnSpPr/>
      </xdr:nvCxnSpPr>
      <xdr:spPr>
        <a:xfrm flipV="1">
          <a:off x="1130300" y="139369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a:extLst>
            <a:ext uri="{FF2B5EF4-FFF2-40B4-BE49-F238E27FC236}">
              <a16:creationId xmlns:a16="http://schemas.microsoft.com/office/drawing/2014/main" id="{0BC5B5C6-1228-46F8-9521-E6943A255F39}"/>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a:extLst>
            <a:ext uri="{FF2B5EF4-FFF2-40B4-BE49-F238E27FC236}">
              <a16:creationId xmlns:a16="http://schemas.microsoft.com/office/drawing/2014/main" id="{196E53DE-F2AD-4248-BF9C-1838919F431C}"/>
            </a:ext>
          </a:extLst>
        </xdr:cNvPr>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a:extLst>
            <a:ext uri="{FF2B5EF4-FFF2-40B4-BE49-F238E27FC236}">
              <a16:creationId xmlns:a16="http://schemas.microsoft.com/office/drawing/2014/main" id="{32B2BBE7-4A90-49E7-B18F-862BC95ECB17}"/>
            </a:ext>
          </a:extLst>
        </xdr:cNvPr>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a:extLst>
            <a:ext uri="{FF2B5EF4-FFF2-40B4-BE49-F238E27FC236}">
              <a16:creationId xmlns:a16="http://schemas.microsoft.com/office/drawing/2014/main" id="{64A23225-94C9-4B27-BD4F-3F0F04D3E360}"/>
            </a:ext>
          </a:extLst>
        </xdr:cNvPr>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5822</xdr:rowOff>
    </xdr:from>
    <xdr:ext cx="405111" cy="259045"/>
    <xdr:sp macro="" textlink="">
      <xdr:nvSpPr>
        <xdr:cNvPr id="319" name="n_1mainValue【公営住宅】&#10;有形固定資産減価償却率">
          <a:extLst>
            <a:ext uri="{FF2B5EF4-FFF2-40B4-BE49-F238E27FC236}">
              <a16:creationId xmlns:a16="http://schemas.microsoft.com/office/drawing/2014/main" id="{C267165E-2F6E-4D54-9595-5DE4FC29633D}"/>
            </a:ext>
          </a:extLst>
        </xdr:cNvPr>
        <xdr:cNvSpPr txBox="1"/>
      </xdr:nvSpPr>
      <xdr:spPr>
        <a:xfrm>
          <a:off x="35820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146248</xdr:rowOff>
    </xdr:from>
    <xdr:ext cx="405111" cy="259045"/>
    <xdr:sp macro="" textlink="">
      <xdr:nvSpPr>
        <xdr:cNvPr id="320" name="n_2mainValue【公営住宅】&#10;有形固定資産減価償却率">
          <a:extLst>
            <a:ext uri="{FF2B5EF4-FFF2-40B4-BE49-F238E27FC236}">
              <a16:creationId xmlns:a16="http://schemas.microsoft.com/office/drawing/2014/main" id="{65DACDFE-76D5-4313-8E34-406487A2452C}"/>
            </a:ext>
          </a:extLst>
        </xdr:cNvPr>
        <xdr:cNvSpPr txBox="1"/>
      </xdr:nvSpPr>
      <xdr:spPr>
        <a:xfrm>
          <a:off x="2705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21" name="n_3mainValue【公営住宅】&#10;有形固定資産減価償却率">
          <a:extLst>
            <a:ext uri="{FF2B5EF4-FFF2-40B4-BE49-F238E27FC236}">
              <a16:creationId xmlns:a16="http://schemas.microsoft.com/office/drawing/2014/main" id="{65DE36AE-2F0D-414D-AE53-34D5202DE7AC}"/>
            </a:ext>
          </a:extLst>
        </xdr:cNvPr>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120122</xdr:rowOff>
    </xdr:from>
    <xdr:ext cx="405111" cy="259045"/>
    <xdr:sp macro="" textlink="">
      <xdr:nvSpPr>
        <xdr:cNvPr id="322" name="n_4mainValue【公営住宅】&#10;有形固定資産減価償却率">
          <a:extLst>
            <a:ext uri="{FF2B5EF4-FFF2-40B4-BE49-F238E27FC236}">
              <a16:creationId xmlns:a16="http://schemas.microsoft.com/office/drawing/2014/main" id="{81CF0F71-2BD3-45D5-B587-0DB930543536}"/>
            </a:ext>
          </a:extLst>
        </xdr:cNvPr>
        <xdr:cNvSpPr txBox="1"/>
      </xdr:nvSpPr>
      <xdr:spPr>
        <a:xfrm>
          <a:off x="927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813EE86-92B1-499D-A310-FA6D064EEF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232ADE7-8394-4DEE-B7DB-B401F482FC4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2918ADF-7F6F-499D-894E-7A18E0317D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C128B9A-C1D2-4447-A04B-B69B42ACBD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B7E16FA-25C9-4284-8548-244E6F2B51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3E378D0-02C1-488C-A4D1-A121AFC62C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A1FFA61-5EBA-49BC-9C4A-94A04367012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8A43509-E59C-405D-84BA-EA2B836865D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9BD07EE-C164-42CE-B1BC-6CE9CE6A88B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8DE4805-EF07-4A62-8B7B-E4819BFFB6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6A8F3CF6-8C74-42FD-8754-A5BA5AD74D5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6344FB67-1154-48AA-8A43-91DD4EE265A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0742FD5-21B4-434B-BB69-2817C5A1AF8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37DB9074-EE93-4FE1-AC27-4E89C565619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6288886D-2745-4AF6-B44C-C30DD1684D0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E008AC6-7505-458E-81F7-D429AA045F6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6F8E9077-C5C4-4038-BD97-E9E423F29FF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997C485F-6E2E-4628-8778-E70D94CD741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27288E19-70A3-49ED-89BE-017B55A0C4C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E44CEE84-2B7A-48EA-98F4-87A3F3AFCC3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129DDEA-D654-4D6C-AF8C-49FB8453DC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6CF3F51A-C73C-4E63-8FF5-1002BAD97B5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4C43F53B-CF01-4693-851E-EA6B8EAE12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148382ED-A162-475B-9368-0C8E74E69E2B}"/>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072F4A8B-CD71-4B13-9036-D56170DE50C7}"/>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9C76C0C0-983D-408B-A8D5-1B1C37738DF1}"/>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93351942-790E-4FB1-B40D-3DA1E03C9F31}"/>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F25573F5-8F03-4DF5-9A8E-F2EA96B6095C}"/>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E4D9D2B0-E42C-40BC-9875-A7951D1BF67B}"/>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73E9BB9A-8BCE-4F67-BB7D-DBD53846E24B}"/>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FCE04A90-FE98-4D11-BF7F-26387B7B025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5DD31DC6-B777-4575-A32B-09D3F97A2AA5}"/>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6E6DFE47-44B5-4D99-B186-7C93EF10E29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C7DC86FA-E049-41CB-B7BC-FFBE64822FC7}"/>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B7B026C-7BD3-40A2-819A-1D3562B3E8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8E3DDD5-7904-4CD0-B9A4-B143CE26C3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45407A3-EFEA-4843-BF92-AE0A91F4FE9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AB4EF7C-6B56-4806-AFD9-56CA33DD972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FACDF8F-2EEC-4939-925D-CFD9D22866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1778</xdr:rowOff>
    </xdr:from>
    <xdr:to>
      <xdr:col>55</xdr:col>
      <xdr:colOff>50800</xdr:colOff>
      <xdr:row>86</xdr:row>
      <xdr:rowOff>103378</xdr:rowOff>
    </xdr:to>
    <xdr:sp macro="" textlink="">
      <xdr:nvSpPr>
        <xdr:cNvPr id="362" name="楕円 361">
          <a:extLst>
            <a:ext uri="{FF2B5EF4-FFF2-40B4-BE49-F238E27FC236}">
              <a16:creationId xmlns:a16="http://schemas.microsoft.com/office/drawing/2014/main" id="{FD26E32C-3E8A-4C0C-949C-73A5BBBD416F}"/>
            </a:ext>
          </a:extLst>
        </xdr:cNvPr>
        <xdr:cNvSpPr/>
      </xdr:nvSpPr>
      <xdr:spPr>
        <a:xfrm>
          <a:off x="104267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88155</xdr:rowOff>
    </xdr:from>
    <xdr:ext cx="469744" cy="259045"/>
    <xdr:sp macro="" textlink="">
      <xdr:nvSpPr>
        <xdr:cNvPr id="363" name="【公営住宅】&#10;一人当たり面積該当値テキスト">
          <a:extLst>
            <a:ext uri="{FF2B5EF4-FFF2-40B4-BE49-F238E27FC236}">
              <a16:creationId xmlns:a16="http://schemas.microsoft.com/office/drawing/2014/main" id="{5C70DB36-040C-4614-A06A-23BD53FC5A23}"/>
            </a:ext>
          </a:extLst>
        </xdr:cNvPr>
        <xdr:cNvSpPr txBox="1"/>
      </xdr:nvSpPr>
      <xdr:spPr>
        <a:xfrm>
          <a:off x="10515600" y="146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xdr:rowOff>
    </xdr:from>
    <xdr:to>
      <xdr:col>50</xdr:col>
      <xdr:colOff>165100</xdr:colOff>
      <xdr:row>86</xdr:row>
      <xdr:rowOff>104521</xdr:rowOff>
    </xdr:to>
    <xdr:sp macro="" textlink="">
      <xdr:nvSpPr>
        <xdr:cNvPr id="364" name="楕円 363">
          <a:extLst>
            <a:ext uri="{FF2B5EF4-FFF2-40B4-BE49-F238E27FC236}">
              <a16:creationId xmlns:a16="http://schemas.microsoft.com/office/drawing/2014/main" id="{8A41E3E9-E9D6-43E0-BBEF-65DDB9668DFB}"/>
            </a:ext>
          </a:extLst>
        </xdr:cNvPr>
        <xdr:cNvSpPr/>
      </xdr:nvSpPr>
      <xdr:spPr>
        <a:xfrm>
          <a:off x="9588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52578</xdr:rowOff>
    </xdr:from>
    <xdr:to>
      <xdr:col>55</xdr:col>
      <xdr:colOff>0</xdr:colOff>
      <xdr:row>86</xdr:row>
      <xdr:rowOff>53721</xdr:rowOff>
    </xdr:to>
    <xdr:cxnSp macro="">
      <xdr:nvCxnSpPr>
        <xdr:cNvPr id="365" name="直線コネクタ 364">
          <a:extLst>
            <a:ext uri="{FF2B5EF4-FFF2-40B4-BE49-F238E27FC236}">
              <a16:creationId xmlns:a16="http://schemas.microsoft.com/office/drawing/2014/main" id="{8E735573-73F7-4FEC-BF6E-E7A59ECB69E5}"/>
            </a:ext>
          </a:extLst>
        </xdr:cNvPr>
        <xdr:cNvCxnSpPr/>
      </xdr:nvCxnSpPr>
      <xdr:spPr>
        <a:xfrm flipV="1">
          <a:off x="9639300" y="1479727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xdr:rowOff>
    </xdr:from>
    <xdr:to>
      <xdr:col>46</xdr:col>
      <xdr:colOff>38100</xdr:colOff>
      <xdr:row>86</xdr:row>
      <xdr:rowOff>105283</xdr:rowOff>
    </xdr:to>
    <xdr:sp macro="" textlink="">
      <xdr:nvSpPr>
        <xdr:cNvPr id="366" name="楕円 365">
          <a:extLst>
            <a:ext uri="{FF2B5EF4-FFF2-40B4-BE49-F238E27FC236}">
              <a16:creationId xmlns:a16="http://schemas.microsoft.com/office/drawing/2014/main" id="{DF72BE3A-5A91-4E71-B4BD-73A84571E181}"/>
            </a:ext>
          </a:extLst>
        </xdr:cNvPr>
        <xdr:cNvSpPr/>
      </xdr:nvSpPr>
      <xdr:spPr>
        <a:xfrm>
          <a:off x="8699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53721</xdr:rowOff>
    </xdr:from>
    <xdr:to>
      <xdr:col>50</xdr:col>
      <xdr:colOff>114300</xdr:colOff>
      <xdr:row>86</xdr:row>
      <xdr:rowOff>54483</xdr:rowOff>
    </xdr:to>
    <xdr:cxnSp macro="">
      <xdr:nvCxnSpPr>
        <xdr:cNvPr id="367" name="直線コネクタ 366">
          <a:extLst>
            <a:ext uri="{FF2B5EF4-FFF2-40B4-BE49-F238E27FC236}">
              <a16:creationId xmlns:a16="http://schemas.microsoft.com/office/drawing/2014/main" id="{39FDE90C-50D7-4E74-BB52-57D9F05D0F61}"/>
            </a:ext>
          </a:extLst>
        </xdr:cNvPr>
        <xdr:cNvCxnSpPr/>
      </xdr:nvCxnSpPr>
      <xdr:spPr>
        <a:xfrm flipV="1">
          <a:off x="8750300" y="147984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4826</xdr:rowOff>
    </xdr:from>
    <xdr:to>
      <xdr:col>41</xdr:col>
      <xdr:colOff>101600</xdr:colOff>
      <xdr:row>86</xdr:row>
      <xdr:rowOff>106426</xdr:rowOff>
    </xdr:to>
    <xdr:sp macro="" textlink="">
      <xdr:nvSpPr>
        <xdr:cNvPr id="368" name="楕円 367">
          <a:extLst>
            <a:ext uri="{FF2B5EF4-FFF2-40B4-BE49-F238E27FC236}">
              <a16:creationId xmlns:a16="http://schemas.microsoft.com/office/drawing/2014/main" id="{B9ED1B92-DACD-4E34-BB9F-2F0DF4AA46CC}"/>
            </a:ext>
          </a:extLst>
        </xdr:cNvPr>
        <xdr:cNvSpPr/>
      </xdr:nvSpPr>
      <xdr:spPr>
        <a:xfrm>
          <a:off x="78105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54483</xdr:rowOff>
    </xdr:from>
    <xdr:to>
      <xdr:col>45</xdr:col>
      <xdr:colOff>177800</xdr:colOff>
      <xdr:row>86</xdr:row>
      <xdr:rowOff>55626</xdr:rowOff>
    </xdr:to>
    <xdr:cxnSp macro="">
      <xdr:nvCxnSpPr>
        <xdr:cNvPr id="369" name="直線コネクタ 368">
          <a:extLst>
            <a:ext uri="{FF2B5EF4-FFF2-40B4-BE49-F238E27FC236}">
              <a16:creationId xmlns:a16="http://schemas.microsoft.com/office/drawing/2014/main" id="{A6B321FC-F860-41C2-AFA6-3D05092C10FB}"/>
            </a:ext>
          </a:extLst>
        </xdr:cNvPr>
        <xdr:cNvCxnSpPr/>
      </xdr:nvCxnSpPr>
      <xdr:spPr>
        <a:xfrm flipV="1">
          <a:off x="7861300" y="1479918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4254</xdr:rowOff>
    </xdr:from>
    <xdr:to>
      <xdr:col>36</xdr:col>
      <xdr:colOff>165100</xdr:colOff>
      <xdr:row>86</xdr:row>
      <xdr:rowOff>105854</xdr:rowOff>
    </xdr:to>
    <xdr:sp macro="" textlink="">
      <xdr:nvSpPr>
        <xdr:cNvPr id="370" name="楕円 369">
          <a:extLst>
            <a:ext uri="{FF2B5EF4-FFF2-40B4-BE49-F238E27FC236}">
              <a16:creationId xmlns:a16="http://schemas.microsoft.com/office/drawing/2014/main" id="{AA14AB79-FEE9-4022-B632-57B54EDF7890}"/>
            </a:ext>
          </a:extLst>
        </xdr:cNvPr>
        <xdr:cNvSpPr/>
      </xdr:nvSpPr>
      <xdr:spPr>
        <a:xfrm>
          <a:off x="6921500" y="147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55054</xdr:rowOff>
    </xdr:from>
    <xdr:to>
      <xdr:col>41</xdr:col>
      <xdr:colOff>50800</xdr:colOff>
      <xdr:row>86</xdr:row>
      <xdr:rowOff>55626</xdr:rowOff>
    </xdr:to>
    <xdr:cxnSp macro="">
      <xdr:nvCxnSpPr>
        <xdr:cNvPr id="371" name="直線コネクタ 370">
          <a:extLst>
            <a:ext uri="{FF2B5EF4-FFF2-40B4-BE49-F238E27FC236}">
              <a16:creationId xmlns:a16="http://schemas.microsoft.com/office/drawing/2014/main" id="{6981FE1B-E043-4A31-A01F-A9E634138053}"/>
            </a:ext>
          </a:extLst>
        </xdr:cNvPr>
        <xdr:cNvCxnSpPr/>
      </xdr:nvCxnSpPr>
      <xdr:spPr>
        <a:xfrm>
          <a:off x="6972300" y="1479975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00413464-F23C-40C4-A5B8-7B0592032724}"/>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7FC98421-1984-4670-93C5-DDF58D5608DB}"/>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642D64C6-B3AB-4ED2-96B9-BA48E42D06C5}"/>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0AAF6F5F-F64B-40DB-9A9B-A2032FA493A9}"/>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95648</xdr:rowOff>
    </xdr:from>
    <xdr:ext cx="469744" cy="259045"/>
    <xdr:sp macro="" textlink="">
      <xdr:nvSpPr>
        <xdr:cNvPr id="376" name="n_1mainValue【公営住宅】&#10;一人当たり面積">
          <a:extLst>
            <a:ext uri="{FF2B5EF4-FFF2-40B4-BE49-F238E27FC236}">
              <a16:creationId xmlns:a16="http://schemas.microsoft.com/office/drawing/2014/main" id="{90649810-C141-412F-9370-E851E31D8092}"/>
            </a:ext>
          </a:extLst>
        </xdr:cNvPr>
        <xdr:cNvSpPr txBox="1"/>
      </xdr:nvSpPr>
      <xdr:spPr>
        <a:xfrm>
          <a:off x="93917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96410</xdr:rowOff>
    </xdr:from>
    <xdr:ext cx="469744" cy="259045"/>
    <xdr:sp macro="" textlink="">
      <xdr:nvSpPr>
        <xdr:cNvPr id="377" name="n_2mainValue【公営住宅】&#10;一人当たり面積">
          <a:extLst>
            <a:ext uri="{FF2B5EF4-FFF2-40B4-BE49-F238E27FC236}">
              <a16:creationId xmlns:a16="http://schemas.microsoft.com/office/drawing/2014/main" id="{8AEE8DA9-917A-4935-BF09-CD35B18DEA85}"/>
            </a:ext>
          </a:extLst>
        </xdr:cNvPr>
        <xdr:cNvSpPr txBox="1"/>
      </xdr:nvSpPr>
      <xdr:spPr>
        <a:xfrm>
          <a:off x="85154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97553</xdr:rowOff>
    </xdr:from>
    <xdr:ext cx="469744" cy="259045"/>
    <xdr:sp macro="" textlink="">
      <xdr:nvSpPr>
        <xdr:cNvPr id="378" name="n_3mainValue【公営住宅】&#10;一人当たり面積">
          <a:extLst>
            <a:ext uri="{FF2B5EF4-FFF2-40B4-BE49-F238E27FC236}">
              <a16:creationId xmlns:a16="http://schemas.microsoft.com/office/drawing/2014/main" id="{445ADA2B-7052-414D-8204-5814B817352E}"/>
            </a:ext>
          </a:extLst>
        </xdr:cNvPr>
        <xdr:cNvSpPr txBox="1"/>
      </xdr:nvSpPr>
      <xdr:spPr>
        <a:xfrm>
          <a:off x="7626427"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96981</xdr:rowOff>
    </xdr:from>
    <xdr:ext cx="469744" cy="259045"/>
    <xdr:sp macro="" textlink="">
      <xdr:nvSpPr>
        <xdr:cNvPr id="379" name="n_4mainValue【公営住宅】&#10;一人当たり面積">
          <a:extLst>
            <a:ext uri="{FF2B5EF4-FFF2-40B4-BE49-F238E27FC236}">
              <a16:creationId xmlns:a16="http://schemas.microsoft.com/office/drawing/2014/main" id="{30682976-8343-44F9-B3F1-C9A06D455EE8}"/>
            </a:ext>
          </a:extLst>
        </xdr:cNvPr>
        <xdr:cNvSpPr txBox="1"/>
      </xdr:nvSpPr>
      <xdr:spPr>
        <a:xfrm>
          <a:off x="6737427" y="1484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AC630B3-BBCE-442A-827D-462662CF88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972DE7A5-5D13-4147-8D23-CE8423AEF2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F2E1BE8-B3C1-4F03-BB85-9B7574B26D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9FEB8056-4B5F-4F87-879F-63FDF26440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316B00A7-1543-4E0F-A7C5-FAB0647EA9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7AF3C52-B00B-4A06-BF20-753B04B1AB6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691B832-CDCD-4B25-B957-491FC0D88F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1FC39CF-A3D6-4DC2-8E2B-2BC875576CD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C4C04B22-B4B8-4065-B73B-4E2708976DD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AF970F8F-8600-4AA9-85BB-F540EE069DD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DD80BF67-33C7-4CE3-BC51-5507B9BD168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1E0DF3DB-C482-44EE-8807-E1442CF4956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AECDEE08-5889-4713-AC72-66C591B07BB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F026A27C-929C-4535-8EC2-D0693C3EF13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12649284-DB3F-48C9-806E-2A420CCEEA3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158EB42F-EF8F-418C-AAE6-26CAF1F07AB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A561466B-58F5-4E3F-BA40-E772639C84D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C6279D4E-D468-451F-ABD3-6C319B15D56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45BE5259-2A3E-4C73-BD47-29FB3F42FAE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FFC20CC0-A710-4CD6-A4C9-152BD04F9DF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95F889DF-2E76-47F5-BB44-4F5B0C23564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4D0808A7-30CD-4779-915B-8C7DB4E0485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2C4D631C-5E60-4D0E-B450-58D4B58355E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FD03424-3B2E-44F8-94B8-574B6AAC160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3F578A17-9C8C-46BC-88D1-9982E7F6323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a:extLst>
            <a:ext uri="{FF2B5EF4-FFF2-40B4-BE49-F238E27FC236}">
              <a16:creationId xmlns:a16="http://schemas.microsoft.com/office/drawing/2014/main" id="{FBE40EBF-5E96-44DE-8ED2-14A81C98E2EE}"/>
            </a:ext>
          </a:extLst>
        </xdr:cNvPr>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D1E6AD71-FDF6-49A8-8E96-099DA5FAB249}"/>
            </a:ext>
          </a:extLst>
        </xdr:cNvPr>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a:extLst>
            <a:ext uri="{FF2B5EF4-FFF2-40B4-BE49-F238E27FC236}">
              <a16:creationId xmlns:a16="http://schemas.microsoft.com/office/drawing/2014/main" id="{2CFD3A19-4C68-49B3-B2D2-0C0F1FE7AA1D}"/>
            </a:ext>
          </a:extLst>
        </xdr:cNvPr>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ACCD4A07-4318-4734-82B1-C807C6E07ECC}"/>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a:extLst>
            <a:ext uri="{FF2B5EF4-FFF2-40B4-BE49-F238E27FC236}">
              <a16:creationId xmlns:a16="http://schemas.microsoft.com/office/drawing/2014/main" id="{F2140883-43FD-4D0B-A0D6-31A79EEFAE54}"/>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694C565B-7439-480E-83A8-9F3535AC40A4}"/>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a:extLst>
            <a:ext uri="{FF2B5EF4-FFF2-40B4-BE49-F238E27FC236}">
              <a16:creationId xmlns:a16="http://schemas.microsoft.com/office/drawing/2014/main" id="{80DF446E-5D9F-45C4-8D37-329D71F784DE}"/>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2" name="フローチャート: 判断 411">
          <a:extLst>
            <a:ext uri="{FF2B5EF4-FFF2-40B4-BE49-F238E27FC236}">
              <a16:creationId xmlns:a16="http://schemas.microsoft.com/office/drawing/2014/main" id="{1804C943-C390-43BD-BC54-FE0A8CE5A828}"/>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3" name="フローチャート: 判断 412">
          <a:extLst>
            <a:ext uri="{FF2B5EF4-FFF2-40B4-BE49-F238E27FC236}">
              <a16:creationId xmlns:a16="http://schemas.microsoft.com/office/drawing/2014/main" id="{892E9313-0D30-42F9-B59E-F65476D3180C}"/>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4" name="フローチャート: 判断 413">
          <a:extLst>
            <a:ext uri="{FF2B5EF4-FFF2-40B4-BE49-F238E27FC236}">
              <a16:creationId xmlns:a16="http://schemas.microsoft.com/office/drawing/2014/main" id="{7BC12F4F-4526-4D4B-B9C6-94BD42A48F40}"/>
            </a:ext>
          </a:extLst>
        </xdr:cNvPr>
        <xdr:cNvSpPr/>
      </xdr:nvSpPr>
      <xdr:spPr>
        <a:xfrm>
          <a:off x="1968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5" name="フローチャート: 判断 414">
          <a:extLst>
            <a:ext uri="{FF2B5EF4-FFF2-40B4-BE49-F238E27FC236}">
              <a16:creationId xmlns:a16="http://schemas.microsoft.com/office/drawing/2014/main" id="{C42B693B-D8FD-4D39-B50B-D947C2DCBA75}"/>
            </a:ext>
          </a:extLst>
        </xdr:cNvPr>
        <xdr:cNvSpPr/>
      </xdr:nvSpPr>
      <xdr:spPr>
        <a:xfrm>
          <a:off x="1079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7771FD1-E63F-43AE-BA11-6228E6B8742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76A2BAE-F396-4AE6-B2CB-0900AEC16E0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26E4A99-E5DD-46D1-9EA0-F3263EC54E9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8F376D9-67B7-4836-BE46-57F7BFEC9B9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35021D4-83B7-4C8C-A193-96E3A79508D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421" name="楕円 420">
          <a:extLst>
            <a:ext uri="{FF2B5EF4-FFF2-40B4-BE49-F238E27FC236}">
              <a16:creationId xmlns:a16="http://schemas.microsoft.com/office/drawing/2014/main" id="{829777EB-9F40-43FD-B848-E8677ABCAF1A}"/>
            </a:ext>
          </a:extLst>
        </xdr:cNvPr>
        <xdr:cNvSpPr/>
      </xdr:nvSpPr>
      <xdr:spPr>
        <a:xfrm>
          <a:off x="4584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2DC486F5-929F-4A8C-9FD4-968BFC116C0A}"/>
            </a:ext>
          </a:extLst>
        </xdr:cNvPr>
        <xdr:cNvSpPr txBox="1"/>
      </xdr:nvSpPr>
      <xdr:spPr>
        <a:xfrm>
          <a:off x="4673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147864</xdr:rowOff>
    </xdr:from>
    <xdr:to>
      <xdr:col>20</xdr:col>
      <xdr:colOff>38100</xdr:colOff>
      <xdr:row>102</xdr:row>
      <xdr:rowOff>78014</xdr:rowOff>
    </xdr:to>
    <xdr:sp macro="" textlink="">
      <xdr:nvSpPr>
        <xdr:cNvPr id="423" name="楕円 422">
          <a:extLst>
            <a:ext uri="{FF2B5EF4-FFF2-40B4-BE49-F238E27FC236}">
              <a16:creationId xmlns:a16="http://schemas.microsoft.com/office/drawing/2014/main" id="{CAEBDC2B-4017-45C7-8868-9330945F90C6}"/>
            </a:ext>
          </a:extLst>
        </xdr:cNvPr>
        <xdr:cNvSpPr/>
      </xdr:nvSpPr>
      <xdr:spPr>
        <a:xfrm>
          <a:off x="3746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27214</xdr:rowOff>
    </xdr:from>
    <xdr:to>
      <xdr:col>24</xdr:col>
      <xdr:colOff>63500</xdr:colOff>
      <xdr:row>102</xdr:row>
      <xdr:rowOff>59871</xdr:rowOff>
    </xdr:to>
    <xdr:cxnSp macro="">
      <xdr:nvCxnSpPr>
        <xdr:cNvPr id="424" name="直線コネクタ 423">
          <a:extLst>
            <a:ext uri="{FF2B5EF4-FFF2-40B4-BE49-F238E27FC236}">
              <a16:creationId xmlns:a16="http://schemas.microsoft.com/office/drawing/2014/main" id="{4DBAE511-F677-4224-ADBB-B84C4331230F}"/>
            </a:ext>
          </a:extLst>
        </xdr:cNvPr>
        <xdr:cNvCxnSpPr/>
      </xdr:nvCxnSpPr>
      <xdr:spPr>
        <a:xfrm>
          <a:off x="3797300" y="17515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115207</xdr:rowOff>
    </xdr:from>
    <xdr:to>
      <xdr:col>15</xdr:col>
      <xdr:colOff>101600</xdr:colOff>
      <xdr:row>102</xdr:row>
      <xdr:rowOff>45357</xdr:rowOff>
    </xdr:to>
    <xdr:sp macro="" textlink="">
      <xdr:nvSpPr>
        <xdr:cNvPr id="425" name="楕円 424">
          <a:extLst>
            <a:ext uri="{FF2B5EF4-FFF2-40B4-BE49-F238E27FC236}">
              <a16:creationId xmlns:a16="http://schemas.microsoft.com/office/drawing/2014/main" id="{E961E47F-215D-498E-9618-DCD2DCCF5B06}"/>
            </a:ext>
          </a:extLst>
        </xdr:cNvPr>
        <xdr:cNvSpPr/>
      </xdr:nvSpPr>
      <xdr:spPr>
        <a:xfrm>
          <a:off x="2857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166007</xdr:rowOff>
    </xdr:from>
    <xdr:to>
      <xdr:col>19</xdr:col>
      <xdr:colOff>177800</xdr:colOff>
      <xdr:row>102</xdr:row>
      <xdr:rowOff>27214</xdr:rowOff>
    </xdr:to>
    <xdr:cxnSp macro="">
      <xdr:nvCxnSpPr>
        <xdr:cNvPr id="426" name="直線コネクタ 425">
          <a:extLst>
            <a:ext uri="{FF2B5EF4-FFF2-40B4-BE49-F238E27FC236}">
              <a16:creationId xmlns:a16="http://schemas.microsoft.com/office/drawing/2014/main" id="{06BA1402-CE47-4DFE-8E0D-7DFA5B59CD85}"/>
            </a:ext>
          </a:extLst>
        </xdr:cNvPr>
        <xdr:cNvCxnSpPr/>
      </xdr:nvCxnSpPr>
      <xdr:spPr>
        <a:xfrm>
          <a:off x="2908300" y="1748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427" name="楕円 426">
          <a:extLst>
            <a:ext uri="{FF2B5EF4-FFF2-40B4-BE49-F238E27FC236}">
              <a16:creationId xmlns:a16="http://schemas.microsoft.com/office/drawing/2014/main" id="{AB1F275C-AA45-49A7-9E5C-9B41A89B78F2}"/>
            </a:ext>
          </a:extLst>
        </xdr:cNvPr>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101</xdr:row>
      <xdr:rowOff>166007</xdr:rowOff>
    </xdr:to>
    <xdr:cxnSp macro="">
      <xdr:nvCxnSpPr>
        <xdr:cNvPr id="428" name="直線コネクタ 427">
          <a:extLst>
            <a:ext uri="{FF2B5EF4-FFF2-40B4-BE49-F238E27FC236}">
              <a16:creationId xmlns:a16="http://schemas.microsoft.com/office/drawing/2014/main" id="{789AD55B-1FA7-4D4B-B081-F044B8157E5E}"/>
            </a:ext>
          </a:extLst>
        </xdr:cNvPr>
        <xdr:cNvCxnSpPr/>
      </xdr:nvCxnSpPr>
      <xdr:spPr>
        <a:xfrm>
          <a:off x="2019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82550</xdr:rowOff>
    </xdr:from>
    <xdr:to>
      <xdr:col>6</xdr:col>
      <xdr:colOff>38100</xdr:colOff>
      <xdr:row>102</xdr:row>
      <xdr:rowOff>12700</xdr:rowOff>
    </xdr:to>
    <xdr:sp macro="" textlink="">
      <xdr:nvSpPr>
        <xdr:cNvPr id="429" name="楕円 428">
          <a:extLst>
            <a:ext uri="{FF2B5EF4-FFF2-40B4-BE49-F238E27FC236}">
              <a16:creationId xmlns:a16="http://schemas.microsoft.com/office/drawing/2014/main" id="{FE6230DC-4E1E-41EB-9420-245C4D105C6E}"/>
            </a:ext>
          </a:extLst>
        </xdr:cNvPr>
        <xdr:cNvSpPr/>
      </xdr:nvSpPr>
      <xdr:spPr>
        <a:xfrm>
          <a:off x="107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133350</xdr:rowOff>
    </xdr:from>
    <xdr:to>
      <xdr:col>10</xdr:col>
      <xdr:colOff>114300</xdr:colOff>
      <xdr:row>101</xdr:row>
      <xdr:rowOff>133350</xdr:rowOff>
    </xdr:to>
    <xdr:cxnSp macro="">
      <xdr:nvCxnSpPr>
        <xdr:cNvPr id="430" name="直線コネクタ 429">
          <a:extLst>
            <a:ext uri="{FF2B5EF4-FFF2-40B4-BE49-F238E27FC236}">
              <a16:creationId xmlns:a16="http://schemas.microsoft.com/office/drawing/2014/main" id="{EB61C7B2-9A79-4CF4-90FC-FA4B5B3733D2}"/>
            </a:ext>
          </a:extLst>
        </xdr:cNvPr>
        <xdr:cNvCxnSpPr/>
      </xdr:nvCxnSpPr>
      <xdr:spPr>
        <a:xfrm>
          <a:off x="1130300" y="1744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431" name="n_1aveValue【港湾・漁港】&#10;有形固定資産減価償却率">
          <a:extLst>
            <a:ext uri="{FF2B5EF4-FFF2-40B4-BE49-F238E27FC236}">
              <a16:creationId xmlns:a16="http://schemas.microsoft.com/office/drawing/2014/main" id="{D9DAA874-4A95-4AC3-856E-B5570BBDF920}"/>
            </a:ext>
          </a:extLst>
        </xdr:cNvPr>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32" name="n_2aveValue【港湾・漁港】&#10;有形固定資産減価償却率">
          <a:extLst>
            <a:ext uri="{FF2B5EF4-FFF2-40B4-BE49-F238E27FC236}">
              <a16:creationId xmlns:a16="http://schemas.microsoft.com/office/drawing/2014/main" id="{2F835FA0-E3EB-4695-9D72-2ED7BAFC538A}"/>
            </a:ext>
          </a:extLst>
        </xdr:cNvPr>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433" name="n_3aveValue【港湾・漁港】&#10;有形固定資産減価償却率">
          <a:extLst>
            <a:ext uri="{FF2B5EF4-FFF2-40B4-BE49-F238E27FC236}">
              <a16:creationId xmlns:a16="http://schemas.microsoft.com/office/drawing/2014/main" id="{D7BC56A7-CCA1-452C-A1D6-F42ECABDC41F}"/>
            </a:ext>
          </a:extLst>
        </xdr:cNvPr>
        <xdr:cNvSpPr txBox="1"/>
      </xdr:nvSpPr>
      <xdr:spPr>
        <a:xfrm>
          <a:off x="1816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5459</xdr:rowOff>
    </xdr:from>
    <xdr:ext cx="405111" cy="259045"/>
    <xdr:sp macro="" textlink="">
      <xdr:nvSpPr>
        <xdr:cNvPr id="434" name="n_4aveValue【港湾・漁港】&#10;有形固定資産減価償却率">
          <a:extLst>
            <a:ext uri="{FF2B5EF4-FFF2-40B4-BE49-F238E27FC236}">
              <a16:creationId xmlns:a16="http://schemas.microsoft.com/office/drawing/2014/main" id="{2E9FE803-A73F-4FC5-A4E9-BA786BDC5F36}"/>
            </a:ext>
          </a:extLst>
        </xdr:cNvPr>
        <xdr:cNvSpPr txBox="1"/>
      </xdr:nvSpPr>
      <xdr:spPr>
        <a:xfrm>
          <a:off x="927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94541</xdr:rowOff>
    </xdr:from>
    <xdr:ext cx="405111" cy="259045"/>
    <xdr:sp macro="" textlink="">
      <xdr:nvSpPr>
        <xdr:cNvPr id="435" name="n_1mainValue【港湾・漁港】&#10;有形固定資産減価償却率">
          <a:extLst>
            <a:ext uri="{FF2B5EF4-FFF2-40B4-BE49-F238E27FC236}">
              <a16:creationId xmlns:a16="http://schemas.microsoft.com/office/drawing/2014/main" id="{770D918E-C375-4B11-9F43-9DF7EAB3A63B}"/>
            </a:ext>
          </a:extLst>
        </xdr:cNvPr>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61884</xdr:rowOff>
    </xdr:from>
    <xdr:ext cx="405111" cy="259045"/>
    <xdr:sp macro="" textlink="">
      <xdr:nvSpPr>
        <xdr:cNvPr id="436" name="n_2mainValue【港湾・漁港】&#10;有形固定資産減価償却率">
          <a:extLst>
            <a:ext uri="{FF2B5EF4-FFF2-40B4-BE49-F238E27FC236}">
              <a16:creationId xmlns:a16="http://schemas.microsoft.com/office/drawing/2014/main" id="{68AF8ABF-05C8-4160-B125-55E9C297709F}"/>
            </a:ext>
          </a:extLst>
        </xdr:cNvPr>
        <xdr:cNvSpPr txBox="1"/>
      </xdr:nvSpPr>
      <xdr:spPr>
        <a:xfrm>
          <a:off x="2705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437" name="n_3mainValue【港湾・漁港】&#10;有形固定資産減価償却率">
          <a:extLst>
            <a:ext uri="{FF2B5EF4-FFF2-40B4-BE49-F238E27FC236}">
              <a16:creationId xmlns:a16="http://schemas.microsoft.com/office/drawing/2014/main" id="{41A9176A-A59A-43F2-B524-9A119C3E2013}"/>
            </a:ext>
          </a:extLst>
        </xdr:cNvPr>
        <xdr:cNvSpPr txBox="1"/>
      </xdr:nvSpPr>
      <xdr:spPr>
        <a:xfrm>
          <a:off x="1816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29227</xdr:rowOff>
    </xdr:from>
    <xdr:ext cx="405111" cy="259045"/>
    <xdr:sp macro="" textlink="">
      <xdr:nvSpPr>
        <xdr:cNvPr id="438" name="n_4mainValue【港湾・漁港】&#10;有形固定資産減価償却率">
          <a:extLst>
            <a:ext uri="{FF2B5EF4-FFF2-40B4-BE49-F238E27FC236}">
              <a16:creationId xmlns:a16="http://schemas.microsoft.com/office/drawing/2014/main" id="{907F4619-AB2A-4EBE-9593-A8BB42432935}"/>
            </a:ext>
          </a:extLst>
        </xdr:cNvPr>
        <xdr:cNvSpPr txBox="1"/>
      </xdr:nvSpPr>
      <xdr:spPr>
        <a:xfrm>
          <a:off x="927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672AF813-CB13-4BCA-848E-5FA69DFD2D6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DF523E58-D54A-46F8-B750-3C24A3B830A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6FDD64B4-109D-4269-8FCB-9E79789CFF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CE274FD5-884D-4BA7-92CC-4A1072F141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444CF782-F8C9-4632-8900-2354D5CA4B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AA023349-95DD-4C2A-BBD4-2ADBC318876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A7A537B2-2A2B-4DF1-A7CF-AFEDF6B02B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54F4BAFE-5019-4FB7-8335-72BFE2ABFDE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E02A8370-AE55-4D0B-B8D0-93052E82CFE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A8F3E961-0679-454D-9881-BB89539A98C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D38728A4-DD42-4A65-AE76-692898FD551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5528013E-F516-4DD8-A634-8BEE7E11363E}"/>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E9013944-5624-4A1C-BA1D-A182AAEE5BA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2" name="テキスト ボックス 451">
          <a:extLst>
            <a:ext uri="{FF2B5EF4-FFF2-40B4-BE49-F238E27FC236}">
              <a16:creationId xmlns:a16="http://schemas.microsoft.com/office/drawing/2014/main" id="{17E32C06-B678-4861-A02F-7C9BED313CC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3D2834F-3AF5-46E8-B01C-C49104CBDD3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4" name="テキスト ボックス 453">
          <a:extLst>
            <a:ext uri="{FF2B5EF4-FFF2-40B4-BE49-F238E27FC236}">
              <a16:creationId xmlns:a16="http://schemas.microsoft.com/office/drawing/2014/main" id="{4C605144-8009-4C93-BA3A-4C64EFB11723}"/>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5BF1211E-46BA-443E-AE8A-CBC40B139BE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6" name="テキスト ボックス 455">
          <a:extLst>
            <a:ext uri="{FF2B5EF4-FFF2-40B4-BE49-F238E27FC236}">
              <a16:creationId xmlns:a16="http://schemas.microsoft.com/office/drawing/2014/main" id="{8380EBD9-E9C7-4598-97B0-3D9900D17DF6}"/>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F9BDA944-7B97-4BAD-B361-E6F4D6B2B4F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F2CCBC12-1C5D-43F6-A0B8-8B9E4DE2F7EE}"/>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D52DCB97-B1D2-461E-AF30-AB65238D410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C71E5DFB-1E4A-4117-B163-750DF22B8BBE}"/>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60C70CA5-6278-4996-8EA4-36C3D9F9E57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2" name="直線コネクタ 461">
          <a:extLst>
            <a:ext uri="{FF2B5EF4-FFF2-40B4-BE49-F238E27FC236}">
              <a16:creationId xmlns:a16="http://schemas.microsoft.com/office/drawing/2014/main" id="{700AC015-A7AC-4FEA-8138-C14BC3F95A22}"/>
            </a:ext>
          </a:extLst>
        </xdr:cNvPr>
        <xdr:cNvCxnSpPr/>
      </xdr:nvCxnSpPr>
      <xdr:spPr>
        <a:xfrm flipV="1">
          <a:off x="10476865" y="17402536"/>
          <a:ext cx="0" cy="126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3" name="【港湾・漁港】&#10;一人当たり有形固定資産（償却資産）額最小値テキスト">
          <a:extLst>
            <a:ext uri="{FF2B5EF4-FFF2-40B4-BE49-F238E27FC236}">
              <a16:creationId xmlns:a16="http://schemas.microsoft.com/office/drawing/2014/main" id="{9B3F05C0-F6B9-4DD9-8DB5-BE1B404B2DF5}"/>
            </a:ext>
          </a:extLst>
        </xdr:cNvPr>
        <xdr:cNvSpPr txBox="1"/>
      </xdr:nvSpPr>
      <xdr:spPr>
        <a:xfrm>
          <a:off x="1051560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4" name="直線コネクタ 463">
          <a:extLst>
            <a:ext uri="{FF2B5EF4-FFF2-40B4-BE49-F238E27FC236}">
              <a16:creationId xmlns:a16="http://schemas.microsoft.com/office/drawing/2014/main" id="{0FF31138-1BEE-40BB-AAB3-6B733E03D49E}"/>
            </a:ext>
          </a:extLst>
        </xdr:cNvPr>
        <xdr:cNvCxnSpPr/>
      </xdr:nvCxnSpPr>
      <xdr:spPr>
        <a:xfrm>
          <a:off x="10388600" y="186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55E43712-4531-42F3-8D4E-E6AB2550474B}"/>
            </a:ext>
          </a:extLst>
        </xdr:cNvPr>
        <xdr:cNvSpPr txBox="1"/>
      </xdr:nvSpPr>
      <xdr:spPr>
        <a:xfrm>
          <a:off x="10515600" y="1717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6" name="直線コネクタ 465">
          <a:extLst>
            <a:ext uri="{FF2B5EF4-FFF2-40B4-BE49-F238E27FC236}">
              <a16:creationId xmlns:a16="http://schemas.microsoft.com/office/drawing/2014/main" id="{09F6C815-74F0-49B3-B4D4-BF43BCAC531F}"/>
            </a:ext>
          </a:extLst>
        </xdr:cNvPr>
        <xdr:cNvCxnSpPr/>
      </xdr:nvCxnSpPr>
      <xdr:spPr>
        <a:xfrm>
          <a:off x="10388600" y="174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18155</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CCDBD515-B896-415B-850E-9C643B43099D}"/>
            </a:ext>
          </a:extLst>
        </xdr:cNvPr>
        <xdr:cNvSpPr txBox="1"/>
      </xdr:nvSpPr>
      <xdr:spPr>
        <a:xfrm>
          <a:off x="10515600" y="1819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8" name="フローチャート: 判断 467">
          <a:extLst>
            <a:ext uri="{FF2B5EF4-FFF2-40B4-BE49-F238E27FC236}">
              <a16:creationId xmlns:a16="http://schemas.microsoft.com/office/drawing/2014/main" id="{2663914A-92A8-4B9C-9087-4DF689F49357}"/>
            </a:ext>
          </a:extLst>
        </xdr:cNvPr>
        <xdr:cNvSpPr/>
      </xdr:nvSpPr>
      <xdr:spPr>
        <a:xfrm>
          <a:off x="10426700" y="1834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69" name="フローチャート: 判断 468">
          <a:extLst>
            <a:ext uri="{FF2B5EF4-FFF2-40B4-BE49-F238E27FC236}">
              <a16:creationId xmlns:a16="http://schemas.microsoft.com/office/drawing/2014/main" id="{811DDE30-4056-47E3-AD7D-DBBA07437B04}"/>
            </a:ext>
          </a:extLst>
        </xdr:cNvPr>
        <xdr:cNvSpPr/>
      </xdr:nvSpPr>
      <xdr:spPr>
        <a:xfrm>
          <a:off x="9588500" y="1835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0" name="フローチャート: 判断 469">
          <a:extLst>
            <a:ext uri="{FF2B5EF4-FFF2-40B4-BE49-F238E27FC236}">
              <a16:creationId xmlns:a16="http://schemas.microsoft.com/office/drawing/2014/main" id="{E7C71C40-73A0-4475-B131-EE7F67649A86}"/>
            </a:ext>
          </a:extLst>
        </xdr:cNvPr>
        <xdr:cNvSpPr/>
      </xdr:nvSpPr>
      <xdr:spPr>
        <a:xfrm>
          <a:off x="8699500" y="1834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1" name="フローチャート: 判断 470">
          <a:extLst>
            <a:ext uri="{FF2B5EF4-FFF2-40B4-BE49-F238E27FC236}">
              <a16:creationId xmlns:a16="http://schemas.microsoft.com/office/drawing/2014/main" id="{12B25DF0-8E89-4B48-90ED-B06B537D10F6}"/>
            </a:ext>
          </a:extLst>
        </xdr:cNvPr>
        <xdr:cNvSpPr/>
      </xdr:nvSpPr>
      <xdr:spPr>
        <a:xfrm>
          <a:off x="7810500" y="183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2" name="フローチャート: 判断 471">
          <a:extLst>
            <a:ext uri="{FF2B5EF4-FFF2-40B4-BE49-F238E27FC236}">
              <a16:creationId xmlns:a16="http://schemas.microsoft.com/office/drawing/2014/main" id="{8C78A6F0-4B21-4AF8-89CA-D7FAC6E50AC8}"/>
            </a:ext>
          </a:extLst>
        </xdr:cNvPr>
        <xdr:cNvSpPr/>
      </xdr:nvSpPr>
      <xdr:spPr>
        <a:xfrm>
          <a:off x="6921500" y="183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99624C4-978B-4411-B9D3-B36748380C1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D16C494-4BE8-4AD7-8B6E-90C38B7EFA4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1BF6912-ADB0-49C0-82D6-1DFD082C158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423BBA4-DB3A-4487-A0EE-528454A38F5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CBC710B-0D16-449C-B798-5617C43C22B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97402</xdr:rowOff>
    </xdr:from>
    <xdr:to>
      <xdr:col>55</xdr:col>
      <xdr:colOff>50800</xdr:colOff>
      <xdr:row>109</xdr:row>
      <xdr:rowOff>27552</xdr:rowOff>
    </xdr:to>
    <xdr:sp macro="" textlink="">
      <xdr:nvSpPr>
        <xdr:cNvPr id="478" name="楕円 477">
          <a:extLst>
            <a:ext uri="{FF2B5EF4-FFF2-40B4-BE49-F238E27FC236}">
              <a16:creationId xmlns:a16="http://schemas.microsoft.com/office/drawing/2014/main" id="{3DCE8559-F637-4F9B-B017-DA282BE3481D}"/>
            </a:ext>
          </a:extLst>
        </xdr:cNvPr>
        <xdr:cNvSpPr/>
      </xdr:nvSpPr>
      <xdr:spPr>
        <a:xfrm>
          <a:off x="10426700" y="1861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12329</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607A3EC3-CA6D-461A-B177-9FF82F04685A}"/>
            </a:ext>
          </a:extLst>
        </xdr:cNvPr>
        <xdr:cNvSpPr txBox="1"/>
      </xdr:nvSpPr>
      <xdr:spPr>
        <a:xfrm>
          <a:off x="10515600" y="1852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97479</xdr:rowOff>
    </xdr:from>
    <xdr:to>
      <xdr:col>50</xdr:col>
      <xdr:colOff>165100</xdr:colOff>
      <xdr:row>109</xdr:row>
      <xdr:rowOff>27629</xdr:rowOff>
    </xdr:to>
    <xdr:sp macro="" textlink="">
      <xdr:nvSpPr>
        <xdr:cNvPr id="480" name="楕円 479">
          <a:extLst>
            <a:ext uri="{FF2B5EF4-FFF2-40B4-BE49-F238E27FC236}">
              <a16:creationId xmlns:a16="http://schemas.microsoft.com/office/drawing/2014/main" id="{52228A57-8FD4-4073-B639-1549CB74F028}"/>
            </a:ext>
          </a:extLst>
        </xdr:cNvPr>
        <xdr:cNvSpPr/>
      </xdr:nvSpPr>
      <xdr:spPr>
        <a:xfrm>
          <a:off x="9588500" y="186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148202</xdr:rowOff>
    </xdr:from>
    <xdr:to>
      <xdr:col>55</xdr:col>
      <xdr:colOff>0</xdr:colOff>
      <xdr:row>108</xdr:row>
      <xdr:rowOff>148279</xdr:rowOff>
    </xdr:to>
    <xdr:cxnSp macro="">
      <xdr:nvCxnSpPr>
        <xdr:cNvPr id="481" name="直線コネクタ 480">
          <a:extLst>
            <a:ext uri="{FF2B5EF4-FFF2-40B4-BE49-F238E27FC236}">
              <a16:creationId xmlns:a16="http://schemas.microsoft.com/office/drawing/2014/main" id="{10F2F341-5346-49B1-A0C7-C3DF57F04F5A}"/>
            </a:ext>
          </a:extLst>
        </xdr:cNvPr>
        <xdr:cNvCxnSpPr/>
      </xdr:nvCxnSpPr>
      <xdr:spPr>
        <a:xfrm flipV="1">
          <a:off x="9639300" y="18664802"/>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97530</xdr:rowOff>
    </xdr:from>
    <xdr:to>
      <xdr:col>46</xdr:col>
      <xdr:colOff>38100</xdr:colOff>
      <xdr:row>109</xdr:row>
      <xdr:rowOff>27680</xdr:rowOff>
    </xdr:to>
    <xdr:sp macro="" textlink="">
      <xdr:nvSpPr>
        <xdr:cNvPr id="482" name="楕円 481">
          <a:extLst>
            <a:ext uri="{FF2B5EF4-FFF2-40B4-BE49-F238E27FC236}">
              <a16:creationId xmlns:a16="http://schemas.microsoft.com/office/drawing/2014/main" id="{07E4C4CC-711A-4458-8323-1ECF2F489407}"/>
            </a:ext>
          </a:extLst>
        </xdr:cNvPr>
        <xdr:cNvSpPr/>
      </xdr:nvSpPr>
      <xdr:spPr>
        <a:xfrm>
          <a:off x="8699500" y="186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148279</xdr:rowOff>
    </xdr:from>
    <xdr:to>
      <xdr:col>50</xdr:col>
      <xdr:colOff>114300</xdr:colOff>
      <xdr:row>108</xdr:row>
      <xdr:rowOff>148330</xdr:rowOff>
    </xdr:to>
    <xdr:cxnSp macro="">
      <xdr:nvCxnSpPr>
        <xdr:cNvPr id="483" name="直線コネクタ 482">
          <a:extLst>
            <a:ext uri="{FF2B5EF4-FFF2-40B4-BE49-F238E27FC236}">
              <a16:creationId xmlns:a16="http://schemas.microsoft.com/office/drawing/2014/main" id="{4024B49C-AD51-4042-858B-46C3203921D0}"/>
            </a:ext>
          </a:extLst>
        </xdr:cNvPr>
        <xdr:cNvCxnSpPr/>
      </xdr:nvCxnSpPr>
      <xdr:spPr>
        <a:xfrm flipV="1">
          <a:off x="8750300" y="1866487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97602</xdr:rowOff>
    </xdr:from>
    <xdr:to>
      <xdr:col>41</xdr:col>
      <xdr:colOff>101600</xdr:colOff>
      <xdr:row>109</xdr:row>
      <xdr:rowOff>27752</xdr:rowOff>
    </xdr:to>
    <xdr:sp macro="" textlink="">
      <xdr:nvSpPr>
        <xdr:cNvPr id="484" name="楕円 483">
          <a:extLst>
            <a:ext uri="{FF2B5EF4-FFF2-40B4-BE49-F238E27FC236}">
              <a16:creationId xmlns:a16="http://schemas.microsoft.com/office/drawing/2014/main" id="{4BBFFACA-7628-4B4F-AC20-72ADF749FE79}"/>
            </a:ext>
          </a:extLst>
        </xdr:cNvPr>
        <xdr:cNvSpPr/>
      </xdr:nvSpPr>
      <xdr:spPr>
        <a:xfrm>
          <a:off x="7810500" y="1861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148330</xdr:rowOff>
    </xdr:from>
    <xdr:to>
      <xdr:col>45</xdr:col>
      <xdr:colOff>177800</xdr:colOff>
      <xdr:row>108</xdr:row>
      <xdr:rowOff>148402</xdr:rowOff>
    </xdr:to>
    <xdr:cxnSp macro="">
      <xdr:nvCxnSpPr>
        <xdr:cNvPr id="485" name="直線コネクタ 484">
          <a:extLst>
            <a:ext uri="{FF2B5EF4-FFF2-40B4-BE49-F238E27FC236}">
              <a16:creationId xmlns:a16="http://schemas.microsoft.com/office/drawing/2014/main" id="{2C51F485-4F24-4EAF-A8DF-022C49BC0846}"/>
            </a:ext>
          </a:extLst>
        </xdr:cNvPr>
        <xdr:cNvCxnSpPr/>
      </xdr:nvCxnSpPr>
      <xdr:spPr>
        <a:xfrm flipV="1">
          <a:off x="7861300" y="18664930"/>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97668</xdr:rowOff>
    </xdr:from>
    <xdr:to>
      <xdr:col>36</xdr:col>
      <xdr:colOff>165100</xdr:colOff>
      <xdr:row>109</xdr:row>
      <xdr:rowOff>27818</xdr:rowOff>
    </xdr:to>
    <xdr:sp macro="" textlink="">
      <xdr:nvSpPr>
        <xdr:cNvPr id="486" name="楕円 485">
          <a:extLst>
            <a:ext uri="{FF2B5EF4-FFF2-40B4-BE49-F238E27FC236}">
              <a16:creationId xmlns:a16="http://schemas.microsoft.com/office/drawing/2014/main" id="{B2EDB58F-1A91-48A7-B437-E928A49C5471}"/>
            </a:ext>
          </a:extLst>
        </xdr:cNvPr>
        <xdr:cNvSpPr/>
      </xdr:nvSpPr>
      <xdr:spPr>
        <a:xfrm>
          <a:off x="6921500" y="186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148402</xdr:rowOff>
    </xdr:from>
    <xdr:to>
      <xdr:col>41</xdr:col>
      <xdr:colOff>50800</xdr:colOff>
      <xdr:row>108</xdr:row>
      <xdr:rowOff>148468</xdr:rowOff>
    </xdr:to>
    <xdr:cxnSp macro="">
      <xdr:nvCxnSpPr>
        <xdr:cNvPr id="487" name="直線コネクタ 486">
          <a:extLst>
            <a:ext uri="{FF2B5EF4-FFF2-40B4-BE49-F238E27FC236}">
              <a16:creationId xmlns:a16="http://schemas.microsoft.com/office/drawing/2014/main" id="{432C3BA7-553F-4E29-9DE3-216F30495B00}"/>
            </a:ext>
          </a:extLst>
        </xdr:cNvPr>
        <xdr:cNvCxnSpPr/>
      </xdr:nvCxnSpPr>
      <xdr:spPr>
        <a:xfrm flipV="1">
          <a:off x="6972300" y="18665002"/>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128689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AB2F5105-999F-4045-A68A-7F2A299A1852}"/>
            </a:ext>
          </a:extLst>
        </xdr:cNvPr>
        <xdr:cNvSpPr txBox="1"/>
      </xdr:nvSpPr>
      <xdr:spPr>
        <a:xfrm>
          <a:off x="9327095" y="181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875D550C-43A5-4FFB-868E-7169DE27550D}"/>
            </a:ext>
          </a:extLst>
        </xdr:cNvPr>
        <xdr:cNvSpPr txBox="1"/>
      </xdr:nvSpPr>
      <xdr:spPr>
        <a:xfrm>
          <a:off x="8450795" y="181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08C77AD0-FCC1-46DC-9CC5-04A3D35F5A92}"/>
            </a:ext>
          </a:extLst>
        </xdr:cNvPr>
        <xdr:cNvSpPr txBox="1"/>
      </xdr:nvSpPr>
      <xdr:spPr>
        <a:xfrm>
          <a:off x="7561795" y="1807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8480F0CF-9F4D-4131-A5C8-A68B574E0B93}"/>
            </a:ext>
          </a:extLst>
        </xdr:cNvPr>
        <xdr:cNvSpPr txBox="1"/>
      </xdr:nvSpPr>
      <xdr:spPr>
        <a:xfrm>
          <a:off x="6672795" y="181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18756</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9AF79C26-9322-422A-BCA9-26CA1B8EB46A}"/>
            </a:ext>
          </a:extLst>
        </xdr:cNvPr>
        <xdr:cNvSpPr txBox="1"/>
      </xdr:nvSpPr>
      <xdr:spPr>
        <a:xfrm>
          <a:off x="9359411" y="187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18807</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074432DB-F94B-451C-BAC5-48B174F53C0C}"/>
            </a:ext>
          </a:extLst>
        </xdr:cNvPr>
        <xdr:cNvSpPr txBox="1"/>
      </xdr:nvSpPr>
      <xdr:spPr>
        <a:xfrm>
          <a:off x="8483111" y="187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18879</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152D8B91-10C9-4C4F-AAAF-AE4AE6E1DE0D}"/>
            </a:ext>
          </a:extLst>
        </xdr:cNvPr>
        <xdr:cNvSpPr txBox="1"/>
      </xdr:nvSpPr>
      <xdr:spPr>
        <a:xfrm>
          <a:off x="7594111" y="187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18945</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40E182A4-10FC-41EA-8AFA-D3F0C9D16AFD}"/>
            </a:ext>
          </a:extLst>
        </xdr:cNvPr>
        <xdr:cNvSpPr txBox="1"/>
      </xdr:nvSpPr>
      <xdr:spPr>
        <a:xfrm>
          <a:off x="6705111" y="187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7C58C691-51D7-4E66-9297-921C86D53C3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C74E3324-1345-4734-B91B-174091511F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334AD2BD-323A-421E-876D-88D7DE5497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86CD8CE-E9F6-4B52-A705-BAC85FD72B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AF641704-0828-45B8-9195-CCE35AD463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F39DF002-F65E-41FD-B5CC-6C3E17F0CA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5E4CFDD1-B372-44AD-BC39-C3B27ED7DD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D11D6294-BD33-4052-A01E-2BBDE2DBFD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81999A7B-8B4B-4813-BB34-EF70B1DF17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84244F03-9D13-4E26-A927-2DD1B14662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21D8A0F4-CDD9-4A3C-A7AC-8FDFF8CAF02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976E5D54-FCEE-43C2-BDC9-65A37BDAFD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11C47063-B8EC-41E6-AD2F-33A3A7CA075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DB4E8D3C-A079-4997-BBE2-32B1328A579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94FF2409-8719-47EB-A21F-181399E066E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A153C2ED-03B9-430D-BDF1-4027C700232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D5650DCF-F141-4075-BCD6-1517D252315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30FC8275-760C-432A-950E-BD8107832E7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E956D08-0254-4284-831C-EA73790FD6A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1E95E73E-C0E0-4B5A-9D3A-5786975056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AE33BEA3-95EF-4BCD-8584-B74F337A187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C8DE1273-F128-41D2-93F5-4C83A35ED20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9637A496-4382-4D22-A0CE-0B2B204AFB4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4BB2F88B-399F-407E-A3F5-E9064B4740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3B3E17F5-0A61-4122-90BF-13925F8F27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FB36B681-9AEF-49D7-935D-3EF1928F18F2}"/>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6ABCE367-360A-4CC2-A601-1C8E6D9E6B9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3848A278-D7CF-4406-B149-D08F7944937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B6F1A9DC-E692-40D9-880A-7637C99B4C9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5" name="直線コネクタ 524">
          <a:extLst>
            <a:ext uri="{FF2B5EF4-FFF2-40B4-BE49-F238E27FC236}">
              <a16:creationId xmlns:a16="http://schemas.microsoft.com/office/drawing/2014/main" id="{6FDF1D50-BAF3-4015-9D2A-7959F187CE65}"/>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4F3F9387-958A-4E1E-B702-15302CB85E18}"/>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7" name="フローチャート: 判断 526">
          <a:extLst>
            <a:ext uri="{FF2B5EF4-FFF2-40B4-BE49-F238E27FC236}">
              <a16:creationId xmlns:a16="http://schemas.microsoft.com/office/drawing/2014/main" id="{BFBF5708-266F-4EDC-964A-4E8B9D85166F}"/>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28" name="フローチャート: 判断 527">
          <a:extLst>
            <a:ext uri="{FF2B5EF4-FFF2-40B4-BE49-F238E27FC236}">
              <a16:creationId xmlns:a16="http://schemas.microsoft.com/office/drawing/2014/main" id="{5D15E2EF-DED9-4CDE-BAC6-85F2A8F3AD7E}"/>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29" name="フローチャート: 判断 528">
          <a:extLst>
            <a:ext uri="{FF2B5EF4-FFF2-40B4-BE49-F238E27FC236}">
              <a16:creationId xmlns:a16="http://schemas.microsoft.com/office/drawing/2014/main" id="{D0D3260E-4ABA-44B5-84AF-AF42C345DFB4}"/>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30" name="フローチャート: 判断 529">
          <a:extLst>
            <a:ext uri="{FF2B5EF4-FFF2-40B4-BE49-F238E27FC236}">
              <a16:creationId xmlns:a16="http://schemas.microsoft.com/office/drawing/2014/main" id="{4DC71C7B-F232-4489-92DC-0CF2AC239DAC}"/>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31" name="フローチャート: 判断 530">
          <a:extLst>
            <a:ext uri="{FF2B5EF4-FFF2-40B4-BE49-F238E27FC236}">
              <a16:creationId xmlns:a16="http://schemas.microsoft.com/office/drawing/2014/main" id="{7629693C-08B1-4F54-8B1C-9B017BABB459}"/>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F18CC42-BF2A-4F08-AF13-20A0E9507DA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983E4CF-DFD2-4269-BDCC-4E7C7F2FE4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A90A0B0-A2F1-48CF-897A-220BBE52E5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651C0BD-6B5F-4D17-BCCD-56EED02083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D3931D5-EE64-4D28-843E-078B8DF2299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160927</xdr:rowOff>
    </xdr:from>
    <xdr:to>
      <xdr:col>85</xdr:col>
      <xdr:colOff>177800</xdr:colOff>
      <xdr:row>42</xdr:row>
      <xdr:rowOff>91077</xdr:rowOff>
    </xdr:to>
    <xdr:sp macro="" textlink="">
      <xdr:nvSpPr>
        <xdr:cNvPr id="537" name="楕円 536">
          <a:extLst>
            <a:ext uri="{FF2B5EF4-FFF2-40B4-BE49-F238E27FC236}">
              <a16:creationId xmlns:a16="http://schemas.microsoft.com/office/drawing/2014/main" id="{64F90BBC-84DE-4280-85F5-EC07BB18F691}"/>
            </a:ext>
          </a:extLst>
        </xdr:cNvPr>
        <xdr:cNvSpPr/>
      </xdr:nvSpPr>
      <xdr:spPr>
        <a:xfrm>
          <a:off x="16268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75854</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01DFA9A5-FB3D-470B-A4AF-844ACB7434C8}"/>
            </a:ext>
          </a:extLst>
        </xdr:cNvPr>
        <xdr:cNvSpPr txBox="1"/>
      </xdr:nvSpPr>
      <xdr:spPr>
        <a:xfrm>
          <a:off x="16357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125004</xdr:rowOff>
    </xdr:from>
    <xdr:to>
      <xdr:col>81</xdr:col>
      <xdr:colOff>101600</xdr:colOff>
      <xdr:row>42</xdr:row>
      <xdr:rowOff>55154</xdr:rowOff>
    </xdr:to>
    <xdr:sp macro="" textlink="">
      <xdr:nvSpPr>
        <xdr:cNvPr id="539" name="楕円 538">
          <a:extLst>
            <a:ext uri="{FF2B5EF4-FFF2-40B4-BE49-F238E27FC236}">
              <a16:creationId xmlns:a16="http://schemas.microsoft.com/office/drawing/2014/main" id="{B7C74B83-D261-497D-91EF-BF7B32C2B69D}"/>
            </a:ext>
          </a:extLst>
        </xdr:cNvPr>
        <xdr:cNvSpPr/>
      </xdr:nvSpPr>
      <xdr:spPr>
        <a:xfrm>
          <a:off x="15430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4354</xdr:rowOff>
    </xdr:from>
    <xdr:to>
      <xdr:col>85</xdr:col>
      <xdr:colOff>127000</xdr:colOff>
      <xdr:row>42</xdr:row>
      <xdr:rowOff>40277</xdr:rowOff>
    </xdr:to>
    <xdr:cxnSp macro="">
      <xdr:nvCxnSpPr>
        <xdr:cNvPr id="540" name="直線コネクタ 539">
          <a:extLst>
            <a:ext uri="{FF2B5EF4-FFF2-40B4-BE49-F238E27FC236}">
              <a16:creationId xmlns:a16="http://schemas.microsoft.com/office/drawing/2014/main" id="{ABB9799D-8EB4-47D8-A3F7-24A2C6058208}"/>
            </a:ext>
          </a:extLst>
        </xdr:cNvPr>
        <xdr:cNvCxnSpPr/>
      </xdr:nvCxnSpPr>
      <xdr:spPr>
        <a:xfrm>
          <a:off x="15481300" y="72052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89081</xdr:rowOff>
    </xdr:from>
    <xdr:to>
      <xdr:col>76</xdr:col>
      <xdr:colOff>165100</xdr:colOff>
      <xdr:row>42</xdr:row>
      <xdr:rowOff>19231</xdr:rowOff>
    </xdr:to>
    <xdr:sp macro="" textlink="">
      <xdr:nvSpPr>
        <xdr:cNvPr id="541" name="楕円 540">
          <a:extLst>
            <a:ext uri="{FF2B5EF4-FFF2-40B4-BE49-F238E27FC236}">
              <a16:creationId xmlns:a16="http://schemas.microsoft.com/office/drawing/2014/main" id="{347C10C1-974F-4EA1-9BE2-689F38C7FFDF}"/>
            </a:ext>
          </a:extLst>
        </xdr:cNvPr>
        <xdr:cNvSpPr/>
      </xdr:nvSpPr>
      <xdr:spPr>
        <a:xfrm>
          <a:off x="14541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139881</xdr:rowOff>
    </xdr:from>
    <xdr:to>
      <xdr:col>81</xdr:col>
      <xdr:colOff>50800</xdr:colOff>
      <xdr:row>42</xdr:row>
      <xdr:rowOff>4354</xdr:rowOff>
    </xdr:to>
    <xdr:cxnSp macro="">
      <xdr:nvCxnSpPr>
        <xdr:cNvPr id="542" name="直線コネクタ 541">
          <a:extLst>
            <a:ext uri="{FF2B5EF4-FFF2-40B4-BE49-F238E27FC236}">
              <a16:creationId xmlns:a16="http://schemas.microsoft.com/office/drawing/2014/main" id="{DFBB5682-4C99-4A9F-87E5-5A23B615E5A3}"/>
            </a:ext>
          </a:extLst>
        </xdr:cNvPr>
        <xdr:cNvCxnSpPr/>
      </xdr:nvCxnSpPr>
      <xdr:spPr>
        <a:xfrm>
          <a:off x="14592300" y="71693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53159</xdr:rowOff>
    </xdr:from>
    <xdr:to>
      <xdr:col>72</xdr:col>
      <xdr:colOff>38100</xdr:colOff>
      <xdr:row>41</xdr:row>
      <xdr:rowOff>154759</xdr:rowOff>
    </xdr:to>
    <xdr:sp macro="" textlink="">
      <xdr:nvSpPr>
        <xdr:cNvPr id="543" name="楕円 542">
          <a:extLst>
            <a:ext uri="{FF2B5EF4-FFF2-40B4-BE49-F238E27FC236}">
              <a16:creationId xmlns:a16="http://schemas.microsoft.com/office/drawing/2014/main" id="{42EA2928-1305-4940-BEC0-6509F245FC0E}"/>
            </a:ext>
          </a:extLst>
        </xdr:cNvPr>
        <xdr:cNvSpPr/>
      </xdr:nvSpPr>
      <xdr:spPr>
        <a:xfrm>
          <a:off x="13652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103959</xdr:rowOff>
    </xdr:from>
    <xdr:to>
      <xdr:col>76</xdr:col>
      <xdr:colOff>114300</xdr:colOff>
      <xdr:row>41</xdr:row>
      <xdr:rowOff>139881</xdr:rowOff>
    </xdr:to>
    <xdr:cxnSp macro="">
      <xdr:nvCxnSpPr>
        <xdr:cNvPr id="544" name="直線コネクタ 543">
          <a:extLst>
            <a:ext uri="{FF2B5EF4-FFF2-40B4-BE49-F238E27FC236}">
              <a16:creationId xmlns:a16="http://schemas.microsoft.com/office/drawing/2014/main" id="{392B6202-6E16-464E-A9B8-70EF09559C9D}"/>
            </a:ext>
          </a:extLst>
        </xdr:cNvPr>
        <xdr:cNvCxnSpPr/>
      </xdr:nvCxnSpPr>
      <xdr:spPr>
        <a:xfrm>
          <a:off x="13703300" y="71334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58057</xdr:rowOff>
    </xdr:from>
    <xdr:to>
      <xdr:col>67</xdr:col>
      <xdr:colOff>101600</xdr:colOff>
      <xdr:row>40</xdr:row>
      <xdr:rowOff>159657</xdr:rowOff>
    </xdr:to>
    <xdr:sp macro="" textlink="">
      <xdr:nvSpPr>
        <xdr:cNvPr id="545" name="楕円 544">
          <a:extLst>
            <a:ext uri="{FF2B5EF4-FFF2-40B4-BE49-F238E27FC236}">
              <a16:creationId xmlns:a16="http://schemas.microsoft.com/office/drawing/2014/main" id="{0991ECBC-55C3-4138-B4D3-D51389E860D4}"/>
            </a:ext>
          </a:extLst>
        </xdr:cNvPr>
        <xdr:cNvSpPr/>
      </xdr:nvSpPr>
      <xdr:spPr>
        <a:xfrm>
          <a:off x="12763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108857</xdr:rowOff>
    </xdr:from>
    <xdr:to>
      <xdr:col>71</xdr:col>
      <xdr:colOff>177800</xdr:colOff>
      <xdr:row>41</xdr:row>
      <xdr:rowOff>103959</xdr:rowOff>
    </xdr:to>
    <xdr:cxnSp macro="">
      <xdr:nvCxnSpPr>
        <xdr:cNvPr id="546" name="直線コネクタ 545">
          <a:extLst>
            <a:ext uri="{FF2B5EF4-FFF2-40B4-BE49-F238E27FC236}">
              <a16:creationId xmlns:a16="http://schemas.microsoft.com/office/drawing/2014/main" id="{530A5283-6E5C-4233-9889-9B254251CB34}"/>
            </a:ext>
          </a:extLst>
        </xdr:cNvPr>
        <xdr:cNvCxnSpPr/>
      </xdr:nvCxnSpPr>
      <xdr:spPr>
        <a:xfrm>
          <a:off x="12814300" y="6966857"/>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041E8B09-9B05-4045-9332-592C72ADC5E1}"/>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01725223-9C7A-446A-AB03-F5837EDCA8FE}"/>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D9F3B3E8-79AA-40B6-913E-4187526348EF}"/>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095D1BBD-DBD7-45FB-965E-0271F8B54A13}"/>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46281</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043946BC-EEC5-4EEA-9933-85E05A0B5B78}"/>
            </a:ext>
          </a:extLst>
        </xdr:cNvPr>
        <xdr:cNvSpPr txBox="1"/>
      </xdr:nvSpPr>
      <xdr:spPr>
        <a:xfrm>
          <a:off x="152660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10358</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36DEB0DC-DEA0-4041-8AF5-458A1A78DB23}"/>
            </a:ext>
          </a:extLst>
        </xdr:cNvPr>
        <xdr:cNvSpPr txBox="1"/>
      </xdr:nvSpPr>
      <xdr:spPr>
        <a:xfrm>
          <a:off x="14389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145886</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30FDDF05-DDDA-4736-91E9-8B6E7DDE144A}"/>
            </a:ext>
          </a:extLst>
        </xdr:cNvPr>
        <xdr:cNvSpPr txBox="1"/>
      </xdr:nvSpPr>
      <xdr:spPr>
        <a:xfrm>
          <a:off x="13500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150784</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EFF6321D-4C60-4345-80A5-3BF0AF7030FE}"/>
            </a:ext>
          </a:extLst>
        </xdr:cNvPr>
        <xdr:cNvSpPr txBox="1"/>
      </xdr:nvSpPr>
      <xdr:spPr>
        <a:xfrm>
          <a:off x="12611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F5637BCE-C7E6-4D43-8F04-21839582B6D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B70DCA55-FEC2-4184-8706-6B2D856E4C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914F527C-7478-4BB4-BB39-1B87EEF554D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FF386977-C976-49CF-AE4E-AFFBB1D47B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6F3D857F-CD07-4690-A89A-53E2A60AC30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6D47336B-D69C-47D0-9353-D5F4DC4C469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B2D4B86-F6B1-4045-AFB9-D62107490D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CFF2E860-A446-43D9-9F45-7A00F432AE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DA3FA00-6848-4472-8E5C-FC1540A563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21603DCF-B3FB-4001-9BC6-256BE5028EB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26D48C50-265A-496B-9DF9-338411E6F6F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6AB82CD6-17ED-4F6E-8B9F-C108FC3F8EB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650CCE9A-526E-4621-971B-EF3C78B4C5C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B7D1CF67-DE23-418F-83BC-D07BC2E71BA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9F35D3FB-F464-4A54-9520-D6EADCFB97A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96090E59-E49A-4372-AD1E-63E4F014AE9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11A5068F-DBAE-47CD-A4AA-CCE3840362D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2B2F7CAD-E9B2-4109-9D8B-674C83EC071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F55F950D-25FD-495E-966B-B2A9B181E61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915CE981-DE81-46B4-9042-9EC0D553F6E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F053213D-D795-4296-9CAA-65F5E81D5A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FA29CCE4-9149-4395-9040-2EE2786A62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B863CCCE-2671-4EE4-B1FE-5A4E6BE234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8" name="直線コネクタ 577">
          <a:extLst>
            <a:ext uri="{FF2B5EF4-FFF2-40B4-BE49-F238E27FC236}">
              <a16:creationId xmlns:a16="http://schemas.microsoft.com/office/drawing/2014/main" id="{67604EF2-4CC5-46E9-9888-BB058DCCC49D}"/>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67A348D1-3B47-43FF-941E-4C7EBB7A5C99}"/>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80" name="直線コネクタ 579">
          <a:extLst>
            <a:ext uri="{FF2B5EF4-FFF2-40B4-BE49-F238E27FC236}">
              <a16:creationId xmlns:a16="http://schemas.microsoft.com/office/drawing/2014/main" id="{00DCF067-B128-414D-AF6C-6E3234A729E8}"/>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D66C4360-8744-4396-9647-7E844DE85722}"/>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82" name="直線コネクタ 581">
          <a:extLst>
            <a:ext uri="{FF2B5EF4-FFF2-40B4-BE49-F238E27FC236}">
              <a16:creationId xmlns:a16="http://schemas.microsoft.com/office/drawing/2014/main" id="{FDB252E5-E0D8-4C94-BD08-B387DB7C7263}"/>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1FE5C3D0-0B46-420F-ACEA-0C0FBD74A097}"/>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4" name="フローチャート: 判断 583">
          <a:extLst>
            <a:ext uri="{FF2B5EF4-FFF2-40B4-BE49-F238E27FC236}">
              <a16:creationId xmlns:a16="http://schemas.microsoft.com/office/drawing/2014/main" id="{DC7BABFF-67EC-4EF8-93D2-220439AFCA92}"/>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85" name="フローチャート: 判断 584">
          <a:extLst>
            <a:ext uri="{FF2B5EF4-FFF2-40B4-BE49-F238E27FC236}">
              <a16:creationId xmlns:a16="http://schemas.microsoft.com/office/drawing/2014/main" id="{FEE19D6D-0BB9-44E3-9335-C50E898FD19E}"/>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86" name="フローチャート: 判断 585">
          <a:extLst>
            <a:ext uri="{FF2B5EF4-FFF2-40B4-BE49-F238E27FC236}">
              <a16:creationId xmlns:a16="http://schemas.microsoft.com/office/drawing/2014/main" id="{41E5F2CB-5CA3-4C7F-9AA0-068463F7880E}"/>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87" name="フローチャート: 判断 586">
          <a:extLst>
            <a:ext uri="{FF2B5EF4-FFF2-40B4-BE49-F238E27FC236}">
              <a16:creationId xmlns:a16="http://schemas.microsoft.com/office/drawing/2014/main" id="{D7AF4CDE-1A2D-4AD5-A086-B361B47D5FE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88" name="フローチャート: 判断 587">
          <a:extLst>
            <a:ext uri="{FF2B5EF4-FFF2-40B4-BE49-F238E27FC236}">
              <a16:creationId xmlns:a16="http://schemas.microsoft.com/office/drawing/2014/main" id="{F3C641EF-3A35-4315-B982-67EF7964F4EF}"/>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3FCE318-B650-4DEA-A4AF-36C50D1B06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157F226-0BF2-4C25-A5A5-CFF165C6964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83833EF8-43E3-4F27-9D3B-11AA3A6E86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83F07401-4744-4028-B8A7-4C303F3EF58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CE168AB1-DC1B-4FED-9F49-EA86B672E6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142240</xdr:rowOff>
    </xdr:from>
    <xdr:to>
      <xdr:col>116</xdr:col>
      <xdr:colOff>114300</xdr:colOff>
      <xdr:row>41</xdr:row>
      <xdr:rowOff>72390</xdr:rowOff>
    </xdr:to>
    <xdr:sp macro="" textlink="">
      <xdr:nvSpPr>
        <xdr:cNvPr id="594" name="楕円 593">
          <a:extLst>
            <a:ext uri="{FF2B5EF4-FFF2-40B4-BE49-F238E27FC236}">
              <a16:creationId xmlns:a16="http://schemas.microsoft.com/office/drawing/2014/main" id="{945BD0A6-0A8D-4317-B008-4A87DF3E38BF}"/>
            </a:ext>
          </a:extLst>
        </xdr:cNvPr>
        <xdr:cNvSpPr/>
      </xdr:nvSpPr>
      <xdr:spPr>
        <a:xfrm>
          <a:off x="22110700" y="7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57167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86433602-E10A-43FB-A586-719CEEA97F42}"/>
            </a:ext>
          </a:extLst>
        </xdr:cNvPr>
        <xdr:cNvSpPr txBox="1"/>
      </xdr:nvSpPr>
      <xdr:spPr>
        <a:xfrm>
          <a:off x="221996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144780</xdr:rowOff>
    </xdr:from>
    <xdr:to>
      <xdr:col>112</xdr:col>
      <xdr:colOff>38100</xdr:colOff>
      <xdr:row>41</xdr:row>
      <xdr:rowOff>74930</xdr:rowOff>
    </xdr:to>
    <xdr:sp macro="" textlink="">
      <xdr:nvSpPr>
        <xdr:cNvPr id="596" name="楕円 595">
          <a:extLst>
            <a:ext uri="{FF2B5EF4-FFF2-40B4-BE49-F238E27FC236}">
              <a16:creationId xmlns:a16="http://schemas.microsoft.com/office/drawing/2014/main" id="{53F285C4-D12A-4B6A-9F9D-5D325218EAC0}"/>
            </a:ext>
          </a:extLst>
        </xdr:cNvPr>
        <xdr:cNvSpPr/>
      </xdr:nvSpPr>
      <xdr:spPr>
        <a:xfrm>
          <a:off x="212725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21590</xdr:rowOff>
    </xdr:from>
    <xdr:to>
      <xdr:col>116</xdr:col>
      <xdr:colOff>63500</xdr:colOff>
      <xdr:row>41</xdr:row>
      <xdr:rowOff>24130</xdr:rowOff>
    </xdr:to>
    <xdr:cxnSp macro="">
      <xdr:nvCxnSpPr>
        <xdr:cNvPr id="597" name="直線コネクタ 596">
          <a:extLst>
            <a:ext uri="{FF2B5EF4-FFF2-40B4-BE49-F238E27FC236}">
              <a16:creationId xmlns:a16="http://schemas.microsoft.com/office/drawing/2014/main" id="{64375655-5E87-47E7-81D4-452BD74E16FA}"/>
            </a:ext>
          </a:extLst>
        </xdr:cNvPr>
        <xdr:cNvCxnSpPr/>
      </xdr:nvCxnSpPr>
      <xdr:spPr>
        <a:xfrm flipV="1">
          <a:off x="21323300" y="70510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147320</xdr:rowOff>
    </xdr:from>
    <xdr:to>
      <xdr:col>107</xdr:col>
      <xdr:colOff>101600</xdr:colOff>
      <xdr:row>41</xdr:row>
      <xdr:rowOff>77470</xdr:rowOff>
    </xdr:to>
    <xdr:sp macro="" textlink="">
      <xdr:nvSpPr>
        <xdr:cNvPr id="598" name="楕円 597">
          <a:extLst>
            <a:ext uri="{FF2B5EF4-FFF2-40B4-BE49-F238E27FC236}">
              <a16:creationId xmlns:a16="http://schemas.microsoft.com/office/drawing/2014/main" id="{60DAE396-6B0B-4164-8FEF-347A173B483C}"/>
            </a:ext>
          </a:extLst>
        </xdr:cNvPr>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24130</xdr:rowOff>
    </xdr:from>
    <xdr:to>
      <xdr:col>111</xdr:col>
      <xdr:colOff>177800</xdr:colOff>
      <xdr:row>41</xdr:row>
      <xdr:rowOff>26670</xdr:rowOff>
    </xdr:to>
    <xdr:cxnSp macro="">
      <xdr:nvCxnSpPr>
        <xdr:cNvPr id="599" name="直線コネクタ 598">
          <a:extLst>
            <a:ext uri="{FF2B5EF4-FFF2-40B4-BE49-F238E27FC236}">
              <a16:creationId xmlns:a16="http://schemas.microsoft.com/office/drawing/2014/main" id="{5E5FCA7D-8A53-43AF-94F5-C713D3CB7D87}"/>
            </a:ext>
          </a:extLst>
        </xdr:cNvPr>
        <xdr:cNvCxnSpPr/>
      </xdr:nvCxnSpPr>
      <xdr:spPr>
        <a:xfrm flipV="1">
          <a:off x="20434300" y="70535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151130</xdr:rowOff>
    </xdr:from>
    <xdr:to>
      <xdr:col>102</xdr:col>
      <xdr:colOff>165100</xdr:colOff>
      <xdr:row>41</xdr:row>
      <xdr:rowOff>81280</xdr:rowOff>
    </xdr:to>
    <xdr:sp macro="" textlink="">
      <xdr:nvSpPr>
        <xdr:cNvPr id="600" name="楕円 599">
          <a:extLst>
            <a:ext uri="{FF2B5EF4-FFF2-40B4-BE49-F238E27FC236}">
              <a16:creationId xmlns:a16="http://schemas.microsoft.com/office/drawing/2014/main" id="{B2088F2E-6502-4910-9528-F72975E0BC58}"/>
            </a:ext>
          </a:extLst>
        </xdr:cNvPr>
        <xdr:cNvSpPr/>
      </xdr:nvSpPr>
      <xdr:spPr>
        <a:xfrm>
          <a:off x="19494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26670</xdr:rowOff>
    </xdr:from>
    <xdr:to>
      <xdr:col>107</xdr:col>
      <xdr:colOff>50800</xdr:colOff>
      <xdr:row>41</xdr:row>
      <xdr:rowOff>30480</xdr:rowOff>
    </xdr:to>
    <xdr:cxnSp macro="">
      <xdr:nvCxnSpPr>
        <xdr:cNvPr id="601" name="直線コネクタ 600">
          <a:extLst>
            <a:ext uri="{FF2B5EF4-FFF2-40B4-BE49-F238E27FC236}">
              <a16:creationId xmlns:a16="http://schemas.microsoft.com/office/drawing/2014/main" id="{7F8DE38C-B18A-4C65-9A6C-27C2A119ECED}"/>
            </a:ext>
          </a:extLst>
        </xdr:cNvPr>
        <xdr:cNvCxnSpPr/>
      </xdr:nvCxnSpPr>
      <xdr:spPr>
        <a:xfrm flipV="1">
          <a:off x="19545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153670</xdr:rowOff>
    </xdr:from>
    <xdr:to>
      <xdr:col>98</xdr:col>
      <xdr:colOff>38100</xdr:colOff>
      <xdr:row>41</xdr:row>
      <xdr:rowOff>83820</xdr:rowOff>
    </xdr:to>
    <xdr:sp macro="" textlink="">
      <xdr:nvSpPr>
        <xdr:cNvPr id="602" name="楕円 601">
          <a:extLst>
            <a:ext uri="{FF2B5EF4-FFF2-40B4-BE49-F238E27FC236}">
              <a16:creationId xmlns:a16="http://schemas.microsoft.com/office/drawing/2014/main" id="{CFAC1DD1-100E-48A8-B23A-C601B46CE759}"/>
            </a:ext>
          </a:extLst>
        </xdr:cNvPr>
        <xdr:cNvSpPr/>
      </xdr:nvSpPr>
      <xdr:spPr>
        <a:xfrm>
          <a:off x="18605500" y="70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30480</xdr:rowOff>
    </xdr:from>
    <xdr:to>
      <xdr:col>102</xdr:col>
      <xdr:colOff>114300</xdr:colOff>
      <xdr:row>41</xdr:row>
      <xdr:rowOff>33020</xdr:rowOff>
    </xdr:to>
    <xdr:cxnSp macro="">
      <xdr:nvCxnSpPr>
        <xdr:cNvPr id="603" name="直線コネクタ 602">
          <a:extLst>
            <a:ext uri="{FF2B5EF4-FFF2-40B4-BE49-F238E27FC236}">
              <a16:creationId xmlns:a16="http://schemas.microsoft.com/office/drawing/2014/main" id="{18D5EACE-021C-4E00-AB8D-72931967F8AA}"/>
            </a:ext>
          </a:extLst>
        </xdr:cNvPr>
        <xdr:cNvCxnSpPr/>
      </xdr:nvCxnSpPr>
      <xdr:spPr>
        <a:xfrm flipV="1">
          <a:off x="18656300" y="70599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A819F686-3EFD-44BD-9B04-444358C8D026}"/>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AEB8D168-7554-44FE-AEC0-E02B28067392}"/>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D1A8668D-31B3-449B-8C5A-3BEF892359A1}"/>
            </a:ext>
          </a:extLst>
        </xdr:cNvPr>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A4F6B6C4-B23E-42C1-A019-EB8BD9A45B89}"/>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66057</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37DF1DE2-332D-49F3-8DF4-5EC83BA0020D}"/>
            </a:ext>
          </a:extLst>
        </xdr:cNvPr>
        <xdr:cNvSpPr txBox="1"/>
      </xdr:nvSpPr>
      <xdr:spPr>
        <a:xfrm>
          <a:off x="21075727" y="70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BAC9CF68-6A9D-433B-9A61-554EACFE94C4}"/>
            </a:ext>
          </a:extLst>
        </xdr:cNvPr>
        <xdr:cNvSpPr txBox="1"/>
      </xdr:nvSpPr>
      <xdr:spPr>
        <a:xfrm>
          <a:off x="20199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72407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248C8799-F78E-4819-8B17-A377CB993A9E}"/>
            </a:ext>
          </a:extLst>
        </xdr:cNvPr>
        <xdr:cNvSpPr txBox="1"/>
      </xdr:nvSpPr>
      <xdr:spPr>
        <a:xfrm>
          <a:off x="19310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74947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19AAAD6D-C0D7-45E5-B658-0E2F195ACDB5}"/>
            </a:ext>
          </a:extLst>
        </xdr:cNvPr>
        <xdr:cNvSpPr txBox="1"/>
      </xdr:nvSpPr>
      <xdr:spPr>
        <a:xfrm>
          <a:off x="18421427" y="710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3AB9C250-1AB7-4DB7-B0CE-8EC36F0B76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DD3B08D4-59F7-4220-8746-D460F6E6E9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6F9E03DA-5492-47EC-84A2-284B46ECA97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A739C370-12EC-4922-A714-2D9FC1C941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C79829B6-CB8F-4F37-BA12-CC0C9E24D9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6CD2022C-8C7A-4E4A-96DC-2B5391E8279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A6F5C9-1F12-43E5-8FD5-29E4A9E736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AE952673-AE24-444F-B5A3-D6B30856B4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584DB919-3D8F-4229-AA93-5B2C14961B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AA467696-BBE9-4965-A243-160BE75E44F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B538D815-62F7-4EF8-B07E-9ED127880E9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138C9AEB-9056-4C06-B1E2-B508023B726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321D8A7A-9458-41F7-A553-7D0D634EE90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13F02F75-518C-4CE6-AC18-0E0ACA0F59D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D3E49BA5-81DA-4CC2-87E5-05C02E5EA8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59908513-EC23-41A9-B8DE-00B2A8A458F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930E1808-F2FF-4141-98A5-92A6FCEB7B7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16F91517-B5E4-4335-9363-02900CCB70A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96E4484C-1E85-4DAB-8C92-B1D3A17AE56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C4EAC983-FB93-4B83-9D04-20B98FC574B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44664E20-8CBD-4EC8-9CBE-E66077ED09D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272B29BE-1672-46D6-8434-4F020D1794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2961046D-F976-4CC2-B316-1820F345B68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4CC35211-4F3D-476F-9903-45EA29F8EE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6" name="直線コネクタ 635">
          <a:extLst>
            <a:ext uri="{FF2B5EF4-FFF2-40B4-BE49-F238E27FC236}">
              <a16:creationId xmlns:a16="http://schemas.microsoft.com/office/drawing/2014/main" id="{19EBE2B7-1138-4E7F-BDA0-CB8CE17808E1}"/>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649B8471-DB14-4BC0-8E30-27B2AF88A6A2}"/>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8" name="直線コネクタ 637">
          <a:extLst>
            <a:ext uri="{FF2B5EF4-FFF2-40B4-BE49-F238E27FC236}">
              <a16:creationId xmlns:a16="http://schemas.microsoft.com/office/drawing/2014/main" id="{0FB01DEB-8A38-439A-9867-E921D25BBE7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0F1B8F33-483B-49B1-AAF0-697987630446}"/>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40" name="直線コネクタ 639">
          <a:extLst>
            <a:ext uri="{FF2B5EF4-FFF2-40B4-BE49-F238E27FC236}">
              <a16:creationId xmlns:a16="http://schemas.microsoft.com/office/drawing/2014/main" id="{CED3F69F-7D23-41CA-AC45-A3518BE039D3}"/>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8789B9E9-BD70-4731-A63A-45CB42EC16C4}"/>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42" name="フローチャート: 判断 641">
          <a:extLst>
            <a:ext uri="{FF2B5EF4-FFF2-40B4-BE49-F238E27FC236}">
              <a16:creationId xmlns:a16="http://schemas.microsoft.com/office/drawing/2014/main" id="{D37643D0-9B43-4FCB-9910-32E4E838F553}"/>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43" name="フローチャート: 判断 642">
          <a:extLst>
            <a:ext uri="{FF2B5EF4-FFF2-40B4-BE49-F238E27FC236}">
              <a16:creationId xmlns:a16="http://schemas.microsoft.com/office/drawing/2014/main" id="{8387BF81-1CCD-401A-B321-C99A1341C8C8}"/>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4" name="フローチャート: 判断 643">
          <a:extLst>
            <a:ext uri="{FF2B5EF4-FFF2-40B4-BE49-F238E27FC236}">
              <a16:creationId xmlns:a16="http://schemas.microsoft.com/office/drawing/2014/main" id="{F42D6F1C-7E76-4E23-8A71-C5FCF676B395}"/>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45" name="フローチャート: 判断 644">
          <a:extLst>
            <a:ext uri="{FF2B5EF4-FFF2-40B4-BE49-F238E27FC236}">
              <a16:creationId xmlns:a16="http://schemas.microsoft.com/office/drawing/2014/main" id="{04A98C18-2024-4CBD-8B23-8F73D776D1E4}"/>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6" name="フローチャート: 判断 645">
          <a:extLst>
            <a:ext uri="{FF2B5EF4-FFF2-40B4-BE49-F238E27FC236}">
              <a16:creationId xmlns:a16="http://schemas.microsoft.com/office/drawing/2014/main" id="{1C54B8EA-A5CC-4729-816C-BF23E9902842}"/>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122DB27-92F1-4FAA-BB9C-7C1D33698A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D90AA15-9F98-4693-BC2C-C0C1E958D3F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375112-A696-49C3-AF3A-B7869591E6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7B6A464-625A-4D97-ACDB-73D2938AA2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F80026A3-CBBE-4F38-8A01-A550115F77B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168275</xdr:rowOff>
    </xdr:from>
    <xdr:to>
      <xdr:col>85</xdr:col>
      <xdr:colOff>177800</xdr:colOff>
      <xdr:row>63</xdr:row>
      <xdr:rowOff>98425</xdr:rowOff>
    </xdr:to>
    <xdr:sp macro="" textlink="">
      <xdr:nvSpPr>
        <xdr:cNvPr id="652" name="楕円 651">
          <a:extLst>
            <a:ext uri="{FF2B5EF4-FFF2-40B4-BE49-F238E27FC236}">
              <a16:creationId xmlns:a16="http://schemas.microsoft.com/office/drawing/2014/main" id="{0CC20FB0-A0C5-4705-9FCA-801EFC67484D}"/>
            </a:ext>
          </a:extLst>
        </xdr:cNvPr>
        <xdr:cNvSpPr/>
      </xdr:nvSpPr>
      <xdr:spPr>
        <a:xfrm>
          <a:off x="162687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83202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30856D3C-CDE4-45EA-96EC-EA585AAFEF49}"/>
            </a:ext>
          </a:extLst>
        </xdr:cNvPr>
        <xdr:cNvSpPr txBox="1"/>
      </xdr:nvSpPr>
      <xdr:spPr>
        <a:xfrm>
          <a:off x="16357600" y="1071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654" name="楕円 653">
          <a:extLst>
            <a:ext uri="{FF2B5EF4-FFF2-40B4-BE49-F238E27FC236}">
              <a16:creationId xmlns:a16="http://schemas.microsoft.com/office/drawing/2014/main" id="{DB717CE6-D687-4082-B383-53B833B48913}"/>
            </a:ext>
          </a:extLst>
        </xdr:cNvPr>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63</xdr:row>
      <xdr:rowOff>47625</xdr:rowOff>
    </xdr:to>
    <xdr:cxnSp macro="">
      <xdr:nvCxnSpPr>
        <xdr:cNvPr id="655" name="直線コネクタ 654">
          <a:extLst>
            <a:ext uri="{FF2B5EF4-FFF2-40B4-BE49-F238E27FC236}">
              <a16:creationId xmlns:a16="http://schemas.microsoft.com/office/drawing/2014/main" id="{AD7B6B5B-2582-4DF0-81B6-8B14F64E9443}"/>
            </a:ext>
          </a:extLst>
        </xdr:cNvPr>
        <xdr:cNvCxnSpPr/>
      </xdr:nvCxnSpPr>
      <xdr:spPr>
        <a:xfrm>
          <a:off x="15481300" y="108242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656" name="楕円 655">
          <a:extLst>
            <a:ext uri="{FF2B5EF4-FFF2-40B4-BE49-F238E27FC236}">
              <a16:creationId xmlns:a16="http://schemas.microsoft.com/office/drawing/2014/main" id="{A7DDEEDC-CAF8-477F-B5AC-847B738809FE}"/>
            </a:ext>
          </a:extLst>
        </xdr:cNvPr>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22860</xdr:rowOff>
    </xdr:to>
    <xdr:cxnSp macro="">
      <xdr:nvCxnSpPr>
        <xdr:cNvPr id="657" name="直線コネクタ 656">
          <a:extLst>
            <a:ext uri="{FF2B5EF4-FFF2-40B4-BE49-F238E27FC236}">
              <a16:creationId xmlns:a16="http://schemas.microsoft.com/office/drawing/2014/main" id="{6396D6D8-D43C-43D2-8B10-3764C42A67F2}"/>
            </a:ext>
          </a:extLst>
        </xdr:cNvPr>
        <xdr:cNvCxnSpPr/>
      </xdr:nvCxnSpPr>
      <xdr:spPr>
        <a:xfrm>
          <a:off x="14592300" y="10789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658" name="楕円 657">
          <a:extLst>
            <a:ext uri="{FF2B5EF4-FFF2-40B4-BE49-F238E27FC236}">
              <a16:creationId xmlns:a16="http://schemas.microsoft.com/office/drawing/2014/main" id="{14604838-8CD6-44BB-822A-DAE8BC5CE2B7}"/>
            </a:ext>
          </a:extLst>
        </xdr:cNvPr>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160020</xdr:rowOff>
    </xdr:to>
    <xdr:cxnSp macro="">
      <xdr:nvCxnSpPr>
        <xdr:cNvPr id="659" name="直線コネクタ 658">
          <a:extLst>
            <a:ext uri="{FF2B5EF4-FFF2-40B4-BE49-F238E27FC236}">
              <a16:creationId xmlns:a16="http://schemas.microsoft.com/office/drawing/2014/main" id="{F429EC67-D1BA-441E-96CC-E453BD6D7570}"/>
            </a:ext>
          </a:extLst>
        </xdr:cNvPr>
        <xdr:cNvCxnSpPr/>
      </xdr:nvCxnSpPr>
      <xdr:spPr>
        <a:xfrm>
          <a:off x="13703300" y="1074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57785</xdr:rowOff>
    </xdr:from>
    <xdr:to>
      <xdr:col>67</xdr:col>
      <xdr:colOff>101600</xdr:colOff>
      <xdr:row>56</xdr:row>
      <xdr:rowOff>159385</xdr:rowOff>
    </xdr:to>
    <xdr:sp macro="" textlink="">
      <xdr:nvSpPr>
        <xdr:cNvPr id="660" name="楕円 659">
          <a:extLst>
            <a:ext uri="{FF2B5EF4-FFF2-40B4-BE49-F238E27FC236}">
              <a16:creationId xmlns:a16="http://schemas.microsoft.com/office/drawing/2014/main" id="{82FFCADE-F331-4C49-90FD-EE23E70F4455}"/>
            </a:ext>
          </a:extLst>
        </xdr:cNvPr>
        <xdr:cNvSpPr/>
      </xdr:nvSpPr>
      <xdr:spPr>
        <a:xfrm>
          <a:off x="127635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108585</xdr:rowOff>
    </xdr:from>
    <xdr:to>
      <xdr:col>71</xdr:col>
      <xdr:colOff>177800</xdr:colOff>
      <xdr:row>62</xdr:row>
      <xdr:rowOff>114300</xdr:rowOff>
    </xdr:to>
    <xdr:cxnSp macro="">
      <xdr:nvCxnSpPr>
        <xdr:cNvPr id="661" name="直線コネクタ 660">
          <a:extLst>
            <a:ext uri="{FF2B5EF4-FFF2-40B4-BE49-F238E27FC236}">
              <a16:creationId xmlns:a16="http://schemas.microsoft.com/office/drawing/2014/main" id="{A7DE987A-0A21-4562-A14D-78F287D376D5}"/>
            </a:ext>
          </a:extLst>
        </xdr:cNvPr>
        <xdr:cNvCxnSpPr/>
      </xdr:nvCxnSpPr>
      <xdr:spPr>
        <a:xfrm>
          <a:off x="12814300" y="9709785"/>
          <a:ext cx="889000" cy="10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62" name="n_1aveValue【学校施設】&#10;有形固定資産減価償却率">
          <a:extLst>
            <a:ext uri="{FF2B5EF4-FFF2-40B4-BE49-F238E27FC236}">
              <a16:creationId xmlns:a16="http://schemas.microsoft.com/office/drawing/2014/main" id="{FB4E5196-C8EB-482B-9662-86C380CAF08E}"/>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663" name="n_2aveValue【学校施設】&#10;有形固定資産減価償却率">
          <a:extLst>
            <a:ext uri="{FF2B5EF4-FFF2-40B4-BE49-F238E27FC236}">
              <a16:creationId xmlns:a16="http://schemas.microsoft.com/office/drawing/2014/main" id="{2E8BFD0E-1414-4736-8BDC-7CAE82AD5646}"/>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664" name="n_3aveValue【学校施設】&#10;有形固定資産減価償却率">
          <a:extLst>
            <a:ext uri="{FF2B5EF4-FFF2-40B4-BE49-F238E27FC236}">
              <a16:creationId xmlns:a16="http://schemas.microsoft.com/office/drawing/2014/main" id="{DCC36D4E-BEA4-4971-9B3A-295ADF85FE1B}"/>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665" name="n_4aveValue【学校施設】&#10;有形固定資産減価償却率">
          <a:extLst>
            <a:ext uri="{FF2B5EF4-FFF2-40B4-BE49-F238E27FC236}">
              <a16:creationId xmlns:a16="http://schemas.microsoft.com/office/drawing/2014/main" id="{5763C60E-A62A-4EE2-864A-7B82D8014F47}"/>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666" name="n_1mainValue【学校施設】&#10;有形固定資産減価償却率">
          <a:extLst>
            <a:ext uri="{FF2B5EF4-FFF2-40B4-BE49-F238E27FC236}">
              <a16:creationId xmlns:a16="http://schemas.microsoft.com/office/drawing/2014/main" id="{5E6FB7D2-4521-4B28-B83F-17A11EA6CD9C}"/>
            </a:ext>
          </a:extLst>
        </xdr:cNvPr>
        <xdr:cNvSpPr txBox="1"/>
      </xdr:nvSpPr>
      <xdr:spPr>
        <a:xfrm>
          <a:off x="152660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667" name="n_2mainValue【学校施設】&#10;有形固定資産減価償却率">
          <a:extLst>
            <a:ext uri="{FF2B5EF4-FFF2-40B4-BE49-F238E27FC236}">
              <a16:creationId xmlns:a16="http://schemas.microsoft.com/office/drawing/2014/main" id="{955AA1EC-B6A8-4AD2-9671-39CBBB34E464}"/>
            </a:ext>
          </a:extLst>
        </xdr:cNvPr>
        <xdr:cNvSpPr txBox="1"/>
      </xdr:nvSpPr>
      <xdr:spPr>
        <a:xfrm>
          <a:off x="14389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668" name="n_3mainValue【学校施設】&#10;有形固定資産減価償却率">
          <a:extLst>
            <a:ext uri="{FF2B5EF4-FFF2-40B4-BE49-F238E27FC236}">
              <a16:creationId xmlns:a16="http://schemas.microsoft.com/office/drawing/2014/main" id="{437788AE-EB60-45F4-9C09-574099B0AC2E}"/>
            </a:ext>
          </a:extLst>
        </xdr:cNvPr>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4462</xdr:rowOff>
    </xdr:from>
    <xdr:ext cx="405111" cy="259045"/>
    <xdr:sp macro="" textlink="">
      <xdr:nvSpPr>
        <xdr:cNvPr id="669" name="n_4mainValue【学校施設】&#10;有形固定資産減価償却率">
          <a:extLst>
            <a:ext uri="{FF2B5EF4-FFF2-40B4-BE49-F238E27FC236}">
              <a16:creationId xmlns:a16="http://schemas.microsoft.com/office/drawing/2014/main" id="{0DB41121-3C5D-45E8-BF73-13A13E5D2228}"/>
            </a:ext>
          </a:extLst>
        </xdr:cNvPr>
        <xdr:cNvSpPr txBox="1"/>
      </xdr:nvSpPr>
      <xdr:spPr>
        <a:xfrm>
          <a:off x="12611744"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2E6CFF7B-C9C7-41B7-904C-6F3A064525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70BC0D81-A14E-4015-8913-F86088722FD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F280F4F8-419B-47F6-B2B9-D2AF4DA323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A7E4E775-888F-47BE-B587-853F3FFF32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8C8ECC65-82D6-4BE1-BD27-4116E3C313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AA085247-FE24-4A46-9507-70618DE981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879719DC-A7E9-412A-8773-B635F5AF1F7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A7A06724-84C1-4542-AEAF-14FE8DCD6D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BAAAA9C-ECF5-47FF-B573-1DA8F6671E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3686CD86-6D5A-4B95-BB07-218A32541C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15AD7780-8945-43CC-A19B-2E5CFE32AB8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a:extLst>
            <a:ext uri="{FF2B5EF4-FFF2-40B4-BE49-F238E27FC236}">
              <a16:creationId xmlns:a16="http://schemas.microsoft.com/office/drawing/2014/main" id="{F6196A0F-C5EC-4BBD-A66E-D466717EDB3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a:extLst>
            <a:ext uri="{FF2B5EF4-FFF2-40B4-BE49-F238E27FC236}">
              <a16:creationId xmlns:a16="http://schemas.microsoft.com/office/drawing/2014/main" id="{ADBF7844-4B16-4A94-B92C-F29767D95B7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a:extLst>
            <a:ext uri="{FF2B5EF4-FFF2-40B4-BE49-F238E27FC236}">
              <a16:creationId xmlns:a16="http://schemas.microsoft.com/office/drawing/2014/main" id="{4A76C728-A404-4A0E-BD25-2B0EF3A964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a:extLst>
            <a:ext uri="{FF2B5EF4-FFF2-40B4-BE49-F238E27FC236}">
              <a16:creationId xmlns:a16="http://schemas.microsoft.com/office/drawing/2014/main" id="{CE988E9E-B591-4C08-8938-489F0EA9EA3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a:extLst>
            <a:ext uri="{FF2B5EF4-FFF2-40B4-BE49-F238E27FC236}">
              <a16:creationId xmlns:a16="http://schemas.microsoft.com/office/drawing/2014/main" id="{4178007E-9B1F-4AF0-8620-4F2F23AAE94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a:extLst>
            <a:ext uri="{FF2B5EF4-FFF2-40B4-BE49-F238E27FC236}">
              <a16:creationId xmlns:a16="http://schemas.microsoft.com/office/drawing/2014/main" id="{BC160263-6EF6-47A2-A6DA-3892D330BD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a:extLst>
            <a:ext uri="{FF2B5EF4-FFF2-40B4-BE49-F238E27FC236}">
              <a16:creationId xmlns:a16="http://schemas.microsoft.com/office/drawing/2014/main" id="{EB4E79C4-D38C-402F-B8DF-CB6B0AE3236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a:extLst>
            <a:ext uri="{FF2B5EF4-FFF2-40B4-BE49-F238E27FC236}">
              <a16:creationId xmlns:a16="http://schemas.microsoft.com/office/drawing/2014/main" id="{43F890B0-B035-4774-96D1-78CFFA7B962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a:extLst>
            <a:ext uri="{FF2B5EF4-FFF2-40B4-BE49-F238E27FC236}">
              <a16:creationId xmlns:a16="http://schemas.microsoft.com/office/drawing/2014/main" id="{D82E5264-A08D-4265-850E-7F4FA278B3B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a:extLst>
            <a:ext uri="{FF2B5EF4-FFF2-40B4-BE49-F238E27FC236}">
              <a16:creationId xmlns:a16="http://schemas.microsoft.com/office/drawing/2014/main" id="{707F3011-2CC3-4A58-B347-945DF5E5B2D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a:extLst>
            <a:ext uri="{FF2B5EF4-FFF2-40B4-BE49-F238E27FC236}">
              <a16:creationId xmlns:a16="http://schemas.microsoft.com/office/drawing/2014/main" id="{EEBDA9A5-4E2E-4460-9899-31A599C66AE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2" name="テキスト ボックス 691">
          <a:extLst>
            <a:ext uri="{FF2B5EF4-FFF2-40B4-BE49-F238E27FC236}">
              <a16:creationId xmlns:a16="http://schemas.microsoft.com/office/drawing/2014/main" id="{5B7B7382-3D5E-472C-9B44-C26CCE550648}"/>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1F1944AE-F658-4DE7-BD4D-C9E6450AEC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C1D7A3D2-D311-4D78-B020-A3E2FBD1EA3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0E9B17BE-AB4F-4A1E-B17C-DA0FDB9FD17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6" name="直線コネクタ 695">
          <a:extLst>
            <a:ext uri="{FF2B5EF4-FFF2-40B4-BE49-F238E27FC236}">
              <a16:creationId xmlns:a16="http://schemas.microsoft.com/office/drawing/2014/main" id="{DE5B26B2-6EB6-4D67-892F-F27F78A798F8}"/>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7" name="【学校施設】&#10;一人当たり面積最小値テキスト">
          <a:extLst>
            <a:ext uri="{FF2B5EF4-FFF2-40B4-BE49-F238E27FC236}">
              <a16:creationId xmlns:a16="http://schemas.microsoft.com/office/drawing/2014/main" id="{AE47FBEC-AD8D-4FE4-9306-41D8A77E77E5}"/>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8" name="直線コネクタ 697">
          <a:extLst>
            <a:ext uri="{FF2B5EF4-FFF2-40B4-BE49-F238E27FC236}">
              <a16:creationId xmlns:a16="http://schemas.microsoft.com/office/drawing/2014/main" id="{0CF4E9E4-12D1-4EEF-BC5B-04E6E9B299B4}"/>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99" name="【学校施設】&#10;一人当たり面積最大値テキスト">
          <a:extLst>
            <a:ext uri="{FF2B5EF4-FFF2-40B4-BE49-F238E27FC236}">
              <a16:creationId xmlns:a16="http://schemas.microsoft.com/office/drawing/2014/main" id="{85841163-D7C4-4E70-83D7-50960C5F5F6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700" name="直線コネクタ 699">
          <a:extLst>
            <a:ext uri="{FF2B5EF4-FFF2-40B4-BE49-F238E27FC236}">
              <a16:creationId xmlns:a16="http://schemas.microsoft.com/office/drawing/2014/main" id="{73851228-58BD-4E45-9398-F99B4F3933AE}"/>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701" name="【学校施設】&#10;一人当たり面積平均値テキスト">
          <a:extLst>
            <a:ext uri="{FF2B5EF4-FFF2-40B4-BE49-F238E27FC236}">
              <a16:creationId xmlns:a16="http://schemas.microsoft.com/office/drawing/2014/main" id="{8E35EF16-BFE7-4F20-9EDD-1B179F858966}"/>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702" name="フローチャート: 判断 701">
          <a:extLst>
            <a:ext uri="{FF2B5EF4-FFF2-40B4-BE49-F238E27FC236}">
              <a16:creationId xmlns:a16="http://schemas.microsoft.com/office/drawing/2014/main" id="{DF2A0288-8392-4DA3-860E-153D5173184A}"/>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703" name="フローチャート: 判断 702">
          <a:extLst>
            <a:ext uri="{FF2B5EF4-FFF2-40B4-BE49-F238E27FC236}">
              <a16:creationId xmlns:a16="http://schemas.microsoft.com/office/drawing/2014/main" id="{F2FF7963-A439-43A3-97A1-1A2A0BA60D3C}"/>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704" name="フローチャート: 判断 703">
          <a:extLst>
            <a:ext uri="{FF2B5EF4-FFF2-40B4-BE49-F238E27FC236}">
              <a16:creationId xmlns:a16="http://schemas.microsoft.com/office/drawing/2014/main" id="{D8B7E9AD-A7C8-4E98-A8B2-2A05B7AF936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705" name="フローチャート: 判断 704">
          <a:extLst>
            <a:ext uri="{FF2B5EF4-FFF2-40B4-BE49-F238E27FC236}">
              <a16:creationId xmlns:a16="http://schemas.microsoft.com/office/drawing/2014/main" id="{AA4133D2-ABE8-4AA3-BF0E-0DF0426A4688}"/>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706" name="フローチャート: 判断 705">
          <a:extLst>
            <a:ext uri="{FF2B5EF4-FFF2-40B4-BE49-F238E27FC236}">
              <a16:creationId xmlns:a16="http://schemas.microsoft.com/office/drawing/2014/main" id="{F5F6C193-E6EB-4D72-A8E4-694AEBDEFA0E}"/>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A2598DA2-25A7-4C0B-A508-3190D993CE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7BADBC4-01BD-40D2-92C9-5E6FDCA908C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2A5ED6A-5844-42C7-956E-9A20F7ED7B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F581C5F6-6143-428C-B7E7-95FD97BF810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C64474F2-AD61-46E4-AC34-45B67BEA543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94524</xdr:rowOff>
    </xdr:from>
    <xdr:to>
      <xdr:col>116</xdr:col>
      <xdr:colOff>114300</xdr:colOff>
      <xdr:row>62</xdr:row>
      <xdr:rowOff>24674</xdr:rowOff>
    </xdr:to>
    <xdr:sp macro="" textlink="">
      <xdr:nvSpPr>
        <xdr:cNvPr id="712" name="楕円 711">
          <a:extLst>
            <a:ext uri="{FF2B5EF4-FFF2-40B4-BE49-F238E27FC236}">
              <a16:creationId xmlns:a16="http://schemas.microsoft.com/office/drawing/2014/main" id="{DD21A6D4-0488-4118-B5EE-8CAF4A351C95}"/>
            </a:ext>
          </a:extLst>
        </xdr:cNvPr>
        <xdr:cNvSpPr/>
      </xdr:nvSpPr>
      <xdr:spPr>
        <a:xfrm>
          <a:off x="22110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117401</xdr:rowOff>
    </xdr:from>
    <xdr:ext cx="469744" cy="259045"/>
    <xdr:sp macro="" textlink="">
      <xdr:nvSpPr>
        <xdr:cNvPr id="713" name="【学校施設】&#10;一人当たり面積該当値テキスト">
          <a:extLst>
            <a:ext uri="{FF2B5EF4-FFF2-40B4-BE49-F238E27FC236}">
              <a16:creationId xmlns:a16="http://schemas.microsoft.com/office/drawing/2014/main" id="{0182149A-E93C-48AC-8933-33FEBE1DCC64}"/>
            </a:ext>
          </a:extLst>
        </xdr:cNvPr>
        <xdr:cNvSpPr txBox="1"/>
      </xdr:nvSpPr>
      <xdr:spPr>
        <a:xfrm>
          <a:off x="22199600" y="1040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109873</xdr:rowOff>
    </xdr:from>
    <xdr:to>
      <xdr:col>112</xdr:col>
      <xdr:colOff>38100</xdr:colOff>
      <xdr:row>62</xdr:row>
      <xdr:rowOff>40023</xdr:rowOff>
    </xdr:to>
    <xdr:sp macro="" textlink="">
      <xdr:nvSpPr>
        <xdr:cNvPr id="714" name="楕円 713">
          <a:extLst>
            <a:ext uri="{FF2B5EF4-FFF2-40B4-BE49-F238E27FC236}">
              <a16:creationId xmlns:a16="http://schemas.microsoft.com/office/drawing/2014/main" id="{EC50211B-EB95-4B6E-A800-0F19EAFB224E}"/>
            </a:ext>
          </a:extLst>
        </xdr:cNvPr>
        <xdr:cNvSpPr/>
      </xdr:nvSpPr>
      <xdr:spPr>
        <a:xfrm>
          <a:off x="21272500" y="105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145324</xdr:rowOff>
    </xdr:from>
    <xdr:to>
      <xdr:col>116</xdr:col>
      <xdr:colOff>63500</xdr:colOff>
      <xdr:row>61</xdr:row>
      <xdr:rowOff>160673</xdr:rowOff>
    </xdr:to>
    <xdr:cxnSp macro="">
      <xdr:nvCxnSpPr>
        <xdr:cNvPr id="715" name="直線コネクタ 714">
          <a:extLst>
            <a:ext uri="{FF2B5EF4-FFF2-40B4-BE49-F238E27FC236}">
              <a16:creationId xmlns:a16="http://schemas.microsoft.com/office/drawing/2014/main" id="{58CFEC67-6F85-4414-B4EB-3C6D2953F97B}"/>
            </a:ext>
          </a:extLst>
        </xdr:cNvPr>
        <xdr:cNvCxnSpPr/>
      </xdr:nvCxnSpPr>
      <xdr:spPr>
        <a:xfrm flipV="1">
          <a:off x="21323300" y="10603774"/>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119670</xdr:rowOff>
    </xdr:from>
    <xdr:to>
      <xdr:col>107</xdr:col>
      <xdr:colOff>101600</xdr:colOff>
      <xdr:row>62</xdr:row>
      <xdr:rowOff>49820</xdr:rowOff>
    </xdr:to>
    <xdr:sp macro="" textlink="">
      <xdr:nvSpPr>
        <xdr:cNvPr id="716" name="楕円 715">
          <a:extLst>
            <a:ext uri="{FF2B5EF4-FFF2-40B4-BE49-F238E27FC236}">
              <a16:creationId xmlns:a16="http://schemas.microsoft.com/office/drawing/2014/main" id="{5AFA0EBC-057F-481E-AE14-95883722CC3A}"/>
            </a:ext>
          </a:extLst>
        </xdr:cNvPr>
        <xdr:cNvSpPr/>
      </xdr:nvSpPr>
      <xdr:spPr>
        <a:xfrm>
          <a:off x="20383500" y="105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160673</xdr:rowOff>
    </xdr:from>
    <xdr:to>
      <xdr:col>111</xdr:col>
      <xdr:colOff>177800</xdr:colOff>
      <xdr:row>61</xdr:row>
      <xdr:rowOff>170470</xdr:rowOff>
    </xdr:to>
    <xdr:cxnSp macro="">
      <xdr:nvCxnSpPr>
        <xdr:cNvPr id="717" name="直線コネクタ 716">
          <a:extLst>
            <a:ext uri="{FF2B5EF4-FFF2-40B4-BE49-F238E27FC236}">
              <a16:creationId xmlns:a16="http://schemas.microsoft.com/office/drawing/2014/main" id="{A213FD49-63EB-4E56-878F-6CA289213638}"/>
            </a:ext>
          </a:extLst>
        </xdr:cNvPr>
        <xdr:cNvCxnSpPr/>
      </xdr:nvCxnSpPr>
      <xdr:spPr>
        <a:xfrm flipV="1">
          <a:off x="20434300" y="106191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2431</xdr:rowOff>
    </xdr:from>
    <xdr:to>
      <xdr:col>102</xdr:col>
      <xdr:colOff>165100</xdr:colOff>
      <xdr:row>62</xdr:row>
      <xdr:rowOff>104031</xdr:rowOff>
    </xdr:to>
    <xdr:sp macro="" textlink="">
      <xdr:nvSpPr>
        <xdr:cNvPr id="718" name="楕円 717">
          <a:extLst>
            <a:ext uri="{FF2B5EF4-FFF2-40B4-BE49-F238E27FC236}">
              <a16:creationId xmlns:a16="http://schemas.microsoft.com/office/drawing/2014/main" id="{A1A5A39E-BC10-4A65-8357-6DF611FAC617}"/>
            </a:ext>
          </a:extLst>
        </xdr:cNvPr>
        <xdr:cNvSpPr/>
      </xdr:nvSpPr>
      <xdr:spPr>
        <a:xfrm>
          <a:off x="19494500" y="106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170470</xdr:rowOff>
    </xdr:from>
    <xdr:to>
      <xdr:col>107</xdr:col>
      <xdr:colOff>50800</xdr:colOff>
      <xdr:row>62</xdr:row>
      <xdr:rowOff>53231</xdr:rowOff>
    </xdr:to>
    <xdr:cxnSp macro="">
      <xdr:nvCxnSpPr>
        <xdr:cNvPr id="719" name="直線コネクタ 718">
          <a:extLst>
            <a:ext uri="{FF2B5EF4-FFF2-40B4-BE49-F238E27FC236}">
              <a16:creationId xmlns:a16="http://schemas.microsoft.com/office/drawing/2014/main" id="{6204E472-CFB7-4898-B0BC-8177FD213604}"/>
            </a:ext>
          </a:extLst>
        </xdr:cNvPr>
        <xdr:cNvCxnSpPr/>
      </xdr:nvCxnSpPr>
      <xdr:spPr>
        <a:xfrm flipV="1">
          <a:off x="19545300" y="10628920"/>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14841</xdr:rowOff>
    </xdr:from>
    <xdr:to>
      <xdr:col>98</xdr:col>
      <xdr:colOff>38100</xdr:colOff>
      <xdr:row>62</xdr:row>
      <xdr:rowOff>116441</xdr:rowOff>
    </xdr:to>
    <xdr:sp macro="" textlink="">
      <xdr:nvSpPr>
        <xdr:cNvPr id="720" name="楕円 719">
          <a:extLst>
            <a:ext uri="{FF2B5EF4-FFF2-40B4-BE49-F238E27FC236}">
              <a16:creationId xmlns:a16="http://schemas.microsoft.com/office/drawing/2014/main" id="{CE277102-CED2-4105-B3DD-D78DD1F699B2}"/>
            </a:ext>
          </a:extLst>
        </xdr:cNvPr>
        <xdr:cNvSpPr/>
      </xdr:nvSpPr>
      <xdr:spPr>
        <a:xfrm>
          <a:off x="18605500" y="106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53231</xdr:rowOff>
    </xdr:from>
    <xdr:to>
      <xdr:col>102</xdr:col>
      <xdr:colOff>114300</xdr:colOff>
      <xdr:row>62</xdr:row>
      <xdr:rowOff>65641</xdr:rowOff>
    </xdr:to>
    <xdr:cxnSp macro="">
      <xdr:nvCxnSpPr>
        <xdr:cNvPr id="721" name="直線コネクタ 720">
          <a:extLst>
            <a:ext uri="{FF2B5EF4-FFF2-40B4-BE49-F238E27FC236}">
              <a16:creationId xmlns:a16="http://schemas.microsoft.com/office/drawing/2014/main" id="{8CD977A7-058B-4446-A251-4B85E38517AD}"/>
            </a:ext>
          </a:extLst>
        </xdr:cNvPr>
        <xdr:cNvCxnSpPr/>
      </xdr:nvCxnSpPr>
      <xdr:spPr>
        <a:xfrm flipV="1">
          <a:off x="18656300" y="10683131"/>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722" name="n_1aveValue【学校施設】&#10;一人当たり面積">
          <a:extLst>
            <a:ext uri="{FF2B5EF4-FFF2-40B4-BE49-F238E27FC236}">
              <a16:creationId xmlns:a16="http://schemas.microsoft.com/office/drawing/2014/main" id="{04117455-4C50-4C39-BD9C-E68492ED0F33}"/>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723" name="n_2aveValue【学校施設】&#10;一人当たり面積">
          <a:extLst>
            <a:ext uri="{FF2B5EF4-FFF2-40B4-BE49-F238E27FC236}">
              <a16:creationId xmlns:a16="http://schemas.microsoft.com/office/drawing/2014/main" id="{43BADF23-0092-48A7-8BE3-13B2D24068BE}"/>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724" name="n_3aveValue【学校施設】&#10;一人当たり面積">
          <a:extLst>
            <a:ext uri="{FF2B5EF4-FFF2-40B4-BE49-F238E27FC236}">
              <a16:creationId xmlns:a16="http://schemas.microsoft.com/office/drawing/2014/main" id="{A777CCB9-1263-466F-9AD2-DBC58165B73F}"/>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725" name="n_4aveValue【学校施設】&#10;一人当たり面積">
          <a:extLst>
            <a:ext uri="{FF2B5EF4-FFF2-40B4-BE49-F238E27FC236}">
              <a16:creationId xmlns:a16="http://schemas.microsoft.com/office/drawing/2014/main" id="{8DDFBF74-0922-4A4B-B524-5DE16133B315}"/>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56550</xdr:rowOff>
    </xdr:from>
    <xdr:ext cx="469744" cy="259045"/>
    <xdr:sp macro="" textlink="">
      <xdr:nvSpPr>
        <xdr:cNvPr id="726" name="n_1mainValue【学校施設】&#10;一人当たり面積">
          <a:extLst>
            <a:ext uri="{FF2B5EF4-FFF2-40B4-BE49-F238E27FC236}">
              <a16:creationId xmlns:a16="http://schemas.microsoft.com/office/drawing/2014/main" id="{39C6C32D-8464-4098-8B59-F6E014D410CB}"/>
            </a:ext>
          </a:extLst>
        </xdr:cNvPr>
        <xdr:cNvSpPr txBox="1"/>
      </xdr:nvSpPr>
      <xdr:spPr>
        <a:xfrm>
          <a:off x="21075727" y="103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66347</xdr:rowOff>
    </xdr:from>
    <xdr:ext cx="469744" cy="259045"/>
    <xdr:sp macro="" textlink="">
      <xdr:nvSpPr>
        <xdr:cNvPr id="727" name="n_2mainValue【学校施設】&#10;一人当たり面積">
          <a:extLst>
            <a:ext uri="{FF2B5EF4-FFF2-40B4-BE49-F238E27FC236}">
              <a16:creationId xmlns:a16="http://schemas.microsoft.com/office/drawing/2014/main" id="{534E4DCD-301F-4960-8E8B-1FC58D56D3A1}"/>
            </a:ext>
          </a:extLst>
        </xdr:cNvPr>
        <xdr:cNvSpPr txBox="1"/>
      </xdr:nvSpPr>
      <xdr:spPr>
        <a:xfrm>
          <a:off x="20199427" y="103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120558</xdr:rowOff>
    </xdr:from>
    <xdr:ext cx="469744" cy="259045"/>
    <xdr:sp macro="" textlink="">
      <xdr:nvSpPr>
        <xdr:cNvPr id="728" name="n_3mainValue【学校施設】&#10;一人当たり面積">
          <a:extLst>
            <a:ext uri="{FF2B5EF4-FFF2-40B4-BE49-F238E27FC236}">
              <a16:creationId xmlns:a16="http://schemas.microsoft.com/office/drawing/2014/main" id="{FD78CDC4-F1D3-40D0-B8D4-A15248B0094D}"/>
            </a:ext>
          </a:extLst>
        </xdr:cNvPr>
        <xdr:cNvSpPr txBox="1"/>
      </xdr:nvSpPr>
      <xdr:spPr>
        <a:xfrm>
          <a:off x="19310427" y="104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107568</xdr:rowOff>
    </xdr:from>
    <xdr:ext cx="469744" cy="259045"/>
    <xdr:sp macro="" textlink="">
      <xdr:nvSpPr>
        <xdr:cNvPr id="729" name="n_4mainValue【学校施設】&#10;一人当たり面積">
          <a:extLst>
            <a:ext uri="{FF2B5EF4-FFF2-40B4-BE49-F238E27FC236}">
              <a16:creationId xmlns:a16="http://schemas.microsoft.com/office/drawing/2014/main" id="{24FF0C26-0047-4B00-AB6E-38BC5F9FD290}"/>
            </a:ext>
          </a:extLst>
        </xdr:cNvPr>
        <xdr:cNvSpPr txBox="1"/>
      </xdr:nvSpPr>
      <xdr:spPr>
        <a:xfrm>
          <a:off x="18421427" y="107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540274E2-0FB6-497E-ABA9-6A3839F359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2CFCAC9-3684-4A07-81CC-EA8B6393F8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CB17DF5D-3540-43E4-A2DE-ACC290F9E43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F5F0D299-70E1-42FE-BE81-E460719D9E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E3423FF6-D3BB-46C3-9649-784B7A1FD91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12E69B88-771B-476F-9961-679E0A7ED5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4E5EF112-6A9C-46A6-94B9-5556B80030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22BBFD15-0F9E-409C-ACF5-B19C72C61A9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91DBF4DE-92B3-4037-B55B-8A403ADB4E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DFA354C1-8C47-4A70-AA07-BACCD03904F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07E3DA37-A9A1-4EFE-8135-DFF09B8389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E48BEF27-C1A2-4697-8995-0519FB7119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8EBB2F27-C641-41C2-ABAB-F605B9D11A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75B578D4-9674-4E4F-984C-89B6AB3B486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59CB20D3-ADEB-4395-B82A-30B54A3F4C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84B5CA52-83F5-4C6C-B4D4-93EB3AFAB4E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E3D10C14-7FA9-4BA6-B1BC-BFDFC8410A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96331185-D216-4D93-83D4-C4134A55C2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61C58FAF-B47E-4E2B-AE26-BC7ECCAA672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C1966C1D-FE19-4FCE-A663-A0EE46CAD4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AC461F1D-51E1-4D82-87AF-231CC467B4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3C04712E-A79D-41FB-804D-4CC3CE7CC6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16D45E9C-375F-4FD1-B6D9-75FA4775B9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3F3E66B6-B176-45EA-94A5-FF795524DE5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B4E3E008-5907-4B77-8926-2B239D2F8B4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C4A9B8A6-BADA-45BE-AD92-6252935FFB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E19417A1-60A9-44D7-935C-AEBC6162740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0CB35E39-E9D8-42A6-ABAC-CEE7F8812FB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23FE4709-8639-4554-9B7B-157F22EC533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B0F68563-76FF-49E8-A703-D293539746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B6B31F11-F288-458C-BA21-4207F8AFF8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123C3F27-57EF-48D5-8B2D-EAD59EA32C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2A7EA2B4-9AE5-45FF-A7B8-FD808699406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89759D4D-4A6F-4093-989E-985B46D9587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BDF65B25-DC37-4C89-B745-BEE05F7A333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5F06D22A-5062-4F24-AADC-E801A6C4E26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5CC9D100-3898-4778-8938-B12B51AE4D5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3E456142-D9D3-4857-A715-4CBE2A2CAB7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5FBBE58F-DA70-40E8-905B-1C860799DC1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27014207-F8B2-467A-9022-D243A47487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a:extLst>
            <a:ext uri="{FF2B5EF4-FFF2-40B4-BE49-F238E27FC236}">
              <a16:creationId xmlns:a16="http://schemas.microsoft.com/office/drawing/2014/main" id="{2934C25A-AB10-4F36-BB8A-F0113396D7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71" name="直線コネクタ 770">
          <a:extLst>
            <a:ext uri="{FF2B5EF4-FFF2-40B4-BE49-F238E27FC236}">
              <a16:creationId xmlns:a16="http://schemas.microsoft.com/office/drawing/2014/main" id="{DC5A8801-8E45-40BE-9BC2-83BECC98654C}"/>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a:extLst>
            <a:ext uri="{FF2B5EF4-FFF2-40B4-BE49-F238E27FC236}">
              <a16:creationId xmlns:a16="http://schemas.microsoft.com/office/drawing/2014/main" id="{BBEEF526-3E58-41F1-894D-86074F74126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a:extLst>
            <a:ext uri="{FF2B5EF4-FFF2-40B4-BE49-F238E27FC236}">
              <a16:creationId xmlns:a16="http://schemas.microsoft.com/office/drawing/2014/main" id="{972A4127-C6CB-40B6-8B27-8B0B1CEC87E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4" name="【公民館】&#10;有形固定資産減価償却率最大値テキスト">
          <a:extLst>
            <a:ext uri="{FF2B5EF4-FFF2-40B4-BE49-F238E27FC236}">
              <a16:creationId xmlns:a16="http://schemas.microsoft.com/office/drawing/2014/main" id="{C8128EDE-2229-417D-AFDB-E1497EDE158D}"/>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5" name="直線コネクタ 774">
          <a:extLst>
            <a:ext uri="{FF2B5EF4-FFF2-40B4-BE49-F238E27FC236}">
              <a16:creationId xmlns:a16="http://schemas.microsoft.com/office/drawing/2014/main" id="{7B5B08D1-2A40-4AB7-8F76-904DBE310DE6}"/>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76" name="【公民館】&#10;有形固定資産減価償却率平均値テキスト">
          <a:extLst>
            <a:ext uri="{FF2B5EF4-FFF2-40B4-BE49-F238E27FC236}">
              <a16:creationId xmlns:a16="http://schemas.microsoft.com/office/drawing/2014/main" id="{572A6304-BC07-4A3C-BC50-EA6087CB1C4A}"/>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7" name="フローチャート: 判断 776">
          <a:extLst>
            <a:ext uri="{FF2B5EF4-FFF2-40B4-BE49-F238E27FC236}">
              <a16:creationId xmlns:a16="http://schemas.microsoft.com/office/drawing/2014/main" id="{B6EB0E89-81BF-437E-BD69-0CC542CD80E4}"/>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8" name="フローチャート: 判断 777">
          <a:extLst>
            <a:ext uri="{FF2B5EF4-FFF2-40B4-BE49-F238E27FC236}">
              <a16:creationId xmlns:a16="http://schemas.microsoft.com/office/drawing/2014/main" id="{102E6C11-FF39-41A9-A2FF-B19657AF90C9}"/>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9" name="フローチャート: 判断 778">
          <a:extLst>
            <a:ext uri="{FF2B5EF4-FFF2-40B4-BE49-F238E27FC236}">
              <a16:creationId xmlns:a16="http://schemas.microsoft.com/office/drawing/2014/main" id="{7854F4BA-A009-417E-AE3D-98DAD244EB97}"/>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80" name="フローチャート: 判断 779">
          <a:extLst>
            <a:ext uri="{FF2B5EF4-FFF2-40B4-BE49-F238E27FC236}">
              <a16:creationId xmlns:a16="http://schemas.microsoft.com/office/drawing/2014/main" id="{832DBAC7-E9F6-4183-B48D-3304A5557DA9}"/>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81" name="フローチャート: 判断 780">
          <a:extLst>
            <a:ext uri="{FF2B5EF4-FFF2-40B4-BE49-F238E27FC236}">
              <a16:creationId xmlns:a16="http://schemas.microsoft.com/office/drawing/2014/main" id="{A910CD77-B6FA-4D4C-84B7-4B940C971B4D}"/>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720A02D-D9AF-4385-BF81-D1DF11F2F2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2A52E6FE-3CBA-4051-8836-835277846A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75B6684F-829B-45C7-A16D-9F3AD374E7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CB1874EA-683D-4E88-9898-39192EFAF6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D37157F4-2FFF-489C-BCCF-F125975139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787" name="楕円 786">
          <a:extLst>
            <a:ext uri="{FF2B5EF4-FFF2-40B4-BE49-F238E27FC236}">
              <a16:creationId xmlns:a16="http://schemas.microsoft.com/office/drawing/2014/main" id="{927A9A98-2E2D-4EEC-9545-BCC4402C56DF}"/>
            </a:ext>
          </a:extLst>
        </xdr:cNvPr>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788" name="【公民館】&#10;有形固定資産減価償却率該当値テキスト">
          <a:extLst>
            <a:ext uri="{FF2B5EF4-FFF2-40B4-BE49-F238E27FC236}">
              <a16:creationId xmlns:a16="http://schemas.microsoft.com/office/drawing/2014/main" id="{460BE374-8D69-40E4-8F9D-F7754D94DC9B}"/>
            </a:ext>
          </a:extLst>
        </xdr:cNvPr>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789" name="楕円 788">
          <a:extLst>
            <a:ext uri="{FF2B5EF4-FFF2-40B4-BE49-F238E27FC236}">
              <a16:creationId xmlns:a16="http://schemas.microsoft.com/office/drawing/2014/main" id="{67A8AE4F-F6F6-4350-8675-678B0C619E8E}"/>
            </a:ext>
          </a:extLst>
        </xdr:cNvPr>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157843</xdr:rowOff>
    </xdr:to>
    <xdr:cxnSp macro="">
      <xdr:nvCxnSpPr>
        <xdr:cNvPr id="790" name="直線コネクタ 789">
          <a:extLst>
            <a:ext uri="{FF2B5EF4-FFF2-40B4-BE49-F238E27FC236}">
              <a16:creationId xmlns:a16="http://schemas.microsoft.com/office/drawing/2014/main" id="{7ADE5E51-F829-4F6F-ADEA-B499BF87E39A}"/>
            </a:ext>
          </a:extLst>
        </xdr:cNvPr>
        <xdr:cNvCxnSpPr/>
      </xdr:nvCxnSpPr>
      <xdr:spPr>
        <a:xfrm>
          <a:off x="15481300" y="18298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791" name="楕円 790">
          <a:extLst>
            <a:ext uri="{FF2B5EF4-FFF2-40B4-BE49-F238E27FC236}">
              <a16:creationId xmlns:a16="http://schemas.microsoft.com/office/drawing/2014/main" id="{AA15538C-83A2-4772-AE8E-7F54FA5A8E29}"/>
            </a:ext>
          </a:extLst>
        </xdr:cNvPr>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125186</xdr:rowOff>
    </xdr:to>
    <xdr:cxnSp macro="">
      <xdr:nvCxnSpPr>
        <xdr:cNvPr id="792" name="直線コネクタ 791">
          <a:extLst>
            <a:ext uri="{FF2B5EF4-FFF2-40B4-BE49-F238E27FC236}">
              <a16:creationId xmlns:a16="http://schemas.microsoft.com/office/drawing/2014/main" id="{05518A78-B581-4583-A964-EC28B4A1966F}"/>
            </a:ext>
          </a:extLst>
        </xdr:cNvPr>
        <xdr:cNvCxnSpPr/>
      </xdr:nvCxnSpPr>
      <xdr:spPr>
        <a:xfrm>
          <a:off x="14592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793" name="楕円 792">
          <a:extLst>
            <a:ext uri="{FF2B5EF4-FFF2-40B4-BE49-F238E27FC236}">
              <a16:creationId xmlns:a16="http://schemas.microsoft.com/office/drawing/2014/main" id="{892DCD53-FB8F-4DCB-8467-75C2089552DE}"/>
            </a:ext>
          </a:extLst>
        </xdr:cNvPr>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794" name="直線コネクタ 793">
          <a:extLst>
            <a:ext uri="{FF2B5EF4-FFF2-40B4-BE49-F238E27FC236}">
              <a16:creationId xmlns:a16="http://schemas.microsoft.com/office/drawing/2014/main" id="{801DF2DF-B875-441D-926B-D06CF0DAF43D}"/>
            </a:ext>
          </a:extLst>
        </xdr:cNvPr>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38463</xdr:rowOff>
    </xdr:from>
    <xdr:to>
      <xdr:col>67</xdr:col>
      <xdr:colOff>101600</xdr:colOff>
      <xdr:row>105</xdr:row>
      <xdr:rowOff>140063</xdr:rowOff>
    </xdr:to>
    <xdr:sp macro="" textlink="">
      <xdr:nvSpPr>
        <xdr:cNvPr id="795" name="楕円 794">
          <a:extLst>
            <a:ext uri="{FF2B5EF4-FFF2-40B4-BE49-F238E27FC236}">
              <a16:creationId xmlns:a16="http://schemas.microsoft.com/office/drawing/2014/main" id="{019FB842-21A6-4ACC-A132-F451393258A3}"/>
            </a:ext>
          </a:extLst>
        </xdr:cNvPr>
        <xdr:cNvSpPr/>
      </xdr:nvSpPr>
      <xdr:spPr>
        <a:xfrm>
          <a:off x="1276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89263</xdr:rowOff>
    </xdr:from>
    <xdr:to>
      <xdr:col>71</xdr:col>
      <xdr:colOff>177800</xdr:colOff>
      <xdr:row>106</xdr:row>
      <xdr:rowOff>59871</xdr:rowOff>
    </xdr:to>
    <xdr:cxnSp macro="">
      <xdr:nvCxnSpPr>
        <xdr:cNvPr id="796" name="直線コネクタ 795">
          <a:extLst>
            <a:ext uri="{FF2B5EF4-FFF2-40B4-BE49-F238E27FC236}">
              <a16:creationId xmlns:a16="http://schemas.microsoft.com/office/drawing/2014/main" id="{4F1DA460-63FA-4E97-8BDD-0D9CDC4971CA}"/>
            </a:ext>
          </a:extLst>
        </xdr:cNvPr>
        <xdr:cNvCxnSpPr/>
      </xdr:nvCxnSpPr>
      <xdr:spPr>
        <a:xfrm>
          <a:off x="12814300" y="1809151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97" name="n_1aveValue【公民館】&#10;有形固定資産減価償却率">
          <a:extLst>
            <a:ext uri="{FF2B5EF4-FFF2-40B4-BE49-F238E27FC236}">
              <a16:creationId xmlns:a16="http://schemas.microsoft.com/office/drawing/2014/main" id="{8909BA99-4735-4E68-A05D-88E8B2DFD3B0}"/>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98" name="n_2aveValue【公民館】&#10;有形固定資産減価償却率">
          <a:extLst>
            <a:ext uri="{FF2B5EF4-FFF2-40B4-BE49-F238E27FC236}">
              <a16:creationId xmlns:a16="http://schemas.microsoft.com/office/drawing/2014/main" id="{59145C9F-774A-4265-9FC2-75F716410199}"/>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99" name="n_3aveValue【公民館】&#10;有形固定資産減価償却率">
          <a:extLst>
            <a:ext uri="{FF2B5EF4-FFF2-40B4-BE49-F238E27FC236}">
              <a16:creationId xmlns:a16="http://schemas.microsoft.com/office/drawing/2014/main" id="{76EAB3C9-BB6D-4DDE-914B-6C755A9B2ACE}"/>
            </a:ext>
          </a:extLst>
        </xdr:cNvPr>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800" name="n_4aveValue【公民館】&#10;有形固定資産減価償却率">
          <a:extLst>
            <a:ext uri="{FF2B5EF4-FFF2-40B4-BE49-F238E27FC236}">
              <a16:creationId xmlns:a16="http://schemas.microsoft.com/office/drawing/2014/main" id="{1CEE1E1B-E83C-4730-8A37-D7094F4C079A}"/>
            </a:ext>
          </a:extLst>
        </xdr:cNvPr>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801" name="n_1mainValue【公民館】&#10;有形固定資産減価償却率">
          <a:extLst>
            <a:ext uri="{FF2B5EF4-FFF2-40B4-BE49-F238E27FC236}">
              <a16:creationId xmlns:a16="http://schemas.microsoft.com/office/drawing/2014/main" id="{DEC30E0D-CCC8-4B4A-ACAD-FB01B0B480A5}"/>
            </a:ext>
          </a:extLst>
        </xdr:cNvPr>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802" name="n_2mainValue【公民館】&#10;有形固定資産減価償却率">
          <a:extLst>
            <a:ext uri="{FF2B5EF4-FFF2-40B4-BE49-F238E27FC236}">
              <a16:creationId xmlns:a16="http://schemas.microsoft.com/office/drawing/2014/main" id="{6CA635EA-7B68-4DA5-B4CE-DBBD1B36EDC7}"/>
            </a:ext>
          </a:extLst>
        </xdr:cNvPr>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127198</xdr:rowOff>
    </xdr:from>
    <xdr:ext cx="405111" cy="259045"/>
    <xdr:sp macro="" textlink="">
      <xdr:nvSpPr>
        <xdr:cNvPr id="803" name="n_3mainValue【公民館】&#10;有形固定資産減価償却率">
          <a:extLst>
            <a:ext uri="{FF2B5EF4-FFF2-40B4-BE49-F238E27FC236}">
              <a16:creationId xmlns:a16="http://schemas.microsoft.com/office/drawing/2014/main" id="{F970E4EF-0F92-4878-8B50-4FCA0D0DDDF1}"/>
            </a:ext>
          </a:extLst>
        </xdr:cNvPr>
        <xdr:cNvSpPr txBox="1"/>
      </xdr:nvSpPr>
      <xdr:spPr>
        <a:xfrm>
          <a:off x="13500744" y="17957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156590</xdr:rowOff>
    </xdr:from>
    <xdr:ext cx="405111" cy="259045"/>
    <xdr:sp macro="" textlink="">
      <xdr:nvSpPr>
        <xdr:cNvPr id="804" name="n_4mainValue【公民館】&#10;有形固定資産減価償却率">
          <a:extLst>
            <a:ext uri="{FF2B5EF4-FFF2-40B4-BE49-F238E27FC236}">
              <a16:creationId xmlns:a16="http://schemas.microsoft.com/office/drawing/2014/main" id="{46E774CB-54E2-482C-820D-19A6BE06F13E}"/>
            </a:ext>
          </a:extLst>
        </xdr:cNvPr>
        <xdr:cNvSpPr txBox="1"/>
      </xdr:nvSpPr>
      <xdr:spPr>
        <a:xfrm>
          <a:off x="12611744" y="178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8AD27244-FDA2-41C3-8644-933AC273F5B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D1AA23B8-67F2-4279-9487-9E3F1F6ED9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0295CFEA-7577-4881-9B60-B7CBDC5A19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CC252868-B244-420E-9F0B-D951D55E1B5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3EAE4F7B-C774-4138-A287-1A6725DD3F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DC737FD1-FA5B-4EA8-AEEB-2167641B397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123AFF50-09A1-4A6C-AA33-B57D9D90EB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67BE2131-3055-40A0-9859-60F88B034BC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2CF9A245-54AD-406E-B226-FCA447C5BE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976C06BE-0BC5-48E8-966F-33EC986FF5A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a:extLst>
            <a:ext uri="{FF2B5EF4-FFF2-40B4-BE49-F238E27FC236}">
              <a16:creationId xmlns:a16="http://schemas.microsoft.com/office/drawing/2014/main" id="{3C9E37B2-6C20-43F5-AB6A-F3D430E7404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FAEEEFB5-F7C0-4FE3-AC02-FE60B34D731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a:extLst>
            <a:ext uri="{FF2B5EF4-FFF2-40B4-BE49-F238E27FC236}">
              <a16:creationId xmlns:a16="http://schemas.microsoft.com/office/drawing/2014/main" id="{70674903-AF17-4BE0-8118-854070E2596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a:extLst>
            <a:ext uri="{FF2B5EF4-FFF2-40B4-BE49-F238E27FC236}">
              <a16:creationId xmlns:a16="http://schemas.microsoft.com/office/drawing/2014/main" id="{3637FBB5-10B0-4918-8813-0F8E8807598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a:extLst>
            <a:ext uri="{FF2B5EF4-FFF2-40B4-BE49-F238E27FC236}">
              <a16:creationId xmlns:a16="http://schemas.microsoft.com/office/drawing/2014/main" id="{D946B60E-4BDD-4246-A0EC-7E57168DDDE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a:extLst>
            <a:ext uri="{FF2B5EF4-FFF2-40B4-BE49-F238E27FC236}">
              <a16:creationId xmlns:a16="http://schemas.microsoft.com/office/drawing/2014/main" id="{3FA911FC-D4EE-4B9C-8E9D-2722A6B9D72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a:extLst>
            <a:ext uri="{FF2B5EF4-FFF2-40B4-BE49-F238E27FC236}">
              <a16:creationId xmlns:a16="http://schemas.microsoft.com/office/drawing/2014/main" id="{D9D31C04-27FE-4AB3-9ADD-81EDC85DD5E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a:extLst>
            <a:ext uri="{FF2B5EF4-FFF2-40B4-BE49-F238E27FC236}">
              <a16:creationId xmlns:a16="http://schemas.microsoft.com/office/drawing/2014/main" id="{5ABCFE7C-6DD5-415A-867F-8BDE626703F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a:extLst>
            <a:ext uri="{FF2B5EF4-FFF2-40B4-BE49-F238E27FC236}">
              <a16:creationId xmlns:a16="http://schemas.microsoft.com/office/drawing/2014/main" id="{F45E1828-610F-445C-A0DC-FC1CA3C26AF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a:extLst>
            <a:ext uri="{FF2B5EF4-FFF2-40B4-BE49-F238E27FC236}">
              <a16:creationId xmlns:a16="http://schemas.microsoft.com/office/drawing/2014/main" id="{A7B37FA7-757B-4C9A-9092-C984D5CA748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a:extLst>
            <a:ext uri="{FF2B5EF4-FFF2-40B4-BE49-F238E27FC236}">
              <a16:creationId xmlns:a16="http://schemas.microsoft.com/office/drawing/2014/main" id="{185C0683-336E-49EC-BB77-5DDA9C5D29D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a:extLst>
            <a:ext uri="{FF2B5EF4-FFF2-40B4-BE49-F238E27FC236}">
              <a16:creationId xmlns:a16="http://schemas.microsoft.com/office/drawing/2014/main" id="{20CDA988-253C-40DB-B2DE-50BFE52FBC9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87157198-0123-4780-AC06-96E62583BB1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45122228-9BDD-4CE4-A667-3BC204C71C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a:extLst>
            <a:ext uri="{FF2B5EF4-FFF2-40B4-BE49-F238E27FC236}">
              <a16:creationId xmlns:a16="http://schemas.microsoft.com/office/drawing/2014/main" id="{C43DF8BB-931A-4E22-86E5-A88F7E9D4F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30" name="直線コネクタ 829">
          <a:extLst>
            <a:ext uri="{FF2B5EF4-FFF2-40B4-BE49-F238E27FC236}">
              <a16:creationId xmlns:a16="http://schemas.microsoft.com/office/drawing/2014/main" id="{E6F4254D-8364-49F0-BFFE-9AC06BDE02A9}"/>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31" name="【公民館】&#10;一人当たり面積最小値テキスト">
          <a:extLst>
            <a:ext uri="{FF2B5EF4-FFF2-40B4-BE49-F238E27FC236}">
              <a16:creationId xmlns:a16="http://schemas.microsoft.com/office/drawing/2014/main" id="{6E03B935-055D-45BF-ACC8-FB73962FAC92}"/>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2" name="直線コネクタ 831">
          <a:extLst>
            <a:ext uri="{FF2B5EF4-FFF2-40B4-BE49-F238E27FC236}">
              <a16:creationId xmlns:a16="http://schemas.microsoft.com/office/drawing/2014/main" id="{035C0858-C083-4913-924B-C344493C1C87}"/>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3" name="【公民館】&#10;一人当たり面積最大値テキスト">
          <a:extLst>
            <a:ext uri="{FF2B5EF4-FFF2-40B4-BE49-F238E27FC236}">
              <a16:creationId xmlns:a16="http://schemas.microsoft.com/office/drawing/2014/main" id="{48647AF5-7283-4CB4-9DD2-A7CF66AE331B}"/>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4" name="直線コネクタ 833">
          <a:extLst>
            <a:ext uri="{FF2B5EF4-FFF2-40B4-BE49-F238E27FC236}">
              <a16:creationId xmlns:a16="http://schemas.microsoft.com/office/drawing/2014/main" id="{2228227A-A3A3-44B5-A585-CC882521A5BC}"/>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5" name="【公民館】&#10;一人当たり面積平均値テキスト">
          <a:extLst>
            <a:ext uri="{FF2B5EF4-FFF2-40B4-BE49-F238E27FC236}">
              <a16:creationId xmlns:a16="http://schemas.microsoft.com/office/drawing/2014/main" id="{C6D8B340-E6BA-4F5F-BAE8-893ADE988323}"/>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6" name="フローチャート: 判断 835">
          <a:extLst>
            <a:ext uri="{FF2B5EF4-FFF2-40B4-BE49-F238E27FC236}">
              <a16:creationId xmlns:a16="http://schemas.microsoft.com/office/drawing/2014/main" id="{BD557ADD-DF2D-4291-A4E0-21B2CBDAC15F}"/>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7" name="フローチャート: 判断 836">
          <a:extLst>
            <a:ext uri="{FF2B5EF4-FFF2-40B4-BE49-F238E27FC236}">
              <a16:creationId xmlns:a16="http://schemas.microsoft.com/office/drawing/2014/main" id="{D65D0B18-8B40-4AC5-8253-F8B17113A2B6}"/>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8" name="フローチャート: 判断 837">
          <a:extLst>
            <a:ext uri="{FF2B5EF4-FFF2-40B4-BE49-F238E27FC236}">
              <a16:creationId xmlns:a16="http://schemas.microsoft.com/office/drawing/2014/main" id="{194478DC-A8B0-4C30-8BE2-7ADBA85FB9FF}"/>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9" name="フローチャート: 判断 838">
          <a:extLst>
            <a:ext uri="{FF2B5EF4-FFF2-40B4-BE49-F238E27FC236}">
              <a16:creationId xmlns:a16="http://schemas.microsoft.com/office/drawing/2014/main" id="{71A89921-4011-4B33-8282-8E4F762FCD69}"/>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40" name="フローチャート: 判断 839">
          <a:extLst>
            <a:ext uri="{FF2B5EF4-FFF2-40B4-BE49-F238E27FC236}">
              <a16:creationId xmlns:a16="http://schemas.microsoft.com/office/drawing/2014/main" id="{B52DF891-8D5B-4E93-9546-37D3DDCE491D}"/>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DBAA6E1D-CA2A-48FA-BCA5-DF94C37E2E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F69D58C5-65A9-410E-A6C7-ECA19C51EC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13358837-E0BF-4608-BEB9-8E0A7ED755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60D12552-2E08-400F-949A-C1E3EE8F30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90DDBD64-9403-49E3-807C-5E7EDDACFC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8527</xdr:rowOff>
    </xdr:from>
    <xdr:to>
      <xdr:col>116</xdr:col>
      <xdr:colOff>114300</xdr:colOff>
      <xdr:row>107</xdr:row>
      <xdr:rowOff>110127</xdr:rowOff>
    </xdr:to>
    <xdr:sp macro="" textlink="">
      <xdr:nvSpPr>
        <xdr:cNvPr id="846" name="楕円 845">
          <a:extLst>
            <a:ext uri="{FF2B5EF4-FFF2-40B4-BE49-F238E27FC236}">
              <a16:creationId xmlns:a16="http://schemas.microsoft.com/office/drawing/2014/main" id="{398BB435-3C19-4D1E-9E6E-88D15F0964B7}"/>
            </a:ext>
          </a:extLst>
        </xdr:cNvPr>
        <xdr:cNvSpPr/>
      </xdr:nvSpPr>
      <xdr:spPr>
        <a:xfrm>
          <a:off x="221107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158404</xdr:rowOff>
    </xdr:from>
    <xdr:ext cx="469744" cy="259045"/>
    <xdr:sp macro="" textlink="">
      <xdr:nvSpPr>
        <xdr:cNvPr id="847" name="【公民館】&#10;一人当たり面積該当値テキスト">
          <a:extLst>
            <a:ext uri="{FF2B5EF4-FFF2-40B4-BE49-F238E27FC236}">
              <a16:creationId xmlns:a16="http://schemas.microsoft.com/office/drawing/2014/main" id="{995DAC7D-80EF-4F3C-AE0A-087B96DEEDBD}"/>
            </a:ext>
          </a:extLst>
        </xdr:cNvPr>
        <xdr:cNvSpPr txBox="1"/>
      </xdr:nvSpPr>
      <xdr:spPr>
        <a:xfrm>
          <a:off x="22199600" y="1833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48" name="楕円 847">
          <a:extLst>
            <a:ext uri="{FF2B5EF4-FFF2-40B4-BE49-F238E27FC236}">
              <a16:creationId xmlns:a16="http://schemas.microsoft.com/office/drawing/2014/main" id="{1180014B-37F8-4154-A2F6-0B938DC40B44}"/>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59327</xdr:rowOff>
    </xdr:from>
    <xdr:to>
      <xdr:col>116</xdr:col>
      <xdr:colOff>63500</xdr:colOff>
      <xdr:row>107</xdr:row>
      <xdr:rowOff>64770</xdr:rowOff>
    </xdr:to>
    <xdr:cxnSp macro="">
      <xdr:nvCxnSpPr>
        <xdr:cNvPr id="849" name="直線コネクタ 848">
          <a:extLst>
            <a:ext uri="{FF2B5EF4-FFF2-40B4-BE49-F238E27FC236}">
              <a16:creationId xmlns:a16="http://schemas.microsoft.com/office/drawing/2014/main" id="{8BE73A8E-8F47-4BAA-A082-8CB04AD3000C}"/>
            </a:ext>
          </a:extLst>
        </xdr:cNvPr>
        <xdr:cNvCxnSpPr/>
      </xdr:nvCxnSpPr>
      <xdr:spPr>
        <a:xfrm flipV="1">
          <a:off x="21323300" y="1840447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18324</xdr:rowOff>
    </xdr:from>
    <xdr:to>
      <xdr:col>107</xdr:col>
      <xdr:colOff>101600</xdr:colOff>
      <xdr:row>107</xdr:row>
      <xdr:rowOff>119924</xdr:rowOff>
    </xdr:to>
    <xdr:sp macro="" textlink="">
      <xdr:nvSpPr>
        <xdr:cNvPr id="850" name="楕円 849">
          <a:extLst>
            <a:ext uri="{FF2B5EF4-FFF2-40B4-BE49-F238E27FC236}">
              <a16:creationId xmlns:a16="http://schemas.microsoft.com/office/drawing/2014/main" id="{85936E25-BF1E-4B79-8EA9-A68E2F596644}"/>
            </a:ext>
          </a:extLst>
        </xdr:cNvPr>
        <xdr:cNvSpPr/>
      </xdr:nvSpPr>
      <xdr:spPr>
        <a:xfrm>
          <a:off x="20383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69124</xdr:rowOff>
    </xdr:to>
    <xdr:cxnSp macro="">
      <xdr:nvCxnSpPr>
        <xdr:cNvPr id="851" name="直線コネクタ 850">
          <a:extLst>
            <a:ext uri="{FF2B5EF4-FFF2-40B4-BE49-F238E27FC236}">
              <a16:creationId xmlns:a16="http://schemas.microsoft.com/office/drawing/2014/main" id="{E3676014-8CA4-45F6-A8B7-E8DEC3061D98}"/>
            </a:ext>
          </a:extLst>
        </xdr:cNvPr>
        <xdr:cNvCxnSpPr/>
      </xdr:nvCxnSpPr>
      <xdr:spPr>
        <a:xfrm flipV="1">
          <a:off x="20434300" y="184099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852" name="楕円 851">
          <a:extLst>
            <a:ext uri="{FF2B5EF4-FFF2-40B4-BE49-F238E27FC236}">
              <a16:creationId xmlns:a16="http://schemas.microsoft.com/office/drawing/2014/main" id="{447D99B9-5580-43BD-AA6C-09E13F7AD8F1}"/>
            </a:ext>
          </a:extLst>
        </xdr:cNvPr>
        <xdr:cNvSpPr/>
      </xdr:nvSpPr>
      <xdr:spPr>
        <a:xfrm>
          <a:off x="19494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69124</xdr:rowOff>
    </xdr:from>
    <xdr:to>
      <xdr:col>107</xdr:col>
      <xdr:colOff>50800</xdr:colOff>
      <xdr:row>107</xdr:row>
      <xdr:rowOff>74568</xdr:rowOff>
    </xdr:to>
    <xdr:cxnSp macro="">
      <xdr:nvCxnSpPr>
        <xdr:cNvPr id="853" name="直線コネクタ 852">
          <a:extLst>
            <a:ext uri="{FF2B5EF4-FFF2-40B4-BE49-F238E27FC236}">
              <a16:creationId xmlns:a16="http://schemas.microsoft.com/office/drawing/2014/main" id="{39AB6AE4-1628-46E2-B19D-07EBC9539A4D}"/>
            </a:ext>
          </a:extLst>
        </xdr:cNvPr>
        <xdr:cNvCxnSpPr/>
      </xdr:nvCxnSpPr>
      <xdr:spPr>
        <a:xfrm flipV="1">
          <a:off x="19545300" y="18414274"/>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28121</xdr:rowOff>
    </xdr:from>
    <xdr:to>
      <xdr:col>98</xdr:col>
      <xdr:colOff>38100</xdr:colOff>
      <xdr:row>107</xdr:row>
      <xdr:rowOff>129721</xdr:rowOff>
    </xdr:to>
    <xdr:sp macro="" textlink="">
      <xdr:nvSpPr>
        <xdr:cNvPr id="854" name="楕円 853">
          <a:extLst>
            <a:ext uri="{FF2B5EF4-FFF2-40B4-BE49-F238E27FC236}">
              <a16:creationId xmlns:a16="http://schemas.microsoft.com/office/drawing/2014/main" id="{DC2DB675-FDD9-473A-9EED-18A068D73B0E}"/>
            </a:ext>
          </a:extLst>
        </xdr:cNvPr>
        <xdr:cNvSpPr/>
      </xdr:nvSpPr>
      <xdr:spPr>
        <a:xfrm>
          <a:off x="18605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74568</xdr:rowOff>
    </xdr:from>
    <xdr:to>
      <xdr:col>102</xdr:col>
      <xdr:colOff>114300</xdr:colOff>
      <xdr:row>107</xdr:row>
      <xdr:rowOff>78921</xdr:rowOff>
    </xdr:to>
    <xdr:cxnSp macro="">
      <xdr:nvCxnSpPr>
        <xdr:cNvPr id="855" name="直線コネクタ 854">
          <a:extLst>
            <a:ext uri="{FF2B5EF4-FFF2-40B4-BE49-F238E27FC236}">
              <a16:creationId xmlns:a16="http://schemas.microsoft.com/office/drawing/2014/main" id="{6E389A71-1134-47C9-A751-3405F7CD854D}"/>
            </a:ext>
          </a:extLst>
        </xdr:cNvPr>
        <xdr:cNvCxnSpPr/>
      </xdr:nvCxnSpPr>
      <xdr:spPr>
        <a:xfrm flipV="1">
          <a:off x="18656300" y="184197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6" name="n_1aveValue【公民館】&#10;一人当たり面積">
          <a:extLst>
            <a:ext uri="{FF2B5EF4-FFF2-40B4-BE49-F238E27FC236}">
              <a16:creationId xmlns:a16="http://schemas.microsoft.com/office/drawing/2014/main" id="{1EA74D6F-D7AF-4832-80F4-1CDF0826748A}"/>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7" name="n_2aveValue【公民館】&#10;一人当たり面積">
          <a:extLst>
            <a:ext uri="{FF2B5EF4-FFF2-40B4-BE49-F238E27FC236}">
              <a16:creationId xmlns:a16="http://schemas.microsoft.com/office/drawing/2014/main" id="{DF15B67E-11C2-4593-BFD7-B32F9B27A657}"/>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8" name="n_3aveValue【公民館】&#10;一人当たり面積">
          <a:extLst>
            <a:ext uri="{FF2B5EF4-FFF2-40B4-BE49-F238E27FC236}">
              <a16:creationId xmlns:a16="http://schemas.microsoft.com/office/drawing/2014/main" id="{AB8E8B92-0F97-43D4-861D-1282916B80A8}"/>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9" name="n_4aveValue【公民館】&#10;一人当たり面積">
          <a:extLst>
            <a:ext uri="{FF2B5EF4-FFF2-40B4-BE49-F238E27FC236}">
              <a16:creationId xmlns:a16="http://schemas.microsoft.com/office/drawing/2014/main" id="{D9BCBC42-45BB-4873-ADED-8EAE1086E5F9}"/>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60" name="n_1mainValue【公民館】&#10;一人当たり面積">
          <a:extLst>
            <a:ext uri="{FF2B5EF4-FFF2-40B4-BE49-F238E27FC236}">
              <a16:creationId xmlns:a16="http://schemas.microsoft.com/office/drawing/2014/main" id="{47DB6B3F-32CC-4CC0-896C-4B0344DA2D67}"/>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111051</xdr:rowOff>
    </xdr:from>
    <xdr:ext cx="469744" cy="259045"/>
    <xdr:sp macro="" textlink="">
      <xdr:nvSpPr>
        <xdr:cNvPr id="861" name="n_2mainValue【公民館】&#10;一人当たり面積">
          <a:extLst>
            <a:ext uri="{FF2B5EF4-FFF2-40B4-BE49-F238E27FC236}">
              <a16:creationId xmlns:a16="http://schemas.microsoft.com/office/drawing/2014/main" id="{1AD2B7FA-CF1E-429A-9C53-54F2C399008D}"/>
            </a:ext>
          </a:extLst>
        </xdr:cNvPr>
        <xdr:cNvSpPr txBox="1"/>
      </xdr:nvSpPr>
      <xdr:spPr>
        <a:xfrm>
          <a:off x="20199427"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116495</xdr:rowOff>
    </xdr:from>
    <xdr:ext cx="469744" cy="259045"/>
    <xdr:sp macro="" textlink="">
      <xdr:nvSpPr>
        <xdr:cNvPr id="862" name="n_3mainValue【公民館】&#10;一人当たり面積">
          <a:extLst>
            <a:ext uri="{FF2B5EF4-FFF2-40B4-BE49-F238E27FC236}">
              <a16:creationId xmlns:a16="http://schemas.microsoft.com/office/drawing/2014/main" id="{F1506F8B-40B5-4260-B356-F765971C02FE}"/>
            </a:ext>
          </a:extLst>
        </xdr:cNvPr>
        <xdr:cNvSpPr txBox="1"/>
      </xdr:nvSpPr>
      <xdr:spPr>
        <a:xfrm>
          <a:off x="19310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120848</xdr:rowOff>
    </xdr:from>
    <xdr:ext cx="469744" cy="259045"/>
    <xdr:sp macro="" textlink="">
      <xdr:nvSpPr>
        <xdr:cNvPr id="863" name="n_4mainValue【公民館】&#10;一人当たり面積">
          <a:extLst>
            <a:ext uri="{FF2B5EF4-FFF2-40B4-BE49-F238E27FC236}">
              <a16:creationId xmlns:a16="http://schemas.microsoft.com/office/drawing/2014/main" id="{5E6BD40E-30A7-49C0-92CB-DF94738B9523}"/>
            </a:ext>
          </a:extLst>
        </xdr:cNvPr>
        <xdr:cNvSpPr txBox="1"/>
      </xdr:nvSpPr>
      <xdr:spPr>
        <a:xfrm>
          <a:off x="1842142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FD24958F-C8F7-49F9-A9BA-783264AF9FC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F298BCCF-7A41-48E3-BEAF-51451F85B50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2E2D9F18-85BA-400E-AF3C-C7A1D094A1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道路については有形固定資産減価償却率が類似団体平均とほぼ同一である。近年は維持補修が主体であり、新設工事はなく、全体として老朽化が進んでいる。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橋りょうについては、町内に河川が無く、新設工事は無い。維持補修においては橋りょうの長寿命化計画に基づく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度の点検をもとに維持補修工事を進めている。有形固定資産減価償却率は高い水準となっている。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学校施設（小中各１校）と幼稚園（１園）、公民館（１館）については老朽化が進んでおり、ともに有形固定資産減価償却率が高い水準となっている。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公営住宅については、主たる公営住宅が平成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年に供用開始されたことにより、有形固定資産減価償却率が低くなっている。その他の公営住宅については老朽化により取り壊しになっている。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道路、橋りょう・トンネルについては、長寿命化計画等に基づき適切に管理を推進し、同様に各施設についても個別施設計画に基づき適切な管理に取り組む。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9F42FC-2E69-4718-92B6-DA6EF9A3F5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34AECF5-9BAF-4025-9B10-0F86467920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7B42B3-575F-4772-A02B-B11FB42DAD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921A45-8701-4B12-B7FB-FCDC37B218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C53C8A-6327-4B17-8468-344C29D5F1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236705-6BCC-4529-AAA2-47597030C7D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39EEE8-1958-4102-8095-344C75F346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1F6D5F-D95C-4659-8AE9-1DBA4EE8F1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618604-F5E5-45AC-8E45-A71D094A1B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859310-D62B-4BA1-B515-6668A95565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6,984
6,916
7.05
4,416,745
4,073,683
339,840
2,501,157
3,464,217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08C22B-1DDA-49D0-922A-5668106CFA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58D5A8-4614-4C94-A2FF-277273C7A8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7369D2-8E68-4414-9D84-165AE00C77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057EF1-1BB1-42BF-BFE6-774868E358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35275E-D9F7-4AC2-93D3-AEB5D72C5C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F589D49-512A-4592-A063-96C3FD9625B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18818F6-AF84-44E6-AA3D-F9EB7D265F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2EC578C-F783-421A-A6C7-9A8B22EB40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249A2D-EAB1-497B-93B6-047DC46916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F5993BD-629E-4D86-8ECE-20589B08E3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3AB3F7-5B4E-45FB-B47E-E74019ED91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559BD8-F498-46F3-AEA1-0DB7BE8D68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986886-0396-4509-A5E0-7ED8DE3DA4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3A5F9D2-F673-4B1D-B1C9-C16F7863FC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652BDF-15B2-409E-B30C-222F023B7F2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C9258F-84DA-454A-8119-192B52D4B1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A8DDB3C-FC80-407B-B941-02F38613782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B1EE58-5C70-4E01-9FB9-DDC9E994C5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40E339-FE27-4DBA-B14C-32B2B11E2A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2804DCA-36F5-41FE-BBF6-99774EFB80E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1E1170-ED06-4A6A-B96E-88EAFAAE2F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DBB1DD-435B-473A-9618-1A0597DB84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5014CF-463D-4DCE-B180-71158BBFF8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6A28A10-7878-42D6-AB60-80DCFF5C9B8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32121C5-C19C-4F7E-9B85-15F6B85BBF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2818A2-E564-4B37-9E8B-F9DE6A0BEC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97309D-C580-44CD-AA90-4807DBDBE2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29C0949-695A-411C-B320-281DD46FF5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B11DA2-197B-4AA9-A53D-A6575A7AE4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7D066B1-FEA6-4407-B887-6560F22358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907260-8EE2-4CDB-BA1F-B0D42BAAAA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A61CFE-2828-4F40-82BE-11CF8B4AE20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0D550CD-E82C-4EDD-A884-D405AE2DA33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98A06E8-359C-42DA-8E0C-2F9ACC25C5B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78DE210-D900-47A2-BE3B-1AA4B187CCC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21C8E38-2367-4C40-AC37-094A7190D87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33926F0-01C0-48CD-88F8-43AA1DAF72F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DC890BE-1006-49E1-A915-2C8D6FA4BB7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C999164-8663-4AFD-89ED-88C8D54EC2A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2A13915-551D-4F2F-A2FE-67D9A5139F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CE54732-6853-4567-91CF-060335DF8BF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71D32CF-FA03-4732-B096-71AA5AD82C5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A3A5536-1C98-4381-8F36-B1FEF06B881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D72D1BF-EB4F-4C7E-8497-B52DE7435AC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90EF0EC-6DEB-4F1E-99DA-32F0A40BC7B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5C6D275-A265-40AF-92BD-B27C7CE3545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55945724-C26C-483A-9F23-99579B5F3B3D}"/>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7EE2B46D-F92A-49A3-8768-63373C5CB0F7}"/>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259DE963-3F60-4FCF-A8CE-E23439A41B8E}"/>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DA684378-C998-4836-ACF0-54909EB23189}"/>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F4B3629B-FD9C-4C20-BD84-1A21293E0D55}"/>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77305</xdr:rowOff>
    </xdr:from>
    <xdr:ext cx="405111" cy="259045"/>
    <xdr:sp macro="" textlink="">
      <xdr:nvSpPr>
        <xdr:cNvPr id="63" name="【図書館】&#10;有形固定資産減価償却率平均値テキスト">
          <a:extLst>
            <a:ext uri="{FF2B5EF4-FFF2-40B4-BE49-F238E27FC236}">
              <a16:creationId xmlns:a16="http://schemas.microsoft.com/office/drawing/2014/main" id="{A5AE7717-3E1F-49F5-AB75-5832E46D433F}"/>
            </a:ext>
          </a:extLst>
        </xdr:cNvPr>
        <xdr:cNvSpPr txBox="1"/>
      </xdr:nvSpPr>
      <xdr:spPr>
        <a:xfrm>
          <a:off x="4673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3DC6AF11-8D42-4D50-B20C-2CEDC44D3495}"/>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F378C676-F968-4EE4-83E4-D8B679F68068}"/>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4F5C75A2-00C2-4D3B-B57D-CD8901D9DC1C}"/>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1C15F435-86F3-4931-801A-6A5EDA507621}"/>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F294C0B1-2718-4B46-9AAD-FE97B5F73B18}"/>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5D4B7F-5D3F-4068-8D86-7E9399383C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FC7E347-52B8-4836-9BC4-F5930AF2770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07D9B7-9A38-48E8-AD33-4D1B67C90E9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D604B10-9A3B-4256-89A7-32B4F5CA05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D447E14-ECE2-4C1E-933A-7C14EB46F8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4" name="楕円 73">
          <a:extLst>
            <a:ext uri="{FF2B5EF4-FFF2-40B4-BE49-F238E27FC236}">
              <a16:creationId xmlns:a16="http://schemas.microsoft.com/office/drawing/2014/main" id="{1E41D706-AE39-4F3B-81C7-568CCBB90F35}"/>
            </a:ext>
          </a:extLst>
        </xdr:cNvPr>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5" name="【図書館】&#10;有形固定資産減価償却率該当値テキスト">
          <a:extLst>
            <a:ext uri="{FF2B5EF4-FFF2-40B4-BE49-F238E27FC236}">
              <a16:creationId xmlns:a16="http://schemas.microsoft.com/office/drawing/2014/main" id="{CB061B7E-A843-41F0-8073-8AAFABE9A458}"/>
            </a:ext>
          </a:extLst>
        </xdr:cNvPr>
        <xdr:cNvSpPr txBox="1"/>
      </xdr:nvSpPr>
      <xdr:spPr>
        <a:xfrm>
          <a:off x="4673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6" name="楕円 75">
          <a:extLst>
            <a:ext uri="{FF2B5EF4-FFF2-40B4-BE49-F238E27FC236}">
              <a16:creationId xmlns:a16="http://schemas.microsoft.com/office/drawing/2014/main" id="{965D263D-A6A2-4BC9-BAE5-FC2CCE1414D0}"/>
            </a:ext>
          </a:extLst>
        </xdr:cNvPr>
        <xdr:cNvSpPr/>
      </xdr:nvSpPr>
      <xdr:spPr>
        <a:xfrm>
          <a:off x="3746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63137</xdr:rowOff>
    </xdr:from>
    <xdr:to>
      <xdr:col>24</xdr:col>
      <xdr:colOff>63500</xdr:colOff>
      <xdr:row>36</xdr:row>
      <xdr:rowOff>99060</xdr:rowOff>
    </xdr:to>
    <xdr:cxnSp macro="">
      <xdr:nvCxnSpPr>
        <xdr:cNvPr id="77" name="直線コネクタ 76">
          <a:extLst>
            <a:ext uri="{FF2B5EF4-FFF2-40B4-BE49-F238E27FC236}">
              <a16:creationId xmlns:a16="http://schemas.microsoft.com/office/drawing/2014/main" id="{842DADFA-48E7-474D-9891-B1372E18B639}"/>
            </a:ext>
          </a:extLst>
        </xdr:cNvPr>
        <xdr:cNvCxnSpPr/>
      </xdr:nvCxnSpPr>
      <xdr:spPr>
        <a:xfrm>
          <a:off x="3797300" y="62353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147864</xdr:rowOff>
    </xdr:from>
    <xdr:to>
      <xdr:col>15</xdr:col>
      <xdr:colOff>101600</xdr:colOff>
      <xdr:row>36</xdr:row>
      <xdr:rowOff>78014</xdr:rowOff>
    </xdr:to>
    <xdr:sp macro="" textlink="">
      <xdr:nvSpPr>
        <xdr:cNvPr id="78" name="楕円 77">
          <a:extLst>
            <a:ext uri="{FF2B5EF4-FFF2-40B4-BE49-F238E27FC236}">
              <a16:creationId xmlns:a16="http://schemas.microsoft.com/office/drawing/2014/main" id="{A6A129C6-6CAC-45FE-AD83-B154E8ACAAF5}"/>
            </a:ext>
          </a:extLst>
        </xdr:cNvPr>
        <xdr:cNvSpPr/>
      </xdr:nvSpPr>
      <xdr:spPr>
        <a:xfrm>
          <a:off x="2857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27214</xdr:rowOff>
    </xdr:from>
    <xdr:to>
      <xdr:col>19</xdr:col>
      <xdr:colOff>177800</xdr:colOff>
      <xdr:row>36</xdr:row>
      <xdr:rowOff>63137</xdr:rowOff>
    </xdr:to>
    <xdr:cxnSp macro="">
      <xdr:nvCxnSpPr>
        <xdr:cNvPr id="79" name="直線コネクタ 78">
          <a:extLst>
            <a:ext uri="{FF2B5EF4-FFF2-40B4-BE49-F238E27FC236}">
              <a16:creationId xmlns:a16="http://schemas.microsoft.com/office/drawing/2014/main" id="{638CE62B-B4B8-437F-8A90-7877306878BD}"/>
            </a:ext>
          </a:extLst>
        </xdr:cNvPr>
        <xdr:cNvCxnSpPr/>
      </xdr:nvCxnSpPr>
      <xdr:spPr>
        <a:xfrm>
          <a:off x="2908300" y="619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111942</xdr:rowOff>
    </xdr:from>
    <xdr:to>
      <xdr:col>10</xdr:col>
      <xdr:colOff>165100</xdr:colOff>
      <xdr:row>36</xdr:row>
      <xdr:rowOff>42092</xdr:rowOff>
    </xdr:to>
    <xdr:sp macro="" textlink="">
      <xdr:nvSpPr>
        <xdr:cNvPr id="80" name="楕円 79">
          <a:extLst>
            <a:ext uri="{FF2B5EF4-FFF2-40B4-BE49-F238E27FC236}">
              <a16:creationId xmlns:a16="http://schemas.microsoft.com/office/drawing/2014/main" id="{AF3E27DF-BE43-4B2E-9B91-23DD705B63CE}"/>
            </a:ext>
          </a:extLst>
        </xdr:cNvPr>
        <xdr:cNvSpPr/>
      </xdr:nvSpPr>
      <xdr:spPr>
        <a:xfrm>
          <a:off x="1968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162742</xdr:rowOff>
    </xdr:from>
    <xdr:to>
      <xdr:col>15</xdr:col>
      <xdr:colOff>50800</xdr:colOff>
      <xdr:row>36</xdr:row>
      <xdr:rowOff>27214</xdr:rowOff>
    </xdr:to>
    <xdr:cxnSp macro="">
      <xdr:nvCxnSpPr>
        <xdr:cNvPr id="81" name="直線コネクタ 80">
          <a:extLst>
            <a:ext uri="{FF2B5EF4-FFF2-40B4-BE49-F238E27FC236}">
              <a16:creationId xmlns:a16="http://schemas.microsoft.com/office/drawing/2014/main" id="{77B8975E-E186-4360-A9AC-EB1B576C4284}"/>
            </a:ext>
          </a:extLst>
        </xdr:cNvPr>
        <xdr:cNvCxnSpPr/>
      </xdr:nvCxnSpPr>
      <xdr:spPr>
        <a:xfrm>
          <a:off x="2019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93980</xdr:rowOff>
    </xdr:from>
    <xdr:to>
      <xdr:col>6</xdr:col>
      <xdr:colOff>38100</xdr:colOff>
      <xdr:row>36</xdr:row>
      <xdr:rowOff>24130</xdr:rowOff>
    </xdr:to>
    <xdr:sp macro="" textlink="">
      <xdr:nvSpPr>
        <xdr:cNvPr id="82" name="楕円 81">
          <a:extLst>
            <a:ext uri="{FF2B5EF4-FFF2-40B4-BE49-F238E27FC236}">
              <a16:creationId xmlns:a16="http://schemas.microsoft.com/office/drawing/2014/main" id="{4AE0571B-BF1E-4452-8A39-10ED8544908D}"/>
            </a:ext>
          </a:extLst>
        </xdr:cNvPr>
        <xdr:cNvSpPr/>
      </xdr:nvSpPr>
      <xdr:spPr>
        <a:xfrm>
          <a:off x="1079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144780</xdr:rowOff>
    </xdr:from>
    <xdr:to>
      <xdr:col>10</xdr:col>
      <xdr:colOff>114300</xdr:colOff>
      <xdr:row>35</xdr:row>
      <xdr:rowOff>162742</xdr:rowOff>
    </xdr:to>
    <xdr:cxnSp macro="">
      <xdr:nvCxnSpPr>
        <xdr:cNvPr id="83" name="直線コネクタ 82">
          <a:extLst>
            <a:ext uri="{FF2B5EF4-FFF2-40B4-BE49-F238E27FC236}">
              <a16:creationId xmlns:a16="http://schemas.microsoft.com/office/drawing/2014/main" id="{F10234EF-59F5-409B-9682-DC83D10F8631}"/>
            </a:ext>
          </a:extLst>
        </xdr:cNvPr>
        <xdr:cNvCxnSpPr/>
      </xdr:nvCxnSpPr>
      <xdr:spPr>
        <a:xfrm>
          <a:off x="1130300" y="61455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a:extLst>
            <a:ext uri="{FF2B5EF4-FFF2-40B4-BE49-F238E27FC236}">
              <a16:creationId xmlns:a16="http://schemas.microsoft.com/office/drawing/2014/main" id="{27234FF0-E72B-405F-8AD5-25E75F8FDE89}"/>
            </a:ext>
          </a:extLst>
        </xdr:cNvPr>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a:extLst>
            <a:ext uri="{FF2B5EF4-FFF2-40B4-BE49-F238E27FC236}">
              <a16:creationId xmlns:a16="http://schemas.microsoft.com/office/drawing/2014/main" id="{D0FA58AE-3AD3-4143-A4E1-8615D22D9273}"/>
            </a:ext>
          </a:extLst>
        </xdr:cNvPr>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86" name="n_3aveValue【図書館】&#10;有形固定資産減価償却率">
          <a:extLst>
            <a:ext uri="{FF2B5EF4-FFF2-40B4-BE49-F238E27FC236}">
              <a16:creationId xmlns:a16="http://schemas.microsoft.com/office/drawing/2014/main" id="{3A6A37BB-A572-4178-8772-7EDB76FD8A7B}"/>
            </a:ext>
          </a:extLst>
        </xdr:cNvPr>
        <xdr:cNvSpPr txBox="1"/>
      </xdr:nvSpPr>
      <xdr:spPr>
        <a:xfrm>
          <a:off x="1816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134455</xdr:rowOff>
    </xdr:from>
    <xdr:ext cx="405111" cy="259045"/>
    <xdr:sp macro="" textlink="">
      <xdr:nvSpPr>
        <xdr:cNvPr id="87" name="n_4aveValue【図書館】&#10;有形固定資産減価償却率">
          <a:extLst>
            <a:ext uri="{FF2B5EF4-FFF2-40B4-BE49-F238E27FC236}">
              <a16:creationId xmlns:a16="http://schemas.microsoft.com/office/drawing/2014/main" id="{DA7C9697-F5A6-48B5-9CD1-4FA1F17DA963}"/>
            </a:ext>
          </a:extLst>
        </xdr:cNvPr>
        <xdr:cNvSpPr txBox="1"/>
      </xdr:nvSpPr>
      <xdr:spPr>
        <a:xfrm>
          <a:off x="927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130464</xdr:rowOff>
    </xdr:from>
    <xdr:ext cx="405111" cy="259045"/>
    <xdr:sp macro="" textlink="">
      <xdr:nvSpPr>
        <xdr:cNvPr id="88" name="n_1mainValue【図書館】&#10;有形固定資産減価償却率">
          <a:extLst>
            <a:ext uri="{FF2B5EF4-FFF2-40B4-BE49-F238E27FC236}">
              <a16:creationId xmlns:a16="http://schemas.microsoft.com/office/drawing/2014/main" id="{D8987495-DD84-4979-9C4F-8A76EBF4CCAB}"/>
            </a:ext>
          </a:extLst>
        </xdr:cNvPr>
        <xdr:cNvSpPr txBox="1"/>
      </xdr:nvSpPr>
      <xdr:spPr>
        <a:xfrm>
          <a:off x="3582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94541</xdr:rowOff>
    </xdr:from>
    <xdr:ext cx="405111" cy="259045"/>
    <xdr:sp macro="" textlink="">
      <xdr:nvSpPr>
        <xdr:cNvPr id="89" name="n_2mainValue【図書館】&#10;有形固定資産減価償却率">
          <a:extLst>
            <a:ext uri="{FF2B5EF4-FFF2-40B4-BE49-F238E27FC236}">
              <a16:creationId xmlns:a16="http://schemas.microsoft.com/office/drawing/2014/main" id="{F34F7513-21E4-4BBD-B0C2-77F1E3274591}"/>
            </a:ext>
          </a:extLst>
        </xdr:cNvPr>
        <xdr:cNvSpPr txBox="1"/>
      </xdr:nvSpPr>
      <xdr:spPr>
        <a:xfrm>
          <a:off x="2705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58619</xdr:rowOff>
    </xdr:from>
    <xdr:ext cx="405111" cy="259045"/>
    <xdr:sp macro="" textlink="">
      <xdr:nvSpPr>
        <xdr:cNvPr id="90" name="n_3mainValue【図書館】&#10;有形固定資産減価償却率">
          <a:extLst>
            <a:ext uri="{FF2B5EF4-FFF2-40B4-BE49-F238E27FC236}">
              <a16:creationId xmlns:a16="http://schemas.microsoft.com/office/drawing/2014/main" id="{3C03E493-2809-472C-9F5F-8019E0072A4E}"/>
            </a:ext>
          </a:extLst>
        </xdr:cNvPr>
        <xdr:cNvSpPr txBox="1"/>
      </xdr:nvSpPr>
      <xdr:spPr>
        <a:xfrm>
          <a:off x="1816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91" name="n_4mainValue【図書館】&#10;有形固定資産減価償却率">
          <a:extLst>
            <a:ext uri="{FF2B5EF4-FFF2-40B4-BE49-F238E27FC236}">
              <a16:creationId xmlns:a16="http://schemas.microsoft.com/office/drawing/2014/main" id="{65D25159-96A6-4303-BF37-3AD93DE799DB}"/>
            </a:ext>
          </a:extLst>
        </xdr:cNvPr>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93D2369-527F-4ED0-926E-E22B1A2D2B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621F7F6-98D9-4DF7-BAC4-EB41BFA86E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A7DB543-A28F-472E-86CE-A8791942035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AF56CC2-CEBC-44A3-BA08-AA2D46532C6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36D65E2-1B35-42AB-AC81-2FCFC04803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482554-90FF-4536-8ED6-6B42A36A1A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3667BA6-2969-4243-A379-B1C4C849C2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FFD6D74-155E-4A3B-8D43-145C9A04FB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5834977-1006-496A-A8CF-D27AC12BD93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CD8AD30-523E-4A95-9625-272B58E693D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F8C4C4B2-197D-4985-AD68-4F9C4EEB464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B65238A8-A706-4BF7-B93F-130A9EF9F56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5087176B-F61A-447C-8461-8C6AEE46413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EA13B867-9363-43FC-BA97-20AEFE30081F}"/>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9A28E07D-EC1B-4FAB-B0D5-782B3629A4D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600D4A2E-CB40-4AEB-B367-68253C58E54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9C13F44A-40F1-438F-B953-28A1EECFC3B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21E08376-591F-467E-B58E-561600238EE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B1EE6D7E-679C-41F7-9238-49D66DC5629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957CCDA7-FF5B-44A9-8DB0-D26EE16C0D3E}"/>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FE60B6C9-30D8-440D-9CBB-82FA38F734D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18639C3C-E769-463C-86E4-51607938DFF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EE6CD479-EEF9-4D01-ABFE-DA79BA6FA20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6D8293D3-10B5-4793-A564-EF4DECDD82B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31A2D9CC-F886-4599-949A-81DAB19DB6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7C504DC5-B144-4C10-ACE6-898FDCF0CA55}"/>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AEE2D8F1-8ACE-4A33-9D60-4083F5B855B7}"/>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9F3A7000-FA72-4554-95D1-95FECBC103B2}"/>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7659793B-B7EE-4B5B-857F-D579A824580E}"/>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6EB723DA-D172-4F11-AC41-59A8D015DC4B}"/>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a:extLst>
            <a:ext uri="{FF2B5EF4-FFF2-40B4-BE49-F238E27FC236}">
              <a16:creationId xmlns:a16="http://schemas.microsoft.com/office/drawing/2014/main" id="{3C0C61EB-46E2-4F89-9452-2DB283894310}"/>
            </a:ext>
          </a:extLst>
        </xdr:cNvPr>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C92D63AA-AE55-4561-9D1E-16B859B5F54A}"/>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9D924D06-322D-4E36-9D20-D35D7698DCD8}"/>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02B24FCC-55E0-4550-B500-07AE429B98A6}"/>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039DA57A-27E6-427D-B8A6-9E4EAA1F4FEF}"/>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396FD930-34AC-49D1-B735-99FF3BABBE09}"/>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8D1BB81-E3C2-4355-A463-38AA95EE77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BAFBFAE-5B3C-457E-AD36-71A664B3C6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5BD7BD8-EF7C-4B55-B26C-307A88B3F56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2950A27-B569-4928-92CA-190BC8FE21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1160D4EF-56BE-444E-9E4F-F12751D4CC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152763</xdr:rowOff>
    </xdr:from>
    <xdr:to>
      <xdr:col>55</xdr:col>
      <xdr:colOff>50800</xdr:colOff>
      <xdr:row>41</xdr:row>
      <xdr:rowOff>82913</xdr:rowOff>
    </xdr:to>
    <xdr:sp macro="" textlink="">
      <xdr:nvSpPr>
        <xdr:cNvPr id="133" name="楕円 132">
          <a:extLst>
            <a:ext uri="{FF2B5EF4-FFF2-40B4-BE49-F238E27FC236}">
              <a16:creationId xmlns:a16="http://schemas.microsoft.com/office/drawing/2014/main" id="{8890B144-1882-4855-BAE5-62F0FFF3A4AC}"/>
            </a:ext>
          </a:extLst>
        </xdr:cNvPr>
        <xdr:cNvSpPr/>
      </xdr:nvSpPr>
      <xdr:spPr>
        <a:xfrm>
          <a:off x="10426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131190</xdr:rowOff>
    </xdr:from>
    <xdr:ext cx="469744" cy="259045"/>
    <xdr:sp macro="" textlink="">
      <xdr:nvSpPr>
        <xdr:cNvPr id="134" name="【図書館】&#10;一人当たり面積該当値テキスト">
          <a:extLst>
            <a:ext uri="{FF2B5EF4-FFF2-40B4-BE49-F238E27FC236}">
              <a16:creationId xmlns:a16="http://schemas.microsoft.com/office/drawing/2014/main" id="{B1AAA750-FA58-4FAB-8B59-1D97DA471228}"/>
            </a:ext>
          </a:extLst>
        </xdr:cNvPr>
        <xdr:cNvSpPr txBox="1"/>
      </xdr:nvSpPr>
      <xdr:spPr>
        <a:xfrm>
          <a:off x="10515600" y="69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156028</xdr:rowOff>
    </xdr:from>
    <xdr:to>
      <xdr:col>50</xdr:col>
      <xdr:colOff>165100</xdr:colOff>
      <xdr:row>41</xdr:row>
      <xdr:rowOff>86178</xdr:rowOff>
    </xdr:to>
    <xdr:sp macro="" textlink="">
      <xdr:nvSpPr>
        <xdr:cNvPr id="135" name="楕円 134">
          <a:extLst>
            <a:ext uri="{FF2B5EF4-FFF2-40B4-BE49-F238E27FC236}">
              <a16:creationId xmlns:a16="http://schemas.microsoft.com/office/drawing/2014/main" id="{265861E1-6C83-4B2F-AFE2-61738AA8251E}"/>
            </a:ext>
          </a:extLst>
        </xdr:cNvPr>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32113</xdr:rowOff>
    </xdr:from>
    <xdr:to>
      <xdr:col>55</xdr:col>
      <xdr:colOff>0</xdr:colOff>
      <xdr:row>41</xdr:row>
      <xdr:rowOff>35378</xdr:rowOff>
    </xdr:to>
    <xdr:cxnSp macro="">
      <xdr:nvCxnSpPr>
        <xdr:cNvPr id="136" name="直線コネクタ 135">
          <a:extLst>
            <a:ext uri="{FF2B5EF4-FFF2-40B4-BE49-F238E27FC236}">
              <a16:creationId xmlns:a16="http://schemas.microsoft.com/office/drawing/2014/main" id="{E85A46EA-E3B7-4083-8D33-4384CC24A47C}"/>
            </a:ext>
          </a:extLst>
        </xdr:cNvPr>
        <xdr:cNvCxnSpPr/>
      </xdr:nvCxnSpPr>
      <xdr:spPr>
        <a:xfrm flipV="1">
          <a:off x="9639300" y="70615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159294</xdr:rowOff>
    </xdr:from>
    <xdr:to>
      <xdr:col>46</xdr:col>
      <xdr:colOff>38100</xdr:colOff>
      <xdr:row>41</xdr:row>
      <xdr:rowOff>89444</xdr:rowOff>
    </xdr:to>
    <xdr:sp macro="" textlink="">
      <xdr:nvSpPr>
        <xdr:cNvPr id="137" name="楕円 136">
          <a:extLst>
            <a:ext uri="{FF2B5EF4-FFF2-40B4-BE49-F238E27FC236}">
              <a16:creationId xmlns:a16="http://schemas.microsoft.com/office/drawing/2014/main" id="{04C02E02-7C30-4CDC-A9E3-AE6C275D37B1}"/>
            </a:ext>
          </a:extLst>
        </xdr:cNvPr>
        <xdr:cNvSpPr/>
      </xdr:nvSpPr>
      <xdr:spPr>
        <a:xfrm>
          <a:off x="8699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35378</xdr:rowOff>
    </xdr:from>
    <xdr:to>
      <xdr:col>50</xdr:col>
      <xdr:colOff>114300</xdr:colOff>
      <xdr:row>41</xdr:row>
      <xdr:rowOff>38644</xdr:rowOff>
    </xdr:to>
    <xdr:cxnSp macro="">
      <xdr:nvCxnSpPr>
        <xdr:cNvPr id="138" name="直線コネクタ 137">
          <a:extLst>
            <a:ext uri="{FF2B5EF4-FFF2-40B4-BE49-F238E27FC236}">
              <a16:creationId xmlns:a16="http://schemas.microsoft.com/office/drawing/2014/main" id="{0F8CA5F0-7AF6-4C7F-83C5-5569848ED59A}"/>
            </a:ext>
          </a:extLst>
        </xdr:cNvPr>
        <xdr:cNvCxnSpPr/>
      </xdr:nvCxnSpPr>
      <xdr:spPr>
        <a:xfrm flipV="1">
          <a:off x="8750300" y="70648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165826</xdr:rowOff>
    </xdr:from>
    <xdr:to>
      <xdr:col>41</xdr:col>
      <xdr:colOff>101600</xdr:colOff>
      <xdr:row>41</xdr:row>
      <xdr:rowOff>95976</xdr:rowOff>
    </xdr:to>
    <xdr:sp macro="" textlink="">
      <xdr:nvSpPr>
        <xdr:cNvPr id="139" name="楕円 138">
          <a:extLst>
            <a:ext uri="{FF2B5EF4-FFF2-40B4-BE49-F238E27FC236}">
              <a16:creationId xmlns:a16="http://schemas.microsoft.com/office/drawing/2014/main" id="{11F4D993-1F70-4222-87EB-3C0EA229E5BB}"/>
            </a:ext>
          </a:extLst>
        </xdr:cNvPr>
        <xdr:cNvSpPr/>
      </xdr:nvSpPr>
      <xdr:spPr>
        <a:xfrm>
          <a:off x="7810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38644</xdr:rowOff>
    </xdr:from>
    <xdr:to>
      <xdr:col>45</xdr:col>
      <xdr:colOff>177800</xdr:colOff>
      <xdr:row>41</xdr:row>
      <xdr:rowOff>45176</xdr:rowOff>
    </xdr:to>
    <xdr:cxnSp macro="">
      <xdr:nvCxnSpPr>
        <xdr:cNvPr id="140" name="直線コネクタ 139">
          <a:extLst>
            <a:ext uri="{FF2B5EF4-FFF2-40B4-BE49-F238E27FC236}">
              <a16:creationId xmlns:a16="http://schemas.microsoft.com/office/drawing/2014/main" id="{8A5B08D6-194B-46B8-8779-F64020869585}"/>
            </a:ext>
          </a:extLst>
        </xdr:cNvPr>
        <xdr:cNvCxnSpPr/>
      </xdr:nvCxnSpPr>
      <xdr:spPr>
        <a:xfrm flipV="1">
          <a:off x="7861300" y="7068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169091</xdr:rowOff>
    </xdr:from>
    <xdr:to>
      <xdr:col>36</xdr:col>
      <xdr:colOff>165100</xdr:colOff>
      <xdr:row>41</xdr:row>
      <xdr:rowOff>99241</xdr:rowOff>
    </xdr:to>
    <xdr:sp macro="" textlink="">
      <xdr:nvSpPr>
        <xdr:cNvPr id="141" name="楕円 140">
          <a:extLst>
            <a:ext uri="{FF2B5EF4-FFF2-40B4-BE49-F238E27FC236}">
              <a16:creationId xmlns:a16="http://schemas.microsoft.com/office/drawing/2014/main" id="{A601C73B-55F6-4C93-83D9-A2A5C9870B5D}"/>
            </a:ext>
          </a:extLst>
        </xdr:cNvPr>
        <xdr:cNvSpPr/>
      </xdr:nvSpPr>
      <xdr:spPr>
        <a:xfrm>
          <a:off x="6921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45176</xdr:rowOff>
    </xdr:from>
    <xdr:to>
      <xdr:col>41</xdr:col>
      <xdr:colOff>50800</xdr:colOff>
      <xdr:row>41</xdr:row>
      <xdr:rowOff>48441</xdr:rowOff>
    </xdr:to>
    <xdr:cxnSp macro="">
      <xdr:nvCxnSpPr>
        <xdr:cNvPr id="142" name="直線コネクタ 141">
          <a:extLst>
            <a:ext uri="{FF2B5EF4-FFF2-40B4-BE49-F238E27FC236}">
              <a16:creationId xmlns:a16="http://schemas.microsoft.com/office/drawing/2014/main" id="{D5677CAB-AD96-40B1-A9C7-C2AD37662270}"/>
            </a:ext>
          </a:extLst>
        </xdr:cNvPr>
        <xdr:cNvCxnSpPr/>
      </xdr:nvCxnSpPr>
      <xdr:spPr>
        <a:xfrm flipV="1">
          <a:off x="6972300" y="70746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a:extLst>
            <a:ext uri="{FF2B5EF4-FFF2-40B4-BE49-F238E27FC236}">
              <a16:creationId xmlns:a16="http://schemas.microsoft.com/office/drawing/2014/main" id="{7A12871C-54BD-4725-98E4-683CBA2A0E79}"/>
            </a:ext>
          </a:extLst>
        </xdr:cNvPr>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a:extLst>
            <a:ext uri="{FF2B5EF4-FFF2-40B4-BE49-F238E27FC236}">
              <a16:creationId xmlns:a16="http://schemas.microsoft.com/office/drawing/2014/main" id="{EF197DC4-07F2-4AD8-A13C-B3734A49825E}"/>
            </a:ext>
          </a:extLst>
        </xdr:cNvPr>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a:extLst>
            <a:ext uri="{FF2B5EF4-FFF2-40B4-BE49-F238E27FC236}">
              <a16:creationId xmlns:a16="http://schemas.microsoft.com/office/drawing/2014/main" id="{67663BC6-ED28-43A6-B64C-6BB01149A5C3}"/>
            </a:ext>
          </a:extLst>
        </xdr:cNvPr>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a:extLst>
            <a:ext uri="{FF2B5EF4-FFF2-40B4-BE49-F238E27FC236}">
              <a16:creationId xmlns:a16="http://schemas.microsoft.com/office/drawing/2014/main" id="{0EB82443-C77A-4C9B-9B06-4C4495A8E7FC}"/>
            </a:ext>
          </a:extLst>
        </xdr:cNvPr>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77305</xdr:rowOff>
    </xdr:from>
    <xdr:ext cx="469744" cy="259045"/>
    <xdr:sp macro="" textlink="">
      <xdr:nvSpPr>
        <xdr:cNvPr id="147" name="n_1mainValue【図書館】&#10;一人当たり面積">
          <a:extLst>
            <a:ext uri="{FF2B5EF4-FFF2-40B4-BE49-F238E27FC236}">
              <a16:creationId xmlns:a16="http://schemas.microsoft.com/office/drawing/2014/main" id="{70E4C873-603B-45A5-86A1-645CF943D935}"/>
            </a:ext>
          </a:extLst>
        </xdr:cNvPr>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80571</xdr:rowOff>
    </xdr:from>
    <xdr:ext cx="469744" cy="259045"/>
    <xdr:sp macro="" textlink="">
      <xdr:nvSpPr>
        <xdr:cNvPr id="148" name="n_2mainValue【図書館】&#10;一人当たり面積">
          <a:extLst>
            <a:ext uri="{FF2B5EF4-FFF2-40B4-BE49-F238E27FC236}">
              <a16:creationId xmlns:a16="http://schemas.microsoft.com/office/drawing/2014/main" id="{746CD695-46CA-4F4C-8B11-9582C3059D85}"/>
            </a:ext>
          </a:extLst>
        </xdr:cNvPr>
        <xdr:cNvSpPr txBox="1"/>
      </xdr:nvSpPr>
      <xdr:spPr>
        <a:xfrm>
          <a:off x="8515427" y="71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87103</xdr:rowOff>
    </xdr:from>
    <xdr:ext cx="469744" cy="259045"/>
    <xdr:sp macro="" textlink="">
      <xdr:nvSpPr>
        <xdr:cNvPr id="149" name="n_3mainValue【図書館】&#10;一人当たり面積">
          <a:extLst>
            <a:ext uri="{FF2B5EF4-FFF2-40B4-BE49-F238E27FC236}">
              <a16:creationId xmlns:a16="http://schemas.microsoft.com/office/drawing/2014/main" id="{FFFEC2A7-32B4-4306-9C34-842AAB52426F}"/>
            </a:ext>
          </a:extLst>
        </xdr:cNvPr>
        <xdr:cNvSpPr txBox="1"/>
      </xdr:nvSpPr>
      <xdr:spPr>
        <a:xfrm>
          <a:off x="7626427" y="71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90368</xdr:rowOff>
    </xdr:from>
    <xdr:ext cx="469744" cy="259045"/>
    <xdr:sp macro="" textlink="">
      <xdr:nvSpPr>
        <xdr:cNvPr id="150" name="n_4mainValue【図書館】&#10;一人当たり面積">
          <a:extLst>
            <a:ext uri="{FF2B5EF4-FFF2-40B4-BE49-F238E27FC236}">
              <a16:creationId xmlns:a16="http://schemas.microsoft.com/office/drawing/2014/main" id="{9EBA64BC-11DA-451B-81CF-AA368B35F90A}"/>
            </a:ext>
          </a:extLst>
        </xdr:cNvPr>
        <xdr:cNvSpPr txBox="1"/>
      </xdr:nvSpPr>
      <xdr:spPr>
        <a:xfrm>
          <a:off x="67374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CF65F4C4-B3FB-4FD1-A542-6DC4503B7E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55D7B8BD-2D73-4B10-BCFA-B595726DC6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3908738D-9BCF-4D2E-9959-C07D652929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4F5DB232-FC2A-492B-87A6-C643ACC083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A6EACA91-C6E5-45D3-8B72-EDCCEE25CB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7F13305A-70B4-4FC4-9F79-8A29F337B1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7761E4AB-166E-4117-9728-C06046025D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5AA4341B-5287-464F-AD36-B30D8CBBA69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F4376A4C-BB91-43B3-8BE5-480E325FBE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3F3DE19-2BF9-4FC8-BA45-3147877063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DC26F312-2C01-4D36-9DA4-B014EFF871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B286EBED-CE64-49D2-B547-7D19ADA0B3A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C44CD247-9833-43E3-B7FF-A9C8CEAE2C3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A2FE8C6-8CA1-4FB7-8E8C-7985D8F9924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27924E14-7A1D-422A-88C1-4FF1CED593A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9D68E390-8749-4D07-B3B6-5CF76C617E4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8F222863-E76D-495D-BA38-B7EAB8EF5E6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28E47EBD-8D90-47FE-9146-39A9D9F9E86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28BF3694-F2D1-4A0A-84A1-E9CDE046CC6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99A8DA41-7C3E-4220-A47F-6633630634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F4F5EDA8-71FC-40A4-B98F-59EE5FA7DDA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F87CAD0-0C27-48BC-84FF-43B311300BA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A3D3E0F9-7EAE-4FC2-848E-4093403A7CC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AF79CC4E-BEAC-459F-A4D0-B0945020FA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E414B30D-DE30-4950-989A-88CA93876531}"/>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3894D3C3-E53E-4E7E-A468-16EA040CC54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DFDAF35D-A08B-4144-A48E-5A4D3C6C2A2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E448BBCD-31A0-4215-BDDB-AB0F71E5328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E1C8AC20-1838-4CFF-8FE5-4573063254B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9BE3A522-C822-40A6-AFFF-63E4B1DA63C1}"/>
            </a:ext>
          </a:extLst>
        </xdr:cNvPr>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558DD963-0FF0-464D-9D11-47A5E3F6AA1E}"/>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DD2DA753-F219-41BF-BAB6-E14A761F4841}"/>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D6D19835-0413-477C-B8D2-2364C8A1272F}"/>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D4D3EBD9-8878-4223-8043-34DCCC96A833}"/>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76F08392-C660-4F27-81B3-990DB0BD2E81}"/>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BC4C80-550C-49E4-9060-37DF628E08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C3160B5-91E7-4855-A227-D889D862A85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96BE850-1D1E-400F-B0B7-EA60757065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FD9B36D-20FC-4FC4-9535-EE1EA5449E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F9405D9-85C6-491D-AA01-62C1B2484A7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191" name="楕円 190">
          <a:extLst>
            <a:ext uri="{FF2B5EF4-FFF2-40B4-BE49-F238E27FC236}">
              <a16:creationId xmlns:a16="http://schemas.microsoft.com/office/drawing/2014/main" id="{39466E60-E59A-4725-849C-D200C47B8702}"/>
            </a:ext>
          </a:extLst>
        </xdr:cNvPr>
        <xdr:cNvSpPr/>
      </xdr:nvSpPr>
      <xdr:spPr>
        <a:xfrm>
          <a:off x="4584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149242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6E116A5D-6604-4073-BF5C-711909CC7679}"/>
            </a:ext>
          </a:extLst>
        </xdr:cNvPr>
        <xdr:cNvSpPr txBox="1"/>
      </xdr:nvSpPr>
      <xdr:spPr>
        <a:xfrm>
          <a:off x="4673600"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93" name="楕円 192">
          <a:extLst>
            <a:ext uri="{FF2B5EF4-FFF2-40B4-BE49-F238E27FC236}">
              <a16:creationId xmlns:a16="http://schemas.microsoft.com/office/drawing/2014/main" id="{9DF1CA44-D479-4A92-91B7-54E5B94B622E}"/>
            </a:ext>
          </a:extLst>
        </xdr:cNvPr>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60</xdr:row>
      <xdr:rowOff>5715</xdr:rowOff>
    </xdr:to>
    <xdr:cxnSp macro="">
      <xdr:nvCxnSpPr>
        <xdr:cNvPr id="194" name="直線コネクタ 193">
          <a:extLst>
            <a:ext uri="{FF2B5EF4-FFF2-40B4-BE49-F238E27FC236}">
              <a16:creationId xmlns:a16="http://schemas.microsoft.com/office/drawing/2014/main" id="{609305DE-EA4A-4728-BEC8-EEAE18CC3437}"/>
            </a:ext>
          </a:extLst>
        </xdr:cNvPr>
        <xdr:cNvCxnSpPr/>
      </xdr:nvCxnSpPr>
      <xdr:spPr>
        <a:xfrm>
          <a:off x="3797300" y="102489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195" name="楕円 194">
          <a:extLst>
            <a:ext uri="{FF2B5EF4-FFF2-40B4-BE49-F238E27FC236}">
              <a16:creationId xmlns:a16="http://schemas.microsoft.com/office/drawing/2014/main" id="{0D0540A0-8CF8-4655-B6CC-75333AC59E27}"/>
            </a:ext>
          </a:extLst>
        </xdr:cNvPr>
        <xdr:cNvSpPr/>
      </xdr:nvSpPr>
      <xdr:spPr>
        <a:xfrm>
          <a:off x="2857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133350</xdr:rowOff>
    </xdr:to>
    <xdr:cxnSp macro="">
      <xdr:nvCxnSpPr>
        <xdr:cNvPr id="196" name="直線コネクタ 195">
          <a:extLst>
            <a:ext uri="{FF2B5EF4-FFF2-40B4-BE49-F238E27FC236}">
              <a16:creationId xmlns:a16="http://schemas.microsoft.com/office/drawing/2014/main" id="{10A458A2-6724-45C1-BFF0-27D4E463F515}"/>
            </a:ext>
          </a:extLst>
        </xdr:cNvPr>
        <xdr:cNvCxnSpPr/>
      </xdr:nvCxnSpPr>
      <xdr:spPr>
        <a:xfrm>
          <a:off x="2908300" y="10203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97" name="楕円 196">
          <a:extLst>
            <a:ext uri="{FF2B5EF4-FFF2-40B4-BE49-F238E27FC236}">
              <a16:creationId xmlns:a16="http://schemas.microsoft.com/office/drawing/2014/main" id="{5174132D-C145-4FAD-901B-C55E2770A8BE}"/>
            </a:ext>
          </a:extLst>
        </xdr:cNvPr>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87630</xdr:rowOff>
    </xdr:to>
    <xdr:cxnSp macro="">
      <xdr:nvCxnSpPr>
        <xdr:cNvPr id="198" name="直線コネクタ 197">
          <a:extLst>
            <a:ext uri="{FF2B5EF4-FFF2-40B4-BE49-F238E27FC236}">
              <a16:creationId xmlns:a16="http://schemas.microsoft.com/office/drawing/2014/main" id="{935C3C9B-990D-447A-8870-3A62D00A9720}"/>
            </a:ext>
          </a:extLst>
        </xdr:cNvPr>
        <xdr:cNvCxnSpPr/>
      </xdr:nvCxnSpPr>
      <xdr:spPr>
        <a:xfrm>
          <a:off x="2019300" y="101593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143510</xdr:rowOff>
    </xdr:from>
    <xdr:to>
      <xdr:col>6</xdr:col>
      <xdr:colOff>38100</xdr:colOff>
      <xdr:row>59</xdr:row>
      <xdr:rowOff>73660</xdr:rowOff>
    </xdr:to>
    <xdr:sp macro="" textlink="">
      <xdr:nvSpPr>
        <xdr:cNvPr id="199" name="楕円 198">
          <a:extLst>
            <a:ext uri="{FF2B5EF4-FFF2-40B4-BE49-F238E27FC236}">
              <a16:creationId xmlns:a16="http://schemas.microsoft.com/office/drawing/2014/main" id="{53381334-61B0-490E-A097-66EB1DC159FE}"/>
            </a:ext>
          </a:extLst>
        </xdr:cNvPr>
        <xdr:cNvSpPr/>
      </xdr:nvSpPr>
      <xdr:spPr>
        <a:xfrm>
          <a:off x="107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22860</xdr:rowOff>
    </xdr:from>
    <xdr:to>
      <xdr:col>10</xdr:col>
      <xdr:colOff>114300</xdr:colOff>
      <xdr:row>59</xdr:row>
      <xdr:rowOff>43815</xdr:rowOff>
    </xdr:to>
    <xdr:cxnSp macro="">
      <xdr:nvCxnSpPr>
        <xdr:cNvPr id="200" name="直線コネクタ 199">
          <a:extLst>
            <a:ext uri="{FF2B5EF4-FFF2-40B4-BE49-F238E27FC236}">
              <a16:creationId xmlns:a16="http://schemas.microsoft.com/office/drawing/2014/main" id="{7F96E586-F202-424A-B9B2-F2F60D2B2D9F}"/>
            </a:ext>
          </a:extLst>
        </xdr:cNvPr>
        <xdr:cNvCxnSpPr/>
      </xdr:nvCxnSpPr>
      <xdr:spPr>
        <a:xfrm>
          <a:off x="1130300" y="101384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201" name="n_1aveValue【体育館・プール】&#10;有形固定資産減価償却率">
          <a:extLst>
            <a:ext uri="{FF2B5EF4-FFF2-40B4-BE49-F238E27FC236}">
              <a16:creationId xmlns:a16="http://schemas.microsoft.com/office/drawing/2014/main" id="{092FA6F1-AE5A-4928-9132-FF367023013C}"/>
            </a:ext>
          </a:extLst>
        </xdr:cNvPr>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a:extLst>
            <a:ext uri="{FF2B5EF4-FFF2-40B4-BE49-F238E27FC236}">
              <a16:creationId xmlns:a16="http://schemas.microsoft.com/office/drawing/2014/main" id="{16C3467C-D8EB-41BB-91A0-20256AEDCFB8}"/>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1411F7DD-97BD-45FB-98EF-F1B924CC479F}"/>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4" name="n_4aveValue【体育館・プール】&#10;有形固定資産減価償却率">
          <a:extLst>
            <a:ext uri="{FF2B5EF4-FFF2-40B4-BE49-F238E27FC236}">
              <a16:creationId xmlns:a16="http://schemas.microsoft.com/office/drawing/2014/main" id="{53D2BA3B-CEE3-4FE6-8B51-AED0817CF0AB}"/>
            </a:ext>
          </a:extLst>
        </xdr:cNvPr>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205" name="n_1mainValue【体育館・プール】&#10;有形固定資産減価償却率">
          <a:extLst>
            <a:ext uri="{FF2B5EF4-FFF2-40B4-BE49-F238E27FC236}">
              <a16:creationId xmlns:a16="http://schemas.microsoft.com/office/drawing/2014/main" id="{C0EE132B-0BF2-43CD-97DD-5CD7B86E9FA5}"/>
            </a:ext>
          </a:extLst>
        </xdr:cNvPr>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154957</xdr:rowOff>
    </xdr:from>
    <xdr:ext cx="405111" cy="259045"/>
    <xdr:sp macro="" textlink="">
      <xdr:nvSpPr>
        <xdr:cNvPr id="206" name="n_2mainValue【体育館・プール】&#10;有形固定資産減価償却率">
          <a:extLst>
            <a:ext uri="{FF2B5EF4-FFF2-40B4-BE49-F238E27FC236}">
              <a16:creationId xmlns:a16="http://schemas.microsoft.com/office/drawing/2014/main" id="{5070FB42-813F-4500-8476-5ABAFA59B9F9}"/>
            </a:ext>
          </a:extLst>
        </xdr:cNvPr>
        <xdr:cNvSpPr txBox="1"/>
      </xdr:nvSpPr>
      <xdr:spPr>
        <a:xfrm>
          <a:off x="2705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207" name="n_3mainValue【体育館・プール】&#10;有形固定資産減価償却率">
          <a:extLst>
            <a:ext uri="{FF2B5EF4-FFF2-40B4-BE49-F238E27FC236}">
              <a16:creationId xmlns:a16="http://schemas.microsoft.com/office/drawing/2014/main" id="{F194DF04-90C5-4752-BAAE-FE1EDC902D05}"/>
            </a:ext>
          </a:extLst>
        </xdr:cNvPr>
        <xdr:cNvSpPr txBox="1"/>
      </xdr:nvSpPr>
      <xdr:spPr>
        <a:xfrm>
          <a:off x="1816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90187</xdr:rowOff>
    </xdr:from>
    <xdr:ext cx="405111" cy="259045"/>
    <xdr:sp macro="" textlink="">
      <xdr:nvSpPr>
        <xdr:cNvPr id="208" name="n_4mainValue【体育館・プール】&#10;有形固定資産減価償却率">
          <a:extLst>
            <a:ext uri="{FF2B5EF4-FFF2-40B4-BE49-F238E27FC236}">
              <a16:creationId xmlns:a16="http://schemas.microsoft.com/office/drawing/2014/main" id="{C260099D-63C9-4189-A34A-ED635CEA5046}"/>
            </a:ext>
          </a:extLst>
        </xdr:cNvPr>
        <xdr:cNvSpPr txBox="1"/>
      </xdr:nvSpPr>
      <xdr:spPr>
        <a:xfrm>
          <a:off x="927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B9605681-0995-4928-8213-93251E8374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1C733F69-0A77-4FAA-88C3-A4DB34CF921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07AD5D3-B53A-4A23-BAAC-5DF4AD0659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DDDD5BFB-CD6C-4CF1-B7A8-A9603796EC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4A6041D8-E299-425F-939B-E5D7930B018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A6146AD-E8EB-469A-AE0F-0B5696CD1E7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CF6F182-5551-4979-BDD7-CEFDC05DAB3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6896522-B11B-434E-8BA8-ECCF4B339C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DC3A2C09-C147-439D-92D1-385CCCC9D8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1D0F8937-3D78-4D9A-B38C-9E8F34AFC14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AC8F1362-BEDD-4B5C-A622-2F7EF1FE0EB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92AFF9F6-52B5-4DD4-8D20-448375A9781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4C802680-7230-4FD7-840B-6D9C78990F3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71989C87-1E71-4418-BAB8-A5376AC30C0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8C3DC9C4-A954-4267-B4AB-67C434A24F9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AEFEE8B5-7120-44BF-AE1A-29A28B6FFA7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5FBBE0BB-7DA5-4291-9267-A29FE5987D9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4A89CE8B-03BC-489A-BCAB-9A0E010EE51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4E1D7494-A00A-467C-B3C7-13421DC24F8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1DA1A466-F15A-4725-9214-E7C0ED44A2F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B68AC4F-65C7-4AA7-B32A-6A6E6813EF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908FFDCB-A128-4710-9A71-4F107A5176D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4DB5504-0CC5-4A5B-8846-57CA332D4E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15C868C6-0451-4603-B9E0-9520F0078193}"/>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BAAD45A7-B948-42E4-8941-C3DA3341F113}"/>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7B806F3D-7FAB-4D54-BB5D-8F922EA1D0BE}"/>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4AA16E8F-13C4-4D4A-AF8F-60B8B2DD6385}"/>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729D4C55-0ED2-41E3-B52A-8A8D365A0685}"/>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a:extLst>
            <a:ext uri="{FF2B5EF4-FFF2-40B4-BE49-F238E27FC236}">
              <a16:creationId xmlns:a16="http://schemas.microsoft.com/office/drawing/2014/main" id="{DB2B4164-A83C-4888-ABD7-CB65ECEF8064}"/>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78971EA9-DCC3-454A-BB1B-E9366EC705C3}"/>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328134C5-E44E-4E4D-BD4E-EF2072E3D8AF}"/>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F1E8A7B1-F362-4DCC-9DF3-93574206C434}"/>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594F7D36-0C6A-4C99-BBB0-A9E65C68CBA7}"/>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0EB66F3A-3232-4D84-80D1-5CC232F90FF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60435B3-C142-4413-8585-372F0AAAB0A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F9CE300-88EE-454D-BA79-601706ABC46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FC3DF72-55D0-497B-94CE-BD1D57CB9F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E5BE160-88C1-47E3-B6E0-75B67D78B5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5E48DC2-7708-4D11-935A-6834E43F20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88265</xdr:rowOff>
    </xdr:from>
    <xdr:to>
      <xdr:col>55</xdr:col>
      <xdr:colOff>50800</xdr:colOff>
      <xdr:row>64</xdr:row>
      <xdr:rowOff>18415</xdr:rowOff>
    </xdr:to>
    <xdr:sp macro="" textlink="">
      <xdr:nvSpPr>
        <xdr:cNvPr id="248" name="楕円 247">
          <a:extLst>
            <a:ext uri="{FF2B5EF4-FFF2-40B4-BE49-F238E27FC236}">
              <a16:creationId xmlns:a16="http://schemas.microsoft.com/office/drawing/2014/main" id="{60DCE344-43FF-4535-86F8-DD032D651BBC}"/>
            </a:ext>
          </a:extLst>
        </xdr:cNvPr>
        <xdr:cNvSpPr/>
      </xdr:nvSpPr>
      <xdr:spPr>
        <a:xfrm>
          <a:off x="104267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3192</xdr:rowOff>
    </xdr:from>
    <xdr:ext cx="469744" cy="259045"/>
    <xdr:sp macro="" textlink="">
      <xdr:nvSpPr>
        <xdr:cNvPr id="249" name="【体育館・プール】&#10;一人当たり面積該当値テキスト">
          <a:extLst>
            <a:ext uri="{FF2B5EF4-FFF2-40B4-BE49-F238E27FC236}">
              <a16:creationId xmlns:a16="http://schemas.microsoft.com/office/drawing/2014/main" id="{783ECC43-6046-406B-9C91-79C00FD3E18C}"/>
            </a:ext>
          </a:extLst>
        </xdr:cNvPr>
        <xdr:cNvSpPr txBox="1"/>
      </xdr:nvSpPr>
      <xdr:spPr>
        <a:xfrm>
          <a:off x="10515600" y="1080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90170</xdr:rowOff>
    </xdr:from>
    <xdr:to>
      <xdr:col>50</xdr:col>
      <xdr:colOff>165100</xdr:colOff>
      <xdr:row>64</xdr:row>
      <xdr:rowOff>20320</xdr:rowOff>
    </xdr:to>
    <xdr:sp macro="" textlink="">
      <xdr:nvSpPr>
        <xdr:cNvPr id="250" name="楕円 249">
          <a:extLst>
            <a:ext uri="{FF2B5EF4-FFF2-40B4-BE49-F238E27FC236}">
              <a16:creationId xmlns:a16="http://schemas.microsoft.com/office/drawing/2014/main" id="{B9343093-D8D1-48D4-B5CA-4172657E81BD}"/>
            </a:ext>
          </a:extLst>
        </xdr:cNvPr>
        <xdr:cNvSpPr/>
      </xdr:nvSpPr>
      <xdr:spPr>
        <a:xfrm>
          <a:off x="9588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139065</xdr:rowOff>
    </xdr:from>
    <xdr:to>
      <xdr:col>55</xdr:col>
      <xdr:colOff>0</xdr:colOff>
      <xdr:row>63</xdr:row>
      <xdr:rowOff>140970</xdr:rowOff>
    </xdr:to>
    <xdr:cxnSp macro="">
      <xdr:nvCxnSpPr>
        <xdr:cNvPr id="251" name="直線コネクタ 250">
          <a:extLst>
            <a:ext uri="{FF2B5EF4-FFF2-40B4-BE49-F238E27FC236}">
              <a16:creationId xmlns:a16="http://schemas.microsoft.com/office/drawing/2014/main" id="{BB0E862D-792D-4AF8-B1E4-65F47AAAAFCF}"/>
            </a:ext>
          </a:extLst>
        </xdr:cNvPr>
        <xdr:cNvCxnSpPr/>
      </xdr:nvCxnSpPr>
      <xdr:spPr>
        <a:xfrm flipV="1">
          <a:off x="9639300" y="109404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91694</xdr:rowOff>
    </xdr:from>
    <xdr:to>
      <xdr:col>46</xdr:col>
      <xdr:colOff>38100</xdr:colOff>
      <xdr:row>64</xdr:row>
      <xdr:rowOff>21844</xdr:rowOff>
    </xdr:to>
    <xdr:sp macro="" textlink="">
      <xdr:nvSpPr>
        <xdr:cNvPr id="252" name="楕円 251">
          <a:extLst>
            <a:ext uri="{FF2B5EF4-FFF2-40B4-BE49-F238E27FC236}">
              <a16:creationId xmlns:a16="http://schemas.microsoft.com/office/drawing/2014/main" id="{3211E816-A227-4F5A-8E20-869AA0360CCA}"/>
            </a:ext>
          </a:extLst>
        </xdr:cNvPr>
        <xdr:cNvSpPr/>
      </xdr:nvSpPr>
      <xdr:spPr>
        <a:xfrm>
          <a:off x="86995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140970</xdr:rowOff>
    </xdr:from>
    <xdr:to>
      <xdr:col>50</xdr:col>
      <xdr:colOff>114300</xdr:colOff>
      <xdr:row>63</xdr:row>
      <xdr:rowOff>142494</xdr:rowOff>
    </xdr:to>
    <xdr:cxnSp macro="">
      <xdr:nvCxnSpPr>
        <xdr:cNvPr id="253" name="直線コネクタ 252">
          <a:extLst>
            <a:ext uri="{FF2B5EF4-FFF2-40B4-BE49-F238E27FC236}">
              <a16:creationId xmlns:a16="http://schemas.microsoft.com/office/drawing/2014/main" id="{6559E31D-D4CC-4231-9012-2DE632A59822}"/>
            </a:ext>
          </a:extLst>
        </xdr:cNvPr>
        <xdr:cNvCxnSpPr/>
      </xdr:nvCxnSpPr>
      <xdr:spPr>
        <a:xfrm flipV="1">
          <a:off x="8750300" y="109423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93599</xdr:rowOff>
    </xdr:from>
    <xdr:to>
      <xdr:col>41</xdr:col>
      <xdr:colOff>101600</xdr:colOff>
      <xdr:row>64</xdr:row>
      <xdr:rowOff>23749</xdr:rowOff>
    </xdr:to>
    <xdr:sp macro="" textlink="">
      <xdr:nvSpPr>
        <xdr:cNvPr id="254" name="楕円 253">
          <a:extLst>
            <a:ext uri="{FF2B5EF4-FFF2-40B4-BE49-F238E27FC236}">
              <a16:creationId xmlns:a16="http://schemas.microsoft.com/office/drawing/2014/main" id="{901674A1-FF96-4CC2-BDD6-0B4471C87C1F}"/>
            </a:ext>
          </a:extLst>
        </xdr:cNvPr>
        <xdr:cNvSpPr/>
      </xdr:nvSpPr>
      <xdr:spPr>
        <a:xfrm>
          <a:off x="78105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142494</xdr:rowOff>
    </xdr:from>
    <xdr:to>
      <xdr:col>45</xdr:col>
      <xdr:colOff>177800</xdr:colOff>
      <xdr:row>63</xdr:row>
      <xdr:rowOff>144399</xdr:rowOff>
    </xdr:to>
    <xdr:cxnSp macro="">
      <xdr:nvCxnSpPr>
        <xdr:cNvPr id="255" name="直線コネクタ 254">
          <a:extLst>
            <a:ext uri="{FF2B5EF4-FFF2-40B4-BE49-F238E27FC236}">
              <a16:creationId xmlns:a16="http://schemas.microsoft.com/office/drawing/2014/main" id="{26726AE0-A5F9-41AA-81AE-A1CF9BE47FBA}"/>
            </a:ext>
          </a:extLst>
        </xdr:cNvPr>
        <xdr:cNvCxnSpPr/>
      </xdr:nvCxnSpPr>
      <xdr:spPr>
        <a:xfrm flipV="1">
          <a:off x="7861300" y="109438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95123</xdr:rowOff>
    </xdr:from>
    <xdr:to>
      <xdr:col>36</xdr:col>
      <xdr:colOff>165100</xdr:colOff>
      <xdr:row>64</xdr:row>
      <xdr:rowOff>25273</xdr:rowOff>
    </xdr:to>
    <xdr:sp macro="" textlink="">
      <xdr:nvSpPr>
        <xdr:cNvPr id="256" name="楕円 255">
          <a:extLst>
            <a:ext uri="{FF2B5EF4-FFF2-40B4-BE49-F238E27FC236}">
              <a16:creationId xmlns:a16="http://schemas.microsoft.com/office/drawing/2014/main" id="{40F64F78-0832-4D17-B0BC-DA0CA32C6117}"/>
            </a:ext>
          </a:extLst>
        </xdr:cNvPr>
        <xdr:cNvSpPr/>
      </xdr:nvSpPr>
      <xdr:spPr>
        <a:xfrm>
          <a:off x="6921500" y="108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144399</xdr:rowOff>
    </xdr:from>
    <xdr:to>
      <xdr:col>41</xdr:col>
      <xdr:colOff>50800</xdr:colOff>
      <xdr:row>63</xdr:row>
      <xdr:rowOff>145923</xdr:rowOff>
    </xdr:to>
    <xdr:cxnSp macro="">
      <xdr:nvCxnSpPr>
        <xdr:cNvPr id="257" name="直線コネクタ 256">
          <a:extLst>
            <a:ext uri="{FF2B5EF4-FFF2-40B4-BE49-F238E27FC236}">
              <a16:creationId xmlns:a16="http://schemas.microsoft.com/office/drawing/2014/main" id="{53FF2846-E705-45A5-A179-319AA9909E4A}"/>
            </a:ext>
          </a:extLst>
        </xdr:cNvPr>
        <xdr:cNvCxnSpPr/>
      </xdr:nvCxnSpPr>
      <xdr:spPr>
        <a:xfrm flipV="1">
          <a:off x="6972300" y="109457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a:extLst>
            <a:ext uri="{FF2B5EF4-FFF2-40B4-BE49-F238E27FC236}">
              <a16:creationId xmlns:a16="http://schemas.microsoft.com/office/drawing/2014/main" id="{C679C735-71DF-4523-8EC2-C4D5A3ED9302}"/>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a:extLst>
            <a:ext uri="{FF2B5EF4-FFF2-40B4-BE49-F238E27FC236}">
              <a16:creationId xmlns:a16="http://schemas.microsoft.com/office/drawing/2014/main" id="{77E8438F-EA2E-4E58-9199-695634277510}"/>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a:extLst>
            <a:ext uri="{FF2B5EF4-FFF2-40B4-BE49-F238E27FC236}">
              <a16:creationId xmlns:a16="http://schemas.microsoft.com/office/drawing/2014/main" id="{79F56DFF-2B78-40EB-A1FE-43FFDCDD301E}"/>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a:extLst>
            <a:ext uri="{FF2B5EF4-FFF2-40B4-BE49-F238E27FC236}">
              <a16:creationId xmlns:a16="http://schemas.microsoft.com/office/drawing/2014/main" id="{4E652FDA-8A3F-4ED1-81AB-37E93BD88860}"/>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11447</xdr:rowOff>
    </xdr:from>
    <xdr:ext cx="469744" cy="259045"/>
    <xdr:sp macro="" textlink="">
      <xdr:nvSpPr>
        <xdr:cNvPr id="262" name="n_1mainValue【体育館・プール】&#10;一人当たり面積">
          <a:extLst>
            <a:ext uri="{FF2B5EF4-FFF2-40B4-BE49-F238E27FC236}">
              <a16:creationId xmlns:a16="http://schemas.microsoft.com/office/drawing/2014/main" id="{B9318D44-6F76-4BD2-8574-437B784280A2}"/>
            </a:ext>
          </a:extLst>
        </xdr:cNvPr>
        <xdr:cNvSpPr txBox="1"/>
      </xdr:nvSpPr>
      <xdr:spPr>
        <a:xfrm>
          <a:off x="9391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12971</xdr:rowOff>
    </xdr:from>
    <xdr:ext cx="469744" cy="259045"/>
    <xdr:sp macro="" textlink="">
      <xdr:nvSpPr>
        <xdr:cNvPr id="263" name="n_2mainValue【体育館・プール】&#10;一人当たり面積">
          <a:extLst>
            <a:ext uri="{FF2B5EF4-FFF2-40B4-BE49-F238E27FC236}">
              <a16:creationId xmlns:a16="http://schemas.microsoft.com/office/drawing/2014/main" id="{C49DF267-6FCA-440F-941C-773DFAA12858}"/>
            </a:ext>
          </a:extLst>
        </xdr:cNvPr>
        <xdr:cNvSpPr txBox="1"/>
      </xdr:nvSpPr>
      <xdr:spPr>
        <a:xfrm>
          <a:off x="8515427"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14876</xdr:rowOff>
    </xdr:from>
    <xdr:ext cx="469744" cy="259045"/>
    <xdr:sp macro="" textlink="">
      <xdr:nvSpPr>
        <xdr:cNvPr id="264" name="n_3mainValue【体育館・プール】&#10;一人当たり面積">
          <a:extLst>
            <a:ext uri="{FF2B5EF4-FFF2-40B4-BE49-F238E27FC236}">
              <a16:creationId xmlns:a16="http://schemas.microsoft.com/office/drawing/2014/main" id="{FC21D3C1-2439-4F06-AA05-9F91E66D4CA0}"/>
            </a:ext>
          </a:extLst>
        </xdr:cNvPr>
        <xdr:cNvSpPr txBox="1"/>
      </xdr:nvSpPr>
      <xdr:spPr>
        <a:xfrm>
          <a:off x="7626427" y="109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16400</xdr:rowOff>
    </xdr:from>
    <xdr:ext cx="469744" cy="259045"/>
    <xdr:sp macro="" textlink="">
      <xdr:nvSpPr>
        <xdr:cNvPr id="265" name="n_4mainValue【体育館・プール】&#10;一人当たり面積">
          <a:extLst>
            <a:ext uri="{FF2B5EF4-FFF2-40B4-BE49-F238E27FC236}">
              <a16:creationId xmlns:a16="http://schemas.microsoft.com/office/drawing/2014/main" id="{992E55FE-2629-4B20-AED6-F3A934284295}"/>
            </a:ext>
          </a:extLst>
        </xdr:cNvPr>
        <xdr:cNvSpPr txBox="1"/>
      </xdr:nvSpPr>
      <xdr:spPr>
        <a:xfrm>
          <a:off x="6737427" y="109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D8072B3-87C5-412B-9CF1-8CAE7ADEA5E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461D0A47-65FD-41A0-9187-A78BB13FA5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16EFBEB-55E9-4D8E-9747-F16BDB9672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2ABA8663-4792-49F4-A211-22B0DE1518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F062163-6785-43F3-AD8C-B0CDE51E4D3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9C52288-3933-4DDF-8169-2407AD9AFD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CD67950-09F0-4320-B038-CE4F6BF7F5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937AD699-2AB2-45A2-8FD8-9F000FA139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EB60AF2B-D8A6-4782-80B7-2D94C5A48E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6404CBA-4083-4D86-AFC9-FC0FE3BD1D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4D4FB17-3BAF-433B-8D1B-65002898459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40632C6-9B5D-4F32-928A-AA6037D9789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6D258193-1E5F-4EDB-9C5D-026EB1B92B7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ABC61DFF-17D8-496D-B669-CEA32629E42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C92653CB-7EE4-40F6-9ECE-40EE8E9C485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BD3F5FD9-1895-4BE6-ABC0-47C842EE4A5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A2916DDB-A664-49BD-959D-A5CC8FA133E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2BBAF1BE-14BD-4EBF-980D-E6DE04F7253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FF12C0-1E99-4744-A72F-3CF83F36A38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D2605B27-CA35-4346-93F0-47DA1701380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6851C519-628D-4291-B9D0-DBDDD9365E3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2CDF2CA4-BFD0-4762-9908-3BA868D5859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FFE9C274-5309-49F6-80CF-5C5F0C373F0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291FF331-5D89-4661-9980-BA4EBB3E11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C3464C2F-89F9-46F3-BFF9-CC92EC7A40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8D94835E-53A1-4E40-8F9C-E869DF6BD54B}"/>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2F02E69-44D7-40CF-9105-287369E6320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289E4727-49C4-4B0F-AA9D-B30C02D83D7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85B572C0-2A61-482A-8090-07C7B15A3B5F}"/>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2706D4A9-1E7A-4E42-B3FB-4E844C312E77}"/>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7A32856B-6AB7-4E31-A2EA-DD4ACC0CA94D}"/>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3A9E8460-D769-47A6-B840-8EF21669322B}"/>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a16="http://schemas.microsoft.com/office/drawing/2014/main" id="{7DFC37D8-CD16-4C2A-BA3B-114348EC663C}"/>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59DF3BBE-899E-4687-A177-4ACB58E4E991}"/>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a16="http://schemas.microsoft.com/office/drawing/2014/main" id="{99675AC0-1E74-49DC-A8DC-21112B226BBA}"/>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a16="http://schemas.microsoft.com/office/drawing/2014/main" id="{848D245D-A8B8-405D-B2DE-14C7E00C5E54}"/>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EE3CA6D-D786-4D15-B577-60504B8971E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39F7DC1-ED3B-44FC-95AE-026237FF79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A9CDF17-2EAE-4345-9F75-D24177E6929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9C51FBA-0394-43EB-A13A-F05F8E393B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325B519-5443-4971-9968-654208D8EED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307" name="楕円 306">
          <a:extLst>
            <a:ext uri="{FF2B5EF4-FFF2-40B4-BE49-F238E27FC236}">
              <a16:creationId xmlns:a16="http://schemas.microsoft.com/office/drawing/2014/main" id="{FC8A53FC-B0DB-428D-876E-D882964BC77A}"/>
            </a:ext>
          </a:extLst>
        </xdr:cNvPr>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5217DF2-90A1-4030-8EAF-963EF1CB5B76}"/>
            </a:ext>
          </a:extLst>
        </xdr:cNvPr>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41184</xdr:rowOff>
    </xdr:from>
    <xdr:to>
      <xdr:col>20</xdr:col>
      <xdr:colOff>38100</xdr:colOff>
      <xdr:row>84</xdr:row>
      <xdr:rowOff>142784</xdr:rowOff>
    </xdr:to>
    <xdr:sp macro="" textlink="">
      <xdr:nvSpPr>
        <xdr:cNvPr id="309" name="楕円 308">
          <a:extLst>
            <a:ext uri="{FF2B5EF4-FFF2-40B4-BE49-F238E27FC236}">
              <a16:creationId xmlns:a16="http://schemas.microsoft.com/office/drawing/2014/main" id="{AE0C94ED-A6E0-4C51-AD2E-CF1120FE1447}"/>
            </a:ext>
          </a:extLst>
        </xdr:cNvPr>
        <xdr:cNvSpPr/>
      </xdr:nvSpPr>
      <xdr:spPr>
        <a:xfrm>
          <a:off x="3746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91984</xdr:rowOff>
    </xdr:from>
    <xdr:to>
      <xdr:col>24</xdr:col>
      <xdr:colOff>63500</xdr:colOff>
      <xdr:row>84</xdr:row>
      <xdr:rowOff>124642</xdr:rowOff>
    </xdr:to>
    <xdr:cxnSp macro="">
      <xdr:nvCxnSpPr>
        <xdr:cNvPr id="310" name="直線コネクタ 309">
          <a:extLst>
            <a:ext uri="{FF2B5EF4-FFF2-40B4-BE49-F238E27FC236}">
              <a16:creationId xmlns:a16="http://schemas.microsoft.com/office/drawing/2014/main" id="{C64D3B58-86F4-40D0-8290-FEFA02AD11D0}"/>
            </a:ext>
          </a:extLst>
        </xdr:cNvPr>
        <xdr:cNvCxnSpPr/>
      </xdr:nvCxnSpPr>
      <xdr:spPr>
        <a:xfrm>
          <a:off x="3797300" y="144937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11" name="楕円 310">
          <a:extLst>
            <a:ext uri="{FF2B5EF4-FFF2-40B4-BE49-F238E27FC236}">
              <a16:creationId xmlns:a16="http://schemas.microsoft.com/office/drawing/2014/main" id="{155EF5F3-3073-42D4-895B-138F2B9AD1F4}"/>
            </a:ext>
          </a:extLst>
        </xdr:cNvPr>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91984</xdr:rowOff>
    </xdr:to>
    <xdr:cxnSp macro="">
      <xdr:nvCxnSpPr>
        <xdr:cNvPr id="312" name="直線コネクタ 311">
          <a:extLst>
            <a:ext uri="{FF2B5EF4-FFF2-40B4-BE49-F238E27FC236}">
              <a16:creationId xmlns:a16="http://schemas.microsoft.com/office/drawing/2014/main" id="{CC1D4EBA-A309-45C4-8C69-9E885681D1C9}"/>
            </a:ext>
          </a:extLst>
        </xdr:cNvPr>
        <xdr:cNvCxnSpPr/>
      </xdr:nvCxnSpPr>
      <xdr:spPr>
        <a:xfrm>
          <a:off x="2908300" y="144627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148952</xdr:rowOff>
    </xdr:from>
    <xdr:to>
      <xdr:col>10</xdr:col>
      <xdr:colOff>165100</xdr:colOff>
      <xdr:row>84</xdr:row>
      <xdr:rowOff>79102</xdr:rowOff>
    </xdr:to>
    <xdr:sp macro="" textlink="">
      <xdr:nvSpPr>
        <xdr:cNvPr id="313" name="楕円 312">
          <a:extLst>
            <a:ext uri="{FF2B5EF4-FFF2-40B4-BE49-F238E27FC236}">
              <a16:creationId xmlns:a16="http://schemas.microsoft.com/office/drawing/2014/main" id="{B4B9A50B-98E5-4E08-B293-E81DF8EF8EFB}"/>
            </a:ext>
          </a:extLst>
        </xdr:cNvPr>
        <xdr:cNvSpPr/>
      </xdr:nvSpPr>
      <xdr:spPr>
        <a:xfrm>
          <a:off x="1968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28302</xdr:rowOff>
    </xdr:from>
    <xdr:to>
      <xdr:col>15</xdr:col>
      <xdr:colOff>50800</xdr:colOff>
      <xdr:row>84</xdr:row>
      <xdr:rowOff>60961</xdr:rowOff>
    </xdr:to>
    <xdr:cxnSp macro="">
      <xdr:nvCxnSpPr>
        <xdr:cNvPr id="314" name="直線コネクタ 313">
          <a:extLst>
            <a:ext uri="{FF2B5EF4-FFF2-40B4-BE49-F238E27FC236}">
              <a16:creationId xmlns:a16="http://schemas.microsoft.com/office/drawing/2014/main" id="{6E22BC06-9F84-4CC9-8A96-D7D11842DBE8}"/>
            </a:ext>
          </a:extLst>
        </xdr:cNvPr>
        <xdr:cNvCxnSpPr/>
      </xdr:nvCxnSpPr>
      <xdr:spPr>
        <a:xfrm>
          <a:off x="2019300" y="144301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127726</xdr:rowOff>
    </xdr:from>
    <xdr:to>
      <xdr:col>6</xdr:col>
      <xdr:colOff>38100</xdr:colOff>
      <xdr:row>84</xdr:row>
      <xdr:rowOff>57876</xdr:rowOff>
    </xdr:to>
    <xdr:sp macro="" textlink="">
      <xdr:nvSpPr>
        <xdr:cNvPr id="315" name="楕円 314">
          <a:extLst>
            <a:ext uri="{FF2B5EF4-FFF2-40B4-BE49-F238E27FC236}">
              <a16:creationId xmlns:a16="http://schemas.microsoft.com/office/drawing/2014/main" id="{4876441A-8C98-4D74-A8E1-540EF0DC087C}"/>
            </a:ext>
          </a:extLst>
        </xdr:cNvPr>
        <xdr:cNvSpPr/>
      </xdr:nvSpPr>
      <xdr:spPr>
        <a:xfrm>
          <a:off x="1079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7076</xdr:rowOff>
    </xdr:from>
    <xdr:to>
      <xdr:col>10</xdr:col>
      <xdr:colOff>114300</xdr:colOff>
      <xdr:row>84</xdr:row>
      <xdr:rowOff>28302</xdr:rowOff>
    </xdr:to>
    <xdr:cxnSp macro="">
      <xdr:nvCxnSpPr>
        <xdr:cNvPr id="316" name="直線コネクタ 315">
          <a:extLst>
            <a:ext uri="{FF2B5EF4-FFF2-40B4-BE49-F238E27FC236}">
              <a16:creationId xmlns:a16="http://schemas.microsoft.com/office/drawing/2014/main" id="{79B24344-181B-4E8E-855A-5F7462DE0A63}"/>
            </a:ext>
          </a:extLst>
        </xdr:cNvPr>
        <xdr:cNvCxnSpPr/>
      </xdr:nvCxnSpPr>
      <xdr:spPr>
        <a:xfrm>
          <a:off x="1130300" y="1440887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a:extLst>
            <a:ext uri="{FF2B5EF4-FFF2-40B4-BE49-F238E27FC236}">
              <a16:creationId xmlns:a16="http://schemas.microsoft.com/office/drawing/2014/main" id="{95E50E0F-6BE1-4C69-B828-B7B7DAD51CB3}"/>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a:extLst>
            <a:ext uri="{FF2B5EF4-FFF2-40B4-BE49-F238E27FC236}">
              <a16:creationId xmlns:a16="http://schemas.microsoft.com/office/drawing/2014/main" id="{EE0AE8B7-5D70-4D90-99A4-9D71C42D03F4}"/>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a:extLst>
            <a:ext uri="{FF2B5EF4-FFF2-40B4-BE49-F238E27FC236}">
              <a16:creationId xmlns:a16="http://schemas.microsoft.com/office/drawing/2014/main" id="{7894F36E-5CC0-48C4-98C2-4944AEFBDBBC}"/>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20" name="n_4aveValue【福祉施設】&#10;有形固定資産減価償却率">
          <a:extLst>
            <a:ext uri="{FF2B5EF4-FFF2-40B4-BE49-F238E27FC236}">
              <a16:creationId xmlns:a16="http://schemas.microsoft.com/office/drawing/2014/main" id="{1D0E0BC9-60C8-4775-86F4-E7560E2CD05E}"/>
            </a:ext>
          </a:extLst>
        </xdr:cNvPr>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133911</xdr:rowOff>
    </xdr:from>
    <xdr:ext cx="405111" cy="259045"/>
    <xdr:sp macro="" textlink="">
      <xdr:nvSpPr>
        <xdr:cNvPr id="321" name="n_1mainValue【福祉施設】&#10;有形固定資産減価償却率">
          <a:extLst>
            <a:ext uri="{FF2B5EF4-FFF2-40B4-BE49-F238E27FC236}">
              <a16:creationId xmlns:a16="http://schemas.microsoft.com/office/drawing/2014/main" id="{7829419E-1DC9-4FD7-91BC-277C794426D3}"/>
            </a:ext>
          </a:extLst>
        </xdr:cNvPr>
        <xdr:cNvSpPr txBox="1"/>
      </xdr:nvSpPr>
      <xdr:spPr>
        <a:xfrm>
          <a:off x="3582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22" name="n_2mainValue【福祉施設】&#10;有形固定資産減価償却率">
          <a:extLst>
            <a:ext uri="{FF2B5EF4-FFF2-40B4-BE49-F238E27FC236}">
              <a16:creationId xmlns:a16="http://schemas.microsoft.com/office/drawing/2014/main" id="{3C9BFFB1-2844-4400-9E38-6BA09BE82570}"/>
            </a:ext>
          </a:extLst>
        </xdr:cNvPr>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70229</xdr:rowOff>
    </xdr:from>
    <xdr:ext cx="405111" cy="259045"/>
    <xdr:sp macro="" textlink="">
      <xdr:nvSpPr>
        <xdr:cNvPr id="323" name="n_3mainValue【福祉施設】&#10;有形固定資産減価償却率">
          <a:extLst>
            <a:ext uri="{FF2B5EF4-FFF2-40B4-BE49-F238E27FC236}">
              <a16:creationId xmlns:a16="http://schemas.microsoft.com/office/drawing/2014/main" id="{A60DCD91-87E0-46F7-864B-767DA1BE21BC}"/>
            </a:ext>
          </a:extLst>
        </xdr:cNvPr>
        <xdr:cNvSpPr txBox="1"/>
      </xdr:nvSpPr>
      <xdr:spPr>
        <a:xfrm>
          <a:off x="1816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49003</xdr:rowOff>
    </xdr:from>
    <xdr:ext cx="405111" cy="259045"/>
    <xdr:sp macro="" textlink="">
      <xdr:nvSpPr>
        <xdr:cNvPr id="324" name="n_4mainValue【福祉施設】&#10;有形固定資産減価償却率">
          <a:extLst>
            <a:ext uri="{FF2B5EF4-FFF2-40B4-BE49-F238E27FC236}">
              <a16:creationId xmlns:a16="http://schemas.microsoft.com/office/drawing/2014/main" id="{0D227652-DFB3-413D-8B04-C13FE0F419F4}"/>
            </a:ext>
          </a:extLst>
        </xdr:cNvPr>
        <xdr:cNvSpPr txBox="1"/>
      </xdr:nvSpPr>
      <xdr:spPr>
        <a:xfrm>
          <a:off x="927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2071DCDA-F647-4256-8CC4-E1FB323BC8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925555BA-3447-4E67-B26F-2368B5B25E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4E5E54F1-CC7C-4545-9F6F-0097F628D6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450AE4A6-984A-406F-A447-F115385164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37782A93-C1D2-42A2-917A-6CCCEADD43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E2EFB17C-BF04-4954-9453-11396710A0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6E11D1E8-DC65-47F4-9C22-B428FCC205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95E28683-DB20-4C04-8760-C5285ECA08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9A067A32-7DEE-4756-8B56-F8F0E384A9E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2E5BAB0-A183-4EE5-AF1C-50E183F181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295FB0DA-8F74-423B-BB2A-F82BD3D1A12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3145E600-DCD7-41CE-9B90-69CF213E112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61051522-BCCA-4E2E-93EE-A98797EB74D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711C30E4-10FC-4409-8DDD-5C7BFFEA7D9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CA356D1A-0871-498F-AD58-8C47E921041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5E61912C-F22A-49A8-A22F-F4C3B2803EB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F15C61E4-BC1A-454A-98F0-F10F18DD522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FCDB4E36-9947-4DD9-B2DA-254471960FC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7A2722FB-8C93-4B6E-A06E-6984FD51496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A74512F8-C901-494C-8A2F-AB4F3555C8F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E53FDD69-DFC1-497E-94F1-B05FD7FD645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2853332E-B18A-46A7-8D10-B173809644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AC0BC699-9849-461E-AF4B-CB55160355E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6C028D00-B269-4063-ABF5-3EE879B34E74}"/>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4E285020-C311-4268-B435-427F1893264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F2B15AAB-7CEB-48E1-B117-FC8FE601DCEF}"/>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AD514B11-DB46-4384-8BE6-5BD89A039BF4}"/>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72AF4E1E-FF88-4224-8D3F-0781FE15CB68}"/>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a:extLst>
            <a:ext uri="{FF2B5EF4-FFF2-40B4-BE49-F238E27FC236}">
              <a16:creationId xmlns:a16="http://schemas.microsoft.com/office/drawing/2014/main" id="{07C75155-9C3E-4287-9A63-B01E497CD6FB}"/>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3D77BD86-5663-4A7E-854E-27FA4A9ACE04}"/>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a16="http://schemas.microsoft.com/office/drawing/2014/main" id="{AC9C5DD2-BF69-4835-9461-1BED06D86E5B}"/>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10DB76B5-AA3A-4B0E-B5FE-81EEDB17AB15}"/>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7233747E-1558-4FEC-9A12-8DA32BB2CDDF}"/>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a16="http://schemas.microsoft.com/office/drawing/2014/main" id="{BD344B42-9665-4972-BE4A-AFB18759AA5B}"/>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56BF444-02E6-4B46-803B-C6157B1C4E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1E64BA2-0310-4129-952E-1FB61A7D3E1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0BCA548-B387-417E-AB8E-C1D5CE43A93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7524916-A8D7-4AA3-9C24-D849AF2DD8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980D58A-3EDC-49E9-9441-9CF48209B13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64" name="楕円 363">
          <a:extLst>
            <a:ext uri="{FF2B5EF4-FFF2-40B4-BE49-F238E27FC236}">
              <a16:creationId xmlns:a16="http://schemas.microsoft.com/office/drawing/2014/main" id="{F822BCBB-A723-48F8-AD43-A71AD4711500}"/>
            </a:ext>
          </a:extLst>
        </xdr:cNvPr>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65" name="【福祉施設】&#10;一人当たり面積該当値テキスト">
          <a:extLst>
            <a:ext uri="{FF2B5EF4-FFF2-40B4-BE49-F238E27FC236}">
              <a16:creationId xmlns:a16="http://schemas.microsoft.com/office/drawing/2014/main" id="{5CEDAB1C-405E-4AB8-82FB-FD0AE99DB8F3}"/>
            </a:ext>
          </a:extLst>
        </xdr:cNvPr>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155702</xdr:rowOff>
    </xdr:from>
    <xdr:to>
      <xdr:col>50</xdr:col>
      <xdr:colOff>165100</xdr:colOff>
      <xdr:row>86</xdr:row>
      <xdr:rowOff>85852</xdr:rowOff>
    </xdr:to>
    <xdr:sp macro="" textlink="">
      <xdr:nvSpPr>
        <xdr:cNvPr id="366" name="楕円 365">
          <a:extLst>
            <a:ext uri="{FF2B5EF4-FFF2-40B4-BE49-F238E27FC236}">
              <a16:creationId xmlns:a16="http://schemas.microsoft.com/office/drawing/2014/main" id="{6A0101B8-94D4-4D6C-A73A-00BF2E1144F1}"/>
            </a:ext>
          </a:extLst>
        </xdr:cNvPr>
        <xdr:cNvSpPr/>
      </xdr:nvSpPr>
      <xdr:spPr>
        <a:xfrm>
          <a:off x="9588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35052</xdr:rowOff>
    </xdr:to>
    <xdr:cxnSp macro="">
      <xdr:nvCxnSpPr>
        <xdr:cNvPr id="367" name="直線コネクタ 366">
          <a:extLst>
            <a:ext uri="{FF2B5EF4-FFF2-40B4-BE49-F238E27FC236}">
              <a16:creationId xmlns:a16="http://schemas.microsoft.com/office/drawing/2014/main" id="{1A71C59E-F687-483B-8469-D15F6317DEA7}"/>
            </a:ext>
          </a:extLst>
        </xdr:cNvPr>
        <xdr:cNvCxnSpPr/>
      </xdr:nvCxnSpPr>
      <xdr:spPr>
        <a:xfrm flipV="1">
          <a:off x="9639300" y="147782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156463</xdr:rowOff>
    </xdr:from>
    <xdr:to>
      <xdr:col>46</xdr:col>
      <xdr:colOff>38100</xdr:colOff>
      <xdr:row>86</xdr:row>
      <xdr:rowOff>86613</xdr:rowOff>
    </xdr:to>
    <xdr:sp macro="" textlink="">
      <xdr:nvSpPr>
        <xdr:cNvPr id="368" name="楕円 367">
          <a:extLst>
            <a:ext uri="{FF2B5EF4-FFF2-40B4-BE49-F238E27FC236}">
              <a16:creationId xmlns:a16="http://schemas.microsoft.com/office/drawing/2014/main" id="{12D7ED93-712D-4D61-8BA7-E76C32D6A4A5}"/>
            </a:ext>
          </a:extLst>
        </xdr:cNvPr>
        <xdr:cNvSpPr/>
      </xdr:nvSpPr>
      <xdr:spPr>
        <a:xfrm>
          <a:off x="8699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35052</xdr:rowOff>
    </xdr:from>
    <xdr:to>
      <xdr:col>50</xdr:col>
      <xdr:colOff>114300</xdr:colOff>
      <xdr:row>86</xdr:row>
      <xdr:rowOff>35813</xdr:rowOff>
    </xdr:to>
    <xdr:cxnSp macro="">
      <xdr:nvCxnSpPr>
        <xdr:cNvPr id="369" name="直線コネクタ 368">
          <a:extLst>
            <a:ext uri="{FF2B5EF4-FFF2-40B4-BE49-F238E27FC236}">
              <a16:creationId xmlns:a16="http://schemas.microsoft.com/office/drawing/2014/main" id="{2B519B2D-C231-4821-A759-97AE024A2B8F}"/>
            </a:ext>
          </a:extLst>
        </xdr:cNvPr>
        <xdr:cNvCxnSpPr/>
      </xdr:nvCxnSpPr>
      <xdr:spPr>
        <a:xfrm flipV="1">
          <a:off x="8750300" y="147797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157987</xdr:rowOff>
    </xdr:from>
    <xdr:to>
      <xdr:col>41</xdr:col>
      <xdr:colOff>101600</xdr:colOff>
      <xdr:row>86</xdr:row>
      <xdr:rowOff>88137</xdr:rowOff>
    </xdr:to>
    <xdr:sp macro="" textlink="">
      <xdr:nvSpPr>
        <xdr:cNvPr id="370" name="楕円 369">
          <a:extLst>
            <a:ext uri="{FF2B5EF4-FFF2-40B4-BE49-F238E27FC236}">
              <a16:creationId xmlns:a16="http://schemas.microsoft.com/office/drawing/2014/main" id="{D6DC17C8-C62C-4167-9119-41B75E39BBEF}"/>
            </a:ext>
          </a:extLst>
        </xdr:cNvPr>
        <xdr:cNvSpPr/>
      </xdr:nvSpPr>
      <xdr:spPr>
        <a:xfrm>
          <a:off x="7810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35813</xdr:rowOff>
    </xdr:from>
    <xdr:to>
      <xdr:col>45</xdr:col>
      <xdr:colOff>177800</xdr:colOff>
      <xdr:row>86</xdr:row>
      <xdr:rowOff>37337</xdr:rowOff>
    </xdr:to>
    <xdr:cxnSp macro="">
      <xdr:nvCxnSpPr>
        <xdr:cNvPr id="371" name="直線コネクタ 370">
          <a:extLst>
            <a:ext uri="{FF2B5EF4-FFF2-40B4-BE49-F238E27FC236}">
              <a16:creationId xmlns:a16="http://schemas.microsoft.com/office/drawing/2014/main" id="{48FA8020-4248-4CD8-9F51-18B794F62B72}"/>
            </a:ext>
          </a:extLst>
        </xdr:cNvPr>
        <xdr:cNvCxnSpPr/>
      </xdr:nvCxnSpPr>
      <xdr:spPr>
        <a:xfrm flipV="1">
          <a:off x="7861300" y="147805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158750</xdr:rowOff>
    </xdr:from>
    <xdr:to>
      <xdr:col>36</xdr:col>
      <xdr:colOff>165100</xdr:colOff>
      <xdr:row>86</xdr:row>
      <xdr:rowOff>88900</xdr:rowOff>
    </xdr:to>
    <xdr:sp macro="" textlink="">
      <xdr:nvSpPr>
        <xdr:cNvPr id="372" name="楕円 371">
          <a:extLst>
            <a:ext uri="{FF2B5EF4-FFF2-40B4-BE49-F238E27FC236}">
              <a16:creationId xmlns:a16="http://schemas.microsoft.com/office/drawing/2014/main" id="{D3335CD5-D300-4BCF-B115-072BDC8A46EB}"/>
            </a:ext>
          </a:extLst>
        </xdr:cNvPr>
        <xdr:cNvSpPr/>
      </xdr:nvSpPr>
      <xdr:spPr>
        <a:xfrm>
          <a:off x="692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37337</xdr:rowOff>
    </xdr:from>
    <xdr:to>
      <xdr:col>41</xdr:col>
      <xdr:colOff>50800</xdr:colOff>
      <xdr:row>86</xdr:row>
      <xdr:rowOff>38100</xdr:rowOff>
    </xdr:to>
    <xdr:cxnSp macro="">
      <xdr:nvCxnSpPr>
        <xdr:cNvPr id="373" name="直線コネクタ 372">
          <a:extLst>
            <a:ext uri="{FF2B5EF4-FFF2-40B4-BE49-F238E27FC236}">
              <a16:creationId xmlns:a16="http://schemas.microsoft.com/office/drawing/2014/main" id="{89586700-1C12-4CAF-B4EF-CE4990189803}"/>
            </a:ext>
          </a:extLst>
        </xdr:cNvPr>
        <xdr:cNvCxnSpPr/>
      </xdr:nvCxnSpPr>
      <xdr:spPr>
        <a:xfrm flipV="1">
          <a:off x="6972300" y="147820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a:extLst>
            <a:ext uri="{FF2B5EF4-FFF2-40B4-BE49-F238E27FC236}">
              <a16:creationId xmlns:a16="http://schemas.microsoft.com/office/drawing/2014/main" id="{0454B1DC-B106-4337-A62E-0C1B38085E43}"/>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a:extLst>
            <a:ext uri="{FF2B5EF4-FFF2-40B4-BE49-F238E27FC236}">
              <a16:creationId xmlns:a16="http://schemas.microsoft.com/office/drawing/2014/main" id="{264D5506-00A9-4312-8213-F9597BC7CB88}"/>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25A6A72B-2396-4971-AA84-32758886E8DB}"/>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a16="http://schemas.microsoft.com/office/drawing/2014/main" id="{F74BADAF-74A4-41D2-8695-9135E1116268}"/>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76979</xdr:rowOff>
    </xdr:from>
    <xdr:ext cx="469744" cy="259045"/>
    <xdr:sp macro="" textlink="">
      <xdr:nvSpPr>
        <xdr:cNvPr id="378" name="n_1mainValue【福祉施設】&#10;一人当たり面積">
          <a:extLst>
            <a:ext uri="{FF2B5EF4-FFF2-40B4-BE49-F238E27FC236}">
              <a16:creationId xmlns:a16="http://schemas.microsoft.com/office/drawing/2014/main" id="{EE35A72C-4D1D-44DA-BC94-7BF804C518C2}"/>
            </a:ext>
          </a:extLst>
        </xdr:cNvPr>
        <xdr:cNvSpPr txBox="1"/>
      </xdr:nvSpPr>
      <xdr:spPr>
        <a:xfrm>
          <a:off x="93917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77740</xdr:rowOff>
    </xdr:from>
    <xdr:ext cx="469744" cy="259045"/>
    <xdr:sp macro="" textlink="">
      <xdr:nvSpPr>
        <xdr:cNvPr id="379" name="n_2mainValue【福祉施設】&#10;一人当たり面積">
          <a:extLst>
            <a:ext uri="{FF2B5EF4-FFF2-40B4-BE49-F238E27FC236}">
              <a16:creationId xmlns:a16="http://schemas.microsoft.com/office/drawing/2014/main" id="{B58614A3-A9CE-43D7-8BEB-1E26F3CFF02A}"/>
            </a:ext>
          </a:extLst>
        </xdr:cNvPr>
        <xdr:cNvSpPr txBox="1"/>
      </xdr:nvSpPr>
      <xdr:spPr>
        <a:xfrm>
          <a:off x="8515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79264</xdr:rowOff>
    </xdr:from>
    <xdr:ext cx="469744" cy="259045"/>
    <xdr:sp macro="" textlink="">
      <xdr:nvSpPr>
        <xdr:cNvPr id="380" name="n_3mainValue【福祉施設】&#10;一人当たり面積">
          <a:extLst>
            <a:ext uri="{FF2B5EF4-FFF2-40B4-BE49-F238E27FC236}">
              <a16:creationId xmlns:a16="http://schemas.microsoft.com/office/drawing/2014/main" id="{9BFCFAD3-2E17-4E61-A0A0-800F2DB9D67D}"/>
            </a:ext>
          </a:extLst>
        </xdr:cNvPr>
        <xdr:cNvSpPr txBox="1"/>
      </xdr:nvSpPr>
      <xdr:spPr>
        <a:xfrm>
          <a:off x="7626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80027</xdr:rowOff>
    </xdr:from>
    <xdr:ext cx="469744" cy="259045"/>
    <xdr:sp macro="" textlink="">
      <xdr:nvSpPr>
        <xdr:cNvPr id="381" name="n_4mainValue【福祉施設】&#10;一人当たり面積">
          <a:extLst>
            <a:ext uri="{FF2B5EF4-FFF2-40B4-BE49-F238E27FC236}">
              <a16:creationId xmlns:a16="http://schemas.microsoft.com/office/drawing/2014/main" id="{AE209A02-3725-4BE5-A96E-17D0C1F48F43}"/>
            </a:ext>
          </a:extLst>
        </xdr:cNvPr>
        <xdr:cNvSpPr txBox="1"/>
      </xdr:nvSpPr>
      <xdr:spPr>
        <a:xfrm>
          <a:off x="673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35B8DEB7-2A54-4B53-BAED-8575DD06D7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C5B79BDF-954F-45BC-A890-1DD3897C79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F0089A73-1CB5-45F0-9C3A-552504E80B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6F731489-CF82-4918-BF16-8A944A1FEA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F4D97508-2208-404B-B077-50FE204F66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2174C02-BBDA-4088-9D1C-4DA227AC8CE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A89C58E9-9C74-4741-832A-3A7B5BF9797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9A9C7EEC-187B-41AB-A7D3-8818889CEB4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27D0AA34-963A-4CFB-8059-8AF62F188B2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B1D6646A-BA0D-4D1A-955B-92618AAAFFD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2794BE05-304D-4C17-9810-DB99E8FACC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AE50271B-A9A8-4D22-8239-DDF0349213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2F77F72-5791-46D3-A396-79EAB963AB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DAEE235F-AD32-43B4-A255-430223F2D7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712CE7B2-722F-4CF0-AD63-E3BAEBDA559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9AC7195F-D4BB-4ACA-A446-45378F106EE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5808A38A-3C76-4A1B-B02E-BF8262D8FE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190B0704-66F5-49E8-94F3-3F126C875A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C5B017EA-456F-411C-8F5D-901C39D2A9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5139DE02-AB47-4438-8B77-6A61371E82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4042C5B-97E8-4241-8A92-1216F35EA0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7F545469-A785-46AF-843C-F8F88352A7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525BB743-39F4-4E49-ADAB-3315D7FA6C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21AD4DA7-0D9D-495D-A108-DEF283DDAAE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694B6F60-325C-4CB7-B5B8-319A1892C37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10B7E254-860A-41A2-88A6-9EAB41BCB9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8E2BB4D7-D0F5-464C-9B0B-C4E17CEF4F4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a:extLst>
            <a:ext uri="{FF2B5EF4-FFF2-40B4-BE49-F238E27FC236}">
              <a16:creationId xmlns:a16="http://schemas.microsoft.com/office/drawing/2014/main" id="{BB87B64F-157C-462E-928A-1FD94A4864E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C9107F5C-2DDE-4FB5-8268-453B055E142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a:extLst>
            <a:ext uri="{FF2B5EF4-FFF2-40B4-BE49-F238E27FC236}">
              <a16:creationId xmlns:a16="http://schemas.microsoft.com/office/drawing/2014/main" id="{B81FD722-C7A5-48B6-BF5B-3423148F33B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a:extLst>
            <a:ext uri="{FF2B5EF4-FFF2-40B4-BE49-F238E27FC236}">
              <a16:creationId xmlns:a16="http://schemas.microsoft.com/office/drawing/2014/main" id="{17E7AF15-A9D6-404A-9812-56A637C6FA7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a:extLst>
            <a:ext uri="{FF2B5EF4-FFF2-40B4-BE49-F238E27FC236}">
              <a16:creationId xmlns:a16="http://schemas.microsoft.com/office/drawing/2014/main" id="{76ED5493-76D5-4009-91E4-F39E563B18E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a:extLst>
            <a:ext uri="{FF2B5EF4-FFF2-40B4-BE49-F238E27FC236}">
              <a16:creationId xmlns:a16="http://schemas.microsoft.com/office/drawing/2014/main" id="{8567DEE8-8256-4249-BFFB-E9C022E03FA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a:extLst>
            <a:ext uri="{FF2B5EF4-FFF2-40B4-BE49-F238E27FC236}">
              <a16:creationId xmlns:a16="http://schemas.microsoft.com/office/drawing/2014/main" id="{DB27CCB1-1901-475A-B202-78AB8DEB26B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a:extLst>
            <a:ext uri="{FF2B5EF4-FFF2-40B4-BE49-F238E27FC236}">
              <a16:creationId xmlns:a16="http://schemas.microsoft.com/office/drawing/2014/main" id="{41281B55-F503-4083-9481-0C4CD3FBC2F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a:extLst>
            <a:ext uri="{FF2B5EF4-FFF2-40B4-BE49-F238E27FC236}">
              <a16:creationId xmlns:a16="http://schemas.microsoft.com/office/drawing/2014/main" id="{6C6F2FF4-B7EA-42DA-986F-DC33F7CCB73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a:extLst>
            <a:ext uri="{FF2B5EF4-FFF2-40B4-BE49-F238E27FC236}">
              <a16:creationId xmlns:a16="http://schemas.microsoft.com/office/drawing/2014/main" id="{E10DFE83-F6D5-4BE8-AF22-1C41510C1AF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a:extLst>
            <a:ext uri="{FF2B5EF4-FFF2-40B4-BE49-F238E27FC236}">
              <a16:creationId xmlns:a16="http://schemas.microsoft.com/office/drawing/2014/main" id="{B351836D-7000-46BE-ACD0-A9A4EAD0FF4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a:extLst>
            <a:ext uri="{FF2B5EF4-FFF2-40B4-BE49-F238E27FC236}">
              <a16:creationId xmlns:a16="http://schemas.microsoft.com/office/drawing/2014/main" id="{4FD0F90C-90C8-4A75-AB94-8D23F6B1B4F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F2F5BA7B-F888-4EA7-966A-D6F20D9956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E4DA4C5D-92EB-48BA-BA07-1B86144B25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3" name="直線コネクタ 422">
          <a:extLst>
            <a:ext uri="{FF2B5EF4-FFF2-40B4-BE49-F238E27FC236}">
              <a16:creationId xmlns:a16="http://schemas.microsoft.com/office/drawing/2014/main" id="{B68D0075-63F4-4C67-B915-D079FD5B9244}"/>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4" name="【一般廃棄物処理施設】&#10;有形固定資産減価償却率最小値テキスト">
          <a:extLst>
            <a:ext uri="{FF2B5EF4-FFF2-40B4-BE49-F238E27FC236}">
              <a16:creationId xmlns:a16="http://schemas.microsoft.com/office/drawing/2014/main" id="{B5BE3515-4499-4165-9634-82ABE0CB3A8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5" name="直線コネクタ 424">
          <a:extLst>
            <a:ext uri="{FF2B5EF4-FFF2-40B4-BE49-F238E27FC236}">
              <a16:creationId xmlns:a16="http://schemas.microsoft.com/office/drawing/2014/main" id="{C7D7C801-A4A8-4C00-9760-AB9EC9DD4D6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6" name="【一般廃棄物処理施設】&#10;有形固定資産減価償却率最大値テキスト">
          <a:extLst>
            <a:ext uri="{FF2B5EF4-FFF2-40B4-BE49-F238E27FC236}">
              <a16:creationId xmlns:a16="http://schemas.microsoft.com/office/drawing/2014/main" id="{150E4187-A93A-4B73-9942-3E8C8E9D21AC}"/>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7" name="直線コネクタ 426">
          <a:extLst>
            <a:ext uri="{FF2B5EF4-FFF2-40B4-BE49-F238E27FC236}">
              <a16:creationId xmlns:a16="http://schemas.microsoft.com/office/drawing/2014/main" id="{6F8FECA1-BF76-4505-967F-B1FA7579153A}"/>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68342414-920C-4A4B-88F9-9427EF2C103A}"/>
            </a:ext>
          </a:extLst>
        </xdr:cNvPr>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9" name="フローチャート: 判断 428">
          <a:extLst>
            <a:ext uri="{FF2B5EF4-FFF2-40B4-BE49-F238E27FC236}">
              <a16:creationId xmlns:a16="http://schemas.microsoft.com/office/drawing/2014/main" id="{533949CB-55B6-4BD0-AB7A-ECBF8D4563F6}"/>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a:extLst>
            <a:ext uri="{FF2B5EF4-FFF2-40B4-BE49-F238E27FC236}">
              <a16:creationId xmlns:a16="http://schemas.microsoft.com/office/drawing/2014/main" id="{2BD325A9-61B4-4FEB-B5A1-EA9FF2365833}"/>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1" name="フローチャート: 判断 430">
          <a:extLst>
            <a:ext uri="{FF2B5EF4-FFF2-40B4-BE49-F238E27FC236}">
              <a16:creationId xmlns:a16="http://schemas.microsoft.com/office/drawing/2014/main" id="{60C7E5AC-28E5-456A-B1AB-B06A183DB282}"/>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2" name="フローチャート: 判断 431">
          <a:extLst>
            <a:ext uri="{FF2B5EF4-FFF2-40B4-BE49-F238E27FC236}">
              <a16:creationId xmlns:a16="http://schemas.microsoft.com/office/drawing/2014/main" id="{9E1F7739-CF00-41F4-9BA8-35B24B132D1D}"/>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3" name="フローチャート: 判断 432">
          <a:extLst>
            <a:ext uri="{FF2B5EF4-FFF2-40B4-BE49-F238E27FC236}">
              <a16:creationId xmlns:a16="http://schemas.microsoft.com/office/drawing/2014/main" id="{931F17C6-9608-40E2-8738-1CBBEF025A9A}"/>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357C904-016D-4D2E-B023-6474FB82883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666B745-87D8-458B-8051-2CC38BC0CB5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8DC0C5C-BE6E-4053-B8CE-D203EAF28DA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CE62417-877F-4F9D-8D93-8BF3A7B18B1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11D40DED-BE57-49BB-8090-9F85751AAD9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165826</xdr:rowOff>
    </xdr:from>
    <xdr:to>
      <xdr:col>85</xdr:col>
      <xdr:colOff>177800</xdr:colOff>
      <xdr:row>35</xdr:row>
      <xdr:rowOff>95976</xdr:rowOff>
    </xdr:to>
    <xdr:sp macro="" textlink="">
      <xdr:nvSpPr>
        <xdr:cNvPr id="439" name="楕円 438">
          <a:extLst>
            <a:ext uri="{FF2B5EF4-FFF2-40B4-BE49-F238E27FC236}">
              <a16:creationId xmlns:a16="http://schemas.microsoft.com/office/drawing/2014/main" id="{1AEED59A-86B5-4DFE-9AF3-8E7BDA59F4D4}"/>
            </a:ext>
          </a:extLst>
        </xdr:cNvPr>
        <xdr:cNvSpPr/>
      </xdr:nvSpPr>
      <xdr:spPr>
        <a:xfrm>
          <a:off x="162687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17253</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D3ADF0F1-5E71-436B-8A1D-7DF406239D70}"/>
            </a:ext>
          </a:extLst>
        </xdr:cNvPr>
        <xdr:cNvSpPr txBox="1"/>
      </xdr:nvSpPr>
      <xdr:spPr>
        <a:xfrm>
          <a:off x="16357600" y="58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79284</xdr:rowOff>
    </xdr:from>
    <xdr:to>
      <xdr:col>81</xdr:col>
      <xdr:colOff>101600</xdr:colOff>
      <xdr:row>35</xdr:row>
      <xdr:rowOff>9434</xdr:rowOff>
    </xdr:to>
    <xdr:sp macro="" textlink="">
      <xdr:nvSpPr>
        <xdr:cNvPr id="441" name="楕円 440">
          <a:extLst>
            <a:ext uri="{FF2B5EF4-FFF2-40B4-BE49-F238E27FC236}">
              <a16:creationId xmlns:a16="http://schemas.microsoft.com/office/drawing/2014/main" id="{CF795AC9-32D8-4B93-85C7-116102C84C41}"/>
            </a:ext>
          </a:extLst>
        </xdr:cNvPr>
        <xdr:cNvSpPr/>
      </xdr:nvSpPr>
      <xdr:spPr>
        <a:xfrm>
          <a:off x="15430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130084</xdr:rowOff>
    </xdr:from>
    <xdr:to>
      <xdr:col>85</xdr:col>
      <xdr:colOff>127000</xdr:colOff>
      <xdr:row>35</xdr:row>
      <xdr:rowOff>45176</xdr:rowOff>
    </xdr:to>
    <xdr:cxnSp macro="">
      <xdr:nvCxnSpPr>
        <xdr:cNvPr id="442" name="直線コネクタ 441">
          <a:extLst>
            <a:ext uri="{FF2B5EF4-FFF2-40B4-BE49-F238E27FC236}">
              <a16:creationId xmlns:a16="http://schemas.microsoft.com/office/drawing/2014/main" id="{32472225-F1BA-4487-9E36-9A082CCED281}"/>
            </a:ext>
          </a:extLst>
        </xdr:cNvPr>
        <xdr:cNvCxnSpPr/>
      </xdr:nvCxnSpPr>
      <xdr:spPr>
        <a:xfrm>
          <a:off x="15481300" y="5959384"/>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88FCE926-D969-40C2-BFB1-8AD9F4C27B52}"/>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D05F5BDF-5486-4876-9B64-5D1E729B96B9}"/>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9D22482E-E590-4159-BD8E-D10E22D9181F}"/>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7D37548F-B8B6-415C-BAA0-6FA23FBEECEC}"/>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25961</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2C153794-244D-4CA6-AA80-D779827C728B}"/>
            </a:ext>
          </a:extLst>
        </xdr:cNvPr>
        <xdr:cNvSpPr txBox="1"/>
      </xdr:nvSpPr>
      <xdr:spPr>
        <a:xfrm>
          <a:off x="152660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4F43F4C9-B6F9-4923-B06F-A38DB97408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B5CC171A-44CD-47DE-93BC-325F7BB5C8A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C0543107-F36F-4310-8B6A-742C56309A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DB496513-25D8-45BA-9703-B21C6E30FB2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DB57C321-F8A5-40C6-8E93-E66726594A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A9AC77AB-DD17-4542-8CF5-7DE1EC3FAF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FF3ECBB4-330D-4E5A-ABAD-07EC2D60F8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3B5B7DB-D25E-4FB2-8997-5717E1FE956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E6A8014D-63F6-4E2A-8373-5D7EFA495FC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427FB2D4-F7A7-424E-8C7C-A3145AAF89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EE58323C-516C-45C2-9147-1CC0E4C9B5A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a:extLst>
            <a:ext uri="{FF2B5EF4-FFF2-40B4-BE49-F238E27FC236}">
              <a16:creationId xmlns:a16="http://schemas.microsoft.com/office/drawing/2014/main" id="{795A4CC2-144B-4A5F-9F18-4EBB7203862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8970471E-9CA9-40E0-A20C-65E2007D3C7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a:extLst>
            <a:ext uri="{FF2B5EF4-FFF2-40B4-BE49-F238E27FC236}">
              <a16:creationId xmlns:a16="http://schemas.microsoft.com/office/drawing/2014/main" id="{62115C82-B2AB-4209-A0F1-87B0B8D3B93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8EB137C7-8A9D-4A68-987E-CB2B5DC4CBE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3" name="テキスト ボックス 462">
          <a:extLst>
            <a:ext uri="{FF2B5EF4-FFF2-40B4-BE49-F238E27FC236}">
              <a16:creationId xmlns:a16="http://schemas.microsoft.com/office/drawing/2014/main" id="{AFB14EE5-FD13-4124-A2FF-1DBB0155CA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0FAD1F9E-3600-44B5-AA72-D9B94F3FC48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5" name="テキスト ボックス 464">
          <a:extLst>
            <a:ext uri="{FF2B5EF4-FFF2-40B4-BE49-F238E27FC236}">
              <a16:creationId xmlns:a16="http://schemas.microsoft.com/office/drawing/2014/main" id="{8CDCC2F1-853E-4779-9C4A-E890B65B6C1F}"/>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E44CB286-E70D-4D24-8414-D1C18A41354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7" name="テキスト ボックス 466">
          <a:extLst>
            <a:ext uri="{FF2B5EF4-FFF2-40B4-BE49-F238E27FC236}">
              <a16:creationId xmlns:a16="http://schemas.microsoft.com/office/drawing/2014/main" id="{3DCA0E83-C8E0-4F88-8139-39344B62959B}"/>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884DBDD8-45F0-44D9-9CE7-0270C47F28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9" name="テキスト ボックス 468">
          <a:extLst>
            <a:ext uri="{FF2B5EF4-FFF2-40B4-BE49-F238E27FC236}">
              <a16:creationId xmlns:a16="http://schemas.microsoft.com/office/drawing/2014/main" id="{A768952E-99B5-4EA2-A1B6-415AB184784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C89CA6B8-1D54-4DBC-BE2C-1E17162F07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1" name="直線コネクタ 470">
          <a:extLst>
            <a:ext uri="{FF2B5EF4-FFF2-40B4-BE49-F238E27FC236}">
              <a16:creationId xmlns:a16="http://schemas.microsoft.com/office/drawing/2014/main" id="{D666E8BA-15A3-4257-95A6-1034721D9D57}"/>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2" name="【一般廃棄物処理施設】&#10;一人当たり有形固定資産（償却資産）額最小値テキスト">
          <a:extLst>
            <a:ext uri="{FF2B5EF4-FFF2-40B4-BE49-F238E27FC236}">
              <a16:creationId xmlns:a16="http://schemas.microsoft.com/office/drawing/2014/main" id="{FC5779D0-9DE2-4331-A79E-78E2F8DEC8DA}"/>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3" name="直線コネクタ 472">
          <a:extLst>
            <a:ext uri="{FF2B5EF4-FFF2-40B4-BE49-F238E27FC236}">
              <a16:creationId xmlns:a16="http://schemas.microsoft.com/office/drawing/2014/main" id="{A019DE13-C21C-4D53-B2E0-51C11CA65D7F}"/>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74" name="【一般廃棄物処理施設】&#10;一人当たり有形固定資産（償却資産）額最大値テキスト">
          <a:extLst>
            <a:ext uri="{FF2B5EF4-FFF2-40B4-BE49-F238E27FC236}">
              <a16:creationId xmlns:a16="http://schemas.microsoft.com/office/drawing/2014/main" id="{D2BFAF49-36A7-4F71-B331-B0A5B1F7C7B5}"/>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75" name="直線コネクタ 474">
          <a:extLst>
            <a:ext uri="{FF2B5EF4-FFF2-40B4-BE49-F238E27FC236}">
              <a16:creationId xmlns:a16="http://schemas.microsoft.com/office/drawing/2014/main" id="{E6B1CE5D-6D65-4414-B61E-EAB30F538441}"/>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1A2F6D08-8073-4B11-9AFC-D6226652622D}"/>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77" name="フローチャート: 判断 476">
          <a:extLst>
            <a:ext uri="{FF2B5EF4-FFF2-40B4-BE49-F238E27FC236}">
              <a16:creationId xmlns:a16="http://schemas.microsoft.com/office/drawing/2014/main" id="{526588D3-8E4B-48B6-BBED-9F5E2F86D1DA}"/>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78" name="フローチャート: 判断 477">
          <a:extLst>
            <a:ext uri="{FF2B5EF4-FFF2-40B4-BE49-F238E27FC236}">
              <a16:creationId xmlns:a16="http://schemas.microsoft.com/office/drawing/2014/main" id="{528CF4E9-E802-4090-978B-E0B3AED86445}"/>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79" name="フローチャート: 判断 478">
          <a:extLst>
            <a:ext uri="{FF2B5EF4-FFF2-40B4-BE49-F238E27FC236}">
              <a16:creationId xmlns:a16="http://schemas.microsoft.com/office/drawing/2014/main" id="{F1AD54C7-DA9F-4D5F-B53F-ED66B7335361}"/>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0" name="フローチャート: 判断 479">
          <a:extLst>
            <a:ext uri="{FF2B5EF4-FFF2-40B4-BE49-F238E27FC236}">
              <a16:creationId xmlns:a16="http://schemas.microsoft.com/office/drawing/2014/main" id="{96B41775-1B17-4A97-8E58-43D343A38A4B}"/>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1" name="フローチャート: 判断 480">
          <a:extLst>
            <a:ext uri="{FF2B5EF4-FFF2-40B4-BE49-F238E27FC236}">
              <a16:creationId xmlns:a16="http://schemas.microsoft.com/office/drawing/2014/main" id="{8C9499D8-CC87-4305-970A-A140C165E5D7}"/>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DA8101D-93FC-403F-ABC6-086B91602E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8283718-AA9B-44B1-AFDF-A0A4D6A63A4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C857271-0CF5-4587-94EB-FF07FA694B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2F02FF9-1737-4020-863A-91BA81B77DB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5D150CC-B12A-4731-A8F7-5BEBEFEF2F9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25833</xdr:rowOff>
    </xdr:from>
    <xdr:to>
      <xdr:col>116</xdr:col>
      <xdr:colOff>114300</xdr:colOff>
      <xdr:row>41</xdr:row>
      <xdr:rowOff>127433</xdr:rowOff>
    </xdr:to>
    <xdr:sp macro="" textlink="">
      <xdr:nvSpPr>
        <xdr:cNvPr id="487" name="楕円 486">
          <a:extLst>
            <a:ext uri="{FF2B5EF4-FFF2-40B4-BE49-F238E27FC236}">
              <a16:creationId xmlns:a16="http://schemas.microsoft.com/office/drawing/2014/main" id="{78704300-C0DF-4834-A346-6B0C2454565B}"/>
            </a:ext>
          </a:extLst>
        </xdr:cNvPr>
        <xdr:cNvSpPr/>
      </xdr:nvSpPr>
      <xdr:spPr>
        <a:xfrm>
          <a:off x="22110700" y="70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48710</xdr:rowOff>
    </xdr:from>
    <xdr:ext cx="599010" cy="259045"/>
    <xdr:sp macro="" textlink="">
      <xdr:nvSpPr>
        <xdr:cNvPr id="488" name="【一般廃棄物処理施設】&#10;一人当たり有形固定資産（償却資産）額該当値テキスト">
          <a:extLst>
            <a:ext uri="{FF2B5EF4-FFF2-40B4-BE49-F238E27FC236}">
              <a16:creationId xmlns:a16="http://schemas.microsoft.com/office/drawing/2014/main" id="{D82EC52C-1783-46B0-A636-7F5CD739406A}"/>
            </a:ext>
          </a:extLst>
        </xdr:cNvPr>
        <xdr:cNvSpPr txBox="1"/>
      </xdr:nvSpPr>
      <xdr:spPr>
        <a:xfrm>
          <a:off x="22199600" y="690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7535</xdr:rowOff>
    </xdr:from>
    <xdr:to>
      <xdr:col>112</xdr:col>
      <xdr:colOff>38100</xdr:colOff>
      <xdr:row>41</xdr:row>
      <xdr:rowOff>109135</xdr:rowOff>
    </xdr:to>
    <xdr:sp macro="" textlink="">
      <xdr:nvSpPr>
        <xdr:cNvPr id="489" name="楕円 488">
          <a:extLst>
            <a:ext uri="{FF2B5EF4-FFF2-40B4-BE49-F238E27FC236}">
              <a16:creationId xmlns:a16="http://schemas.microsoft.com/office/drawing/2014/main" id="{CD2B4E41-EE5E-4E61-A67D-9E0A97B3310D}"/>
            </a:ext>
          </a:extLst>
        </xdr:cNvPr>
        <xdr:cNvSpPr/>
      </xdr:nvSpPr>
      <xdr:spPr>
        <a:xfrm>
          <a:off x="21272500" y="70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58335</xdr:rowOff>
    </xdr:from>
    <xdr:to>
      <xdr:col>116</xdr:col>
      <xdr:colOff>63500</xdr:colOff>
      <xdr:row>41</xdr:row>
      <xdr:rowOff>76633</xdr:rowOff>
    </xdr:to>
    <xdr:cxnSp macro="">
      <xdr:nvCxnSpPr>
        <xdr:cNvPr id="490" name="直線コネクタ 489">
          <a:extLst>
            <a:ext uri="{FF2B5EF4-FFF2-40B4-BE49-F238E27FC236}">
              <a16:creationId xmlns:a16="http://schemas.microsoft.com/office/drawing/2014/main" id="{525F9311-176B-44A8-9349-FCA2F73C04AC}"/>
            </a:ext>
          </a:extLst>
        </xdr:cNvPr>
        <xdr:cNvCxnSpPr/>
      </xdr:nvCxnSpPr>
      <xdr:spPr>
        <a:xfrm>
          <a:off x="21323300" y="7087785"/>
          <a:ext cx="8382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491" name="n_1aveValue【一般廃棄物処理施設】&#10;一人当たり有形固定資産（償却資産）額">
          <a:extLst>
            <a:ext uri="{FF2B5EF4-FFF2-40B4-BE49-F238E27FC236}">
              <a16:creationId xmlns:a16="http://schemas.microsoft.com/office/drawing/2014/main" id="{9F355972-B3F6-41FF-BC09-1BA5F83AC1EC}"/>
            </a:ext>
          </a:extLst>
        </xdr:cNvPr>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92" name="n_2aveValue【一般廃棄物処理施設】&#10;一人当たり有形固定資産（償却資産）額">
          <a:extLst>
            <a:ext uri="{FF2B5EF4-FFF2-40B4-BE49-F238E27FC236}">
              <a16:creationId xmlns:a16="http://schemas.microsoft.com/office/drawing/2014/main" id="{AB8255EB-242F-4261-BB9F-1DCA65999A57}"/>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93" name="n_3aveValue【一般廃棄物処理施設】&#10;一人当たり有形固定資産（償却資産）額">
          <a:extLst>
            <a:ext uri="{FF2B5EF4-FFF2-40B4-BE49-F238E27FC236}">
              <a16:creationId xmlns:a16="http://schemas.microsoft.com/office/drawing/2014/main" id="{CEB6C6E5-A979-408C-B50D-5851A49C3E9B}"/>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494" name="n_4aveValue【一般廃棄物処理施設】&#10;一人当たり有形固定資産（償却資産）額">
          <a:extLst>
            <a:ext uri="{FF2B5EF4-FFF2-40B4-BE49-F238E27FC236}">
              <a16:creationId xmlns:a16="http://schemas.microsoft.com/office/drawing/2014/main" id="{F022FEE8-2D9B-4EBA-A989-CEEF410E36CE}"/>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125662</xdr:rowOff>
    </xdr:from>
    <xdr:ext cx="599010" cy="259045"/>
    <xdr:sp macro="" textlink="">
      <xdr:nvSpPr>
        <xdr:cNvPr id="495" name="n_1mainValue【一般廃棄物処理施設】&#10;一人当たり有形固定資産（償却資産）額">
          <a:extLst>
            <a:ext uri="{FF2B5EF4-FFF2-40B4-BE49-F238E27FC236}">
              <a16:creationId xmlns:a16="http://schemas.microsoft.com/office/drawing/2014/main" id="{38E5B6FE-2A44-4869-A095-FB1E743D8A0B}"/>
            </a:ext>
          </a:extLst>
        </xdr:cNvPr>
        <xdr:cNvSpPr txBox="1"/>
      </xdr:nvSpPr>
      <xdr:spPr>
        <a:xfrm>
          <a:off x="21011095" y="681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898595FC-0CEB-4153-AF29-409C294105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D2788C75-FD78-45A3-8170-2BD7BD3CFC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A1E8746D-BE76-4629-B63C-B79A4A9651A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10076021-D41F-4AE5-8FE4-72373D50730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1D47691C-7239-4C40-80D6-339117D0C6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1DC7DC8B-BAA8-47D1-B737-2E3F8444D9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34618F26-E31B-4F96-B1F8-66A2BB12CA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5B1391AE-80AF-4967-B6B6-7876711C5C9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a:extLst>
            <a:ext uri="{FF2B5EF4-FFF2-40B4-BE49-F238E27FC236}">
              <a16:creationId xmlns:a16="http://schemas.microsoft.com/office/drawing/2014/main" id="{D35CE37B-1A4C-45A7-B981-B9B4AD4625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a:extLst>
            <a:ext uri="{FF2B5EF4-FFF2-40B4-BE49-F238E27FC236}">
              <a16:creationId xmlns:a16="http://schemas.microsoft.com/office/drawing/2014/main" id="{E7474E24-DDDD-4BFA-99F6-E399849DEE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a:extLst>
            <a:ext uri="{FF2B5EF4-FFF2-40B4-BE49-F238E27FC236}">
              <a16:creationId xmlns:a16="http://schemas.microsoft.com/office/drawing/2014/main" id="{A287868D-504F-4106-8D27-4677266529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a:extLst>
            <a:ext uri="{FF2B5EF4-FFF2-40B4-BE49-F238E27FC236}">
              <a16:creationId xmlns:a16="http://schemas.microsoft.com/office/drawing/2014/main" id="{D610993E-47B0-4491-844D-3D533577748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a:extLst>
            <a:ext uri="{FF2B5EF4-FFF2-40B4-BE49-F238E27FC236}">
              <a16:creationId xmlns:a16="http://schemas.microsoft.com/office/drawing/2014/main" id="{E44CD8E0-55B3-431F-8B53-ECE0CBA07E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a:extLst>
            <a:ext uri="{FF2B5EF4-FFF2-40B4-BE49-F238E27FC236}">
              <a16:creationId xmlns:a16="http://schemas.microsoft.com/office/drawing/2014/main" id="{23BA79AE-86A5-4474-A69D-A0C6BC6DCD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a:extLst>
            <a:ext uri="{FF2B5EF4-FFF2-40B4-BE49-F238E27FC236}">
              <a16:creationId xmlns:a16="http://schemas.microsoft.com/office/drawing/2014/main" id="{2F721D04-03C7-415B-AE0D-0E074ECAC0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a:extLst>
            <a:ext uri="{FF2B5EF4-FFF2-40B4-BE49-F238E27FC236}">
              <a16:creationId xmlns:a16="http://schemas.microsoft.com/office/drawing/2014/main" id="{6B169C07-1A61-4C8F-A549-F74AE47B24C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a:extLst>
            <a:ext uri="{FF2B5EF4-FFF2-40B4-BE49-F238E27FC236}">
              <a16:creationId xmlns:a16="http://schemas.microsoft.com/office/drawing/2014/main" id="{898BB990-5025-444E-87C9-1CEBE94378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a:extLst>
            <a:ext uri="{FF2B5EF4-FFF2-40B4-BE49-F238E27FC236}">
              <a16:creationId xmlns:a16="http://schemas.microsoft.com/office/drawing/2014/main" id="{C9FB29E6-EC9D-4228-9D60-5C22034D59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a:extLst>
            <a:ext uri="{FF2B5EF4-FFF2-40B4-BE49-F238E27FC236}">
              <a16:creationId xmlns:a16="http://schemas.microsoft.com/office/drawing/2014/main" id="{F85AC419-8C4E-40BA-BE74-2BFA176B96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a:extLst>
            <a:ext uri="{FF2B5EF4-FFF2-40B4-BE49-F238E27FC236}">
              <a16:creationId xmlns:a16="http://schemas.microsoft.com/office/drawing/2014/main" id="{A3C40C56-65A4-4C0F-B0B5-CEF8C032CE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a:extLst>
            <a:ext uri="{FF2B5EF4-FFF2-40B4-BE49-F238E27FC236}">
              <a16:creationId xmlns:a16="http://schemas.microsoft.com/office/drawing/2014/main" id="{4DFD6929-6622-489F-ACFF-12C617A0B1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a:extLst>
            <a:ext uri="{FF2B5EF4-FFF2-40B4-BE49-F238E27FC236}">
              <a16:creationId xmlns:a16="http://schemas.microsoft.com/office/drawing/2014/main" id="{5634D8D9-5E0A-409E-BC0C-0BF83F4CE0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a:extLst>
            <a:ext uri="{FF2B5EF4-FFF2-40B4-BE49-F238E27FC236}">
              <a16:creationId xmlns:a16="http://schemas.microsoft.com/office/drawing/2014/main" id="{81B5D820-785E-4590-948F-008FAB22D2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a:extLst>
            <a:ext uri="{FF2B5EF4-FFF2-40B4-BE49-F238E27FC236}">
              <a16:creationId xmlns:a16="http://schemas.microsoft.com/office/drawing/2014/main" id="{4A9E1E34-26C2-4C16-897D-84F6D75B1A7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a:extLst>
            <a:ext uri="{FF2B5EF4-FFF2-40B4-BE49-F238E27FC236}">
              <a16:creationId xmlns:a16="http://schemas.microsoft.com/office/drawing/2014/main" id="{1DE7012C-6674-42B9-8572-D8929AA4C2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a:extLst>
            <a:ext uri="{FF2B5EF4-FFF2-40B4-BE49-F238E27FC236}">
              <a16:creationId xmlns:a16="http://schemas.microsoft.com/office/drawing/2014/main" id="{448E009F-74AC-4943-A827-C627817B6E0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2" name="テキスト ボックス 521">
          <a:extLst>
            <a:ext uri="{FF2B5EF4-FFF2-40B4-BE49-F238E27FC236}">
              <a16:creationId xmlns:a16="http://schemas.microsoft.com/office/drawing/2014/main" id="{6193078A-E50E-4E3D-B0FA-F6315216927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3" name="直線コネクタ 522">
          <a:extLst>
            <a:ext uri="{FF2B5EF4-FFF2-40B4-BE49-F238E27FC236}">
              <a16:creationId xmlns:a16="http://schemas.microsoft.com/office/drawing/2014/main" id="{B83568C7-7C9E-47D2-8932-1521F3CFF97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4" name="テキスト ボックス 523">
          <a:extLst>
            <a:ext uri="{FF2B5EF4-FFF2-40B4-BE49-F238E27FC236}">
              <a16:creationId xmlns:a16="http://schemas.microsoft.com/office/drawing/2014/main" id="{FB9C06F9-2A56-4E0D-84BA-87ECC4789C1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5" name="直線コネクタ 524">
          <a:extLst>
            <a:ext uri="{FF2B5EF4-FFF2-40B4-BE49-F238E27FC236}">
              <a16:creationId xmlns:a16="http://schemas.microsoft.com/office/drawing/2014/main" id="{42272C48-8890-4FE5-9E50-DB7C1D5AA45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6" name="テキスト ボックス 525">
          <a:extLst>
            <a:ext uri="{FF2B5EF4-FFF2-40B4-BE49-F238E27FC236}">
              <a16:creationId xmlns:a16="http://schemas.microsoft.com/office/drawing/2014/main" id="{A41EE2C9-C26A-40FA-A08B-D53C56F2194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7" name="直線コネクタ 526">
          <a:extLst>
            <a:ext uri="{FF2B5EF4-FFF2-40B4-BE49-F238E27FC236}">
              <a16:creationId xmlns:a16="http://schemas.microsoft.com/office/drawing/2014/main" id="{A31FB899-B164-41DF-B2B5-5CC936CE429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8" name="テキスト ボックス 527">
          <a:extLst>
            <a:ext uri="{FF2B5EF4-FFF2-40B4-BE49-F238E27FC236}">
              <a16:creationId xmlns:a16="http://schemas.microsoft.com/office/drawing/2014/main" id="{BA9D73F0-BA5B-49E4-9BEF-790F5E8C5EF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9" name="直線コネクタ 528">
          <a:extLst>
            <a:ext uri="{FF2B5EF4-FFF2-40B4-BE49-F238E27FC236}">
              <a16:creationId xmlns:a16="http://schemas.microsoft.com/office/drawing/2014/main" id="{2ECF5E06-DFDA-4314-9B21-CF7D5742678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0" name="テキスト ボックス 529">
          <a:extLst>
            <a:ext uri="{FF2B5EF4-FFF2-40B4-BE49-F238E27FC236}">
              <a16:creationId xmlns:a16="http://schemas.microsoft.com/office/drawing/2014/main" id="{8365857E-269F-4BC9-AD5C-17A9EB0AFA6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1" name="直線コネクタ 530">
          <a:extLst>
            <a:ext uri="{FF2B5EF4-FFF2-40B4-BE49-F238E27FC236}">
              <a16:creationId xmlns:a16="http://schemas.microsoft.com/office/drawing/2014/main" id="{D5DB355B-BBF9-488A-9971-DA37EAF2F88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2" name="テキスト ボックス 531">
          <a:extLst>
            <a:ext uri="{FF2B5EF4-FFF2-40B4-BE49-F238E27FC236}">
              <a16:creationId xmlns:a16="http://schemas.microsoft.com/office/drawing/2014/main" id="{B0743E36-E348-45F6-A3F8-C690012D200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3" name="直線コネクタ 532">
          <a:extLst>
            <a:ext uri="{FF2B5EF4-FFF2-40B4-BE49-F238E27FC236}">
              <a16:creationId xmlns:a16="http://schemas.microsoft.com/office/drawing/2014/main" id="{D924461A-4243-4329-B5AB-CFE2BFD11B2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4" name="テキスト ボックス 533">
          <a:extLst>
            <a:ext uri="{FF2B5EF4-FFF2-40B4-BE49-F238E27FC236}">
              <a16:creationId xmlns:a16="http://schemas.microsoft.com/office/drawing/2014/main" id="{FC1FE524-C8CF-47FD-9303-A9BB3A5290E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a:extLst>
            <a:ext uri="{FF2B5EF4-FFF2-40B4-BE49-F238E27FC236}">
              <a16:creationId xmlns:a16="http://schemas.microsoft.com/office/drawing/2014/main" id="{3EEC23F3-BA9F-4DE5-8E17-EE349CD05C3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a:extLst>
            <a:ext uri="{FF2B5EF4-FFF2-40B4-BE49-F238E27FC236}">
              <a16:creationId xmlns:a16="http://schemas.microsoft.com/office/drawing/2014/main" id="{A17A6092-4D7D-4F62-91E1-1FAEFB308A3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37" name="直線コネクタ 536">
          <a:extLst>
            <a:ext uri="{FF2B5EF4-FFF2-40B4-BE49-F238E27FC236}">
              <a16:creationId xmlns:a16="http://schemas.microsoft.com/office/drawing/2014/main" id="{6D230D42-0BA4-4BFF-A57A-D62F841BA4E5}"/>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8" name="【消防施設】&#10;有形固定資産減価償却率最小値テキスト">
          <a:extLst>
            <a:ext uri="{FF2B5EF4-FFF2-40B4-BE49-F238E27FC236}">
              <a16:creationId xmlns:a16="http://schemas.microsoft.com/office/drawing/2014/main" id="{2593E123-CDC7-4D80-9371-81BC3F79F68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9" name="直線コネクタ 538">
          <a:extLst>
            <a:ext uri="{FF2B5EF4-FFF2-40B4-BE49-F238E27FC236}">
              <a16:creationId xmlns:a16="http://schemas.microsoft.com/office/drawing/2014/main" id="{3A9F637E-B945-4D38-8535-97EA321177B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40" name="【消防施設】&#10;有形固定資産減価償却率最大値テキスト">
          <a:extLst>
            <a:ext uri="{FF2B5EF4-FFF2-40B4-BE49-F238E27FC236}">
              <a16:creationId xmlns:a16="http://schemas.microsoft.com/office/drawing/2014/main" id="{08CF3802-0E06-4D16-89F0-5791AE49B0EA}"/>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41" name="直線コネクタ 540">
          <a:extLst>
            <a:ext uri="{FF2B5EF4-FFF2-40B4-BE49-F238E27FC236}">
              <a16:creationId xmlns:a16="http://schemas.microsoft.com/office/drawing/2014/main" id="{19DE7DF8-2367-4E39-856B-9E0FE74A4E07}"/>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542" name="【消防施設】&#10;有形固定資産減価償却率平均値テキスト">
          <a:extLst>
            <a:ext uri="{FF2B5EF4-FFF2-40B4-BE49-F238E27FC236}">
              <a16:creationId xmlns:a16="http://schemas.microsoft.com/office/drawing/2014/main" id="{512E21D9-A097-4CA7-883E-18A15F805CD1}"/>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43" name="フローチャート: 判断 542">
          <a:extLst>
            <a:ext uri="{FF2B5EF4-FFF2-40B4-BE49-F238E27FC236}">
              <a16:creationId xmlns:a16="http://schemas.microsoft.com/office/drawing/2014/main" id="{5A5E6F82-F0A9-4673-8DFC-33F5344FC259}"/>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44" name="フローチャート: 判断 543">
          <a:extLst>
            <a:ext uri="{FF2B5EF4-FFF2-40B4-BE49-F238E27FC236}">
              <a16:creationId xmlns:a16="http://schemas.microsoft.com/office/drawing/2014/main" id="{E183CF57-20F4-4EED-BBAE-9CBE50771236}"/>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45" name="フローチャート: 判断 544">
          <a:extLst>
            <a:ext uri="{FF2B5EF4-FFF2-40B4-BE49-F238E27FC236}">
              <a16:creationId xmlns:a16="http://schemas.microsoft.com/office/drawing/2014/main" id="{8E7E3C85-2509-465A-AF9E-73E1CD2C1C41}"/>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46" name="フローチャート: 判断 545">
          <a:extLst>
            <a:ext uri="{FF2B5EF4-FFF2-40B4-BE49-F238E27FC236}">
              <a16:creationId xmlns:a16="http://schemas.microsoft.com/office/drawing/2014/main" id="{EFA50DFD-2CA0-4946-BD40-A206F9AA1806}"/>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47" name="フローチャート: 判断 546">
          <a:extLst>
            <a:ext uri="{FF2B5EF4-FFF2-40B4-BE49-F238E27FC236}">
              <a16:creationId xmlns:a16="http://schemas.microsoft.com/office/drawing/2014/main" id="{3C7BEF19-6940-46C7-8555-932FD0C30657}"/>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6F129210-7759-4020-882B-77AA3F6B69D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8516E292-CA67-4886-A93B-4291671503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6B92CB3D-3237-4159-9486-BE000AAFE1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2D151447-DFC5-4A27-811F-1E05A532F9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F4324036-FB17-4FAA-A2D8-5C3A56D8C9D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129358</xdr:rowOff>
    </xdr:from>
    <xdr:to>
      <xdr:col>85</xdr:col>
      <xdr:colOff>177800</xdr:colOff>
      <xdr:row>86</xdr:row>
      <xdr:rowOff>59508</xdr:rowOff>
    </xdr:to>
    <xdr:sp macro="" textlink="">
      <xdr:nvSpPr>
        <xdr:cNvPr id="553" name="楕円 552">
          <a:extLst>
            <a:ext uri="{FF2B5EF4-FFF2-40B4-BE49-F238E27FC236}">
              <a16:creationId xmlns:a16="http://schemas.microsoft.com/office/drawing/2014/main" id="{14937B32-C3EC-4E15-94D7-85154893406E}"/>
            </a:ext>
          </a:extLst>
        </xdr:cNvPr>
        <xdr:cNvSpPr/>
      </xdr:nvSpPr>
      <xdr:spPr>
        <a:xfrm>
          <a:off x="16268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107785</xdr:rowOff>
    </xdr:from>
    <xdr:ext cx="405111" cy="259045"/>
    <xdr:sp macro="" textlink="">
      <xdr:nvSpPr>
        <xdr:cNvPr id="554" name="【消防施設】&#10;有形固定資産減価償却率該当値テキスト">
          <a:extLst>
            <a:ext uri="{FF2B5EF4-FFF2-40B4-BE49-F238E27FC236}">
              <a16:creationId xmlns:a16="http://schemas.microsoft.com/office/drawing/2014/main" id="{A2FFB80A-0518-4AE5-A391-8391B3ECB6CE}"/>
            </a:ext>
          </a:extLst>
        </xdr:cNvPr>
        <xdr:cNvSpPr txBox="1"/>
      </xdr:nvSpPr>
      <xdr:spPr>
        <a:xfrm>
          <a:off x="16357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39551</xdr:rowOff>
    </xdr:from>
    <xdr:to>
      <xdr:col>81</xdr:col>
      <xdr:colOff>101600</xdr:colOff>
      <xdr:row>85</xdr:row>
      <xdr:rowOff>141151</xdr:rowOff>
    </xdr:to>
    <xdr:sp macro="" textlink="">
      <xdr:nvSpPr>
        <xdr:cNvPr id="555" name="楕円 554">
          <a:extLst>
            <a:ext uri="{FF2B5EF4-FFF2-40B4-BE49-F238E27FC236}">
              <a16:creationId xmlns:a16="http://schemas.microsoft.com/office/drawing/2014/main" id="{12CDACCE-2C12-43C7-9A7C-FB6293614541}"/>
            </a:ext>
          </a:extLst>
        </xdr:cNvPr>
        <xdr:cNvSpPr/>
      </xdr:nvSpPr>
      <xdr:spPr>
        <a:xfrm>
          <a:off x="15430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90351</xdr:rowOff>
    </xdr:from>
    <xdr:to>
      <xdr:col>85</xdr:col>
      <xdr:colOff>127000</xdr:colOff>
      <xdr:row>86</xdr:row>
      <xdr:rowOff>8708</xdr:rowOff>
    </xdr:to>
    <xdr:cxnSp macro="">
      <xdr:nvCxnSpPr>
        <xdr:cNvPr id="556" name="直線コネクタ 555">
          <a:extLst>
            <a:ext uri="{FF2B5EF4-FFF2-40B4-BE49-F238E27FC236}">
              <a16:creationId xmlns:a16="http://schemas.microsoft.com/office/drawing/2014/main" id="{9877372F-0AC8-4907-AADA-40809215E7E7}"/>
            </a:ext>
          </a:extLst>
        </xdr:cNvPr>
        <xdr:cNvCxnSpPr/>
      </xdr:nvCxnSpPr>
      <xdr:spPr>
        <a:xfrm>
          <a:off x="15481300" y="14663601"/>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121194</xdr:rowOff>
    </xdr:from>
    <xdr:to>
      <xdr:col>76</xdr:col>
      <xdr:colOff>165100</xdr:colOff>
      <xdr:row>85</xdr:row>
      <xdr:rowOff>51344</xdr:rowOff>
    </xdr:to>
    <xdr:sp macro="" textlink="">
      <xdr:nvSpPr>
        <xdr:cNvPr id="557" name="楕円 556">
          <a:extLst>
            <a:ext uri="{FF2B5EF4-FFF2-40B4-BE49-F238E27FC236}">
              <a16:creationId xmlns:a16="http://schemas.microsoft.com/office/drawing/2014/main" id="{2DF30CE4-AB61-4D76-B43D-1F17EA1D212F}"/>
            </a:ext>
          </a:extLst>
        </xdr:cNvPr>
        <xdr:cNvSpPr/>
      </xdr:nvSpPr>
      <xdr:spPr>
        <a:xfrm>
          <a:off x="14541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544</xdr:rowOff>
    </xdr:from>
    <xdr:to>
      <xdr:col>81</xdr:col>
      <xdr:colOff>50800</xdr:colOff>
      <xdr:row>85</xdr:row>
      <xdr:rowOff>90351</xdr:rowOff>
    </xdr:to>
    <xdr:cxnSp macro="">
      <xdr:nvCxnSpPr>
        <xdr:cNvPr id="558" name="直線コネクタ 557">
          <a:extLst>
            <a:ext uri="{FF2B5EF4-FFF2-40B4-BE49-F238E27FC236}">
              <a16:creationId xmlns:a16="http://schemas.microsoft.com/office/drawing/2014/main" id="{56EA9DC1-5D7F-4388-8855-B7273E6B3082}"/>
            </a:ext>
          </a:extLst>
        </xdr:cNvPr>
        <xdr:cNvCxnSpPr/>
      </xdr:nvCxnSpPr>
      <xdr:spPr>
        <a:xfrm>
          <a:off x="14592300" y="14573794"/>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26488</xdr:rowOff>
    </xdr:from>
    <xdr:to>
      <xdr:col>72</xdr:col>
      <xdr:colOff>38100</xdr:colOff>
      <xdr:row>84</xdr:row>
      <xdr:rowOff>128088</xdr:rowOff>
    </xdr:to>
    <xdr:sp macro="" textlink="">
      <xdr:nvSpPr>
        <xdr:cNvPr id="559" name="楕円 558">
          <a:extLst>
            <a:ext uri="{FF2B5EF4-FFF2-40B4-BE49-F238E27FC236}">
              <a16:creationId xmlns:a16="http://schemas.microsoft.com/office/drawing/2014/main" id="{4C96B16E-60F9-46DD-8A25-184E1FB77E15}"/>
            </a:ext>
          </a:extLst>
        </xdr:cNvPr>
        <xdr:cNvSpPr/>
      </xdr:nvSpPr>
      <xdr:spPr>
        <a:xfrm>
          <a:off x="13652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77288</xdr:rowOff>
    </xdr:from>
    <xdr:to>
      <xdr:col>76</xdr:col>
      <xdr:colOff>114300</xdr:colOff>
      <xdr:row>85</xdr:row>
      <xdr:rowOff>544</xdr:rowOff>
    </xdr:to>
    <xdr:cxnSp macro="">
      <xdr:nvCxnSpPr>
        <xdr:cNvPr id="560" name="直線コネクタ 559">
          <a:extLst>
            <a:ext uri="{FF2B5EF4-FFF2-40B4-BE49-F238E27FC236}">
              <a16:creationId xmlns:a16="http://schemas.microsoft.com/office/drawing/2014/main" id="{733A6E0C-D575-4C57-B325-CB24239B40F5}"/>
            </a:ext>
          </a:extLst>
        </xdr:cNvPr>
        <xdr:cNvCxnSpPr/>
      </xdr:nvCxnSpPr>
      <xdr:spPr>
        <a:xfrm>
          <a:off x="13703300" y="1447908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96701</xdr:rowOff>
    </xdr:from>
    <xdr:to>
      <xdr:col>67</xdr:col>
      <xdr:colOff>101600</xdr:colOff>
      <xdr:row>86</xdr:row>
      <xdr:rowOff>26851</xdr:rowOff>
    </xdr:to>
    <xdr:sp macro="" textlink="">
      <xdr:nvSpPr>
        <xdr:cNvPr id="561" name="楕円 560">
          <a:extLst>
            <a:ext uri="{FF2B5EF4-FFF2-40B4-BE49-F238E27FC236}">
              <a16:creationId xmlns:a16="http://schemas.microsoft.com/office/drawing/2014/main" id="{9103EBBC-8491-4E4B-881A-D7D3F7AE82BD}"/>
            </a:ext>
          </a:extLst>
        </xdr:cNvPr>
        <xdr:cNvSpPr/>
      </xdr:nvSpPr>
      <xdr:spPr>
        <a:xfrm>
          <a:off x="12763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77288</xdr:rowOff>
    </xdr:from>
    <xdr:to>
      <xdr:col>71</xdr:col>
      <xdr:colOff>177800</xdr:colOff>
      <xdr:row>85</xdr:row>
      <xdr:rowOff>147501</xdr:rowOff>
    </xdr:to>
    <xdr:cxnSp macro="">
      <xdr:nvCxnSpPr>
        <xdr:cNvPr id="562" name="直線コネクタ 561">
          <a:extLst>
            <a:ext uri="{FF2B5EF4-FFF2-40B4-BE49-F238E27FC236}">
              <a16:creationId xmlns:a16="http://schemas.microsoft.com/office/drawing/2014/main" id="{5B8CAABD-0EE2-4818-8726-B35ECD0EEBFB}"/>
            </a:ext>
          </a:extLst>
        </xdr:cNvPr>
        <xdr:cNvCxnSpPr/>
      </xdr:nvCxnSpPr>
      <xdr:spPr>
        <a:xfrm flipV="1">
          <a:off x="12814300" y="14479088"/>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63" name="n_1aveValue【消防施設】&#10;有形固定資産減価償却率">
          <a:extLst>
            <a:ext uri="{FF2B5EF4-FFF2-40B4-BE49-F238E27FC236}">
              <a16:creationId xmlns:a16="http://schemas.microsoft.com/office/drawing/2014/main" id="{34912306-FB78-4BC5-AF10-6378950FF16E}"/>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64" name="n_2aveValue【消防施設】&#10;有形固定資産減価償却率">
          <a:extLst>
            <a:ext uri="{FF2B5EF4-FFF2-40B4-BE49-F238E27FC236}">
              <a16:creationId xmlns:a16="http://schemas.microsoft.com/office/drawing/2014/main" id="{8BFBA7E1-76F4-4072-A8B2-6876A33FC99F}"/>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65" name="n_3aveValue【消防施設】&#10;有形固定資産減価償却率">
          <a:extLst>
            <a:ext uri="{FF2B5EF4-FFF2-40B4-BE49-F238E27FC236}">
              <a16:creationId xmlns:a16="http://schemas.microsoft.com/office/drawing/2014/main" id="{271EDE4A-5E55-4AC8-95C5-A0D5780CA79B}"/>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66" name="n_4aveValue【消防施設】&#10;有形固定資産減価償却率">
          <a:extLst>
            <a:ext uri="{FF2B5EF4-FFF2-40B4-BE49-F238E27FC236}">
              <a16:creationId xmlns:a16="http://schemas.microsoft.com/office/drawing/2014/main" id="{AF500CD4-EEB1-4342-917E-0D220D27EA32}"/>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132278</xdr:rowOff>
    </xdr:from>
    <xdr:ext cx="405111" cy="259045"/>
    <xdr:sp macro="" textlink="">
      <xdr:nvSpPr>
        <xdr:cNvPr id="567" name="n_1mainValue【消防施設】&#10;有形固定資産減価償却率">
          <a:extLst>
            <a:ext uri="{FF2B5EF4-FFF2-40B4-BE49-F238E27FC236}">
              <a16:creationId xmlns:a16="http://schemas.microsoft.com/office/drawing/2014/main" id="{903388A2-BB9D-41FE-97E5-65EB18C5025E}"/>
            </a:ext>
          </a:extLst>
        </xdr:cNvPr>
        <xdr:cNvSpPr txBox="1"/>
      </xdr:nvSpPr>
      <xdr:spPr>
        <a:xfrm>
          <a:off x="152660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42471</xdr:rowOff>
    </xdr:from>
    <xdr:ext cx="405111" cy="259045"/>
    <xdr:sp macro="" textlink="">
      <xdr:nvSpPr>
        <xdr:cNvPr id="568" name="n_2mainValue【消防施設】&#10;有形固定資産減価償却率">
          <a:extLst>
            <a:ext uri="{FF2B5EF4-FFF2-40B4-BE49-F238E27FC236}">
              <a16:creationId xmlns:a16="http://schemas.microsoft.com/office/drawing/2014/main" id="{03237A26-F4DB-415C-BB1D-61F649FEFCDB}"/>
            </a:ext>
          </a:extLst>
        </xdr:cNvPr>
        <xdr:cNvSpPr txBox="1"/>
      </xdr:nvSpPr>
      <xdr:spPr>
        <a:xfrm>
          <a:off x="14389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119215</xdr:rowOff>
    </xdr:from>
    <xdr:ext cx="405111" cy="259045"/>
    <xdr:sp macro="" textlink="">
      <xdr:nvSpPr>
        <xdr:cNvPr id="569" name="n_3mainValue【消防施設】&#10;有形固定資産減価償却率">
          <a:extLst>
            <a:ext uri="{FF2B5EF4-FFF2-40B4-BE49-F238E27FC236}">
              <a16:creationId xmlns:a16="http://schemas.microsoft.com/office/drawing/2014/main" id="{362A6999-8BEF-4100-9575-C313D8298A31}"/>
            </a:ext>
          </a:extLst>
        </xdr:cNvPr>
        <xdr:cNvSpPr txBox="1"/>
      </xdr:nvSpPr>
      <xdr:spPr>
        <a:xfrm>
          <a:off x="13500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17978</xdr:rowOff>
    </xdr:from>
    <xdr:ext cx="405111" cy="259045"/>
    <xdr:sp macro="" textlink="">
      <xdr:nvSpPr>
        <xdr:cNvPr id="570" name="n_4mainValue【消防施設】&#10;有形固定資産減価償却率">
          <a:extLst>
            <a:ext uri="{FF2B5EF4-FFF2-40B4-BE49-F238E27FC236}">
              <a16:creationId xmlns:a16="http://schemas.microsoft.com/office/drawing/2014/main" id="{C0797A17-EAA3-4DBF-8DCE-1145DE6F6FC5}"/>
            </a:ext>
          </a:extLst>
        </xdr:cNvPr>
        <xdr:cNvSpPr txBox="1"/>
      </xdr:nvSpPr>
      <xdr:spPr>
        <a:xfrm>
          <a:off x="12611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F377B2A6-7396-4BD2-814D-3E0F15D0A3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B42B3465-45BA-495B-B28B-365980E431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8DB1C58C-65EE-4AF7-BA3C-878439A18F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DCA67BFC-37D8-48FE-87A5-3E0AF6D105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5E707E14-654F-404C-82F6-6B82E939CC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A13991B4-F1DB-4855-84D6-4A2747E25A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C10FBD53-51C9-42AE-B550-F479D74085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AE5B4821-8AAF-4BEC-A459-89688FAE0BA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E0416144-ABD7-4D7B-AECB-477BD03ED89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8C90BC6A-0183-477E-8BE0-677C4E693A9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1" name="直線コネクタ 580">
          <a:extLst>
            <a:ext uri="{FF2B5EF4-FFF2-40B4-BE49-F238E27FC236}">
              <a16:creationId xmlns:a16="http://schemas.microsoft.com/office/drawing/2014/main" id="{5158E9A7-9D15-482E-9C76-D014A062CA9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2" name="テキスト ボックス 581">
          <a:extLst>
            <a:ext uri="{FF2B5EF4-FFF2-40B4-BE49-F238E27FC236}">
              <a16:creationId xmlns:a16="http://schemas.microsoft.com/office/drawing/2014/main" id="{F1707509-7CDC-417E-999A-932A9978D9D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3" name="直線コネクタ 582">
          <a:extLst>
            <a:ext uri="{FF2B5EF4-FFF2-40B4-BE49-F238E27FC236}">
              <a16:creationId xmlns:a16="http://schemas.microsoft.com/office/drawing/2014/main" id="{3F6AA273-392D-484F-839B-51874F5B8A0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4" name="テキスト ボックス 583">
          <a:extLst>
            <a:ext uri="{FF2B5EF4-FFF2-40B4-BE49-F238E27FC236}">
              <a16:creationId xmlns:a16="http://schemas.microsoft.com/office/drawing/2014/main" id="{A999304F-C4C4-4841-AEE0-B3C02C1151F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5" name="直線コネクタ 584">
          <a:extLst>
            <a:ext uri="{FF2B5EF4-FFF2-40B4-BE49-F238E27FC236}">
              <a16:creationId xmlns:a16="http://schemas.microsoft.com/office/drawing/2014/main" id="{E5C73DE2-D590-4A68-ADB6-7D693A7B056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6" name="テキスト ボックス 585">
          <a:extLst>
            <a:ext uri="{FF2B5EF4-FFF2-40B4-BE49-F238E27FC236}">
              <a16:creationId xmlns:a16="http://schemas.microsoft.com/office/drawing/2014/main" id="{13472A45-6B6C-4FE4-ABA6-07C41FCB648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7" name="直線コネクタ 586">
          <a:extLst>
            <a:ext uri="{FF2B5EF4-FFF2-40B4-BE49-F238E27FC236}">
              <a16:creationId xmlns:a16="http://schemas.microsoft.com/office/drawing/2014/main" id="{01EDDD40-766A-4289-8AFA-7CAA222F0E5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8" name="テキスト ボックス 587">
          <a:extLst>
            <a:ext uri="{FF2B5EF4-FFF2-40B4-BE49-F238E27FC236}">
              <a16:creationId xmlns:a16="http://schemas.microsoft.com/office/drawing/2014/main" id="{89E40F08-FCE1-4A76-9BA5-D4F295DE3E2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a:extLst>
            <a:ext uri="{FF2B5EF4-FFF2-40B4-BE49-F238E27FC236}">
              <a16:creationId xmlns:a16="http://schemas.microsoft.com/office/drawing/2014/main" id="{B5DD5CC4-7155-4896-B32F-5DEBCCCDA14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a:extLst>
            <a:ext uri="{FF2B5EF4-FFF2-40B4-BE49-F238E27FC236}">
              <a16:creationId xmlns:a16="http://schemas.microsoft.com/office/drawing/2014/main" id="{1280C191-5A01-4F88-84E2-3F5E9DE64F6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a:extLst>
            <a:ext uri="{FF2B5EF4-FFF2-40B4-BE49-F238E27FC236}">
              <a16:creationId xmlns:a16="http://schemas.microsoft.com/office/drawing/2014/main" id="{66762D51-2530-489E-BC1F-B67B118690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92" name="直線コネクタ 591">
          <a:extLst>
            <a:ext uri="{FF2B5EF4-FFF2-40B4-BE49-F238E27FC236}">
              <a16:creationId xmlns:a16="http://schemas.microsoft.com/office/drawing/2014/main" id="{5857F276-02D1-4788-B9FF-3270A351C332}"/>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93" name="【消防施設】&#10;一人当たり面積最小値テキスト">
          <a:extLst>
            <a:ext uri="{FF2B5EF4-FFF2-40B4-BE49-F238E27FC236}">
              <a16:creationId xmlns:a16="http://schemas.microsoft.com/office/drawing/2014/main" id="{4E84C10C-6B51-46B8-BB2F-EBBFD833AD1A}"/>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594" name="直線コネクタ 593">
          <a:extLst>
            <a:ext uri="{FF2B5EF4-FFF2-40B4-BE49-F238E27FC236}">
              <a16:creationId xmlns:a16="http://schemas.microsoft.com/office/drawing/2014/main" id="{70A184C4-8023-47DD-B6D7-5DFE86B51AEB}"/>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95" name="【消防施設】&#10;一人当たり面積最大値テキスト">
          <a:extLst>
            <a:ext uri="{FF2B5EF4-FFF2-40B4-BE49-F238E27FC236}">
              <a16:creationId xmlns:a16="http://schemas.microsoft.com/office/drawing/2014/main" id="{10E0F219-B741-468D-B0B7-2EC5A5EFDC9D}"/>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96" name="直線コネクタ 595">
          <a:extLst>
            <a:ext uri="{FF2B5EF4-FFF2-40B4-BE49-F238E27FC236}">
              <a16:creationId xmlns:a16="http://schemas.microsoft.com/office/drawing/2014/main" id="{4A8550D7-CCD1-4113-8EAE-8D838C2E9598}"/>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97" name="【消防施設】&#10;一人当たり面積平均値テキスト">
          <a:extLst>
            <a:ext uri="{FF2B5EF4-FFF2-40B4-BE49-F238E27FC236}">
              <a16:creationId xmlns:a16="http://schemas.microsoft.com/office/drawing/2014/main" id="{3562F175-F27E-4574-8EB9-8B6814A423D1}"/>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98" name="フローチャート: 判断 597">
          <a:extLst>
            <a:ext uri="{FF2B5EF4-FFF2-40B4-BE49-F238E27FC236}">
              <a16:creationId xmlns:a16="http://schemas.microsoft.com/office/drawing/2014/main" id="{D4040E0B-B22F-4D8E-89AE-9B3A9A6AD9B5}"/>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599" name="フローチャート: 判断 598">
          <a:extLst>
            <a:ext uri="{FF2B5EF4-FFF2-40B4-BE49-F238E27FC236}">
              <a16:creationId xmlns:a16="http://schemas.microsoft.com/office/drawing/2014/main" id="{FB7FE6A8-CBE9-4BB4-879D-33B503A3F34E}"/>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00" name="フローチャート: 判断 599">
          <a:extLst>
            <a:ext uri="{FF2B5EF4-FFF2-40B4-BE49-F238E27FC236}">
              <a16:creationId xmlns:a16="http://schemas.microsoft.com/office/drawing/2014/main" id="{38156831-B511-4D22-A7D3-EB05B8250EAD}"/>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01" name="フローチャート: 判断 600">
          <a:extLst>
            <a:ext uri="{FF2B5EF4-FFF2-40B4-BE49-F238E27FC236}">
              <a16:creationId xmlns:a16="http://schemas.microsoft.com/office/drawing/2014/main" id="{29A8F125-DE06-4FDB-A04A-07A8283DA9C5}"/>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02" name="フローチャート: 判断 601">
          <a:extLst>
            <a:ext uri="{FF2B5EF4-FFF2-40B4-BE49-F238E27FC236}">
              <a16:creationId xmlns:a16="http://schemas.microsoft.com/office/drawing/2014/main" id="{C32CB026-CA0A-44DD-9DB8-1EBF09590BE7}"/>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316C664F-62B1-4449-AEBE-6445468F66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AB753BB0-4EDE-465D-8939-115AEA52B10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50C9C7C9-DDDC-44DA-87E2-F10F9B36FC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6A929B32-5043-437C-B2CC-57F36F5E95C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AD43F180-7646-4B1E-A262-A4DBFA17AE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8" name="楕円 607">
          <a:extLst>
            <a:ext uri="{FF2B5EF4-FFF2-40B4-BE49-F238E27FC236}">
              <a16:creationId xmlns:a16="http://schemas.microsoft.com/office/drawing/2014/main" id="{E0E41EB2-B5B1-4396-8931-763D6A2FABF6}"/>
            </a:ext>
          </a:extLst>
        </xdr:cNvPr>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09" name="【消防施設】&#10;一人当たり面積該当値テキスト">
          <a:extLst>
            <a:ext uri="{FF2B5EF4-FFF2-40B4-BE49-F238E27FC236}">
              <a16:creationId xmlns:a16="http://schemas.microsoft.com/office/drawing/2014/main" id="{8492A345-6E61-453A-B7EA-1541490AADE0}"/>
            </a:ext>
          </a:extLst>
        </xdr:cNvPr>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10" name="楕円 609">
          <a:extLst>
            <a:ext uri="{FF2B5EF4-FFF2-40B4-BE49-F238E27FC236}">
              <a16:creationId xmlns:a16="http://schemas.microsoft.com/office/drawing/2014/main" id="{493DEC8C-8ACC-4E0E-A6FD-D3528AF42F95}"/>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134113</xdr:rowOff>
    </xdr:to>
    <xdr:cxnSp macro="">
      <xdr:nvCxnSpPr>
        <xdr:cNvPr id="611" name="直線コネクタ 610">
          <a:extLst>
            <a:ext uri="{FF2B5EF4-FFF2-40B4-BE49-F238E27FC236}">
              <a16:creationId xmlns:a16="http://schemas.microsoft.com/office/drawing/2014/main" id="{E5FA6D39-F69B-4AC4-9323-3D5CF280190F}"/>
            </a:ext>
          </a:extLst>
        </xdr:cNvPr>
        <xdr:cNvCxnSpPr/>
      </xdr:nvCxnSpPr>
      <xdr:spPr>
        <a:xfrm flipV="1">
          <a:off x="21323300" y="14531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612" name="楕円 611">
          <a:extLst>
            <a:ext uri="{FF2B5EF4-FFF2-40B4-BE49-F238E27FC236}">
              <a16:creationId xmlns:a16="http://schemas.microsoft.com/office/drawing/2014/main" id="{E8195F44-6E8F-405C-8707-3841C01B2DA2}"/>
            </a:ext>
          </a:extLst>
        </xdr:cNvPr>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138685</xdr:rowOff>
    </xdr:to>
    <xdr:cxnSp macro="">
      <xdr:nvCxnSpPr>
        <xdr:cNvPr id="613" name="直線コネクタ 612">
          <a:extLst>
            <a:ext uri="{FF2B5EF4-FFF2-40B4-BE49-F238E27FC236}">
              <a16:creationId xmlns:a16="http://schemas.microsoft.com/office/drawing/2014/main" id="{1B7D35B3-D871-49FD-B990-334075447DF4}"/>
            </a:ext>
          </a:extLst>
        </xdr:cNvPr>
        <xdr:cNvCxnSpPr/>
      </xdr:nvCxnSpPr>
      <xdr:spPr>
        <a:xfrm flipV="1">
          <a:off x="20434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614" name="楕円 613">
          <a:extLst>
            <a:ext uri="{FF2B5EF4-FFF2-40B4-BE49-F238E27FC236}">
              <a16:creationId xmlns:a16="http://schemas.microsoft.com/office/drawing/2014/main" id="{F3599C88-144E-48DE-AABC-B611AFA76670}"/>
            </a:ext>
          </a:extLst>
        </xdr:cNvPr>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615" name="直線コネクタ 614">
          <a:extLst>
            <a:ext uri="{FF2B5EF4-FFF2-40B4-BE49-F238E27FC236}">
              <a16:creationId xmlns:a16="http://schemas.microsoft.com/office/drawing/2014/main" id="{D44BB633-2D79-4D8A-993D-5783BB87B9DC}"/>
            </a:ext>
          </a:extLst>
        </xdr:cNvPr>
        <xdr:cNvCxnSpPr/>
      </xdr:nvCxnSpPr>
      <xdr:spPr>
        <a:xfrm flipV="1">
          <a:off x="19545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94742</xdr:rowOff>
    </xdr:from>
    <xdr:to>
      <xdr:col>98</xdr:col>
      <xdr:colOff>38100</xdr:colOff>
      <xdr:row>85</xdr:row>
      <xdr:rowOff>24892</xdr:rowOff>
    </xdr:to>
    <xdr:sp macro="" textlink="">
      <xdr:nvSpPr>
        <xdr:cNvPr id="616" name="楕円 615">
          <a:extLst>
            <a:ext uri="{FF2B5EF4-FFF2-40B4-BE49-F238E27FC236}">
              <a16:creationId xmlns:a16="http://schemas.microsoft.com/office/drawing/2014/main" id="{FE2213C3-F91A-48DF-9605-A30ECA9CB47A}"/>
            </a:ext>
          </a:extLst>
        </xdr:cNvPr>
        <xdr:cNvSpPr/>
      </xdr:nvSpPr>
      <xdr:spPr>
        <a:xfrm>
          <a:off x="18605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84</xdr:row>
      <xdr:rowOff>145542</xdr:rowOff>
    </xdr:to>
    <xdr:cxnSp macro="">
      <xdr:nvCxnSpPr>
        <xdr:cNvPr id="617" name="直線コネクタ 616">
          <a:extLst>
            <a:ext uri="{FF2B5EF4-FFF2-40B4-BE49-F238E27FC236}">
              <a16:creationId xmlns:a16="http://schemas.microsoft.com/office/drawing/2014/main" id="{C09AE44E-E565-499D-9C12-A973B399D1BE}"/>
            </a:ext>
          </a:extLst>
        </xdr:cNvPr>
        <xdr:cNvCxnSpPr/>
      </xdr:nvCxnSpPr>
      <xdr:spPr>
        <a:xfrm flipV="1">
          <a:off x="18656300" y="1454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18" name="n_1aveValue【消防施設】&#10;一人当たり面積">
          <a:extLst>
            <a:ext uri="{FF2B5EF4-FFF2-40B4-BE49-F238E27FC236}">
              <a16:creationId xmlns:a16="http://schemas.microsoft.com/office/drawing/2014/main" id="{476307C1-9253-42B4-91A0-91EE21FA0C9B}"/>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19" name="n_2aveValue【消防施設】&#10;一人当たり面積">
          <a:extLst>
            <a:ext uri="{FF2B5EF4-FFF2-40B4-BE49-F238E27FC236}">
              <a16:creationId xmlns:a16="http://schemas.microsoft.com/office/drawing/2014/main" id="{399D675A-BCC7-474C-88CD-F6B11093E16B}"/>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20" name="n_3aveValue【消防施設】&#10;一人当たり面積">
          <a:extLst>
            <a:ext uri="{FF2B5EF4-FFF2-40B4-BE49-F238E27FC236}">
              <a16:creationId xmlns:a16="http://schemas.microsoft.com/office/drawing/2014/main" id="{AEBD2AC1-47A9-4331-8DF0-899EF47F109A}"/>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21" name="n_4aveValue【消防施設】&#10;一人当たり面積">
          <a:extLst>
            <a:ext uri="{FF2B5EF4-FFF2-40B4-BE49-F238E27FC236}">
              <a16:creationId xmlns:a16="http://schemas.microsoft.com/office/drawing/2014/main" id="{EC07A8D3-B02B-46F0-9E23-E0FF25899AB8}"/>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622" name="n_1mainValue【消防施設】&#10;一人当たり面積">
          <a:extLst>
            <a:ext uri="{FF2B5EF4-FFF2-40B4-BE49-F238E27FC236}">
              <a16:creationId xmlns:a16="http://schemas.microsoft.com/office/drawing/2014/main" id="{B41147B4-8C2C-405A-AD6F-6DC6E31BE277}"/>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623" name="n_2mainValue【消防施設】&#10;一人当たり面積">
          <a:extLst>
            <a:ext uri="{FF2B5EF4-FFF2-40B4-BE49-F238E27FC236}">
              <a16:creationId xmlns:a16="http://schemas.microsoft.com/office/drawing/2014/main" id="{D8472896-2C61-4F4A-AA2D-2E34AFA6832C}"/>
            </a:ext>
          </a:extLst>
        </xdr:cNvPr>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624" name="n_3mainValue【消防施設】&#10;一人当たり面積">
          <a:extLst>
            <a:ext uri="{FF2B5EF4-FFF2-40B4-BE49-F238E27FC236}">
              <a16:creationId xmlns:a16="http://schemas.microsoft.com/office/drawing/2014/main" id="{2E9E585B-C7DC-4F91-B0D7-39EAA08A51E3}"/>
            </a:ext>
          </a:extLst>
        </xdr:cNvPr>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16019</xdr:rowOff>
    </xdr:from>
    <xdr:ext cx="469744" cy="259045"/>
    <xdr:sp macro="" textlink="">
      <xdr:nvSpPr>
        <xdr:cNvPr id="625" name="n_4mainValue【消防施設】&#10;一人当たり面積">
          <a:extLst>
            <a:ext uri="{FF2B5EF4-FFF2-40B4-BE49-F238E27FC236}">
              <a16:creationId xmlns:a16="http://schemas.microsoft.com/office/drawing/2014/main" id="{E2A8249F-BD59-4C6F-A3DC-4575BEFDE8FD}"/>
            </a:ext>
          </a:extLst>
        </xdr:cNvPr>
        <xdr:cNvSpPr txBox="1"/>
      </xdr:nvSpPr>
      <xdr:spPr>
        <a:xfrm>
          <a:off x="18421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a:extLst>
            <a:ext uri="{FF2B5EF4-FFF2-40B4-BE49-F238E27FC236}">
              <a16:creationId xmlns:a16="http://schemas.microsoft.com/office/drawing/2014/main" id="{3CFCD268-3BA0-4F96-8386-470406B0999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a:extLst>
            <a:ext uri="{FF2B5EF4-FFF2-40B4-BE49-F238E27FC236}">
              <a16:creationId xmlns:a16="http://schemas.microsoft.com/office/drawing/2014/main" id="{F7F56B3E-02FD-4700-860D-76208C3509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a:extLst>
            <a:ext uri="{FF2B5EF4-FFF2-40B4-BE49-F238E27FC236}">
              <a16:creationId xmlns:a16="http://schemas.microsoft.com/office/drawing/2014/main" id="{B5CCC9C4-E17D-4DC6-A7DC-A19AA4AEE47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a:extLst>
            <a:ext uri="{FF2B5EF4-FFF2-40B4-BE49-F238E27FC236}">
              <a16:creationId xmlns:a16="http://schemas.microsoft.com/office/drawing/2014/main" id="{B37C09E0-BE76-41A2-9253-C19EFC185A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a:extLst>
            <a:ext uri="{FF2B5EF4-FFF2-40B4-BE49-F238E27FC236}">
              <a16:creationId xmlns:a16="http://schemas.microsoft.com/office/drawing/2014/main" id="{68A7DDC6-3DB7-48AE-B22A-8A4D1A6F8C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a:extLst>
            <a:ext uri="{FF2B5EF4-FFF2-40B4-BE49-F238E27FC236}">
              <a16:creationId xmlns:a16="http://schemas.microsoft.com/office/drawing/2014/main" id="{ADE99DB5-282C-48AC-B9D0-EB586DD2B8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a:extLst>
            <a:ext uri="{FF2B5EF4-FFF2-40B4-BE49-F238E27FC236}">
              <a16:creationId xmlns:a16="http://schemas.microsoft.com/office/drawing/2014/main" id="{AA5F1152-3D76-40F8-BA12-B388A7A3EB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a:extLst>
            <a:ext uri="{FF2B5EF4-FFF2-40B4-BE49-F238E27FC236}">
              <a16:creationId xmlns:a16="http://schemas.microsoft.com/office/drawing/2014/main" id="{7182256D-7165-4C68-A1BC-B13180AE34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a:extLst>
            <a:ext uri="{FF2B5EF4-FFF2-40B4-BE49-F238E27FC236}">
              <a16:creationId xmlns:a16="http://schemas.microsoft.com/office/drawing/2014/main" id="{915DA8A7-7943-4BBE-A978-A97666958B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a:extLst>
            <a:ext uri="{FF2B5EF4-FFF2-40B4-BE49-F238E27FC236}">
              <a16:creationId xmlns:a16="http://schemas.microsoft.com/office/drawing/2014/main" id="{4C3B243F-8103-4BFD-8EE9-5DE33C8C20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a:extLst>
            <a:ext uri="{FF2B5EF4-FFF2-40B4-BE49-F238E27FC236}">
              <a16:creationId xmlns:a16="http://schemas.microsoft.com/office/drawing/2014/main" id="{7BFAF5B2-76E5-4E8C-BD25-FEEFD66DD88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7" name="直線コネクタ 636">
          <a:extLst>
            <a:ext uri="{FF2B5EF4-FFF2-40B4-BE49-F238E27FC236}">
              <a16:creationId xmlns:a16="http://schemas.microsoft.com/office/drawing/2014/main" id="{06483A7E-2604-43BE-861E-A5E14CC81AE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8" name="テキスト ボックス 637">
          <a:extLst>
            <a:ext uri="{FF2B5EF4-FFF2-40B4-BE49-F238E27FC236}">
              <a16:creationId xmlns:a16="http://schemas.microsoft.com/office/drawing/2014/main" id="{0C6CC944-6F35-402A-9FC7-B97643C35CE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9" name="直線コネクタ 638">
          <a:extLst>
            <a:ext uri="{FF2B5EF4-FFF2-40B4-BE49-F238E27FC236}">
              <a16:creationId xmlns:a16="http://schemas.microsoft.com/office/drawing/2014/main" id="{976D3FB8-B79F-4749-B07F-57FB8D9712F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0" name="テキスト ボックス 639">
          <a:extLst>
            <a:ext uri="{FF2B5EF4-FFF2-40B4-BE49-F238E27FC236}">
              <a16:creationId xmlns:a16="http://schemas.microsoft.com/office/drawing/2014/main" id="{5A696E2E-4A63-491D-8FD9-0964EF4A11D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1" name="直線コネクタ 640">
          <a:extLst>
            <a:ext uri="{FF2B5EF4-FFF2-40B4-BE49-F238E27FC236}">
              <a16:creationId xmlns:a16="http://schemas.microsoft.com/office/drawing/2014/main" id="{BDA1BB66-2349-448B-92AD-D3BF5656CC7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2" name="テキスト ボックス 641">
          <a:extLst>
            <a:ext uri="{FF2B5EF4-FFF2-40B4-BE49-F238E27FC236}">
              <a16:creationId xmlns:a16="http://schemas.microsoft.com/office/drawing/2014/main" id="{7A04EF12-5AF8-4842-939E-711771B0CAB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3" name="直線コネクタ 642">
          <a:extLst>
            <a:ext uri="{FF2B5EF4-FFF2-40B4-BE49-F238E27FC236}">
              <a16:creationId xmlns:a16="http://schemas.microsoft.com/office/drawing/2014/main" id="{4BF258DE-F3C6-40EA-97D0-4464E5BFE0B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4" name="テキスト ボックス 643">
          <a:extLst>
            <a:ext uri="{FF2B5EF4-FFF2-40B4-BE49-F238E27FC236}">
              <a16:creationId xmlns:a16="http://schemas.microsoft.com/office/drawing/2014/main" id="{868C4662-A1CB-43F6-A39F-2BFA66C0E3A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5" name="直線コネクタ 644">
          <a:extLst>
            <a:ext uri="{FF2B5EF4-FFF2-40B4-BE49-F238E27FC236}">
              <a16:creationId xmlns:a16="http://schemas.microsoft.com/office/drawing/2014/main" id="{06AEF86B-266D-4B75-982C-AA62F0ACB98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6" name="テキスト ボックス 645">
          <a:extLst>
            <a:ext uri="{FF2B5EF4-FFF2-40B4-BE49-F238E27FC236}">
              <a16:creationId xmlns:a16="http://schemas.microsoft.com/office/drawing/2014/main" id="{4D0D8B45-D6C9-4AF2-B066-C7935A33B82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a:extLst>
            <a:ext uri="{FF2B5EF4-FFF2-40B4-BE49-F238E27FC236}">
              <a16:creationId xmlns:a16="http://schemas.microsoft.com/office/drawing/2014/main" id="{EE0844B3-DF2F-472B-A391-B3A0AB4B8D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庁舎】&#10;有形固定資産減価償却率グラフ枠">
          <a:extLst>
            <a:ext uri="{FF2B5EF4-FFF2-40B4-BE49-F238E27FC236}">
              <a16:creationId xmlns:a16="http://schemas.microsoft.com/office/drawing/2014/main" id="{AC75277F-ECA3-483D-A83F-9AB9090B356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49" name="直線コネクタ 648">
          <a:extLst>
            <a:ext uri="{FF2B5EF4-FFF2-40B4-BE49-F238E27FC236}">
              <a16:creationId xmlns:a16="http://schemas.microsoft.com/office/drawing/2014/main" id="{6A8E0230-E031-4FC6-B146-1952BE07071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0" name="【庁舎】&#10;有形固定資産減価償却率最小値テキスト">
          <a:extLst>
            <a:ext uri="{FF2B5EF4-FFF2-40B4-BE49-F238E27FC236}">
              <a16:creationId xmlns:a16="http://schemas.microsoft.com/office/drawing/2014/main" id="{5B267096-1D0E-40E8-AE7B-F17D79694AA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1" name="直線コネクタ 650">
          <a:extLst>
            <a:ext uri="{FF2B5EF4-FFF2-40B4-BE49-F238E27FC236}">
              <a16:creationId xmlns:a16="http://schemas.microsoft.com/office/drawing/2014/main" id="{7695EA5F-31F8-40C1-A42F-5966229AC4F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2" name="【庁舎】&#10;有形固定資産減価償却率最大値テキスト">
          <a:extLst>
            <a:ext uri="{FF2B5EF4-FFF2-40B4-BE49-F238E27FC236}">
              <a16:creationId xmlns:a16="http://schemas.microsoft.com/office/drawing/2014/main" id="{C3DEC04B-EDF8-4FC8-B17A-4FECCDA263C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3" name="直線コネクタ 652">
          <a:extLst>
            <a:ext uri="{FF2B5EF4-FFF2-40B4-BE49-F238E27FC236}">
              <a16:creationId xmlns:a16="http://schemas.microsoft.com/office/drawing/2014/main" id="{3B3D814B-F8A7-4C69-802F-4EC3F057E4A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54" name="【庁舎】&#10;有形固定資産減価償却率平均値テキスト">
          <a:extLst>
            <a:ext uri="{FF2B5EF4-FFF2-40B4-BE49-F238E27FC236}">
              <a16:creationId xmlns:a16="http://schemas.microsoft.com/office/drawing/2014/main" id="{DF89272D-F5B1-45AA-8844-049CC2473952}"/>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55" name="フローチャート: 判断 654">
          <a:extLst>
            <a:ext uri="{FF2B5EF4-FFF2-40B4-BE49-F238E27FC236}">
              <a16:creationId xmlns:a16="http://schemas.microsoft.com/office/drawing/2014/main" id="{3B0ABF1E-39FB-4C79-AEA1-71C9F8DFFED5}"/>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56" name="フローチャート: 判断 655">
          <a:extLst>
            <a:ext uri="{FF2B5EF4-FFF2-40B4-BE49-F238E27FC236}">
              <a16:creationId xmlns:a16="http://schemas.microsoft.com/office/drawing/2014/main" id="{5940AE65-7DC7-4B9D-B06F-5339D857FA4C}"/>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57" name="フローチャート: 判断 656">
          <a:extLst>
            <a:ext uri="{FF2B5EF4-FFF2-40B4-BE49-F238E27FC236}">
              <a16:creationId xmlns:a16="http://schemas.microsoft.com/office/drawing/2014/main" id="{40AF591E-3226-4203-9520-B72B141805B2}"/>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58" name="フローチャート: 判断 657">
          <a:extLst>
            <a:ext uri="{FF2B5EF4-FFF2-40B4-BE49-F238E27FC236}">
              <a16:creationId xmlns:a16="http://schemas.microsoft.com/office/drawing/2014/main" id="{51FEC36D-4CD3-4BA7-ACED-FDC0BE42C052}"/>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59" name="フローチャート: 判断 658">
          <a:extLst>
            <a:ext uri="{FF2B5EF4-FFF2-40B4-BE49-F238E27FC236}">
              <a16:creationId xmlns:a16="http://schemas.microsoft.com/office/drawing/2014/main" id="{11590CBE-EDE9-4BA3-955A-1250A5033563}"/>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78231F42-4CF8-4C25-A5EF-F13B814FC7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250F1BE9-78DC-4DEA-8B76-EA9FCD7B6E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DDAE15B2-2140-4059-AEC0-FF159D22A8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BBB91DF0-1DA9-4F9C-9A37-BBEEDB3A36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4C37396-8DEF-4F40-AA81-2B42087B71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665" name="楕円 664">
          <a:extLst>
            <a:ext uri="{FF2B5EF4-FFF2-40B4-BE49-F238E27FC236}">
              <a16:creationId xmlns:a16="http://schemas.microsoft.com/office/drawing/2014/main" id="{BFB90F24-8A4D-42D2-AD9E-E4348D56BB67}"/>
            </a:ext>
          </a:extLst>
        </xdr:cNvPr>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666" name="【庁舎】&#10;有形固定資産減価償却率該当値テキスト">
          <a:extLst>
            <a:ext uri="{FF2B5EF4-FFF2-40B4-BE49-F238E27FC236}">
              <a16:creationId xmlns:a16="http://schemas.microsoft.com/office/drawing/2014/main" id="{20A61CE1-50EA-4E62-B375-2534C266617A}"/>
            </a:ext>
          </a:extLst>
        </xdr:cNvPr>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167639</xdr:rowOff>
    </xdr:from>
    <xdr:to>
      <xdr:col>81</xdr:col>
      <xdr:colOff>101600</xdr:colOff>
      <xdr:row>107</xdr:row>
      <xdr:rowOff>97789</xdr:rowOff>
    </xdr:to>
    <xdr:sp macro="" textlink="">
      <xdr:nvSpPr>
        <xdr:cNvPr id="667" name="楕円 666">
          <a:extLst>
            <a:ext uri="{FF2B5EF4-FFF2-40B4-BE49-F238E27FC236}">
              <a16:creationId xmlns:a16="http://schemas.microsoft.com/office/drawing/2014/main" id="{E7B3F19F-0243-4A01-B56B-FE2A12F3E443}"/>
            </a:ext>
          </a:extLst>
        </xdr:cNvPr>
        <xdr:cNvSpPr/>
      </xdr:nvSpPr>
      <xdr:spPr>
        <a:xfrm>
          <a:off x="154305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46989</xdr:rowOff>
    </xdr:from>
    <xdr:to>
      <xdr:col>85</xdr:col>
      <xdr:colOff>127000</xdr:colOff>
      <xdr:row>107</xdr:row>
      <xdr:rowOff>69850</xdr:rowOff>
    </xdr:to>
    <xdr:cxnSp macro="">
      <xdr:nvCxnSpPr>
        <xdr:cNvPr id="668" name="直線コネクタ 667">
          <a:extLst>
            <a:ext uri="{FF2B5EF4-FFF2-40B4-BE49-F238E27FC236}">
              <a16:creationId xmlns:a16="http://schemas.microsoft.com/office/drawing/2014/main" id="{19753BA7-014A-4815-8F11-288571CA4472}"/>
            </a:ext>
          </a:extLst>
        </xdr:cNvPr>
        <xdr:cNvCxnSpPr/>
      </xdr:nvCxnSpPr>
      <xdr:spPr>
        <a:xfrm>
          <a:off x="15481300" y="183921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146050</xdr:rowOff>
    </xdr:from>
    <xdr:to>
      <xdr:col>76</xdr:col>
      <xdr:colOff>165100</xdr:colOff>
      <xdr:row>107</xdr:row>
      <xdr:rowOff>76200</xdr:rowOff>
    </xdr:to>
    <xdr:sp macro="" textlink="">
      <xdr:nvSpPr>
        <xdr:cNvPr id="669" name="楕円 668">
          <a:extLst>
            <a:ext uri="{FF2B5EF4-FFF2-40B4-BE49-F238E27FC236}">
              <a16:creationId xmlns:a16="http://schemas.microsoft.com/office/drawing/2014/main" id="{B28116CA-8BC4-4B60-80C6-A551B368AB12}"/>
            </a:ext>
          </a:extLst>
        </xdr:cNvPr>
        <xdr:cNvSpPr/>
      </xdr:nvSpPr>
      <xdr:spPr>
        <a:xfrm>
          <a:off x="14541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25400</xdr:rowOff>
    </xdr:from>
    <xdr:to>
      <xdr:col>81</xdr:col>
      <xdr:colOff>50800</xdr:colOff>
      <xdr:row>107</xdr:row>
      <xdr:rowOff>46989</xdr:rowOff>
    </xdr:to>
    <xdr:cxnSp macro="">
      <xdr:nvCxnSpPr>
        <xdr:cNvPr id="670" name="直線コネクタ 669">
          <a:extLst>
            <a:ext uri="{FF2B5EF4-FFF2-40B4-BE49-F238E27FC236}">
              <a16:creationId xmlns:a16="http://schemas.microsoft.com/office/drawing/2014/main" id="{83C46BB8-3238-4F38-9319-87C9BF68F043}"/>
            </a:ext>
          </a:extLst>
        </xdr:cNvPr>
        <xdr:cNvCxnSpPr/>
      </xdr:nvCxnSpPr>
      <xdr:spPr>
        <a:xfrm>
          <a:off x="14592300" y="183705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123189</xdr:rowOff>
    </xdr:from>
    <xdr:to>
      <xdr:col>72</xdr:col>
      <xdr:colOff>38100</xdr:colOff>
      <xdr:row>107</xdr:row>
      <xdr:rowOff>53339</xdr:rowOff>
    </xdr:to>
    <xdr:sp macro="" textlink="">
      <xdr:nvSpPr>
        <xdr:cNvPr id="671" name="楕円 670">
          <a:extLst>
            <a:ext uri="{FF2B5EF4-FFF2-40B4-BE49-F238E27FC236}">
              <a16:creationId xmlns:a16="http://schemas.microsoft.com/office/drawing/2014/main" id="{D24648BF-8400-4D2B-9FC5-0E6021629522}"/>
            </a:ext>
          </a:extLst>
        </xdr:cNvPr>
        <xdr:cNvSpPr/>
      </xdr:nvSpPr>
      <xdr:spPr>
        <a:xfrm>
          <a:off x="13652500" y="18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2539</xdr:rowOff>
    </xdr:from>
    <xdr:to>
      <xdr:col>76</xdr:col>
      <xdr:colOff>114300</xdr:colOff>
      <xdr:row>107</xdr:row>
      <xdr:rowOff>25400</xdr:rowOff>
    </xdr:to>
    <xdr:cxnSp macro="">
      <xdr:nvCxnSpPr>
        <xdr:cNvPr id="672" name="直線コネクタ 671">
          <a:extLst>
            <a:ext uri="{FF2B5EF4-FFF2-40B4-BE49-F238E27FC236}">
              <a16:creationId xmlns:a16="http://schemas.microsoft.com/office/drawing/2014/main" id="{64C003FC-0EFA-400F-A0BB-2D961F72AD52}"/>
            </a:ext>
          </a:extLst>
        </xdr:cNvPr>
        <xdr:cNvCxnSpPr/>
      </xdr:nvCxnSpPr>
      <xdr:spPr>
        <a:xfrm>
          <a:off x="13703300" y="18347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115570</xdr:rowOff>
    </xdr:from>
    <xdr:to>
      <xdr:col>67</xdr:col>
      <xdr:colOff>101600</xdr:colOff>
      <xdr:row>107</xdr:row>
      <xdr:rowOff>45720</xdr:rowOff>
    </xdr:to>
    <xdr:sp macro="" textlink="">
      <xdr:nvSpPr>
        <xdr:cNvPr id="673" name="楕円 672">
          <a:extLst>
            <a:ext uri="{FF2B5EF4-FFF2-40B4-BE49-F238E27FC236}">
              <a16:creationId xmlns:a16="http://schemas.microsoft.com/office/drawing/2014/main" id="{C1583859-E066-4AC4-87E2-A6B7E9702DC3}"/>
            </a:ext>
          </a:extLst>
        </xdr:cNvPr>
        <xdr:cNvSpPr/>
      </xdr:nvSpPr>
      <xdr:spPr>
        <a:xfrm>
          <a:off x="12763500" y="182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166370</xdr:rowOff>
    </xdr:from>
    <xdr:to>
      <xdr:col>71</xdr:col>
      <xdr:colOff>177800</xdr:colOff>
      <xdr:row>107</xdr:row>
      <xdr:rowOff>2539</xdr:rowOff>
    </xdr:to>
    <xdr:cxnSp macro="">
      <xdr:nvCxnSpPr>
        <xdr:cNvPr id="674" name="直線コネクタ 673">
          <a:extLst>
            <a:ext uri="{FF2B5EF4-FFF2-40B4-BE49-F238E27FC236}">
              <a16:creationId xmlns:a16="http://schemas.microsoft.com/office/drawing/2014/main" id="{B06424FA-25B9-4C0F-8423-85A7A61E7C1C}"/>
            </a:ext>
          </a:extLst>
        </xdr:cNvPr>
        <xdr:cNvCxnSpPr/>
      </xdr:nvCxnSpPr>
      <xdr:spPr>
        <a:xfrm>
          <a:off x="12814300" y="183400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75" name="n_1aveValue【庁舎】&#10;有形固定資産減価償却率">
          <a:extLst>
            <a:ext uri="{FF2B5EF4-FFF2-40B4-BE49-F238E27FC236}">
              <a16:creationId xmlns:a16="http://schemas.microsoft.com/office/drawing/2014/main" id="{94D4E072-E10A-4636-B712-B931784B4FA2}"/>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76" name="n_2aveValue【庁舎】&#10;有形固定資産減価償却率">
          <a:extLst>
            <a:ext uri="{FF2B5EF4-FFF2-40B4-BE49-F238E27FC236}">
              <a16:creationId xmlns:a16="http://schemas.microsoft.com/office/drawing/2014/main" id="{9E9F9F33-C2DB-475A-93C8-6F227F603F86}"/>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77" name="n_3aveValue【庁舎】&#10;有形固定資産減価償却率">
          <a:extLst>
            <a:ext uri="{FF2B5EF4-FFF2-40B4-BE49-F238E27FC236}">
              <a16:creationId xmlns:a16="http://schemas.microsoft.com/office/drawing/2014/main" id="{665DCC03-2B56-4DD4-AEE7-A0282B35A33B}"/>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78" name="n_4aveValue【庁舎】&#10;有形固定資産減価償却率">
          <a:extLst>
            <a:ext uri="{FF2B5EF4-FFF2-40B4-BE49-F238E27FC236}">
              <a16:creationId xmlns:a16="http://schemas.microsoft.com/office/drawing/2014/main" id="{10FDBB30-8E28-43B4-85C2-95DA7536B33B}"/>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88916</xdr:rowOff>
    </xdr:from>
    <xdr:ext cx="405111" cy="259045"/>
    <xdr:sp macro="" textlink="">
      <xdr:nvSpPr>
        <xdr:cNvPr id="679" name="n_1mainValue【庁舎】&#10;有形固定資産減価償却率">
          <a:extLst>
            <a:ext uri="{FF2B5EF4-FFF2-40B4-BE49-F238E27FC236}">
              <a16:creationId xmlns:a16="http://schemas.microsoft.com/office/drawing/2014/main" id="{99FE0FC5-5F85-4508-AD4F-F956498CE851}"/>
            </a:ext>
          </a:extLst>
        </xdr:cNvPr>
        <xdr:cNvSpPr txBox="1"/>
      </xdr:nvSpPr>
      <xdr:spPr>
        <a:xfrm>
          <a:off x="15266044"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67327</xdr:rowOff>
    </xdr:from>
    <xdr:ext cx="405111" cy="259045"/>
    <xdr:sp macro="" textlink="">
      <xdr:nvSpPr>
        <xdr:cNvPr id="680" name="n_2mainValue【庁舎】&#10;有形固定資産減価償却率">
          <a:extLst>
            <a:ext uri="{FF2B5EF4-FFF2-40B4-BE49-F238E27FC236}">
              <a16:creationId xmlns:a16="http://schemas.microsoft.com/office/drawing/2014/main" id="{871E14E5-EC3F-418B-BD6C-08F1D476A682}"/>
            </a:ext>
          </a:extLst>
        </xdr:cNvPr>
        <xdr:cNvSpPr txBox="1"/>
      </xdr:nvSpPr>
      <xdr:spPr>
        <a:xfrm>
          <a:off x="14389744" y="184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44466</xdr:rowOff>
    </xdr:from>
    <xdr:ext cx="405111" cy="259045"/>
    <xdr:sp macro="" textlink="">
      <xdr:nvSpPr>
        <xdr:cNvPr id="681" name="n_3mainValue【庁舎】&#10;有形固定資産減価償却率">
          <a:extLst>
            <a:ext uri="{FF2B5EF4-FFF2-40B4-BE49-F238E27FC236}">
              <a16:creationId xmlns:a16="http://schemas.microsoft.com/office/drawing/2014/main" id="{F53B2A4C-298C-489B-BD6F-00BE012677D9}"/>
            </a:ext>
          </a:extLst>
        </xdr:cNvPr>
        <xdr:cNvSpPr txBox="1"/>
      </xdr:nvSpPr>
      <xdr:spPr>
        <a:xfrm>
          <a:off x="13500744" y="183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36847</xdr:rowOff>
    </xdr:from>
    <xdr:ext cx="405111" cy="259045"/>
    <xdr:sp macro="" textlink="">
      <xdr:nvSpPr>
        <xdr:cNvPr id="682" name="n_4mainValue【庁舎】&#10;有形固定資産減価償却率">
          <a:extLst>
            <a:ext uri="{FF2B5EF4-FFF2-40B4-BE49-F238E27FC236}">
              <a16:creationId xmlns:a16="http://schemas.microsoft.com/office/drawing/2014/main" id="{7C39816F-1763-4E20-B1D9-3950E6B568F9}"/>
            </a:ext>
          </a:extLst>
        </xdr:cNvPr>
        <xdr:cNvSpPr txBox="1"/>
      </xdr:nvSpPr>
      <xdr:spPr>
        <a:xfrm>
          <a:off x="12611744" y="183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a:extLst>
            <a:ext uri="{FF2B5EF4-FFF2-40B4-BE49-F238E27FC236}">
              <a16:creationId xmlns:a16="http://schemas.microsoft.com/office/drawing/2014/main" id="{C87EAB58-CAAF-4F26-9C4F-D9C9F61FE8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a:extLst>
            <a:ext uri="{FF2B5EF4-FFF2-40B4-BE49-F238E27FC236}">
              <a16:creationId xmlns:a16="http://schemas.microsoft.com/office/drawing/2014/main" id="{BFF74607-EE3B-4099-B5D6-223B17707C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a:extLst>
            <a:ext uri="{FF2B5EF4-FFF2-40B4-BE49-F238E27FC236}">
              <a16:creationId xmlns:a16="http://schemas.microsoft.com/office/drawing/2014/main" id="{2A79D69E-4C10-4966-BCAE-66525BCC7D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a:extLst>
            <a:ext uri="{FF2B5EF4-FFF2-40B4-BE49-F238E27FC236}">
              <a16:creationId xmlns:a16="http://schemas.microsoft.com/office/drawing/2014/main" id="{29FA32FA-02CA-460D-AC16-697B628816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a:extLst>
            <a:ext uri="{FF2B5EF4-FFF2-40B4-BE49-F238E27FC236}">
              <a16:creationId xmlns:a16="http://schemas.microsoft.com/office/drawing/2014/main" id="{7A41182A-5EED-4466-9EA3-8F0562E174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a:extLst>
            <a:ext uri="{FF2B5EF4-FFF2-40B4-BE49-F238E27FC236}">
              <a16:creationId xmlns:a16="http://schemas.microsoft.com/office/drawing/2014/main" id="{FBB2624F-A75E-46AC-8E0B-96972A64C8D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a:extLst>
            <a:ext uri="{FF2B5EF4-FFF2-40B4-BE49-F238E27FC236}">
              <a16:creationId xmlns:a16="http://schemas.microsoft.com/office/drawing/2014/main" id="{94F8F35C-39F3-498B-BFD1-98B42998B4A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a:extLst>
            <a:ext uri="{FF2B5EF4-FFF2-40B4-BE49-F238E27FC236}">
              <a16:creationId xmlns:a16="http://schemas.microsoft.com/office/drawing/2014/main" id="{5062D179-FE68-410D-9812-D291686B1AF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a:extLst>
            <a:ext uri="{FF2B5EF4-FFF2-40B4-BE49-F238E27FC236}">
              <a16:creationId xmlns:a16="http://schemas.microsoft.com/office/drawing/2014/main" id="{11F4C016-6B08-4E5F-8649-8780DCA9BE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a:extLst>
            <a:ext uri="{FF2B5EF4-FFF2-40B4-BE49-F238E27FC236}">
              <a16:creationId xmlns:a16="http://schemas.microsoft.com/office/drawing/2014/main" id="{6BA8092B-B8EC-4348-A0D4-D8D0BA9749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3" name="直線コネクタ 692">
          <a:extLst>
            <a:ext uri="{FF2B5EF4-FFF2-40B4-BE49-F238E27FC236}">
              <a16:creationId xmlns:a16="http://schemas.microsoft.com/office/drawing/2014/main" id="{82F1BCB6-EF5D-4ADF-A858-09BAA67AA32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4" name="テキスト ボックス 693">
          <a:extLst>
            <a:ext uri="{FF2B5EF4-FFF2-40B4-BE49-F238E27FC236}">
              <a16:creationId xmlns:a16="http://schemas.microsoft.com/office/drawing/2014/main" id="{4537F45B-1D7C-43AD-9A4A-D0D32A0D0C6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5" name="直線コネクタ 694">
          <a:extLst>
            <a:ext uri="{FF2B5EF4-FFF2-40B4-BE49-F238E27FC236}">
              <a16:creationId xmlns:a16="http://schemas.microsoft.com/office/drawing/2014/main" id="{6B0526B6-E515-476F-AB36-F329670AFA4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6" name="テキスト ボックス 695">
          <a:extLst>
            <a:ext uri="{FF2B5EF4-FFF2-40B4-BE49-F238E27FC236}">
              <a16:creationId xmlns:a16="http://schemas.microsoft.com/office/drawing/2014/main" id="{912A7C38-E0C0-4891-989C-7879CE90BF0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7" name="直線コネクタ 696">
          <a:extLst>
            <a:ext uri="{FF2B5EF4-FFF2-40B4-BE49-F238E27FC236}">
              <a16:creationId xmlns:a16="http://schemas.microsoft.com/office/drawing/2014/main" id="{321F2E33-A232-458B-822B-05597940D8A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8" name="テキスト ボックス 697">
          <a:extLst>
            <a:ext uri="{FF2B5EF4-FFF2-40B4-BE49-F238E27FC236}">
              <a16:creationId xmlns:a16="http://schemas.microsoft.com/office/drawing/2014/main" id="{584CE9F2-CE95-4DC3-80D1-583536E30D8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9" name="直線コネクタ 698">
          <a:extLst>
            <a:ext uri="{FF2B5EF4-FFF2-40B4-BE49-F238E27FC236}">
              <a16:creationId xmlns:a16="http://schemas.microsoft.com/office/drawing/2014/main" id="{A6855402-5584-4FB0-BFA3-D4AB0B70B6B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0" name="テキスト ボックス 699">
          <a:extLst>
            <a:ext uri="{FF2B5EF4-FFF2-40B4-BE49-F238E27FC236}">
              <a16:creationId xmlns:a16="http://schemas.microsoft.com/office/drawing/2014/main" id="{0335E898-8B94-4EEF-A317-EA521DF90AA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1" name="直線コネクタ 700">
          <a:extLst>
            <a:ext uri="{FF2B5EF4-FFF2-40B4-BE49-F238E27FC236}">
              <a16:creationId xmlns:a16="http://schemas.microsoft.com/office/drawing/2014/main" id="{D8E1CE98-335B-4C59-A1E6-3D72EC89C08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2" name="テキスト ボックス 701">
          <a:extLst>
            <a:ext uri="{FF2B5EF4-FFF2-40B4-BE49-F238E27FC236}">
              <a16:creationId xmlns:a16="http://schemas.microsoft.com/office/drawing/2014/main" id="{C69F3C6C-5F26-4ED9-951F-98DE2805BA4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3" name="直線コネクタ 702">
          <a:extLst>
            <a:ext uri="{FF2B5EF4-FFF2-40B4-BE49-F238E27FC236}">
              <a16:creationId xmlns:a16="http://schemas.microsoft.com/office/drawing/2014/main" id="{F023A16D-D4B4-493C-A13C-1C4BBAF5251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4" name="テキスト ボックス 703">
          <a:extLst>
            <a:ext uri="{FF2B5EF4-FFF2-40B4-BE49-F238E27FC236}">
              <a16:creationId xmlns:a16="http://schemas.microsoft.com/office/drawing/2014/main" id="{73A04C88-29C7-4A64-936A-132FE1D1357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a:extLst>
            <a:ext uri="{FF2B5EF4-FFF2-40B4-BE49-F238E27FC236}">
              <a16:creationId xmlns:a16="http://schemas.microsoft.com/office/drawing/2014/main" id="{B17BF68C-C3DE-4944-842C-90583B6F5B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47A9A0D7-199F-4D9C-BBA6-28FE63A6BF7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a:extLst>
            <a:ext uri="{FF2B5EF4-FFF2-40B4-BE49-F238E27FC236}">
              <a16:creationId xmlns:a16="http://schemas.microsoft.com/office/drawing/2014/main" id="{6078A5EC-0BD5-4D0E-AF14-5D6D977673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08" name="直線コネクタ 707">
          <a:extLst>
            <a:ext uri="{FF2B5EF4-FFF2-40B4-BE49-F238E27FC236}">
              <a16:creationId xmlns:a16="http://schemas.microsoft.com/office/drawing/2014/main" id="{B043C8CF-1147-4369-B3AC-B342F1A7CEAC}"/>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09" name="【庁舎】&#10;一人当たり面積最小値テキスト">
          <a:extLst>
            <a:ext uri="{FF2B5EF4-FFF2-40B4-BE49-F238E27FC236}">
              <a16:creationId xmlns:a16="http://schemas.microsoft.com/office/drawing/2014/main" id="{72C387F4-CE6A-471A-8697-74F70166C4C5}"/>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10" name="直線コネクタ 709">
          <a:extLst>
            <a:ext uri="{FF2B5EF4-FFF2-40B4-BE49-F238E27FC236}">
              <a16:creationId xmlns:a16="http://schemas.microsoft.com/office/drawing/2014/main" id="{4C8D2510-AB8F-447C-A784-AE345813B557}"/>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11" name="【庁舎】&#10;一人当たり面積最大値テキスト">
          <a:extLst>
            <a:ext uri="{FF2B5EF4-FFF2-40B4-BE49-F238E27FC236}">
              <a16:creationId xmlns:a16="http://schemas.microsoft.com/office/drawing/2014/main" id="{3116C354-A3A4-42CA-A6CC-4370BB1F3136}"/>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12" name="直線コネクタ 711">
          <a:extLst>
            <a:ext uri="{FF2B5EF4-FFF2-40B4-BE49-F238E27FC236}">
              <a16:creationId xmlns:a16="http://schemas.microsoft.com/office/drawing/2014/main" id="{578F804D-7120-4368-B3E6-6F263F6D7872}"/>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13" name="【庁舎】&#10;一人当たり面積平均値テキスト">
          <a:extLst>
            <a:ext uri="{FF2B5EF4-FFF2-40B4-BE49-F238E27FC236}">
              <a16:creationId xmlns:a16="http://schemas.microsoft.com/office/drawing/2014/main" id="{2E0414BF-B030-4267-880B-AD34DDB90C1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14" name="フローチャート: 判断 713">
          <a:extLst>
            <a:ext uri="{FF2B5EF4-FFF2-40B4-BE49-F238E27FC236}">
              <a16:creationId xmlns:a16="http://schemas.microsoft.com/office/drawing/2014/main" id="{92C4ADC2-424A-42BD-B8E2-C5953725FF9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15" name="フローチャート: 判断 714">
          <a:extLst>
            <a:ext uri="{FF2B5EF4-FFF2-40B4-BE49-F238E27FC236}">
              <a16:creationId xmlns:a16="http://schemas.microsoft.com/office/drawing/2014/main" id="{155A5269-0F13-4E42-B4E9-5958A08C014F}"/>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16" name="フローチャート: 判断 715">
          <a:extLst>
            <a:ext uri="{FF2B5EF4-FFF2-40B4-BE49-F238E27FC236}">
              <a16:creationId xmlns:a16="http://schemas.microsoft.com/office/drawing/2014/main" id="{E104F085-7452-4E47-804B-36AF26C1EDED}"/>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17" name="フローチャート: 判断 716">
          <a:extLst>
            <a:ext uri="{FF2B5EF4-FFF2-40B4-BE49-F238E27FC236}">
              <a16:creationId xmlns:a16="http://schemas.microsoft.com/office/drawing/2014/main" id="{C9C0FC43-319F-438E-9D8A-7E054251D385}"/>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18" name="フローチャート: 判断 717">
          <a:extLst>
            <a:ext uri="{FF2B5EF4-FFF2-40B4-BE49-F238E27FC236}">
              <a16:creationId xmlns:a16="http://schemas.microsoft.com/office/drawing/2014/main" id="{F623C892-5D9A-4596-9403-315B2171EB07}"/>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5ECD615D-B08D-4C88-BB69-E60C217D8B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C4970280-86D9-47D7-B2DA-AE294A3C80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6F8AC2B2-8915-4787-98BE-716F06CFAC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9E895692-7116-42E6-ADA1-4BCF62BB82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479BB947-4474-4949-BDB8-42529DF99B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54248</xdr:rowOff>
    </xdr:from>
    <xdr:to>
      <xdr:col>116</xdr:col>
      <xdr:colOff>114300</xdr:colOff>
      <xdr:row>107</xdr:row>
      <xdr:rowOff>155848</xdr:rowOff>
    </xdr:to>
    <xdr:sp macro="" textlink="">
      <xdr:nvSpPr>
        <xdr:cNvPr id="724" name="楕円 723">
          <a:extLst>
            <a:ext uri="{FF2B5EF4-FFF2-40B4-BE49-F238E27FC236}">
              <a16:creationId xmlns:a16="http://schemas.microsoft.com/office/drawing/2014/main" id="{BFA79C2F-D94D-45E3-B5AF-B7D1786D9C05}"/>
            </a:ext>
          </a:extLst>
        </xdr:cNvPr>
        <xdr:cNvSpPr/>
      </xdr:nvSpPr>
      <xdr:spPr>
        <a:xfrm>
          <a:off x="22110700" y="183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140625</xdr:rowOff>
    </xdr:from>
    <xdr:ext cx="469744" cy="259045"/>
    <xdr:sp macro="" textlink="">
      <xdr:nvSpPr>
        <xdr:cNvPr id="725" name="【庁舎】&#10;一人当たり面積該当値テキスト">
          <a:extLst>
            <a:ext uri="{FF2B5EF4-FFF2-40B4-BE49-F238E27FC236}">
              <a16:creationId xmlns:a16="http://schemas.microsoft.com/office/drawing/2014/main" id="{6C2A692D-871D-4F2A-A1DD-BCA494E0430B}"/>
            </a:ext>
          </a:extLst>
        </xdr:cNvPr>
        <xdr:cNvSpPr txBox="1"/>
      </xdr:nvSpPr>
      <xdr:spPr>
        <a:xfrm>
          <a:off x="22199600" y="1831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26" name="楕円 725">
          <a:extLst>
            <a:ext uri="{FF2B5EF4-FFF2-40B4-BE49-F238E27FC236}">
              <a16:creationId xmlns:a16="http://schemas.microsoft.com/office/drawing/2014/main" id="{EFEE7F71-E6D8-419E-A26A-64DCBE5F58B6}"/>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105048</xdr:rowOff>
    </xdr:from>
    <xdr:to>
      <xdr:col>116</xdr:col>
      <xdr:colOff>63500</xdr:colOff>
      <xdr:row>107</xdr:row>
      <xdr:rowOff>110489</xdr:rowOff>
    </xdr:to>
    <xdr:cxnSp macro="">
      <xdr:nvCxnSpPr>
        <xdr:cNvPr id="727" name="直線コネクタ 726">
          <a:extLst>
            <a:ext uri="{FF2B5EF4-FFF2-40B4-BE49-F238E27FC236}">
              <a16:creationId xmlns:a16="http://schemas.microsoft.com/office/drawing/2014/main" id="{F22BC11C-F27D-46E1-98E4-D2498AD46C1C}"/>
            </a:ext>
          </a:extLst>
        </xdr:cNvPr>
        <xdr:cNvCxnSpPr/>
      </xdr:nvCxnSpPr>
      <xdr:spPr>
        <a:xfrm flipV="1">
          <a:off x="21323300" y="18450198"/>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28" name="楕円 727">
          <a:extLst>
            <a:ext uri="{FF2B5EF4-FFF2-40B4-BE49-F238E27FC236}">
              <a16:creationId xmlns:a16="http://schemas.microsoft.com/office/drawing/2014/main" id="{0E9F2630-EF92-4F12-8BA2-F9B87AA69CE2}"/>
            </a:ext>
          </a:extLst>
        </xdr:cNvPr>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113756</xdr:rowOff>
    </xdr:to>
    <xdr:cxnSp macro="">
      <xdr:nvCxnSpPr>
        <xdr:cNvPr id="729" name="直線コネクタ 728">
          <a:extLst>
            <a:ext uri="{FF2B5EF4-FFF2-40B4-BE49-F238E27FC236}">
              <a16:creationId xmlns:a16="http://schemas.microsoft.com/office/drawing/2014/main" id="{92795762-8927-4FC2-B3AD-D40A74D59022}"/>
            </a:ext>
          </a:extLst>
        </xdr:cNvPr>
        <xdr:cNvCxnSpPr/>
      </xdr:nvCxnSpPr>
      <xdr:spPr>
        <a:xfrm flipV="1">
          <a:off x="20434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730" name="楕円 729">
          <a:extLst>
            <a:ext uri="{FF2B5EF4-FFF2-40B4-BE49-F238E27FC236}">
              <a16:creationId xmlns:a16="http://schemas.microsoft.com/office/drawing/2014/main" id="{F60CE009-7356-4A65-9360-553B092BEB59}"/>
            </a:ext>
          </a:extLst>
        </xdr:cNvPr>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118111</xdr:rowOff>
    </xdr:to>
    <xdr:cxnSp macro="">
      <xdr:nvCxnSpPr>
        <xdr:cNvPr id="731" name="直線コネクタ 730">
          <a:extLst>
            <a:ext uri="{FF2B5EF4-FFF2-40B4-BE49-F238E27FC236}">
              <a16:creationId xmlns:a16="http://schemas.microsoft.com/office/drawing/2014/main" id="{DB693831-1A0C-49BD-8FF1-11FB2AEE6A09}"/>
            </a:ext>
          </a:extLst>
        </xdr:cNvPr>
        <xdr:cNvCxnSpPr/>
      </xdr:nvCxnSpPr>
      <xdr:spPr>
        <a:xfrm flipV="1">
          <a:off x="19545300" y="18458906"/>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76019</xdr:rowOff>
    </xdr:from>
    <xdr:to>
      <xdr:col>98</xdr:col>
      <xdr:colOff>38100</xdr:colOff>
      <xdr:row>108</xdr:row>
      <xdr:rowOff>6169</xdr:rowOff>
    </xdr:to>
    <xdr:sp macro="" textlink="">
      <xdr:nvSpPr>
        <xdr:cNvPr id="732" name="楕円 731">
          <a:extLst>
            <a:ext uri="{FF2B5EF4-FFF2-40B4-BE49-F238E27FC236}">
              <a16:creationId xmlns:a16="http://schemas.microsoft.com/office/drawing/2014/main" id="{8CBB71F5-585F-4510-994A-7C9443FC26A6}"/>
            </a:ext>
          </a:extLst>
        </xdr:cNvPr>
        <xdr:cNvSpPr/>
      </xdr:nvSpPr>
      <xdr:spPr>
        <a:xfrm>
          <a:off x="18605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118111</xdr:rowOff>
    </xdr:from>
    <xdr:to>
      <xdr:col>102</xdr:col>
      <xdr:colOff>114300</xdr:colOff>
      <xdr:row>107</xdr:row>
      <xdr:rowOff>126819</xdr:rowOff>
    </xdr:to>
    <xdr:cxnSp macro="">
      <xdr:nvCxnSpPr>
        <xdr:cNvPr id="733" name="直線コネクタ 732">
          <a:extLst>
            <a:ext uri="{FF2B5EF4-FFF2-40B4-BE49-F238E27FC236}">
              <a16:creationId xmlns:a16="http://schemas.microsoft.com/office/drawing/2014/main" id="{9D57BC08-7BDD-4BC8-A9C2-CCDFB5E6B1BD}"/>
            </a:ext>
          </a:extLst>
        </xdr:cNvPr>
        <xdr:cNvCxnSpPr/>
      </xdr:nvCxnSpPr>
      <xdr:spPr>
        <a:xfrm flipV="1">
          <a:off x="18656300" y="18463261"/>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34" name="n_1aveValue【庁舎】&#10;一人当たり面積">
          <a:extLst>
            <a:ext uri="{FF2B5EF4-FFF2-40B4-BE49-F238E27FC236}">
              <a16:creationId xmlns:a16="http://schemas.microsoft.com/office/drawing/2014/main" id="{2A3E0484-5E35-4E8F-B776-ADE40C03FDAE}"/>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35" name="n_2aveValue【庁舎】&#10;一人当たり面積">
          <a:extLst>
            <a:ext uri="{FF2B5EF4-FFF2-40B4-BE49-F238E27FC236}">
              <a16:creationId xmlns:a16="http://schemas.microsoft.com/office/drawing/2014/main" id="{5D5E88B8-7622-4FDF-8EAC-73DE4C690D2D}"/>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36" name="n_3aveValue【庁舎】&#10;一人当たり面積">
          <a:extLst>
            <a:ext uri="{FF2B5EF4-FFF2-40B4-BE49-F238E27FC236}">
              <a16:creationId xmlns:a16="http://schemas.microsoft.com/office/drawing/2014/main" id="{F50F1849-4525-44A1-A6F5-18A97FF51AEC}"/>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37" name="n_4aveValue【庁舎】&#10;一人当たり面積">
          <a:extLst>
            <a:ext uri="{FF2B5EF4-FFF2-40B4-BE49-F238E27FC236}">
              <a16:creationId xmlns:a16="http://schemas.microsoft.com/office/drawing/2014/main" id="{A76AD90E-22CC-45C0-B35C-B57DB6C87A27}"/>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38" name="n_1mainValue【庁舎】&#10;一人当たり面積">
          <a:extLst>
            <a:ext uri="{FF2B5EF4-FFF2-40B4-BE49-F238E27FC236}">
              <a16:creationId xmlns:a16="http://schemas.microsoft.com/office/drawing/2014/main" id="{3B433FD7-A933-47B8-A3B1-84E10E219725}"/>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39" name="n_2mainValue【庁舎】&#10;一人当たり面積">
          <a:extLst>
            <a:ext uri="{FF2B5EF4-FFF2-40B4-BE49-F238E27FC236}">
              <a16:creationId xmlns:a16="http://schemas.microsoft.com/office/drawing/2014/main" id="{585A8BCC-62AB-4BBD-AC75-0A527D15B484}"/>
            </a:ext>
          </a:extLst>
        </xdr:cNvPr>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740" name="n_3mainValue【庁舎】&#10;一人当たり面積">
          <a:extLst>
            <a:ext uri="{FF2B5EF4-FFF2-40B4-BE49-F238E27FC236}">
              <a16:creationId xmlns:a16="http://schemas.microsoft.com/office/drawing/2014/main" id="{3D9F9501-DB7C-4CAA-8012-C90807BB62BC}"/>
            </a:ext>
          </a:extLst>
        </xdr:cNvPr>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168746</xdr:rowOff>
    </xdr:from>
    <xdr:ext cx="469744" cy="259045"/>
    <xdr:sp macro="" textlink="">
      <xdr:nvSpPr>
        <xdr:cNvPr id="741" name="n_4mainValue【庁舎】&#10;一人当たり面積">
          <a:extLst>
            <a:ext uri="{FF2B5EF4-FFF2-40B4-BE49-F238E27FC236}">
              <a16:creationId xmlns:a16="http://schemas.microsoft.com/office/drawing/2014/main" id="{9BDBCCF1-C6E4-4914-A70F-6403BC8B7E4F}"/>
            </a:ext>
          </a:extLst>
        </xdr:cNvPr>
        <xdr:cNvSpPr txBox="1"/>
      </xdr:nvSpPr>
      <xdr:spPr>
        <a:xfrm>
          <a:off x="18421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C39EE1C4-C647-42E1-86C8-9D651D87D4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2923E086-35CA-480E-B0E5-C9466331E5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2A0A9833-9013-4A91-8ECE-AD371A9574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図書館、体育館については、比較的、近年に建設された施設であることから、有形固定資産減価償却率は低くなっているが、徐々に増加してきている。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福祉施設、庁舎、消防施設については、老朽化が進んでいることから、有形固定資産減価償却率が高い水準となっている。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「公共施設等総合管理計画」及び「個別施設計画」が策定されていることに伴い、今後の施設の更新、統廃合等も含め検討していく。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6,984
6,916
7.05
4,416,745
4,073,683
339,840
2,501,157
3,464,217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、令和３年度は</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と減少傾向にある。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令和３年度の類似団体平均より</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ており、ここ数年は常に上回っている。しかし毎年低下している要因は人口の減少や高齢化に伴う地方税の減少が大きい。生産年齢人口を増加させるため、また減少させないための移住定住事業の促進や地方税の徴収強化の推進により財源確保し、また定員管理・給与の適正化、事務の見直し等による歳出削減を図り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151795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105833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117522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％であったが、令和３年度には</a:t>
          </a:r>
          <a:r>
            <a:rPr kumimoji="1" lang="en-US" altLang="ja-JP" sz="1300">
              <a:latin typeface="ＭＳ Ｐゴシック" panose="020B0600070205080204" pitchFamily="50" charset="-128"/>
              <a:ea typeface="ＭＳ Ｐゴシック" panose="020B0600070205080204" pitchFamily="50" charset="-128"/>
            </a:rPr>
            <a:t>88.4</a:t>
          </a:r>
          <a:r>
            <a:rPr kumimoji="1" lang="ja-JP" altLang="en-US" sz="1300">
              <a:latin typeface="ＭＳ Ｐゴシック" panose="020B0600070205080204" pitchFamily="50" charset="-128"/>
              <a:ea typeface="ＭＳ Ｐゴシック" panose="020B0600070205080204" pitchFamily="50" charset="-128"/>
            </a:rPr>
            <a:t>％と減少している。要因としては交付税の増加によるところが大きく、公債費は増加しているが、それを上回っており、経常収支比率は類似団体比率を上回っているものの前年度に比較し、その差は縮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では湯河原町真鶴町衛生組合が実施する新たな大規模改修事業等が見込まれることから、人件費の抑制、補助費においては今後、単独で行う補助交付金の見直しや削減を検討していくことが必要に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67</xdr:row>
      <xdr:rowOff>7620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59084"/>
          <a:ext cx="838200" cy="5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67</xdr:row>
      <xdr:rowOff>7620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4864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65</xdr:row>
      <xdr:rowOff>147828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486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147828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7973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89,649</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現状、人件費では、ごみ処理業務を一部事務組合、消防事務を湯河原町に委託していること、地域手当を廃止していることが主な要因と思われる。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物件費では、新規事業の抑制や、事業内容の見直し、需用費、役務費等による歳出の抑制に努めている。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39129</xdr:rowOff>
    </xdr:from>
    <xdr:to>
      <xdr:col>23</xdr:col>
      <xdr:colOff>133350</xdr:colOff>
      <xdr:row>80</xdr:row>
      <xdr:rowOff>54747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55129"/>
          <a:ext cx="8382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33179</xdr:rowOff>
    </xdr:from>
    <xdr:to>
      <xdr:col>19</xdr:col>
      <xdr:colOff>133350</xdr:colOff>
      <xdr:row>80</xdr:row>
      <xdr:rowOff>39129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49179"/>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14334</xdr:rowOff>
    </xdr:from>
    <xdr:to>
      <xdr:col>15</xdr:col>
      <xdr:colOff>82550</xdr:colOff>
      <xdr:row>80</xdr:row>
      <xdr:rowOff>33179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30334"/>
          <a:ext cx="8890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157863</xdr:rowOff>
    </xdr:from>
    <xdr:to>
      <xdr:col>11</xdr:col>
      <xdr:colOff>31750</xdr:colOff>
      <xdr:row>80</xdr:row>
      <xdr:rowOff>14334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02413"/>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3947</xdr:rowOff>
    </xdr:from>
    <xdr:to>
      <xdr:col>23</xdr:col>
      <xdr:colOff>184150</xdr:colOff>
      <xdr:row>80</xdr:row>
      <xdr:rowOff>105547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1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96674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4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159779</xdr:rowOff>
    </xdr:from>
    <xdr:to>
      <xdr:col>19</xdr:col>
      <xdr:colOff>184150</xdr:colOff>
      <xdr:row>80</xdr:row>
      <xdr:rowOff>89929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100106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7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153829</xdr:rowOff>
    </xdr:from>
    <xdr:to>
      <xdr:col>15</xdr:col>
      <xdr:colOff>133350</xdr:colOff>
      <xdr:row>80</xdr:row>
      <xdr:rowOff>83979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94156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6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134984</xdr:rowOff>
    </xdr:from>
    <xdr:to>
      <xdr:col>11</xdr:col>
      <xdr:colOff>82550</xdr:colOff>
      <xdr:row>80</xdr:row>
      <xdr:rowOff>65134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75311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4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107063</xdr:rowOff>
    </xdr:from>
    <xdr:to>
      <xdr:col>7</xdr:col>
      <xdr:colOff>31750</xdr:colOff>
      <xdr:row>80</xdr:row>
      <xdr:rowOff>37213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47390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2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ラスパイレス指数については類似団体平均と比較し、常に下回っているが、令和元年度に対しては１％上昇している。平成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年から比較すると徐々にではあるが上がってきており類似団体平均との差が縮まってきている。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給与水準は、今後も国の動向等を踏まえながら、引き続き適正な状況にあるよう努めていき、過度な抑制は職員の士気の低下にもつながることから、慎重に進めていく。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62971</xdr:rowOff>
    </xdr:from>
    <xdr:to>
      <xdr:col>81</xdr:col>
      <xdr:colOff>44450</xdr:colOff>
      <xdr:row>83</xdr:row>
      <xdr:rowOff>62971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933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133879</xdr:rowOff>
    </xdr:from>
    <xdr:to>
      <xdr:col>77</xdr:col>
      <xdr:colOff>44450</xdr:colOff>
      <xdr:row>83</xdr:row>
      <xdr:rowOff>62971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192779"/>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123825</xdr:rowOff>
    </xdr:from>
    <xdr:to>
      <xdr:col>72</xdr:col>
      <xdr:colOff>203200</xdr:colOff>
      <xdr:row>82</xdr:row>
      <xdr:rowOff>133879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1827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83609</xdr:rowOff>
    </xdr:from>
    <xdr:to>
      <xdr:col>68</xdr:col>
      <xdr:colOff>152400</xdr:colOff>
      <xdr:row>82</xdr:row>
      <xdr:rowOff>123825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1425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12171</xdr:rowOff>
    </xdr:from>
    <xdr:to>
      <xdr:col>81</xdr:col>
      <xdr:colOff>95250</xdr:colOff>
      <xdr:row>83</xdr:row>
      <xdr:rowOff>113771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28698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8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12171</xdr:rowOff>
    </xdr:from>
    <xdr:to>
      <xdr:col>77</xdr:col>
      <xdr:colOff>95250</xdr:colOff>
      <xdr:row>83</xdr:row>
      <xdr:rowOff>113771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123948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1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83079</xdr:rowOff>
    </xdr:from>
    <xdr:to>
      <xdr:col>73</xdr:col>
      <xdr:colOff>44450</xdr:colOff>
      <xdr:row>83</xdr:row>
      <xdr:rowOff>13229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23406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73025</xdr:rowOff>
    </xdr:from>
    <xdr:to>
      <xdr:col>68</xdr:col>
      <xdr:colOff>203200</xdr:colOff>
      <xdr:row>83</xdr:row>
      <xdr:rowOff>3175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13352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平成２９年から比較し、年毎に微増で推移している。類似団体平均は下回っているが全国平均、県平均は３％から４％程度上回っている。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町の人口は毎年減少していることが主な要因であると思われる。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今後は、事業の見直しや効率化を図り、また職員の資質、能力の向上に努め、適正な定員管理に努める。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79968</xdr:rowOff>
    </xdr:from>
    <xdr:to>
      <xdr:col>81</xdr:col>
      <xdr:colOff>44450</xdr:colOff>
      <xdr:row>61</xdr:row>
      <xdr:rowOff>97663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38418"/>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34120</xdr:rowOff>
    </xdr:from>
    <xdr:to>
      <xdr:col>77</xdr:col>
      <xdr:colOff>44450</xdr:colOff>
      <xdr:row>61</xdr:row>
      <xdr:rowOff>79968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92570"/>
          <a:ext cx="8890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18034</xdr:rowOff>
    </xdr:from>
    <xdr:to>
      <xdr:col>72</xdr:col>
      <xdr:colOff>203200</xdr:colOff>
      <xdr:row>61</xdr:row>
      <xdr:rowOff>34120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764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164550</xdr:rowOff>
    </xdr:from>
    <xdr:to>
      <xdr:col>68</xdr:col>
      <xdr:colOff>152400</xdr:colOff>
      <xdr:row>61</xdr:row>
      <xdr:rowOff>18034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51550"/>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63390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29168</xdr:rowOff>
    </xdr:from>
    <xdr:to>
      <xdr:col>77</xdr:col>
      <xdr:colOff>95250</xdr:colOff>
      <xdr:row>61</xdr:row>
      <xdr:rowOff>130768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140945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5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154770</xdr:rowOff>
    </xdr:from>
    <xdr:to>
      <xdr:col>73</xdr:col>
      <xdr:colOff>44450</xdr:colOff>
      <xdr:row>61</xdr:row>
      <xdr:rowOff>84920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95097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138684</xdr:rowOff>
    </xdr:from>
    <xdr:to>
      <xdr:col>68</xdr:col>
      <xdr:colOff>203200</xdr:colOff>
      <xdr:row>61</xdr:row>
      <xdr:rowOff>68834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79011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113750</xdr:rowOff>
    </xdr:from>
    <xdr:to>
      <xdr:col>64</xdr:col>
      <xdr:colOff>152400</xdr:colOff>
      <xdr:row>61</xdr:row>
      <xdr:rowOff>43900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54077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比較し０．１％の増加、類似団体平均値に対し、３．７％高い状況である。主な要因は平成２９年に過疎指定されたことにより利用が可能となった過疎債の活用に伴う償還額の増加によ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今後は老朽化施設の改修が見込まれることから、効率的な償還に努めるとともに、普通建設事業については、国県補助金など地方債以外の財源確保に努め、公債費負担の適正化を図る。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46990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096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37338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3324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131572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167894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718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までは類似団体平均値を大幅に上回っていたが、令和３年度においては大幅に改善している。下水道事業や湯河原町真鶴町衛生組合への負担等、継続して事業が行われているが、それらの事業に充当が可能な財源とした基金の積立が適切に行われたことにより基金残高の増加により改善した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今後は、教育施設の老朽化に伴う改修が見込まれていることから、事業の必要性の再確認や、補助金の活用などにより充当財源をより一層確保していく。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64516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36593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46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64516</xdr:rowOff>
    </xdr:from>
    <xdr:to>
      <xdr:col>81</xdr:col>
      <xdr:colOff>133350</xdr:colOff>
      <xdr:row>20</xdr:row>
      <xdr:rowOff>64516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49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45212</xdr:rowOff>
    </xdr:from>
    <xdr:to>
      <xdr:col>81</xdr:col>
      <xdr:colOff>44450</xdr:colOff>
      <xdr:row>22</xdr:row>
      <xdr:rowOff>31445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74212"/>
          <a:ext cx="838200" cy="3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31445</xdr:rowOff>
    </xdr:from>
    <xdr:to>
      <xdr:col>77</xdr:col>
      <xdr:colOff>44450</xdr:colOff>
      <xdr:row>22</xdr:row>
      <xdr:rowOff>148234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803345"/>
          <a:ext cx="8890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32817</xdr:rowOff>
    </xdr:from>
    <xdr:to>
      <xdr:col>77</xdr:col>
      <xdr:colOff>95250</xdr:colOff>
      <xdr:row>14</xdr:row>
      <xdr:rowOff>134417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144594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148234</xdr:rowOff>
    </xdr:from>
    <xdr:to>
      <xdr:col>72</xdr:col>
      <xdr:colOff>203200</xdr:colOff>
      <xdr:row>22</xdr:row>
      <xdr:rowOff>155956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920134"/>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28956</xdr:rowOff>
    </xdr:from>
    <xdr:to>
      <xdr:col>73</xdr:col>
      <xdr:colOff>44450</xdr:colOff>
      <xdr:row>14</xdr:row>
      <xdr:rowOff>130556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2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140733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155956</xdr:rowOff>
    </xdr:from>
    <xdr:to>
      <xdr:col>68</xdr:col>
      <xdr:colOff>152400</xdr:colOff>
      <xdr:row>23</xdr:row>
      <xdr:rowOff>38557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927856"/>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73355</xdr:rowOff>
    </xdr:from>
    <xdr:to>
      <xdr:col>68</xdr:col>
      <xdr:colOff>203200</xdr:colOff>
      <xdr:row>15</xdr:row>
      <xdr:rowOff>3505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13682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54407</xdr:rowOff>
    </xdr:from>
    <xdr:to>
      <xdr:col>64</xdr:col>
      <xdr:colOff>152400</xdr:colOff>
      <xdr:row>15</xdr:row>
      <xdr:rowOff>156007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166184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165862</xdr:rowOff>
    </xdr:from>
    <xdr:to>
      <xdr:col>81</xdr:col>
      <xdr:colOff>95250</xdr:colOff>
      <xdr:row>20</xdr:row>
      <xdr:rowOff>96012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61739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1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152095</xdr:rowOff>
    </xdr:from>
    <xdr:to>
      <xdr:col>77</xdr:col>
      <xdr:colOff>95250</xdr:colOff>
      <xdr:row>22</xdr:row>
      <xdr:rowOff>82245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67022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83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97434</xdr:rowOff>
    </xdr:from>
    <xdr:to>
      <xdr:col>73</xdr:col>
      <xdr:colOff>44450</xdr:colOff>
      <xdr:row>23</xdr:row>
      <xdr:rowOff>27584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8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12361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95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105156</xdr:rowOff>
    </xdr:from>
    <xdr:to>
      <xdr:col>68</xdr:col>
      <xdr:colOff>203200</xdr:colOff>
      <xdr:row>23</xdr:row>
      <xdr:rowOff>35306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8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20083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96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159207</xdr:rowOff>
    </xdr:from>
    <xdr:to>
      <xdr:col>64</xdr:col>
      <xdr:colOff>152400</xdr:colOff>
      <xdr:row>23</xdr:row>
      <xdr:rowOff>89357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9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74134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40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135466</xdr:colOff>
      <xdr:row>26</xdr:row>
      <xdr:rowOff>46565</xdr:rowOff>
    </xdr:from>
    <xdr:ext cx="9099176" cy="588435"/>
    <xdr:sp macro="" textlink="">
      <xdr:nvSpPr>
        <xdr:cNvPr id="472" name="テキスト ボックス 471">
          <a:extLst>
            <a:ext uri="{FF2B5EF4-FFF2-40B4-BE49-F238E27FC236}">
              <a16:creationId xmlns:a16="http://schemas.microsoft.com/office/drawing/2014/main" id="{B7833EC5-7802-49C9-93AF-5F55205E114C}"/>
            </a:ext>
          </a:extLst>
        </xdr:cNvPr>
        <xdr:cNvSpPr txBox="1"/>
      </xdr:nvSpPr>
      <xdr:spPr>
        <a:xfrm>
          <a:off x="719666" y="4449232"/>
          <a:ext cx="9099176" cy="58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6,984
6,916
7.05
4,416,745
4,073,683
339,840
2,501,157
3,464,217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決算額については、類似団体平均と比較すると上回っているが、神奈川県平均は下回っている。これは人口１人当たり職員数は類似団体と比べ少なく、ラスパイレス指数が低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40</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780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40</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954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9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8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物件費に係る経常収支比率は類似団体平均と比べても１．６ポイント低い状況となっている。この傾向は過去より続いていますが、これは委託業務が類似団体に比べ少ないことによるものと考えられる。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要因としては道路補修や草刈り等の一部を直営で行っていることが考えられる。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76708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7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113284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9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564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17</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336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xdr:rowOff>
    </xdr:from>
    <xdr:to>
      <xdr:col>82</xdr:col>
      <xdr:colOff>158750</xdr:colOff>
      <xdr:row>16</xdr:row>
      <xdr:rowOff>104648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19575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151401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扶助費の経常収支比率は類似団体平均と同水準となっている。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今後の見込みとしては、高齢化の影響により扶助費全体では増加していく傾向です。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18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その他に係る経常収支比率は類似団体平均を上回っているが、全国平均とはほぼ同ポイントとなっており、前年度と比較しその割合は縮まっている。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経常一般財源等として交付税の増加が主な要因と考えられる。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99568</xdr:rowOff>
    </xdr:from>
    <xdr:to>
      <xdr:col>82</xdr:col>
      <xdr:colOff>107950</xdr:colOff>
      <xdr:row>60</xdr:row>
      <xdr:rowOff>40132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43668"/>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40132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2997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156718</xdr:rowOff>
    </xdr:from>
    <xdr:to>
      <xdr:col>73</xdr:col>
      <xdr:colOff>180975</xdr:colOff>
      <xdr:row>60</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72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156718</xdr:rowOff>
    </xdr:from>
    <xdr:to>
      <xdr:col>69</xdr:col>
      <xdr:colOff>92075</xdr:colOff>
      <xdr:row>60</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272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48768</xdr:rowOff>
    </xdr:from>
    <xdr:to>
      <xdr:col>82</xdr:col>
      <xdr:colOff>158750</xdr:colOff>
      <xdr:row>58</xdr:row>
      <xdr:rowOff>150368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20845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160782</xdr:rowOff>
    </xdr:from>
    <xdr:to>
      <xdr:col>78</xdr:col>
      <xdr:colOff>120650</xdr:colOff>
      <xdr:row>60</xdr:row>
      <xdr:rowOff>90932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75709</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36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105918</xdr:rowOff>
    </xdr:from>
    <xdr:to>
      <xdr:col>69</xdr:col>
      <xdr:colOff>142875</xdr:colOff>
      <xdr:row>60</xdr:row>
      <xdr:rowOff>36068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20845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補助費等に係る経常収支比率は類似団体平均と比較し、過年度より継続して高い状態で推移している。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補助費等全体としては、制度によるものが多くある中で、抑制できるものを効率的に抑制し割合を下げていく必要がある。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095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72136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541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公債費分の経常収支比率は類似団体平均と比較すると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ポイント下回っているが、近年は増加傾向にある。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臨時財政対策債や過疎債等の償還が多く見込まれ、また教育施設の改修計画も見込まれることから、実質公債費比率の上昇が考えられるため、今後の起債対象事業については、取捨選択を的確に実施し、財政の健全化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66039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771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66039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31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76</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74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62247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公債費以外に係る経常収支比率は類似団体平均を上回っているが、全国平均との比較では０．３ポイントの増で収まっている。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財政規模の小さい町であるため、平均値で比較すると、物件費が類似団体平均を下回っているが、補助費等が類似団体平均を上回っているため、平均では上回ってしまう要因であると思われる。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今後は抑制できる補助費等を効率的に抑制を図り、今後の増加を抑制していくことが考えられる。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31750</xdr:rowOff>
    </xdr:from>
    <xdr:to>
      <xdr:col>82</xdr:col>
      <xdr:colOff>107950</xdr:colOff>
      <xdr:row>80</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04850"/>
          <a:ext cx="838200" cy="4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80</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6448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79</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6448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79</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6029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152400</xdr:rowOff>
    </xdr:from>
    <xdr:to>
      <xdr:col>82</xdr:col>
      <xdr:colOff>158750</xdr:colOff>
      <xdr:row>78</xdr:row>
      <xdr:rowOff>82550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124477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41911</xdr:rowOff>
    </xdr:from>
    <xdr:to>
      <xdr:col>78</xdr:col>
      <xdr:colOff>120650</xdr:colOff>
      <xdr:row>80</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128288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118111</xdr:rowOff>
    </xdr:from>
    <xdr:to>
      <xdr:col>69</xdr:col>
      <xdr:colOff>142875</xdr:colOff>
      <xdr:row>80</xdr:row>
      <xdr:rowOff>48261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33038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117246</xdr:rowOff>
    </xdr:from>
    <xdr:to>
      <xdr:col>29</xdr:col>
      <xdr:colOff>127000</xdr:colOff>
      <xdr:row>17</xdr:row>
      <xdr:rowOff>144709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79521"/>
          <a:ext cx="647700" cy="27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117246</xdr:rowOff>
    </xdr:from>
    <xdr:to>
      <xdr:col>26</xdr:col>
      <xdr:colOff>50800</xdr:colOff>
      <xdr:row>17</xdr:row>
      <xdr:rowOff>134430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79521"/>
          <a:ext cx="698500" cy="1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134430</xdr:rowOff>
    </xdr:from>
    <xdr:to>
      <xdr:col>22</xdr:col>
      <xdr:colOff>114300</xdr:colOff>
      <xdr:row>18</xdr:row>
      <xdr:rowOff>11816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96705"/>
          <a:ext cx="698500" cy="4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11816</xdr:rowOff>
    </xdr:from>
    <xdr:to>
      <xdr:col>18</xdr:col>
      <xdr:colOff>177800</xdr:colOff>
      <xdr:row>18</xdr:row>
      <xdr:rowOff>31049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5541"/>
          <a:ext cx="698500" cy="1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93909</xdr:rowOff>
    </xdr:from>
    <xdr:to>
      <xdr:col>29</xdr:col>
      <xdr:colOff>177800</xdr:colOff>
      <xdr:row>18</xdr:row>
      <xdr:rowOff>24059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65986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66446</xdr:rowOff>
    </xdr:from>
    <xdr:to>
      <xdr:col>26</xdr:col>
      <xdr:colOff>101600</xdr:colOff>
      <xdr:row>17</xdr:row>
      <xdr:rowOff>168046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152823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5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83630</xdr:rowOff>
    </xdr:from>
    <xdr:to>
      <xdr:col>22</xdr:col>
      <xdr:colOff>165100</xdr:colOff>
      <xdr:row>18</xdr:row>
      <xdr:rowOff>13780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170007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3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132466</xdr:rowOff>
    </xdr:from>
    <xdr:to>
      <xdr:col>19</xdr:col>
      <xdr:colOff>38100</xdr:colOff>
      <xdr:row>18</xdr:row>
      <xdr:rowOff>62616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47393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151699</xdr:rowOff>
    </xdr:from>
    <xdr:to>
      <xdr:col>15</xdr:col>
      <xdr:colOff>101600</xdr:colOff>
      <xdr:row>18</xdr:row>
      <xdr:rowOff>81849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66626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228194</xdr:rowOff>
    </xdr:from>
    <xdr:to>
      <xdr:col>29</xdr:col>
      <xdr:colOff>127000</xdr:colOff>
      <xdr:row>35</xdr:row>
      <xdr:rowOff>277476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38544"/>
          <a:ext cx="647700" cy="49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277476</xdr:rowOff>
    </xdr:from>
    <xdr:to>
      <xdr:col>26</xdr:col>
      <xdr:colOff>50800</xdr:colOff>
      <xdr:row>36</xdr:row>
      <xdr:rowOff>30226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7826"/>
          <a:ext cx="698500" cy="9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30226</xdr:rowOff>
    </xdr:from>
    <xdr:to>
      <xdr:col>22</xdr:col>
      <xdr:colOff>114300</xdr:colOff>
      <xdr:row>36</xdr:row>
      <xdr:rowOff>39198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83476"/>
          <a:ext cx="698500" cy="8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39198</xdr:rowOff>
    </xdr:from>
    <xdr:to>
      <xdr:col>18</xdr:col>
      <xdr:colOff>177800</xdr:colOff>
      <xdr:row>36</xdr:row>
      <xdr:rowOff>115627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92448"/>
          <a:ext cx="698500" cy="76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177394</xdr:rowOff>
    </xdr:from>
    <xdr:to>
      <xdr:col>29</xdr:col>
      <xdr:colOff>177800</xdr:colOff>
      <xdr:row>35</xdr:row>
      <xdr:rowOff>278994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87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22471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226676</xdr:rowOff>
    </xdr:from>
    <xdr:to>
      <xdr:col>26</xdr:col>
      <xdr:colOff>101600</xdr:colOff>
      <xdr:row>35</xdr:row>
      <xdr:rowOff>328276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338453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5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322326</xdr:rowOff>
    </xdr:from>
    <xdr:to>
      <xdr:col>22</xdr:col>
      <xdr:colOff>165100</xdr:colOff>
      <xdr:row>36</xdr:row>
      <xdr:rowOff>81026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65803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1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331298</xdr:rowOff>
    </xdr:from>
    <xdr:to>
      <xdr:col>19</xdr:col>
      <xdr:colOff>38100</xdr:colOff>
      <xdr:row>36</xdr:row>
      <xdr:rowOff>89998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1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74775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2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64827</xdr:rowOff>
    </xdr:from>
    <xdr:to>
      <xdr:col>15</xdr:col>
      <xdr:colOff>101600</xdr:colOff>
      <xdr:row>36</xdr:row>
      <xdr:rowOff>166427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151204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6,984
6,916
7.05
4,416,745
4,073,683
339,840
2,501,157
3,464,217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101128</xdr:rowOff>
    </xdr:from>
    <xdr:to>
      <xdr:col>24</xdr:col>
      <xdr:colOff>63500</xdr:colOff>
      <xdr:row>36</xdr:row>
      <xdr:rowOff>124338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73328"/>
          <a:ext cx="8382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101128</xdr:rowOff>
    </xdr:from>
    <xdr:to>
      <xdr:col>19</xdr:col>
      <xdr:colOff>177800</xdr:colOff>
      <xdr:row>37</xdr:row>
      <xdr:rowOff>54066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3328"/>
          <a:ext cx="889000" cy="1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54066</xdr:rowOff>
    </xdr:from>
    <xdr:to>
      <xdr:col>15</xdr:col>
      <xdr:colOff>50800</xdr:colOff>
      <xdr:row>37</xdr:row>
      <xdr:rowOff>91282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7716"/>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91282</xdr:rowOff>
    </xdr:from>
    <xdr:to>
      <xdr:col>10</xdr:col>
      <xdr:colOff>114300</xdr:colOff>
      <xdr:row>37</xdr:row>
      <xdr:rowOff>96525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4932"/>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73538</xdr:rowOff>
    </xdr:from>
    <xdr:to>
      <xdr:col>24</xdr:col>
      <xdr:colOff>114300</xdr:colOff>
      <xdr:row>37</xdr:row>
      <xdr:rowOff>3688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51965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50328</xdr:rowOff>
    </xdr:from>
    <xdr:to>
      <xdr:col>20</xdr:col>
      <xdr:colOff>38100</xdr:colOff>
      <xdr:row>36</xdr:row>
      <xdr:rowOff>151928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143055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1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3266</xdr:rowOff>
    </xdr:from>
    <xdr:to>
      <xdr:col>15</xdr:col>
      <xdr:colOff>101600</xdr:colOff>
      <xdr:row>37</xdr:row>
      <xdr:rowOff>104866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40482</xdr:rowOff>
    </xdr:from>
    <xdr:to>
      <xdr:col>10</xdr:col>
      <xdr:colOff>165100</xdr:colOff>
      <xdr:row>37</xdr:row>
      <xdr:rowOff>142082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133210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45725</xdr:rowOff>
    </xdr:from>
    <xdr:to>
      <xdr:col>6</xdr:col>
      <xdr:colOff>38100</xdr:colOff>
      <xdr:row>37</xdr:row>
      <xdr:rowOff>147325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138452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64786</xdr:rowOff>
    </xdr:from>
    <xdr:to>
      <xdr:col>24</xdr:col>
      <xdr:colOff>63500</xdr:colOff>
      <xdr:row>58</xdr:row>
      <xdr:rowOff>79306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08886"/>
          <a:ext cx="8382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61027</xdr:rowOff>
    </xdr:from>
    <xdr:to>
      <xdr:col>19</xdr:col>
      <xdr:colOff>177800</xdr:colOff>
      <xdr:row>58</xdr:row>
      <xdr:rowOff>79306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05127"/>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61027</xdr:rowOff>
    </xdr:from>
    <xdr:to>
      <xdr:col>15</xdr:col>
      <xdr:colOff>50800</xdr:colOff>
      <xdr:row>58</xdr:row>
      <xdr:rowOff>67784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05127"/>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67784</xdr:rowOff>
    </xdr:from>
    <xdr:to>
      <xdr:col>10</xdr:col>
      <xdr:colOff>114300</xdr:colOff>
      <xdr:row>58</xdr:row>
      <xdr:rowOff>87280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11884"/>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13986</xdr:rowOff>
    </xdr:from>
    <xdr:to>
      <xdr:col>24</xdr:col>
      <xdr:colOff>114300</xdr:colOff>
      <xdr:row>58</xdr:row>
      <xdr:rowOff>115586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100363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28506</xdr:rowOff>
    </xdr:from>
    <xdr:to>
      <xdr:col>20</xdr:col>
      <xdr:colOff>38100</xdr:colOff>
      <xdr:row>58</xdr:row>
      <xdr:rowOff>130106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121233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10227</xdr:rowOff>
    </xdr:from>
    <xdr:to>
      <xdr:col>15</xdr:col>
      <xdr:colOff>101600</xdr:colOff>
      <xdr:row>58</xdr:row>
      <xdr:rowOff>111827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102954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16984</xdr:rowOff>
    </xdr:from>
    <xdr:to>
      <xdr:col>10</xdr:col>
      <xdr:colOff>165100</xdr:colOff>
      <xdr:row>58</xdr:row>
      <xdr:rowOff>118584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109711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36480</xdr:rowOff>
    </xdr:from>
    <xdr:to>
      <xdr:col>6</xdr:col>
      <xdr:colOff>38100</xdr:colOff>
      <xdr:row>58</xdr:row>
      <xdr:rowOff>138080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129207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112858</xdr:rowOff>
    </xdr:from>
    <xdr:to>
      <xdr:col>24</xdr:col>
      <xdr:colOff>63500</xdr:colOff>
      <xdr:row>78</xdr:row>
      <xdr:rowOff>120611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85958"/>
          <a:ext cx="8382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110840</xdr:rowOff>
    </xdr:from>
    <xdr:to>
      <xdr:col>19</xdr:col>
      <xdr:colOff>177800</xdr:colOff>
      <xdr:row>78</xdr:row>
      <xdr:rowOff>120611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83940"/>
          <a:ext cx="8890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110840</xdr:rowOff>
    </xdr:from>
    <xdr:to>
      <xdr:col>15</xdr:col>
      <xdr:colOff>50800</xdr:colOff>
      <xdr:row>78</xdr:row>
      <xdr:rowOff>137147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83940"/>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137147</xdr:rowOff>
    </xdr:from>
    <xdr:to>
      <xdr:col>10</xdr:col>
      <xdr:colOff>114300</xdr:colOff>
      <xdr:row>78</xdr:row>
      <xdr:rowOff>164694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10247"/>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62058</xdr:rowOff>
    </xdr:from>
    <xdr:to>
      <xdr:col>24</xdr:col>
      <xdr:colOff>114300</xdr:colOff>
      <xdr:row>78</xdr:row>
      <xdr:rowOff>163658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148435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69811</xdr:rowOff>
    </xdr:from>
    <xdr:to>
      <xdr:col>20</xdr:col>
      <xdr:colOff>38100</xdr:colOff>
      <xdr:row>78</xdr:row>
      <xdr:rowOff>171411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162538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60040</xdr:rowOff>
    </xdr:from>
    <xdr:to>
      <xdr:col>15</xdr:col>
      <xdr:colOff>101600</xdr:colOff>
      <xdr:row>78</xdr:row>
      <xdr:rowOff>161640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152767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2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86347</xdr:rowOff>
    </xdr:from>
    <xdr:to>
      <xdr:col>10</xdr:col>
      <xdr:colOff>165100</xdr:colOff>
      <xdr:row>79</xdr:row>
      <xdr:rowOff>16497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7624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5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113894</xdr:rowOff>
    </xdr:from>
    <xdr:to>
      <xdr:col>6</xdr:col>
      <xdr:colOff>38100</xdr:colOff>
      <xdr:row>79</xdr:row>
      <xdr:rowOff>44044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35171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121478</xdr:rowOff>
    </xdr:from>
    <xdr:to>
      <xdr:col>24</xdr:col>
      <xdr:colOff>63500</xdr:colOff>
      <xdr:row>97</xdr:row>
      <xdr:rowOff>153405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80678"/>
          <a:ext cx="838200" cy="20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153405</xdr:rowOff>
    </xdr:from>
    <xdr:to>
      <xdr:col>19</xdr:col>
      <xdr:colOff>177800</xdr:colOff>
      <xdr:row>97</xdr:row>
      <xdr:rowOff>167393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84055"/>
          <a:ext cx="8890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167393</xdr:rowOff>
    </xdr:from>
    <xdr:to>
      <xdr:col>15</xdr:col>
      <xdr:colOff>50800</xdr:colOff>
      <xdr:row>98</xdr:row>
      <xdr:rowOff>11956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98043"/>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155386</xdr:rowOff>
    </xdr:from>
    <xdr:to>
      <xdr:col>10</xdr:col>
      <xdr:colOff>114300</xdr:colOff>
      <xdr:row>98</xdr:row>
      <xdr:rowOff>11956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86036"/>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70678</xdr:rowOff>
    </xdr:from>
    <xdr:to>
      <xdr:col>24</xdr:col>
      <xdr:colOff>114300</xdr:colOff>
      <xdr:row>97</xdr:row>
      <xdr:rowOff>828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49105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0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102605</xdr:rowOff>
    </xdr:from>
    <xdr:to>
      <xdr:col>20</xdr:col>
      <xdr:colOff>38100</xdr:colOff>
      <xdr:row>98</xdr:row>
      <xdr:rowOff>32755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23882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2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116593</xdr:rowOff>
    </xdr:from>
    <xdr:to>
      <xdr:col>15</xdr:col>
      <xdr:colOff>101600</xdr:colOff>
      <xdr:row>98</xdr:row>
      <xdr:rowOff>46743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37870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132606</xdr:rowOff>
    </xdr:from>
    <xdr:to>
      <xdr:col>10</xdr:col>
      <xdr:colOff>165100</xdr:colOff>
      <xdr:row>98</xdr:row>
      <xdr:rowOff>62756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53883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5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104586</xdr:rowOff>
    </xdr:from>
    <xdr:to>
      <xdr:col>6</xdr:col>
      <xdr:colOff>38100</xdr:colOff>
      <xdr:row>98</xdr:row>
      <xdr:rowOff>34736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25863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107628</xdr:rowOff>
    </xdr:from>
    <xdr:to>
      <xdr:col>55</xdr:col>
      <xdr:colOff>0</xdr:colOff>
      <xdr:row>36</xdr:row>
      <xdr:rowOff>162568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36928"/>
          <a:ext cx="838200" cy="3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107628</xdr:rowOff>
    </xdr:from>
    <xdr:to>
      <xdr:col>50</xdr:col>
      <xdr:colOff>114300</xdr:colOff>
      <xdr:row>37</xdr:row>
      <xdr:rowOff>64894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36928"/>
          <a:ext cx="889000" cy="47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169513</xdr:rowOff>
    </xdr:from>
    <xdr:to>
      <xdr:col>45</xdr:col>
      <xdr:colOff>177800</xdr:colOff>
      <xdr:row>37</xdr:row>
      <xdr:rowOff>64894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41713"/>
          <a:ext cx="889000" cy="6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169513</xdr:rowOff>
    </xdr:from>
    <xdr:to>
      <xdr:col>41</xdr:col>
      <xdr:colOff>50800</xdr:colOff>
      <xdr:row>37</xdr:row>
      <xdr:rowOff>11433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41713"/>
          <a:ext cx="889000" cy="1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111768</xdr:rowOff>
    </xdr:from>
    <xdr:to>
      <xdr:col>55</xdr:col>
      <xdr:colOff>50800</xdr:colOff>
      <xdr:row>37</xdr:row>
      <xdr:rowOff>41918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8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90195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6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56828</xdr:rowOff>
    </xdr:from>
    <xdr:to>
      <xdr:col>50</xdr:col>
      <xdr:colOff>165100</xdr:colOff>
      <xdr:row>34</xdr:row>
      <xdr:rowOff>158428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149555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14094</xdr:rowOff>
    </xdr:from>
    <xdr:to>
      <xdr:col>46</xdr:col>
      <xdr:colOff>38100</xdr:colOff>
      <xdr:row>37</xdr:row>
      <xdr:rowOff>115694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5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106821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118713</xdr:rowOff>
    </xdr:from>
    <xdr:to>
      <xdr:col>41</xdr:col>
      <xdr:colOff>101600</xdr:colOff>
      <xdr:row>37</xdr:row>
      <xdr:rowOff>48863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39990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3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132083</xdr:rowOff>
    </xdr:from>
    <xdr:to>
      <xdr:col>36</xdr:col>
      <xdr:colOff>165100</xdr:colOff>
      <xdr:row>37</xdr:row>
      <xdr:rowOff>62233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53360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75388</xdr:rowOff>
    </xdr:from>
    <xdr:to>
      <xdr:col>55</xdr:col>
      <xdr:colOff>0</xdr:colOff>
      <xdr:row>59</xdr:row>
      <xdr:rowOff>25351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19488"/>
          <a:ext cx="838200" cy="1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121813</xdr:rowOff>
    </xdr:from>
    <xdr:to>
      <xdr:col>50</xdr:col>
      <xdr:colOff>114300</xdr:colOff>
      <xdr:row>58</xdr:row>
      <xdr:rowOff>75388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94463"/>
          <a:ext cx="889000" cy="12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121813</xdr:rowOff>
    </xdr:from>
    <xdr:to>
      <xdr:col>45</xdr:col>
      <xdr:colOff>177800</xdr:colOff>
      <xdr:row>59</xdr:row>
      <xdr:rowOff>30158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94463"/>
          <a:ext cx="889000" cy="2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30158</xdr:rowOff>
    </xdr:from>
    <xdr:to>
      <xdr:col>41</xdr:col>
      <xdr:colOff>50800</xdr:colOff>
      <xdr:row>59</xdr:row>
      <xdr:rowOff>60040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45708"/>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146001</xdr:rowOff>
    </xdr:from>
    <xdr:to>
      <xdr:col>55</xdr:col>
      <xdr:colOff>50800</xdr:colOff>
      <xdr:row>59</xdr:row>
      <xdr:rowOff>76151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60928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0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24588</xdr:rowOff>
    </xdr:from>
    <xdr:to>
      <xdr:col>50</xdr:col>
      <xdr:colOff>165100</xdr:colOff>
      <xdr:row>58</xdr:row>
      <xdr:rowOff>126188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117315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71013</xdr:rowOff>
    </xdr:from>
    <xdr:to>
      <xdr:col>46</xdr:col>
      <xdr:colOff>38100</xdr:colOff>
      <xdr:row>58</xdr:row>
      <xdr:rowOff>1163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163740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150808</xdr:rowOff>
    </xdr:from>
    <xdr:to>
      <xdr:col>41</xdr:col>
      <xdr:colOff>101600</xdr:colOff>
      <xdr:row>59</xdr:row>
      <xdr:rowOff>80958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72085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9240</xdr:rowOff>
    </xdr:from>
    <xdr:to>
      <xdr:col>36</xdr:col>
      <xdr:colOff>165100</xdr:colOff>
      <xdr:row>59</xdr:row>
      <xdr:rowOff>110840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1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101967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2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10282</xdr:rowOff>
    </xdr:from>
    <xdr:to>
      <xdr:col>55</xdr:col>
      <xdr:colOff>0</xdr:colOff>
      <xdr:row>79</xdr:row>
      <xdr:rowOff>28566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54832"/>
          <a:ext cx="838200" cy="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108516</xdr:rowOff>
    </xdr:from>
    <xdr:to>
      <xdr:col>50</xdr:col>
      <xdr:colOff>114300</xdr:colOff>
      <xdr:row>79</xdr:row>
      <xdr:rowOff>10282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81616"/>
          <a:ext cx="889000" cy="7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108516</xdr:rowOff>
    </xdr:from>
    <xdr:to>
      <xdr:col>45</xdr:col>
      <xdr:colOff>177800</xdr:colOff>
      <xdr:row>79</xdr:row>
      <xdr:rowOff>40294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81616"/>
          <a:ext cx="889000" cy="10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40294</xdr:rowOff>
    </xdr:from>
    <xdr:to>
      <xdr:col>41</xdr:col>
      <xdr:colOff>50800</xdr:colOff>
      <xdr:row>79</xdr:row>
      <xdr:rowOff>42301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4844"/>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149216</xdr:rowOff>
    </xdr:from>
    <xdr:to>
      <xdr:col>55</xdr:col>
      <xdr:colOff>50800</xdr:colOff>
      <xdr:row>79</xdr:row>
      <xdr:rowOff>79366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64143</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130932</xdr:rowOff>
    </xdr:from>
    <xdr:to>
      <xdr:col>50</xdr:col>
      <xdr:colOff>165100</xdr:colOff>
      <xdr:row>79</xdr:row>
      <xdr:rowOff>61082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52209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57716</xdr:rowOff>
    </xdr:from>
    <xdr:to>
      <xdr:col>46</xdr:col>
      <xdr:colOff>38100</xdr:colOff>
      <xdr:row>78</xdr:row>
      <xdr:rowOff>159316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150443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2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160944</xdr:rowOff>
    </xdr:from>
    <xdr:to>
      <xdr:col>41</xdr:col>
      <xdr:colOff>101600</xdr:colOff>
      <xdr:row>79</xdr:row>
      <xdr:rowOff>91094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82221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162951</xdr:rowOff>
    </xdr:from>
    <xdr:to>
      <xdr:col>36</xdr:col>
      <xdr:colOff>165100</xdr:colOff>
      <xdr:row>79</xdr:row>
      <xdr:rowOff>93101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84228</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98871</xdr:rowOff>
    </xdr:from>
    <xdr:to>
      <xdr:col>55</xdr:col>
      <xdr:colOff>0</xdr:colOff>
      <xdr:row>98</xdr:row>
      <xdr:rowOff>79629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29521"/>
          <a:ext cx="838200" cy="15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98871</xdr:rowOff>
    </xdr:from>
    <xdr:to>
      <xdr:col>50</xdr:col>
      <xdr:colOff>114300</xdr:colOff>
      <xdr:row>97</xdr:row>
      <xdr:rowOff>99237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2952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99237</xdr:rowOff>
    </xdr:from>
    <xdr:to>
      <xdr:col>45</xdr:col>
      <xdr:colOff>177800</xdr:colOff>
      <xdr:row>98</xdr:row>
      <xdr:rowOff>50377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729887"/>
          <a:ext cx="889000" cy="12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50377</xdr:rowOff>
    </xdr:from>
    <xdr:to>
      <xdr:col>41</xdr:col>
      <xdr:colOff>50800</xdr:colOff>
      <xdr:row>98</xdr:row>
      <xdr:rowOff>88370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52477"/>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28829</xdr:rowOff>
    </xdr:from>
    <xdr:to>
      <xdr:col>55</xdr:col>
      <xdr:colOff>50800</xdr:colOff>
      <xdr:row>98</xdr:row>
      <xdr:rowOff>130429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115206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4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48071</xdr:rowOff>
    </xdr:from>
    <xdr:to>
      <xdr:col>50</xdr:col>
      <xdr:colOff>165100</xdr:colOff>
      <xdr:row>97</xdr:row>
      <xdr:rowOff>149671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140798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48437</xdr:rowOff>
    </xdr:from>
    <xdr:to>
      <xdr:col>46</xdr:col>
      <xdr:colOff>38100</xdr:colOff>
      <xdr:row>97</xdr:row>
      <xdr:rowOff>150037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141164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171027</xdr:rowOff>
    </xdr:from>
    <xdr:to>
      <xdr:col>41</xdr:col>
      <xdr:colOff>101600</xdr:colOff>
      <xdr:row>98</xdr:row>
      <xdr:rowOff>101177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92304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37570</xdr:rowOff>
    </xdr:from>
    <xdr:to>
      <xdr:col>36</xdr:col>
      <xdr:colOff>165100</xdr:colOff>
      <xdr:row>98</xdr:row>
      <xdr:rowOff>139170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130297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123826</xdr:rowOff>
    </xdr:from>
    <xdr:to>
      <xdr:col>85</xdr:col>
      <xdr:colOff>127000</xdr:colOff>
      <xdr:row>38</xdr:row>
      <xdr:rowOff>134158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38926"/>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129066</xdr:rowOff>
    </xdr:from>
    <xdr:to>
      <xdr:col>81</xdr:col>
      <xdr:colOff>50800</xdr:colOff>
      <xdr:row>38</xdr:row>
      <xdr:rowOff>134158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44166"/>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129066</xdr:rowOff>
    </xdr:from>
    <xdr:to>
      <xdr:col>76</xdr:col>
      <xdr:colOff>114300</xdr:colOff>
      <xdr:row>38</xdr:row>
      <xdr:rowOff>138182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44166"/>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138182</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53282"/>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73026</xdr:rowOff>
    </xdr:from>
    <xdr:to>
      <xdr:col>85</xdr:col>
      <xdr:colOff>177800</xdr:colOff>
      <xdr:row>39</xdr:row>
      <xdr:rowOff>3176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83358</xdr:rowOff>
    </xdr:from>
    <xdr:to>
      <xdr:col>81</xdr:col>
      <xdr:colOff>101600</xdr:colOff>
      <xdr:row>39</xdr:row>
      <xdr:rowOff>13508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4635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9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78266</xdr:rowOff>
    </xdr:from>
    <xdr:to>
      <xdr:col>76</xdr:col>
      <xdr:colOff>165100</xdr:colOff>
      <xdr:row>39</xdr:row>
      <xdr:rowOff>8416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170993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87382</xdr:rowOff>
    </xdr:from>
    <xdr:to>
      <xdr:col>72</xdr:col>
      <xdr:colOff>38100</xdr:colOff>
      <xdr:row>39</xdr:row>
      <xdr:rowOff>17532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8659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58826</xdr:rowOff>
    </xdr:from>
    <xdr:to>
      <xdr:col>85</xdr:col>
      <xdr:colOff>127000</xdr:colOff>
      <xdr:row>77</xdr:row>
      <xdr:rowOff>79271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60476"/>
          <a:ext cx="838200" cy="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79271</xdr:rowOff>
    </xdr:from>
    <xdr:to>
      <xdr:col>81</xdr:col>
      <xdr:colOff>50800</xdr:colOff>
      <xdr:row>77</xdr:row>
      <xdr:rowOff>104280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80921"/>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104280</xdr:rowOff>
    </xdr:from>
    <xdr:to>
      <xdr:col>76</xdr:col>
      <xdr:colOff>114300</xdr:colOff>
      <xdr:row>77</xdr:row>
      <xdr:rowOff>125893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05930"/>
          <a:ext cx="889000" cy="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125893</xdr:rowOff>
    </xdr:from>
    <xdr:to>
      <xdr:col>71</xdr:col>
      <xdr:colOff>177800</xdr:colOff>
      <xdr:row>77</xdr:row>
      <xdr:rowOff>145662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27543"/>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8026</xdr:rowOff>
    </xdr:from>
    <xdr:to>
      <xdr:col>85</xdr:col>
      <xdr:colOff>177800</xdr:colOff>
      <xdr:row>77</xdr:row>
      <xdr:rowOff>109626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157903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28471</xdr:rowOff>
    </xdr:from>
    <xdr:to>
      <xdr:col>81</xdr:col>
      <xdr:colOff>101600</xdr:colOff>
      <xdr:row>77</xdr:row>
      <xdr:rowOff>130071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121198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2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53480</xdr:rowOff>
    </xdr:from>
    <xdr:to>
      <xdr:col>76</xdr:col>
      <xdr:colOff>165100</xdr:colOff>
      <xdr:row>77</xdr:row>
      <xdr:rowOff>155080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146207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75093</xdr:rowOff>
    </xdr:from>
    <xdr:to>
      <xdr:col>72</xdr:col>
      <xdr:colOff>38100</xdr:colOff>
      <xdr:row>78</xdr:row>
      <xdr:rowOff>5243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167820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94862</xdr:rowOff>
    </xdr:from>
    <xdr:to>
      <xdr:col>67</xdr:col>
      <xdr:colOff>101600</xdr:colOff>
      <xdr:row>78</xdr:row>
      <xdr:rowOff>25012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16139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104950</xdr:rowOff>
    </xdr:from>
    <xdr:to>
      <xdr:col>85</xdr:col>
      <xdr:colOff>127000</xdr:colOff>
      <xdr:row>99</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07050"/>
          <a:ext cx="838200" cy="9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27271</xdr:rowOff>
    </xdr:from>
    <xdr:to>
      <xdr:col>81</xdr:col>
      <xdr:colOff>50800</xdr:colOff>
      <xdr:row>99</xdr:row>
      <xdr:rowOff>92987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00821"/>
          <a:ext cx="889000" cy="6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65937</xdr:rowOff>
    </xdr:from>
    <xdr:to>
      <xdr:col>76</xdr:col>
      <xdr:colOff>114300</xdr:colOff>
      <xdr:row>99</xdr:row>
      <xdr:rowOff>92987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7039487"/>
          <a:ext cx="889000" cy="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65937</xdr:rowOff>
    </xdr:from>
    <xdr:to>
      <xdr:col>71</xdr:col>
      <xdr:colOff>177800</xdr:colOff>
      <xdr:row>99</xdr:row>
      <xdr:rowOff>79552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39487"/>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54150</xdr:rowOff>
    </xdr:from>
    <xdr:to>
      <xdr:col>85</xdr:col>
      <xdr:colOff>177800</xdr:colOff>
      <xdr:row>98</xdr:row>
      <xdr:rowOff>155750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32577</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147921</xdr:rowOff>
    </xdr:from>
    <xdr:to>
      <xdr:col>81</xdr:col>
      <xdr:colOff>101600</xdr:colOff>
      <xdr:row>99</xdr:row>
      <xdr:rowOff>78071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69198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42187</xdr:rowOff>
    </xdr:from>
    <xdr:to>
      <xdr:col>76</xdr:col>
      <xdr:colOff>165100</xdr:colOff>
      <xdr:row>99</xdr:row>
      <xdr:rowOff>143787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134914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0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15137</xdr:rowOff>
    </xdr:from>
    <xdr:to>
      <xdr:col>72</xdr:col>
      <xdr:colOff>38100</xdr:colOff>
      <xdr:row>99</xdr:row>
      <xdr:rowOff>116737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107864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8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28752</xdr:rowOff>
    </xdr:from>
    <xdr:to>
      <xdr:col>67</xdr:col>
      <xdr:colOff>101600</xdr:colOff>
      <xdr:row>99</xdr:row>
      <xdr:rowOff>130352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121479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9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76797</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591897"/>
          <a:ext cx="8382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25997</xdr:rowOff>
    </xdr:from>
    <xdr:to>
      <xdr:col>116</xdr:col>
      <xdr:colOff>114300</xdr:colOff>
      <xdr:row>38</xdr:row>
      <xdr:rowOff>127597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48874</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9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37643</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3193"/>
          <a:ext cx="8382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158293</xdr:rowOff>
    </xdr:from>
    <xdr:to>
      <xdr:col>116</xdr:col>
      <xdr:colOff>114300</xdr:colOff>
      <xdr:row>59</xdr:row>
      <xdr:rowOff>88443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24547</xdr:rowOff>
    </xdr:from>
    <xdr:to>
      <xdr:col>116</xdr:col>
      <xdr:colOff>63500</xdr:colOff>
      <xdr:row>74</xdr:row>
      <xdr:rowOff>118959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11847"/>
          <a:ext cx="8382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24547</xdr:rowOff>
    </xdr:from>
    <xdr:to>
      <xdr:col>111</xdr:col>
      <xdr:colOff>177800</xdr:colOff>
      <xdr:row>74</xdr:row>
      <xdr:rowOff>151694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11847"/>
          <a:ext cx="889000" cy="1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151694</xdr:rowOff>
    </xdr:from>
    <xdr:to>
      <xdr:col>107</xdr:col>
      <xdr:colOff>50800</xdr:colOff>
      <xdr:row>75</xdr:row>
      <xdr:rowOff>22855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38994"/>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7631</xdr:rowOff>
    </xdr:from>
    <xdr:to>
      <xdr:col>102</xdr:col>
      <xdr:colOff>114300</xdr:colOff>
      <xdr:row>75</xdr:row>
      <xdr:rowOff>22855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66381"/>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68159</xdr:rowOff>
    </xdr:from>
    <xdr:to>
      <xdr:col>116</xdr:col>
      <xdr:colOff>114300</xdr:colOff>
      <xdr:row>74</xdr:row>
      <xdr:rowOff>169759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91036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145197</xdr:rowOff>
    </xdr:from>
    <xdr:to>
      <xdr:col>112</xdr:col>
      <xdr:colOff>38100</xdr:colOff>
      <xdr:row>74</xdr:row>
      <xdr:rowOff>75347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91874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100894</xdr:rowOff>
    </xdr:from>
    <xdr:to>
      <xdr:col>107</xdr:col>
      <xdr:colOff>101600</xdr:colOff>
      <xdr:row>75</xdr:row>
      <xdr:rowOff>31044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22171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8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143505</xdr:rowOff>
    </xdr:from>
    <xdr:to>
      <xdr:col>102</xdr:col>
      <xdr:colOff>165100</xdr:colOff>
      <xdr:row>75</xdr:row>
      <xdr:rowOff>73655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64782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128281</xdr:rowOff>
    </xdr:from>
    <xdr:to>
      <xdr:col>98</xdr:col>
      <xdr:colOff>38100</xdr:colOff>
      <xdr:row>75</xdr:row>
      <xdr:rowOff>58431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49558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9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５８３，２８７円となっている。主な構成項目である人件費は１０７，０１６円となっており、類似団体平均と比較しても低い水準となっている。類似団体と比較し職員数が少なく、ラスパイレス指数も低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７９，３２５円、維持補修費５，４０９円、扶助費７５，１７４円、補助費等１０３，９９３円、普通建設事業費２２，５１５円と類似団体平均と比較して１人当たりコストがすべて低い状況となっている。普通建設事業は今後、教育施設等の改修が見込まれ、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6,984
6,916
7.05
4,416,745
4,073,683
339,840
2,501,157
3,464,217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9208</xdr:rowOff>
    </xdr:from>
    <xdr:to>
      <xdr:col>24</xdr:col>
      <xdr:colOff>63500</xdr:colOff>
      <xdr:row>34</xdr:row>
      <xdr:rowOff>109029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67058"/>
          <a:ext cx="838200" cy="27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9208</xdr:rowOff>
    </xdr:from>
    <xdr:to>
      <xdr:col>19</xdr:col>
      <xdr:colOff>177800</xdr:colOff>
      <xdr:row>33</xdr:row>
      <xdr:rowOff>108648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67058"/>
          <a:ext cx="889000" cy="9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108648</xdr:rowOff>
    </xdr:from>
    <xdr:to>
      <xdr:col>15</xdr:col>
      <xdr:colOff>50800</xdr:colOff>
      <xdr:row>34</xdr:row>
      <xdr:rowOff>33591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66498"/>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33591</xdr:rowOff>
    </xdr:from>
    <xdr:to>
      <xdr:col>10</xdr:col>
      <xdr:colOff>114300</xdr:colOff>
      <xdr:row>34</xdr:row>
      <xdr:rowOff>121984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62891"/>
          <a:ext cx="889000" cy="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58229</xdr:rowOff>
    </xdr:from>
    <xdr:to>
      <xdr:col>24</xdr:col>
      <xdr:colOff>114300</xdr:colOff>
      <xdr:row>34</xdr:row>
      <xdr:rowOff>159829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81106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129858</xdr:rowOff>
    </xdr:from>
    <xdr:to>
      <xdr:col>20</xdr:col>
      <xdr:colOff>38100</xdr:colOff>
      <xdr:row>33</xdr:row>
      <xdr:rowOff>60008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76535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57848</xdr:rowOff>
    </xdr:from>
    <xdr:to>
      <xdr:col>15</xdr:col>
      <xdr:colOff>101600</xdr:colOff>
      <xdr:row>33</xdr:row>
      <xdr:rowOff>159448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4525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154241</xdr:rowOff>
    </xdr:from>
    <xdr:to>
      <xdr:col>10</xdr:col>
      <xdr:colOff>165100</xdr:colOff>
      <xdr:row>34</xdr:row>
      <xdr:rowOff>84391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100918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71184</xdr:rowOff>
    </xdr:from>
    <xdr:to>
      <xdr:col>6</xdr:col>
      <xdr:colOff>38100</xdr:colOff>
      <xdr:row>35</xdr:row>
      <xdr:rowOff>1334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17861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99609</xdr:rowOff>
    </xdr:from>
    <xdr:to>
      <xdr:col>24</xdr:col>
      <xdr:colOff>63500</xdr:colOff>
      <xdr:row>58</xdr:row>
      <xdr:rowOff>59341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72259"/>
          <a:ext cx="838200" cy="13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99609</xdr:rowOff>
    </xdr:from>
    <xdr:to>
      <xdr:col>19</xdr:col>
      <xdr:colOff>177800</xdr:colOff>
      <xdr:row>58</xdr:row>
      <xdr:rowOff>94277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72259"/>
          <a:ext cx="889000" cy="16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94277</xdr:rowOff>
    </xdr:from>
    <xdr:to>
      <xdr:col>15</xdr:col>
      <xdr:colOff>50800</xdr:colOff>
      <xdr:row>58</xdr:row>
      <xdr:rowOff>133266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8377"/>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133266</xdr:rowOff>
    </xdr:from>
    <xdr:to>
      <xdr:col>10</xdr:col>
      <xdr:colOff>114300</xdr:colOff>
      <xdr:row>58</xdr:row>
      <xdr:rowOff>153894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7366"/>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8541</xdr:rowOff>
    </xdr:from>
    <xdr:to>
      <xdr:col>24</xdr:col>
      <xdr:colOff>114300</xdr:colOff>
      <xdr:row>58</xdr:row>
      <xdr:rowOff>110141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94918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48809</xdr:rowOff>
    </xdr:from>
    <xdr:to>
      <xdr:col>20</xdr:col>
      <xdr:colOff>38100</xdr:colOff>
      <xdr:row>57</xdr:row>
      <xdr:rowOff>150409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141536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43477</xdr:rowOff>
    </xdr:from>
    <xdr:to>
      <xdr:col>15</xdr:col>
      <xdr:colOff>101600</xdr:colOff>
      <xdr:row>58</xdr:row>
      <xdr:rowOff>145077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136204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8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82466</xdr:rowOff>
    </xdr:from>
    <xdr:to>
      <xdr:col>10</xdr:col>
      <xdr:colOff>165100</xdr:colOff>
      <xdr:row>59</xdr:row>
      <xdr:rowOff>12616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103094</xdr:rowOff>
    </xdr:from>
    <xdr:to>
      <xdr:col>6</xdr:col>
      <xdr:colOff>38100</xdr:colOff>
      <xdr:row>59</xdr:row>
      <xdr:rowOff>33244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24371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167721</xdr:rowOff>
    </xdr:from>
    <xdr:to>
      <xdr:col>24</xdr:col>
      <xdr:colOff>62865</xdr:colOff>
      <xdr:row>76</xdr:row>
      <xdr:rowOff>169173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9221"/>
          <a:ext cx="1270" cy="10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169173</xdr:rowOff>
    </xdr:from>
    <xdr:to>
      <xdr:col>24</xdr:col>
      <xdr:colOff>152400</xdr:colOff>
      <xdr:row>76</xdr:row>
      <xdr:rowOff>169173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19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4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167721</xdr:rowOff>
    </xdr:from>
    <xdr:to>
      <xdr:col>24</xdr:col>
      <xdr:colOff>152400</xdr:colOff>
      <xdr:row>70</xdr:row>
      <xdr:rowOff>167721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92357</xdr:rowOff>
    </xdr:from>
    <xdr:to>
      <xdr:col>24</xdr:col>
      <xdr:colOff>63500</xdr:colOff>
      <xdr:row>77</xdr:row>
      <xdr:rowOff>21326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22557"/>
          <a:ext cx="838200" cy="1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93677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09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70800</xdr:rowOff>
    </xdr:from>
    <xdr:to>
      <xdr:col>24</xdr:col>
      <xdr:colOff>114300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21326</xdr:rowOff>
    </xdr:from>
    <xdr:to>
      <xdr:col>19</xdr:col>
      <xdr:colOff>177800</xdr:colOff>
      <xdr:row>77</xdr:row>
      <xdr:rowOff>58502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2976"/>
          <a:ext cx="889000" cy="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66915</xdr:rowOff>
    </xdr:from>
    <xdr:to>
      <xdr:col>20</xdr:col>
      <xdr:colOff>38100</xdr:colOff>
      <xdr:row>75</xdr:row>
      <xdr:rowOff>168514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58502</xdr:rowOff>
    </xdr:from>
    <xdr:to>
      <xdr:col>15</xdr:col>
      <xdr:colOff>50800</xdr:colOff>
      <xdr:row>77</xdr:row>
      <xdr:rowOff>115514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0152"/>
          <a:ext cx="8890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87031</xdr:rowOff>
    </xdr:from>
    <xdr:to>
      <xdr:col>15</xdr:col>
      <xdr:colOff>101600</xdr:colOff>
      <xdr:row>76</xdr:row>
      <xdr:rowOff>17180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33708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79755</xdr:rowOff>
    </xdr:from>
    <xdr:to>
      <xdr:col>10</xdr:col>
      <xdr:colOff>114300</xdr:colOff>
      <xdr:row>77</xdr:row>
      <xdr:rowOff>115514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81405"/>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110697</xdr:rowOff>
    </xdr:from>
    <xdr:to>
      <xdr:col>10</xdr:col>
      <xdr:colOff>165100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120018</xdr:rowOff>
    </xdr:from>
    <xdr:to>
      <xdr:col>6</xdr:col>
      <xdr:colOff>38100</xdr:colOff>
      <xdr:row>76</xdr:row>
      <xdr:rowOff>50167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787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66695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41557</xdr:rowOff>
    </xdr:from>
    <xdr:to>
      <xdr:col>24</xdr:col>
      <xdr:colOff>114300</xdr:colOff>
      <xdr:row>76</xdr:row>
      <xdr:rowOff>143157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127934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8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141976</xdr:rowOff>
    </xdr:from>
    <xdr:to>
      <xdr:col>20</xdr:col>
      <xdr:colOff>38100</xdr:colOff>
      <xdr:row>77</xdr:row>
      <xdr:rowOff>72126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63253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6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7702</xdr:rowOff>
    </xdr:from>
    <xdr:to>
      <xdr:col>15</xdr:col>
      <xdr:colOff>101600</xdr:colOff>
      <xdr:row>77</xdr:row>
      <xdr:rowOff>109302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100429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64714</xdr:rowOff>
    </xdr:from>
    <xdr:to>
      <xdr:col>10</xdr:col>
      <xdr:colOff>165100</xdr:colOff>
      <xdr:row>77</xdr:row>
      <xdr:rowOff>166314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157441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28955</xdr:rowOff>
    </xdr:from>
    <xdr:to>
      <xdr:col>6</xdr:col>
      <xdr:colOff>38100</xdr:colOff>
      <xdr:row>77</xdr:row>
      <xdr:rowOff>130555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2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39861</xdr:rowOff>
    </xdr:from>
    <xdr:to>
      <xdr:col>24</xdr:col>
      <xdr:colOff>63500</xdr:colOff>
      <xdr:row>96</xdr:row>
      <xdr:rowOff>67833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99061"/>
          <a:ext cx="8382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67833</xdr:rowOff>
    </xdr:from>
    <xdr:to>
      <xdr:col>19</xdr:col>
      <xdr:colOff>177800</xdr:colOff>
      <xdr:row>96</xdr:row>
      <xdr:rowOff>117599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27033"/>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74809</xdr:rowOff>
    </xdr:from>
    <xdr:to>
      <xdr:col>15</xdr:col>
      <xdr:colOff>50800</xdr:colOff>
      <xdr:row>96</xdr:row>
      <xdr:rowOff>117599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34009"/>
          <a:ext cx="889000" cy="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74809</xdr:rowOff>
    </xdr:from>
    <xdr:to>
      <xdr:col>10</xdr:col>
      <xdr:colOff>114300</xdr:colOff>
      <xdr:row>96</xdr:row>
      <xdr:rowOff>93582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34009"/>
          <a:ext cx="889000" cy="1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160511</xdr:rowOff>
    </xdr:from>
    <xdr:to>
      <xdr:col>24</xdr:col>
      <xdr:colOff>114300</xdr:colOff>
      <xdr:row>96</xdr:row>
      <xdr:rowOff>90661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11938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2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17033</xdr:rowOff>
    </xdr:from>
    <xdr:to>
      <xdr:col>20</xdr:col>
      <xdr:colOff>38100</xdr:colOff>
      <xdr:row>96</xdr:row>
      <xdr:rowOff>118633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135160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25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66799</xdr:rowOff>
    </xdr:from>
    <xdr:to>
      <xdr:col>15</xdr:col>
      <xdr:colOff>101600</xdr:colOff>
      <xdr:row>96</xdr:row>
      <xdr:rowOff>168399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13476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30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24009</xdr:rowOff>
    </xdr:from>
    <xdr:to>
      <xdr:col>10</xdr:col>
      <xdr:colOff>165100</xdr:colOff>
      <xdr:row>96</xdr:row>
      <xdr:rowOff>125609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8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142136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25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42782</xdr:rowOff>
    </xdr:from>
    <xdr:to>
      <xdr:col>6</xdr:col>
      <xdr:colOff>38100</xdr:colOff>
      <xdr:row>96</xdr:row>
      <xdr:rowOff>144382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160909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55201</xdr:rowOff>
    </xdr:from>
    <xdr:to>
      <xdr:col>55</xdr:col>
      <xdr:colOff>0</xdr:colOff>
      <xdr:row>58</xdr:row>
      <xdr:rowOff>96184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99301"/>
          <a:ext cx="8382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55201</xdr:rowOff>
    </xdr:from>
    <xdr:to>
      <xdr:col>50</xdr:col>
      <xdr:colOff>114300</xdr:colOff>
      <xdr:row>58</xdr:row>
      <xdr:rowOff>108483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99301"/>
          <a:ext cx="889000" cy="5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92275</xdr:rowOff>
    </xdr:from>
    <xdr:to>
      <xdr:col>45</xdr:col>
      <xdr:colOff>177800</xdr:colOff>
      <xdr:row>58</xdr:row>
      <xdr:rowOff>108483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6375"/>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92275</xdr:rowOff>
    </xdr:from>
    <xdr:to>
      <xdr:col>41</xdr:col>
      <xdr:colOff>50800</xdr:colOff>
      <xdr:row>58</xdr:row>
      <xdr:rowOff>112753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36375"/>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45384</xdr:rowOff>
    </xdr:from>
    <xdr:to>
      <xdr:col>55</xdr:col>
      <xdr:colOff>50800</xdr:colOff>
      <xdr:row>58</xdr:row>
      <xdr:rowOff>146984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131761</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0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4401</xdr:rowOff>
    </xdr:from>
    <xdr:to>
      <xdr:col>50</xdr:col>
      <xdr:colOff>165100</xdr:colOff>
      <xdr:row>58</xdr:row>
      <xdr:rowOff>106001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97128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4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57683</xdr:rowOff>
    </xdr:from>
    <xdr:to>
      <xdr:col>46</xdr:col>
      <xdr:colOff>38100</xdr:colOff>
      <xdr:row>58</xdr:row>
      <xdr:rowOff>159283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150410</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09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41475</xdr:rowOff>
    </xdr:from>
    <xdr:to>
      <xdr:col>41</xdr:col>
      <xdr:colOff>101600</xdr:colOff>
      <xdr:row>58</xdr:row>
      <xdr:rowOff>143075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134202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61953</xdr:rowOff>
    </xdr:from>
    <xdr:to>
      <xdr:col>36</xdr:col>
      <xdr:colOff>165100</xdr:colOff>
      <xdr:row>58</xdr:row>
      <xdr:rowOff>163553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154680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09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4556</xdr:rowOff>
    </xdr:from>
    <xdr:to>
      <xdr:col>55</xdr:col>
      <xdr:colOff>0</xdr:colOff>
      <xdr:row>78</xdr:row>
      <xdr:rowOff>86080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3377656"/>
          <a:ext cx="838200" cy="8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4556</xdr:rowOff>
    </xdr:from>
    <xdr:to>
      <xdr:col>50</xdr:col>
      <xdr:colOff>114300</xdr:colOff>
      <xdr:row>78</xdr:row>
      <xdr:rowOff>84251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377656"/>
          <a:ext cx="889000" cy="7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84251</xdr:rowOff>
    </xdr:from>
    <xdr:to>
      <xdr:col>45</xdr:col>
      <xdr:colOff>177800</xdr:colOff>
      <xdr:row>78</xdr:row>
      <xdr:rowOff>85590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457351"/>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85590</xdr:rowOff>
    </xdr:from>
    <xdr:to>
      <xdr:col>41</xdr:col>
      <xdr:colOff>50800</xdr:colOff>
      <xdr:row>78</xdr:row>
      <xdr:rowOff>92892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45869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35280</xdr:rowOff>
    </xdr:from>
    <xdr:to>
      <xdr:col>55</xdr:col>
      <xdr:colOff>50800</xdr:colOff>
      <xdr:row>78</xdr:row>
      <xdr:rowOff>136880</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4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121657</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3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125206</xdr:rowOff>
    </xdr:from>
    <xdr:to>
      <xdr:col>50</xdr:col>
      <xdr:colOff>165100</xdr:colOff>
      <xdr:row>78</xdr:row>
      <xdr:rowOff>55356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3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46483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4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33451</xdr:rowOff>
    </xdr:from>
    <xdr:to>
      <xdr:col>46</xdr:col>
      <xdr:colOff>38100</xdr:colOff>
      <xdr:row>78</xdr:row>
      <xdr:rowOff>135051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4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126178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34790</xdr:rowOff>
    </xdr:from>
    <xdr:to>
      <xdr:col>41</xdr:col>
      <xdr:colOff>101600</xdr:colOff>
      <xdr:row>78</xdr:row>
      <xdr:rowOff>136390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4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127517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5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42092</xdr:rowOff>
    </xdr:from>
    <xdr:to>
      <xdr:col>36</xdr:col>
      <xdr:colOff>165100</xdr:colOff>
      <xdr:row>78</xdr:row>
      <xdr:rowOff>143692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4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134819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5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124526</xdr:rowOff>
    </xdr:from>
    <xdr:to>
      <xdr:col>55</xdr:col>
      <xdr:colOff>0</xdr:colOff>
      <xdr:row>97</xdr:row>
      <xdr:rowOff>147673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755176"/>
          <a:ext cx="838200" cy="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147673</xdr:rowOff>
    </xdr:from>
    <xdr:to>
      <xdr:col>50</xdr:col>
      <xdr:colOff>114300</xdr:colOff>
      <xdr:row>97</xdr:row>
      <xdr:rowOff>157042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778323"/>
          <a:ext cx="889000" cy="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123437</xdr:rowOff>
    </xdr:from>
    <xdr:to>
      <xdr:col>45</xdr:col>
      <xdr:colOff>177800</xdr:colOff>
      <xdr:row>97</xdr:row>
      <xdr:rowOff>157042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754087"/>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123437</xdr:rowOff>
    </xdr:from>
    <xdr:to>
      <xdr:col>41</xdr:col>
      <xdr:colOff>50800</xdr:colOff>
      <xdr:row>97</xdr:row>
      <xdr:rowOff>167956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754087"/>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73726</xdr:rowOff>
    </xdr:from>
    <xdr:to>
      <xdr:col>55</xdr:col>
      <xdr:colOff>50800</xdr:colOff>
      <xdr:row>98</xdr:row>
      <xdr:rowOff>3876</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7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160103</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96873</xdr:rowOff>
    </xdr:from>
    <xdr:to>
      <xdr:col>50</xdr:col>
      <xdr:colOff>165100</xdr:colOff>
      <xdr:row>98</xdr:row>
      <xdr:rowOff>27023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72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18150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82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106242</xdr:rowOff>
    </xdr:from>
    <xdr:to>
      <xdr:col>46</xdr:col>
      <xdr:colOff>38100</xdr:colOff>
      <xdr:row>98</xdr:row>
      <xdr:rowOff>36392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7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27519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2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72637</xdr:rowOff>
    </xdr:from>
    <xdr:to>
      <xdr:col>41</xdr:col>
      <xdr:colOff>101600</xdr:colOff>
      <xdr:row>98</xdr:row>
      <xdr:rowOff>2787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7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165364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117156</xdr:rowOff>
    </xdr:from>
    <xdr:to>
      <xdr:col>36</xdr:col>
      <xdr:colOff>165100</xdr:colOff>
      <xdr:row>98</xdr:row>
      <xdr:rowOff>47306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7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38433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8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9979</xdr:rowOff>
    </xdr:from>
    <xdr:to>
      <xdr:col>85</xdr:col>
      <xdr:colOff>127000</xdr:colOff>
      <xdr:row>38</xdr:row>
      <xdr:rowOff>32296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525079"/>
          <a:ext cx="8382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66662</xdr:rowOff>
    </xdr:from>
    <xdr:to>
      <xdr:col>81</xdr:col>
      <xdr:colOff>50800</xdr:colOff>
      <xdr:row>38</xdr:row>
      <xdr:rowOff>9979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238862"/>
          <a:ext cx="889000" cy="28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66662</xdr:rowOff>
    </xdr:from>
    <xdr:to>
      <xdr:col>76</xdr:col>
      <xdr:colOff>114300</xdr:colOff>
      <xdr:row>38</xdr:row>
      <xdr:rowOff>73282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38862"/>
          <a:ext cx="889000" cy="34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47213</xdr:rowOff>
    </xdr:from>
    <xdr:to>
      <xdr:col>71</xdr:col>
      <xdr:colOff>177800</xdr:colOff>
      <xdr:row>38</xdr:row>
      <xdr:rowOff>73282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562313"/>
          <a:ext cx="889000" cy="2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152946</xdr:rowOff>
    </xdr:from>
    <xdr:to>
      <xdr:col>85</xdr:col>
      <xdr:colOff>177800</xdr:colOff>
      <xdr:row>38</xdr:row>
      <xdr:rowOff>83096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67873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130629</xdr:rowOff>
    </xdr:from>
    <xdr:to>
      <xdr:col>81</xdr:col>
      <xdr:colOff>101600</xdr:colOff>
      <xdr:row>38</xdr:row>
      <xdr:rowOff>60779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51906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6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15862</xdr:rowOff>
    </xdr:from>
    <xdr:to>
      <xdr:col>76</xdr:col>
      <xdr:colOff>165100</xdr:colOff>
      <xdr:row>36</xdr:row>
      <xdr:rowOff>117462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133989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22482</xdr:rowOff>
    </xdr:from>
    <xdr:to>
      <xdr:col>72</xdr:col>
      <xdr:colOff>38100</xdr:colOff>
      <xdr:row>38</xdr:row>
      <xdr:rowOff>124082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3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115209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3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167863</xdr:rowOff>
    </xdr:from>
    <xdr:to>
      <xdr:col>67</xdr:col>
      <xdr:colOff>101600</xdr:colOff>
      <xdr:row>38</xdr:row>
      <xdr:rowOff>98013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89140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117861</xdr:rowOff>
    </xdr:from>
    <xdr:to>
      <xdr:col>85</xdr:col>
      <xdr:colOff>127000</xdr:colOff>
      <xdr:row>57</xdr:row>
      <xdr:rowOff>15570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719061"/>
          <a:ext cx="838200" cy="6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117861</xdr:rowOff>
    </xdr:from>
    <xdr:to>
      <xdr:col>81</xdr:col>
      <xdr:colOff>50800</xdr:colOff>
      <xdr:row>56</xdr:row>
      <xdr:rowOff>123461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19061"/>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123461</xdr:rowOff>
    </xdr:from>
    <xdr:to>
      <xdr:col>76</xdr:col>
      <xdr:colOff>114300</xdr:colOff>
      <xdr:row>57</xdr:row>
      <xdr:rowOff>59424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24661"/>
          <a:ext cx="889000" cy="10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59424</xdr:rowOff>
    </xdr:from>
    <xdr:to>
      <xdr:col>71</xdr:col>
      <xdr:colOff>177800</xdr:colOff>
      <xdr:row>57</xdr:row>
      <xdr:rowOff>71623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832074"/>
          <a:ext cx="8890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136220</xdr:rowOff>
    </xdr:from>
    <xdr:to>
      <xdr:col>85</xdr:col>
      <xdr:colOff>177800</xdr:colOff>
      <xdr:row>57</xdr:row>
      <xdr:rowOff>66370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51147</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67061</xdr:rowOff>
    </xdr:from>
    <xdr:to>
      <xdr:col>81</xdr:col>
      <xdr:colOff>101600</xdr:colOff>
      <xdr:row>56</xdr:row>
      <xdr:rowOff>168661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159788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72661</xdr:rowOff>
    </xdr:from>
    <xdr:to>
      <xdr:col>76</xdr:col>
      <xdr:colOff>165100</xdr:colOff>
      <xdr:row>57</xdr:row>
      <xdr:rowOff>2811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165388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6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8624</xdr:rowOff>
    </xdr:from>
    <xdr:to>
      <xdr:col>72</xdr:col>
      <xdr:colOff>38100</xdr:colOff>
      <xdr:row>57</xdr:row>
      <xdr:rowOff>110224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101351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7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20823</xdr:rowOff>
    </xdr:from>
    <xdr:to>
      <xdr:col>67</xdr:col>
      <xdr:colOff>101600</xdr:colOff>
      <xdr:row>57</xdr:row>
      <xdr:rowOff>122423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9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113550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123827</xdr:rowOff>
    </xdr:from>
    <xdr:to>
      <xdr:col>85</xdr:col>
      <xdr:colOff>127000</xdr:colOff>
      <xdr:row>78</xdr:row>
      <xdr:rowOff>134159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496927"/>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129065</xdr:rowOff>
    </xdr:from>
    <xdr:to>
      <xdr:col>81</xdr:col>
      <xdr:colOff>50800</xdr:colOff>
      <xdr:row>78</xdr:row>
      <xdr:rowOff>134159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02165"/>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129065</xdr:rowOff>
    </xdr:from>
    <xdr:to>
      <xdr:col>76</xdr:col>
      <xdr:colOff>114300</xdr:colOff>
      <xdr:row>78</xdr:row>
      <xdr:rowOff>138182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02165"/>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138182</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11282"/>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73027</xdr:rowOff>
    </xdr:from>
    <xdr:to>
      <xdr:col>85</xdr:col>
      <xdr:colOff>177800</xdr:colOff>
      <xdr:row>79</xdr:row>
      <xdr:rowOff>3177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9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83359</xdr:rowOff>
    </xdr:from>
    <xdr:to>
      <xdr:col>81</xdr:col>
      <xdr:colOff>101600</xdr:colOff>
      <xdr:row>79</xdr:row>
      <xdr:rowOff>13509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4636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4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78265</xdr:rowOff>
    </xdr:from>
    <xdr:to>
      <xdr:col>76</xdr:col>
      <xdr:colOff>165100</xdr:colOff>
      <xdr:row>79</xdr:row>
      <xdr:rowOff>8415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170992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87382</xdr:rowOff>
    </xdr:from>
    <xdr:to>
      <xdr:col>72</xdr:col>
      <xdr:colOff>38100</xdr:colOff>
      <xdr:row>79</xdr:row>
      <xdr:rowOff>17532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8659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55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58826</xdr:rowOff>
    </xdr:from>
    <xdr:to>
      <xdr:col>85</xdr:col>
      <xdr:colOff>127000</xdr:colOff>
      <xdr:row>97</xdr:row>
      <xdr:rowOff>79271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689476"/>
          <a:ext cx="838200" cy="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79271</xdr:rowOff>
    </xdr:from>
    <xdr:to>
      <xdr:col>81</xdr:col>
      <xdr:colOff>50800</xdr:colOff>
      <xdr:row>97</xdr:row>
      <xdr:rowOff>104280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709921"/>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104280</xdr:rowOff>
    </xdr:from>
    <xdr:to>
      <xdr:col>76</xdr:col>
      <xdr:colOff>114300</xdr:colOff>
      <xdr:row>97</xdr:row>
      <xdr:rowOff>125893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734930"/>
          <a:ext cx="889000" cy="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125893</xdr:rowOff>
    </xdr:from>
    <xdr:to>
      <xdr:col>71</xdr:col>
      <xdr:colOff>177800</xdr:colOff>
      <xdr:row>97</xdr:row>
      <xdr:rowOff>145662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756543"/>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8026</xdr:rowOff>
    </xdr:from>
    <xdr:to>
      <xdr:col>85</xdr:col>
      <xdr:colOff>177800</xdr:colOff>
      <xdr:row>97</xdr:row>
      <xdr:rowOff>109626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63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157903</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6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28471</xdr:rowOff>
    </xdr:from>
    <xdr:to>
      <xdr:col>81</xdr:col>
      <xdr:colOff>101600</xdr:colOff>
      <xdr:row>97</xdr:row>
      <xdr:rowOff>130071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6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121198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7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53480</xdr:rowOff>
    </xdr:from>
    <xdr:to>
      <xdr:col>76</xdr:col>
      <xdr:colOff>165100</xdr:colOff>
      <xdr:row>97</xdr:row>
      <xdr:rowOff>155080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6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146207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75093</xdr:rowOff>
    </xdr:from>
    <xdr:to>
      <xdr:col>72</xdr:col>
      <xdr:colOff>38100</xdr:colOff>
      <xdr:row>98</xdr:row>
      <xdr:rowOff>5243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7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167820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79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94862</xdr:rowOff>
    </xdr:from>
    <xdr:to>
      <xdr:col>67</xdr:col>
      <xdr:colOff>101600</xdr:colOff>
      <xdr:row>98</xdr:row>
      <xdr:rowOff>25012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7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8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及び衛生費以外の項目は類似団体平均を下回っている。消防費については令和元年度に自立分散型エネルギー設備等導入推進事業及び消防車両購入事業により上回っているがその後、類似団体平均を下回っている。衛生費については湯河原町真鶴町衛生組合への施設整備の負担金が継続しており、今後は更に新たな施設整備が見込まれている。農林水産業費は類似団体平均より低いが、神奈川県平均は上回っている。これは漁港整備が要因となっている。土木費においては類似団体平均を下回っているが、新規の公共事業を控えていることが起因している。教育費においては類似団体を下回っていますが今後は、老朽化した教育施設等の改修計画等が控えていることから増加が見込まれる。総務費が類似団体平均を大幅に下回っているが、類似団体では委託している庁舎の宿直業務や草刈り等を直営で行っているため、物件費が類似団体に比較し少ないことが要因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財政調整基金残高は平成２４年度に１，０００万円まで落ち込んだが、近年、計画的な積立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取崩しが行われており、令和３年度末で約３億４千万円の基金残高となっています。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今後においては、事業実施に伴う財源の確保、また過疎債等の有効利用を考えていく。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今後は生産労働人口の減少が見込まれる中、効果的、効率的な事業の実施に努め、適正な財源の確保に努める。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連結実質赤字額は、今年度も発生していない。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引き続き各会計において赤字が発生しないよう適切な財政運営を行っていく。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真鶴魚座・ケープ真鶴特別会計では平成２７年度から指定管理者制度の導入を行っている。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10katsuya\Desktop\R5&#36001;&#25919;&#29366;&#27841;&#36039;&#26009;&#38598;(2&#22238;&#30446;)\&#12304;&#36001;&#25919;&#29366;&#27841;&#36039;&#26009;&#38598;&#12305;_143839_&#30495;&#40372;&#30010;_2021\&#12304;&#36001;&#25919;&#29366;&#27841;&#36039;&#26009;&#38598;&#12305;_143839_&#30495;&#4037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158.6</v>
          </cell>
          <cell r="BQ51"/>
          <cell r="BR51"/>
          <cell r="BS51"/>
          <cell r="BT51"/>
          <cell r="BU51"/>
          <cell r="BV51"/>
          <cell r="BW51"/>
          <cell r="BX51">
            <v>153</v>
          </cell>
          <cell r="BY51"/>
          <cell r="BZ51"/>
          <cell r="CA51"/>
          <cell r="CB51"/>
          <cell r="CC51"/>
          <cell r="CD51"/>
          <cell r="CE51"/>
          <cell r="CF51">
            <v>152.19999999999999</v>
          </cell>
          <cell r="CG51"/>
          <cell r="CH51"/>
          <cell r="CI51"/>
          <cell r="CJ51"/>
          <cell r="CK51"/>
          <cell r="CL51"/>
          <cell r="CM51"/>
          <cell r="CN51">
            <v>140.1</v>
          </cell>
          <cell r="CO51"/>
          <cell r="CP51"/>
          <cell r="CQ51"/>
          <cell r="CR51"/>
          <cell r="CS51"/>
          <cell r="CT51"/>
          <cell r="CU51"/>
          <cell r="CV51">
            <v>106</v>
          </cell>
          <cell r="CW51"/>
          <cell r="CX51"/>
          <cell r="CY51"/>
          <cell r="CZ51"/>
          <cell r="DA51"/>
          <cell r="DB51"/>
          <cell r="DC51"/>
        </row>
        <row r="53">
          <cell r="BP53">
            <v>52.5</v>
          </cell>
          <cell r="BQ53"/>
          <cell r="BR53"/>
          <cell r="BS53"/>
          <cell r="BT53"/>
          <cell r="BU53"/>
          <cell r="BV53"/>
          <cell r="BW53"/>
          <cell r="BX53">
            <v>63.2</v>
          </cell>
          <cell r="BY53"/>
          <cell r="BZ53"/>
          <cell r="CA53"/>
          <cell r="CB53"/>
          <cell r="CC53"/>
          <cell r="CD53"/>
          <cell r="CE53"/>
          <cell r="CF53">
            <v>62.4</v>
          </cell>
          <cell r="CG53"/>
          <cell r="CH53"/>
          <cell r="CI53"/>
          <cell r="CJ53"/>
          <cell r="CK53"/>
          <cell r="CL53"/>
          <cell r="CM53"/>
          <cell r="CN53">
            <v>64.7</v>
          </cell>
          <cell r="CO53"/>
          <cell r="CP53"/>
          <cell r="CQ53"/>
          <cell r="CR53"/>
          <cell r="CS53"/>
          <cell r="CT53"/>
          <cell r="CU53"/>
          <cell r="CV53">
            <v>66.8</v>
          </cell>
          <cell r="CW53"/>
          <cell r="CX53"/>
          <cell r="CY53"/>
          <cell r="CZ53"/>
          <cell r="DA53"/>
          <cell r="DB53"/>
          <cell r="DC53"/>
        </row>
        <row r="55">
          <cell r="AN55" t="str">
            <v>類似団体内平均値</v>
          </cell>
          <cell r="BP55">
            <v>23.4</v>
          </cell>
          <cell r="BQ55"/>
          <cell r="BR55"/>
          <cell r="BS55"/>
          <cell r="BT55"/>
          <cell r="BU55"/>
          <cell r="BV55"/>
          <cell r="BW55"/>
          <cell r="BX55">
            <v>7.6</v>
          </cell>
          <cell r="BY55"/>
          <cell r="BZ55"/>
          <cell r="CA55"/>
          <cell r="CB55"/>
          <cell r="CC55"/>
          <cell r="CD55"/>
          <cell r="CE55"/>
          <cell r="CF55">
            <v>3</v>
          </cell>
          <cell r="CG55"/>
          <cell r="CH55"/>
          <cell r="CI55"/>
          <cell r="CJ55"/>
          <cell r="CK55"/>
          <cell r="CL55"/>
          <cell r="CM55"/>
          <cell r="CN55">
            <v>3.4</v>
          </cell>
          <cell r="CO55"/>
          <cell r="CP55"/>
          <cell r="CQ55"/>
          <cell r="CR55"/>
          <cell r="CS55"/>
          <cell r="CT55"/>
          <cell r="CU55"/>
          <cell r="CV55">
            <v>0</v>
          </cell>
          <cell r="CW55"/>
          <cell r="CX55"/>
          <cell r="CY55"/>
          <cell r="CZ55"/>
          <cell r="DA55"/>
          <cell r="DB55"/>
          <cell r="DC55"/>
        </row>
        <row r="57">
          <cell r="BP57">
            <v>59.2</v>
          </cell>
          <cell r="BQ57"/>
          <cell r="BR57"/>
          <cell r="BS57"/>
          <cell r="BT57"/>
          <cell r="BU57"/>
          <cell r="BV57"/>
          <cell r="BW57"/>
          <cell r="BX57">
            <v>63.4</v>
          </cell>
          <cell r="BY57"/>
          <cell r="BZ57"/>
          <cell r="CA57"/>
          <cell r="CB57"/>
          <cell r="CC57"/>
          <cell r="CD57"/>
          <cell r="CE57"/>
          <cell r="CF57">
            <v>63.3</v>
          </cell>
          <cell r="CG57"/>
          <cell r="CH57"/>
          <cell r="CI57"/>
          <cell r="CJ57"/>
          <cell r="CK57"/>
          <cell r="CL57"/>
          <cell r="CM57"/>
          <cell r="CN57">
            <v>62.8</v>
          </cell>
          <cell r="CO57"/>
          <cell r="CP57"/>
          <cell r="CQ57"/>
          <cell r="CR57"/>
          <cell r="CS57"/>
          <cell r="CT57"/>
          <cell r="CU57"/>
          <cell r="CV57">
            <v>62.8</v>
          </cell>
          <cell r="CW57"/>
          <cell r="CX57"/>
          <cell r="CY57"/>
          <cell r="CZ57"/>
          <cell r="DA57"/>
          <cell r="DB57"/>
          <cell r="DC57"/>
        </row>
        <row r="72">
          <cell r="BP72" t="str">
            <v>H29</v>
          </cell>
          <cell r="BX72" t="str">
            <v>H30</v>
          </cell>
          <cell r="CF72" t="str">
            <v>R01</v>
          </cell>
          <cell r="CN72" t="str">
            <v>R02</v>
          </cell>
          <cell r="CV72" t="str">
            <v>R03</v>
          </cell>
        </row>
        <row r="73">
          <cell r="AN73" t="str">
            <v>当該団体値</v>
          </cell>
          <cell r="BP73">
            <v>158.6</v>
          </cell>
          <cell r="BQ73"/>
          <cell r="BR73"/>
          <cell r="BS73"/>
          <cell r="BT73"/>
          <cell r="BU73"/>
          <cell r="BV73"/>
          <cell r="BW73"/>
          <cell r="BX73">
            <v>153</v>
          </cell>
          <cell r="BY73"/>
          <cell r="BZ73"/>
          <cell r="CA73"/>
          <cell r="CB73"/>
          <cell r="CC73"/>
          <cell r="CD73"/>
          <cell r="CE73"/>
          <cell r="CF73">
            <v>152.19999999999999</v>
          </cell>
          <cell r="CG73"/>
          <cell r="CH73"/>
          <cell r="CI73"/>
          <cell r="CJ73"/>
          <cell r="CK73"/>
          <cell r="CL73"/>
          <cell r="CM73"/>
          <cell r="CN73">
            <v>140.1</v>
          </cell>
          <cell r="CO73"/>
          <cell r="CP73"/>
          <cell r="CQ73"/>
          <cell r="CR73"/>
          <cell r="CS73"/>
          <cell r="CT73"/>
          <cell r="CU73"/>
          <cell r="CV73">
            <v>106</v>
          </cell>
          <cell r="CW73"/>
          <cell r="CX73"/>
          <cell r="CY73"/>
          <cell r="CZ73"/>
          <cell r="DA73"/>
          <cell r="DB73"/>
          <cell r="DC73"/>
        </row>
        <row r="75">
          <cell r="BP75">
            <v>8.4</v>
          </cell>
          <cell r="BQ75"/>
          <cell r="BR75"/>
          <cell r="BS75"/>
          <cell r="BT75"/>
          <cell r="BU75"/>
          <cell r="BV75"/>
          <cell r="BW75"/>
          <cell r="BX75">
            <v>9.6999999999999993</v>
          </cell>
          <cell r="BY75"/>
          <cell r="BZ75"/>
          <cell r="CA75"/>
          <cell r="CB75"/>
          <cell r="CC75"/>
          <cell r="CD75"/>
          <cell r="CE75"/>
          <cell r="CF75">
            <v>11.1</v>
          </cell>
          <cell r="CG75"/>
          <cell r="CH75"/>
          <cell r="CI75"/>
          <cell r="CJ75"/>
          <cell r="CK75"/>
          <cell r="CL75"/>
          <cell r="CM75"/>
          <cell r="CN75">
            <v>11.9</v>
          </cell>
          <cell r="CO75"/>
          <cell r="CP75"/>
          <cell r="CQ75"/>
          <cell r="CR75"/>
          <cell r="CS75"/>
          <cell r="CT75"/>
          <cell r="CU75"/>
          <cell r="CV75">
            <v>12</v>
          </cell>
          <cell r="CW75"/>
          <cell r="CX75"/>
          <cell r="CY75"/>
          <cell r="CZ75"/>
          <cell r="DA75"/>
          <cell r="DB75"/>
          <cell r="DC75"/>
        </row>
        <row r="77">
          <cell r="AN77" t="str">
            <v>類似団体内平均値</v>
          </cell>
          <cell r="BP77">
            <v>23.4</v>
          </cell>
          <cell r="BQ77"/>
          <cell r="BR77"/>
          <cell r="BS77"/>
          <cell r="BT77"/>
          <cell r="BU77"/>
          <cell r="BV77"/>
          <cell r="BW77"/>
          <cell r="BX77">
            <v>7.6</v>
          </cell>
          <cell r="BY77"/>
          <cell r="BZ77"/>
          <cell r="CA77"/>
          <cell r="CB77"/>
          <cell r="CC77"/>
          <cell r="CD77"/>
          <cell r="CE77"/>
          <cell r="CF77">
            <v>3</v>
          </cell>
          <cell r="CG77"/>
          <cell r="CH77"/>
          <cell r="CI77"/>
          <cell r="CJ77"/>
          <cell r="CK77"/>
          <cell r="CL77"/>
          <cell r="CM77"/>
          <cell r="CN77">
            <v>3.4</v>
          </cell>
          <cell r="CO77"/>
          <cell r="CP77"/>
          <cell r="CQ77"/>
          <cell r="CR77"/>
          <cell r="CS77"/>
          <cell r="CT77"/>
          <cell r="CU77"/>
          <cell r="CV77">
            <v>0</v>
          </cell>
          <cell r="CW77"/>
          <cell r="CX77"/>
          <cell r="CY77"/>
          <cell r="CZ77"/>
          <cell r="DA77"/>
          <cell r="DB77"/>
          <cell r="DC77"/>
        </row>
        <row r="79">
          <cell r="BP79">
            <v>8.5</v>
          </cell>
          <cell r="BQ79"/>
          <cell r="BR79"/>
          <cell r="BS79"/>
          <cell r="BT79"/>
          <cell r="BU79"/>
          <cell r="BV79"/>
          <cell r="BW79"/>
          <cell r="BX79">
            <v>8.6</v>
          </cell>
          <cell r="BY79"/>
          <cell r="BZ79"/>
          <cell r="CA79"/>
          <cell r="CB79"/>
          <cell r="CC79"/>
          <cell r="CD79"/>
          <cell r="CE79"/>
          <cell r="CF79">
            <v>8.8000000000000007</v>
          </cell>
          <cell r="CG79"/>
          <cell r="CH79"/>
          <cell r="CI79"/>
          <cell r="CJ79"/>
          <cell r="CK79"/>
          <cell r="CL79"/>
          <cell r="CM79"/>
          <cell r="CN79">
            <v>8.8000000000000007</v>
          </cell>
          <cell r="CO79"/>
          <cell r="CP79"/>
          <cell r="CQ79"/>
          <cell r="CR79"/>
          <cell r="CS79"/>
          <cell r="CT79"/>
          <cell r="CU79"/>
          <cell r="CV79">
            <v>8.3000000000000007</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80</v>
      </c>
      <c r="C2" s="179"/>
      <c r="D2" s="180"/>
    </row>
    <row r="3" spans="1:119" ht="18.75" customHeight="1" thickBot="1" x14ac:dyDescent="0.25">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4416745</v>
      </c>
      <c r="BO4" s="489"/>
      <c r="BP4" s="489"/>
      <c r="BQ4" s="489"/>
      <c r="BR4" s="489"/>
      <c r="BS4" s="489"/>
      <c r="BT4" s="489"/>
      <c r="BU4" s="490"/>
      <c r="BV4" s="488">
        <v>4905879</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13.6</v>
      </c>
      <c r="CU4" s="629"/>
      <c r="CV4" s="629"/>
      <c r="CW4" s="629"/>
      <c r="CX4" s="629"/>
      <c r="CY4" s="629"/>
      <c r="CZ4" s="629"/>
      <c r="DA4" s="630"/>
      <c r="DB4" s="628">
        <v>6.7</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4073683</v>
      </c>
      <c r="BO5" s="460"/>
      <c r="BP5" s="460"/>
      <c r="BQ5" s="460"/>
      <c r="BR5" s="460"/>
      <c r="BS5" s="460"/>
      <c r="BT5" s="460"/>
      <c r="BU5" s="461"/>
      <c r="BV5" s="459">
        <v>4751263</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88.4</v>
      </c>
      <c r="CU5" s="457"/>
      <c r="CV5" s="457"/>
      <c r="CW5" s="457"/>
      <c r="CX5" s="457"/>
      <c r="CY5" s="457"/>
      <c r="CZ5" s="457"/>
      <c r="DA5" s="458"/>
      <c r="DB5" s="456">
        <v>99.5</v>
      </c>
      <c r="DC5" s="457"/>
      <c r="DD5" s="457"/>
      <c r="DE5" s="457"/>
      <c r="DF5" s="457"/>
      <c r="DG5" s="457"/>
      <c r="DH5" s="457"/>
      <c r="DI5" s="458"/>
    </row>
    <row r="6" spans="1:119" ht="18.75" customHeight="1" x14ac:dyDescent="0.2">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343062</v>
      </c>
      <c r="BO6" s="460"/>
      <c r="BP6" s="460"/>
      <c r="BQ6" s="460"/>
      <c r="BR6" s="460"/>
      <c r="BS6" s="460"/>
      <c r="BT6" s="460"/>
      <c r="BU6" s="461"/>
      <c r="BV6" s="459">
        <v>154616</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93.5</v>
      </c>
      <c r="CU6" s="603"/>
      <c r="CV6" s="603"/>
      <c r="CW6" s="603"/>
      <c r="CX6" s="603"/>
      <c r="CY6" s="603"/>
      <c r="CZ6" s="603"/>
      <c r="DA6" s="604"/>
      <c r="DB6" s="602">
        <v>104.1</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104</v>
      </c>
      <c r="AV7" s="518"/>
      <c r="AW7" s="518"/>
      <c r="AX7" s="518"/>
      <c r="AY7" s="473" t="s">
        <v>105</v>
      </c>
      <c r="AZ7" s="474"/>
      <c r="BA7" s="474"/>
      <c r="BB7" s="474"/>
      <c r="BC7" s="474"/>
      <c r="BD7" s="474"/>
      <c r="BE7" s="474"/>
      <c r="BF7" s="474"/>
      <c r="BG7" s="474"/>
      <c r="BH7" s="474"/>
      <c r="BI7" s="474"/>
      <c r="BJ7" s="474"/>
      <c r="BK7" s="474"/>
      <c r="BL7" s="474"/>
      <c r="BM7" s="475"/>
      <c r="BN7" s="459">
        <v>3222</v>
      </c>
      <c r="BO7" s="460"/>
      <c r="BP7" s="460"/>
      <c r="BQ7" s="460"/>
      <c r="BR7" s="460"/>
      <c r="BS7" s="460"/>
      <c r="BT7" s="460"/>
      <c r="BU7" s="461"/>
      <c r="BV7" s="459">
        <v>217</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2501157</v>
      </c>
      <c r="CU7" s="460"/>
      <c r="CV7" s="460"/>
      <c r="CW7" s="460"/>
      <c r="CX7" s="460"/>
      <c r="CY7" s="460"/>
      <c r="CZ7" s="460"/>
      <c r="DA7" s="461"/>
      <c r="DB7" s="459">
        <v>2289017</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93</v>
      </c>
      <c r="AV8" s="518"/>
      <c r="AW8" s="518"/>
      <c r="AX8" s="518"/>
      <c r="AY8" s="473" t="s">
        <v>108</v>
      </c>
      <c r="AZ8" s="474"/>
      <c r="BA8" s="474"/>
      <c r="BB8" s="474"/>
      <c r="BC8" s="474"/>
      <c r="BD8" s="474"/>
      <c r="BE8" s="474"/>
      <c r="BF8" s="474"/>
      <c r="BG8" s="474"/>
      <c r="BH8" s="474"/>
      <c r="BI8" s="474"/>
      <c r="BJ8" s="474"/>
      <c r="BK8" s="474"/>
      <c r="BL8" s="474"/>
      <c r="BM8" s="475"/>
      <c r="BN8" s="459">
        <v>339840</v>
      </c>
      <c r="BO8" s="460"/>
      <c r="BP8" s="460"/>
      <c r="BQ8" s="460"/>
      <c r="BR8" s="460"/>
      <c r="BS8" s="460"/>
      <c r="BT8" s="460"/>
      <c r="BU8" s="461"/>
      <c r="BV8" s="459">
        <v>154399</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0.43</v>
      </c>
      <c r="CU8" s="563"/>
      <c r="CV8" s="563"/>
      <c r="CW8" s="563"/>
      <c r="CX8" s="563"/>
      <c r="CY8" s="563"/>
      <c r="CZ8" s="563"/>
      <c r="DA8" s="564"/>
      <c r="DB8" s="562">
        <v>0.45</v>
      </c>
      <c r="DC8" s="563"/>
      <c r="DD8" s="563"/>
      <c r="DE8" s="563"/>
      <c r="DF8" s="563"/>
      <c r="DG8" s="563"/>
      <c r="DH8" s="563"/>
      <c r="DI8" s="564"/>
    </row>
    <row r="9" spans="1:119" ht="18.75" customHeight="1" thickBot="1" x14ac:dyDescent="0.25">
      <c r="A9" s="178"/>
      <c r="B9" s="591" t="s">
        <v>110</v>
      </c>
      <c r="C9" s="592"/>
      <c r="D9" s="592"/>
      <c r="E9" s="592"/>
      <c r="F9" s="592"/>
      <c r="G9" s="592"/>
      <c r="H9" s="592"/>
      <c r="I9" s="592"/>
      <c r="J9" s="592"/>
      <c r="K9" s="510"/>
      <c r="L9" s="593" t="s">
        <v>111</v>
      </c>
      <c r="M9" s="594"/>
      <c r="N9" s="594"/>
      <c r="O9" s="594"/>
      <c r="P9" s="594"/>
      <c r="Q9" s="595"/>
      <c r="R9" s="596">
        <v>6722</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93</v>
      </c>
      <c r="AV9" s="518"/>
      <c r="AW9" s="518"/>
      <c r="AX9" s="518"/>
      <c r="AY9" s="473" t="s">
        <v>114</v>
      </c>
      <c r="AZ9" s="474"/>
      <c r="BA9" s="474"/>
      <c r="BB9" s="474"/>
      <c r="BC9" s="474"/>
      <c r="BD9" s="474"/>
      <c r="BE9" s="474"/>
      <c r="BF9" s="474"/>
      <c r="BG9" s="474"/>
      <c r="BH9" s="474"/>
      <c r="BI9" s="474"/>
      <c r="BJ9" s="474"/>
      <c r="BK9" s="474"/>
      <c r="BL9" s="474"/>
      <c r="BM9" s="475"/>
      <c r="BN9" s="459">
        <v>185441</v>
      </c>
      <c r="BO9" s="460"/>
      <c r="BP9" s="460"/>
      <c r="BQ9" s="460"/>
      <c r="BR9" s="460"/>
      <c r="BS9" s="460"/>
      <c r="BT9" s="460"/>
      <c r="BU9" s="461"/>
      <c r="BV9" s="459">
        <v>-18736</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11.8</v>
      </c>
      <c r="CU9" s="457"/>
      <c r="CV9" s="457"/>
      <c r="CW9" s="457"/>
      <c r="CX9" s="457"/>
      <c r="CY9" s="457"/>
      <c r="CZ9" s="457"/>
      <c r="DA9" s="458"/>
      <c r="DB9" s="456">
        <v>11.4</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116</v>
      </c>
      <c r="M10" s="416"/>
      <c r="N10" s="416"/>
      <c r="O10" s="416"/>
      <c r="P10" s="416"/>
      <c r="Q10" s="417"/>
      <c r="R10" s="412">
        <v>7333</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118</v>
      </c>
      <c r="AV10" s="518"/>
      <c r="AW10" s="518"/>
      <c r="AX10" s="518"/>
      <c r="AY10" s="473" t="s">
        <v>119</v>
      </c>
      <c r="AZ10" s="474"/>
      <c r="BA10" s="474"/>
      <c r="BB10" s="474"/>
      <c r="BC10" s="474"/>
      <c r="BD10" s="474"/>
      <c r="BE10" s="474"/>
      <c r="BF10" s="474"/>
      <c r="BG10" s="474"/>
      <c r="BH10" s="474"/>
      <c r="BI10" s="474"/>
      <c r="BJ10" s="474"/>
      <c r="BK10" s="474"/>
      <c r="BL10" s="474"/>
      <c r="BM10" s="475"/>
      <c r="BN10" s="459">
        <v>210000</v>
      </c>
      <c r="BO10" s="460"/>
      <c r="BP10" s="460"/>
      <c r="BQ10" s="460"/>
      <c r="BR10" s="460"/>
      <c r="BS10" s="460"/>
      <c r="BT10" s="460"/>
      <c r="BU10" s="461"/>
      <c r="BV10" s="459">
        <v>130000</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93</v>
      </c>
      <c r="AV11" s="518"/>
      <c r="AW11" s="518"/>
      <c r="AX11" s="518"/>
      <c r="AY11" s="473" t="s">
        <v>124</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125</v>
      </c>
      <c r="CE11" s="419"/>
      <c r="CF11" s="419"/>
      <c r="CG11" s="419"/>
      <c r="CH11" s="419"/>
      <c r="CI11" s="419"/>
      <c r="CJ11" s="419"/>
      <c r="CK11" s="419"/>
      <c r="CL11" s="419"/>
      <c r="CM11" s="419"/>
      <c r="CN11" s="419"/>
      <c r="CO11" s="419"/>
      <c r="CP11" s="419"/>
      <c r="CQ11" s="419"/>
      <c r="CR11" s="419"/>
      <c r="CS11" s="500"/>
      <c r="CT11" s="562" t="s">
        <v>126</v>
      </c>
      <c r="CU11" s="563"/>
      <c r="CV11" s="563"/>
      <c r="CW11" s="563"/>
      <c r="CX11" s="563"/>
      <c r="CY11" s="563"/>
      <c r="CZ11" s="563"/>
      <c r="DA11" s="564"/>
      <c r="DB11" s="562" t="s">
        <v>126</v>
      </c>
      <c r="DC11" s="563"/>
      <c r="DD11" s="563"/>
      <c r="DE11" s="563"/>
      <c r="DF11" s="563"/>
      <c r="DG11" s="563"/>
      <c r="DH11" s="563"/>
      <c r="DI11" s="564"/>
    </row>
    <row r="12" spans="1:119" ht="18.75" customHeight="1" x14ac:dyDescent="0.2">
      <c r="A12" s="178"/>
      <c r="B12" s="565" t="s">
        <v>127</v>
      </c>
      <c r="C12" s="566"/>
      <c r="D12" s="566"/>
      <c r="E12" s="566"/>
      <c r="F12" s="566"/>
      <c r="G12" s="566"/>
      <c r="H12" s="566"/>
      <c r="I12" s="566"/>
      <c r="J12" s="566"/>
      <c r="K12" s="567"/>
      <c r="L12" s="574" t="s">
        <v>128</v>
      </c>
      <c r="M12" s="575"/>
      <c r="N12" s="575"/>
      <c r="O12" s="575"/>
      <c r="P12" s="575"/>
      <c r="Q12" s="576"/>
      <c r="R12" s="577">
        <v>6984</v>
      </c>
      <c r="S12" s="578"/>
      <c r="T12" s="578"/>
      <c r="U12" s="578"/>
      <c r="V12" s="579"/>
      <c r="W12" s="580" t="s">
        <v>1</v>
      </c>
      <c r="X12" s="518"/>
      <c r="Y12" s="518"/>
      <c r="Z12" s="518"/>
      <c r="AA12" s="518"/>
      <c r="AB12" s="581"/>
      <c r="AC12" s="582" t="s">
        <v>129</v>
      </c>
      <c r="AD12" s="583"/>
      <c r="AE12" s="583"/>
      <c r="AF12" s="583"/>
      <c r="AG12" s="584"/>
      <c r="AH12" s="582" t="s">
        <v>130</v>
      </c>
      <c r="AI12" s="583"/>
      <c r="AJ12" s="583"/>
      <c r="AK12" s="583"/>
      <c r="AL12" s="585"/>
      <c r="AM12" s="516" t="s">
        <v>131</v>
      </c>
      <c r="AN12" s="416"/>
      <c r="AO12" s="416"/>
      <c r="AP12" s="416"/>
      <c r="AQ12" s="416"/>
      <c r="AR12" s="416"/>
      <c r="AS12" s="416"/>
      <c r="AT12" s="417"/>
      <c r="AU12" s="517" t="s">
        <v>132</v>
      </c>
      <c r="AV12" s="518"/>
      <c r="AW12" s="518"/>
      <c r="AX12" s="518"/>
      <c r="AY12" s="473" t="s">
        <v>133</v>
      </c>
      <c r="AZ12" s="474"/>
      <c r="BA12" s="474"/>
      <c r="BB12" s="474"/>
      <c r="BC12" s="474"/>
      <c r="BD12" s="474"/>
      <c r="BE12" s="474"/>
      <c r="BF12" s="474"/>
      <c r="BG12" s="474"/>
      <c r="BH12" s="474"/>
      <c r="BI12" s="474"/>
      <c r="BJ12" s="474"/>
      <c r="BK12" s="474"/>
      <c r="BL12" s="474"/>
      <c r="BM12" s="475"/>
      <c r="BN12" s="459">
        <v>135000</v>
      </c>
      <c r="BO12" s="460"/>
      <c r="BP12" s="460"/>
      <c r="BQ12" s="460"/>
      <c r="BR12" s="460"/>
      <c r="BS12" s="460"/>
      <c r="BT12" s="460"/>
      <c r="BU12" s="461"/>
      <c r="BV12" s="459">
        <v>160000</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126</v>
      </c>
      <c r="CU12" s="563"/>
      <c r="CV12" s="563"/>
      <c r="CW12" s="563"/>
      <c r="CX12" s="563"/>
      <c r="CY12" s="563"/>
      <c r="CZ12" s="563"/>
      <c r="DA12" s="564"/>
      <c r="DB12" s="562" t="s">
        <v>126</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135</v>
      </c>
      <c r="N13" s="544"/>
      <c r="O13" s="544"/>
      <c r="P13" s="544"/>
      <c r="Q13" s="545"/>
      <c r="R13" s="546">
        <v>6916</v>
      </c>
      <c r="S13" s="547"/>
      <c r="T13" s="547"/>
      <c r="U13" s="547"/>
      <c r="V13" s="548"/>
      <c r="W13" s="549" t="s">
        <v>136</v>
      </c>
      <c r="X13" s="445"/>
      <c r="Y13" s="445"/>
      <c r="Z13" s="445"/>
      <c r="AA13" s="445"/>
      <c r="AB13" s="446"/>
      <c r="AC13" s="412">
        <v>87</v>
      </c>
      <c r="AD13" s="413"/>
      <c r="AE13" s="413"/>
      <c r="AF13" s="413"/>
      <c r="AG13" s="414"/>
      <c r="AH13" s="412">
        <v>101</v>
      </c>
      <c r="AI13" s="413"/>
      <c r="AJ13" s="413"/>
      <c r="AK13" s="413"/>
      <c r="AL13" s="472"/>
      <c r="AM13" s="516" t="s">
        <v>137</v>
      </c>
      <c r="AN13" s="416"/>
      <c r="AO13" s="416"/>
      <c r="AP13" s="416"/>
      <c r="AQ13" s="416"/>
      <c r="AR13" s="416"/>
      <c r="AS13" s="416"/>
      <c r="AT13" s="417"/>
      <c r="AU13" s="517" t="s">
        <v>138</v>
      </c>
      <c r="AV13" s="518"/>
      <c r="AW13" s="518"/>
      <c r="AX13" s="518"/>
      <c r="AY13" s="473" t="s">
        <v>139</v>
      </c>
      <c r="AZ13" s="474"/>
      <c r="BA13" s="474"/>
      <c r="BB13" s="474"/>
      <c r="BC13" s="474"/>
      <c r="BD13" s="474"/>
      <c r="BE13" s="474"/>
      <c r="BF13" s="474"/>
      <c r="BG13" s="474"/>
      <c r="BH13" s="474"/>
      <c r="BI13" s="474"/>
      <c r="BJ13" s="474"/>
      <c r="BK13" s="474"/>
      <c r="BL13" s="474"/>
      <c r="BM13" s="475"/>
      <c r="BN13" s="459">
        <v>260441</v>
      </c>
      <c r="BO13" s="460"/>
      <c r="BP13" s="460"/>
      <c r="BQ13" s="460"/>
      <c r="BR13" s="460"/>
      <c r="BS13" s="460"/>
      <c r="BT13" s="460"/>
      <c r="BU13" s="461"/>
      <c r="BV13" s="459">
        <v>-48736</v>
      </c>
      <c r="BW13" s="460"/>
      <c r="BX13" s="460"/>
      <c r="BY13" s="460"/>
      <c r="BZ13" s="460"/>
      <c r="CA13" s="460"/>
      <c r="CB13" s="460"/>
      <c r="CC13" s="461"/>
      <c r="CD13" s="499" t="s">
        <v>140</v>
      </c>
      <c r="CE13" s="419"/>
      <c r="CF13" s="419"/>
      <c r="CG13" s="419"/>
      <c r="CH13" s="419"/>
      <c r="CI13" s="419"/>
      <c r="CJ13" s="419"/>
      <c r="CK13" s="419"/>
      <c r="CL13" s="419"/>
      <c r="CM13" s="419"/>
      <c r="CN13" s="419"/>
      <c r="CO13" s="419"/>
      <c r="CP13" s="419"/>
      <c r="CQ13" s="419"/>
      <c r="CR13" s="419"/>
      <c r="CS13" s="500"/>
      <c r="CT13" s="456">
        <v>12</v>
      </c>
      <c r="CU13" s="457"/>
      <c r="CV13" s="457"/>
      <c r="CW13" s="457"/>
      <c r="CX13" s="457"/>
      <c r="CY13" s="457"/>
      <c r="CZ13" s="457"/>
      <c r="DA13" s="458"/>
      <c r="DB13" s="456">
        <v>11.9</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141</v>
      </c>
      <c r="M14" s="586"/>
      <c r="N14" s="586"/>
      <c r="O14" s="586"/>
      <c r="P14" s="586"/>
      <c r="Q14" s="587"/>
      <c r="R14" s="546">
        <v>7115</v>
      </c>
      <c r="S14" s="547"/>
      <c r="T14" s="547"/>
      <c r="U14" s="547"/>
      <c r="V14" s="548"/>
      <c r="W14" s="550"/>
      <c r="X14" s="448"/>
      <c r="Y14" s="448"/>
      <c r="Z14" s="448"/>
      <c r="AA14" s="448"/>
      <c r="AB14" s="449"/>
      <c r="AC14" s="539">
        <v>2.8</v>
      </c>
      <c r="AD14" s="540"/>
      <c r="AE14" s="540"/>
      <c r="AF14" s="540"/>
      <c r="AG14" s="541"/>
      <c r="AH14" s="539">
        <v>2.9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142</v>
      </c>
      <c r="CE14" s="497"/>
      <c r="CF14" s="497"/>
      <c r="CG14" s="497"/>
      <c r="CH14" s="497"/>
      <c r="CI14" s="497"/>
      <c r="CJ14" s="497"/>
      <c r="CK14" s="497"/>
      <c r="CL14" s="497"/>
      <c r="CM14" s="497"/>
      <c r="CN14" s="497"/>
      <c r="CO14" s="497"/>
      <c r="CP14" s="497"/>
      <c r="CQ14" s="497"/>
      <c r="CR14" s="497"/>
      <c r="CS14" s="498"/>
      <c r="CT14" s="556">
        <v>106</v>
      </c>
      <c r="CU14" s="557"/>
      <c r="CV14" s="557"/>
      <c r="CW14" s="557"/>
      <c r="CX14" s="557"/>
      <c r="CY14" s="557"/>
      <c r="CZ14" s="557"/>
      <c r="DA14" s="558"/>
      <c r="DB14" s="556">
        <v>140.1</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143</v>
      </c>
      <c r="N15" s="544"/>
      <c r="O15" s="544"/>
      <c r="P15" s="544"/>
      <c r="Q15" s="545"/>
      <c r="R15" s="546">
        <v>7045</v>
      </c>
      <c r="S15" s="547"/>
      <c r="T15" s="547"/>
      <c r="U15" s="547"/>
      <c r="V15" s="548"/>
      <c r="W15" s="549" t="s">
        <v>144</v>
      </c>
      <c r="X15" s="445"/>
      <c r="Y15" s="445"/>
      <c r="Z15" s="445"/>
      <c r="AA15" s="445"/>
      <c r="AB15" s="446"/>
      <c r="AC15" s="412">
        <v>548</v>
      </c>
      <c r="AD15" s="413"/>
      <c r="AE15" s="413"/>
      <c r="AF15" s="413"/>
      <c r="AG15" s="414"/>
      <c r="AH15" s="412">
        <v>720</v>
      </c>
      <c r="AI15" s="413"/>
      <c r="AJ15" s="413"/>
      <c r="AK15" s="413"/>
      <c r="AL15" s="472"/>
      <c r="AM15" s="516"/>
      <c r="AN15" s="416"/>
      <c r="AO15" s="416"/>
      <c r="AP15" s="416"/>
      <c r="AQ15" s="416"/>
      <c r="AR15" s="416"/>
      <c r="AS15" s="416"/>
      <c r="AT15" s="417"/>
      <c r="AU15" s="517"/>
      <c r="AV15" s="518"/>
      <c r="AW15" s="518"/>
      <c r="AX15" s="518"/>
      <c r="AY15" s="485" t="s">
        <v>145</v>
      </c>
      <c r="AZ15" s="486"/>
      <c r="BA15" s="486"/>
      <c r="BB15" s="486"/>
      <c r="BC15" s="486"/>
      <c r="BD15" s="486"/>
      <c r="BE15" s="486"/>
      <c r="BF15" s="486"/>
      <c r="BG15" s="486"/>
      <c r="BH15" s="486"/>
      <c r="BI15" s="486"/>
      <c r="BJ15" s="486"/>
      <c r="BK15" s="486"/>
      <c r="BL15" s="486"/>
      <c r="BM15" s="487"/>
      <c r="BN15" s="488">
        <v>833560</v>
      </c>
      <c r="BO15" s="489"/>
      <c r="BP15" s="489"/>
      <c r="BQ15" s="489"/>
      <c r="BR15" s="489"/>
      <c r="BS15" s="489"/>
      <c r="BT15" s="489"/>
      <c r="BU15" s="490"/>
      <c r="BV15" s="488">
        <v>857231</v>
      </c>
      <c r="BW15" s="489"/>
      <c r="BX15" s="489"/>
      <c r="BY15" s="489"/>
      <c r="BZ15" s="489"/>
      <c r="CA15" s="489"/>
      <c r="CB15" s="489"/>
      <c r="CC15" s="490"/>
      <c r="CD15" s="559" t="s">
        <v>146</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147</v>
      </c>
      <c r="M16" s="534"/>
      <c r="N16" s="534"/>
      <c r="O16" s="534"/>
      <c r="P16" s="534"/>
      <c r="Q16" s="535"/>
      <c r="R16" s="536" t="s">
        <v>148</v>
      </c>
      <c r="S16" s="537"/>
      <c r="T16" s="537"/>
      <c r="U16" s="537"/>
      <c r="V16" s="538"/>
      <c r="W16" s="550"/>
      <c r="X16" s="448"/>
      <c r="Y16" s="448"/>
      <c r="Z16" s="448"/>
      <c r="AA16" s="448"/>
      <c r="AB16" s="449"/>
      <c r="AC16" s="539">
        <v>17.899999999999999</v>
      </c>
      <c r="AD16" s="540"/>
      <c r="AE16" s="540"/>
      <c r="AF16" s="540"/>
      <c r="AG16" s="541"/>
      <c r="AH16" s="539">
        <v>21</v>
      </c>
      <c r="AI16" s="540"/>
      <c r="AJ16" s="540"/>
      <c r="AK16" s="540"/>
      <c r="AL16" s="542"/>
      <c r="AM16" s="516"/>
      <c r="AN16" s="416"/>
      <c r="AO16" s="416"/>
      <c r="AP16" s="416"/>
      <c r="AQ16" s="416"/>
      <c r="AR16" s="416"/>
      <c r="AS16" s="416"/>
      <c r="AT16" s="417"/>
      <c r="AU16" s="517"/>
      <c r="AV16" s="518"/>
      <c r="AW16" s="518"/>
      <c r="AX16" s="518"/>
      <c r="AY16" s="473" t="s">
        <v>149</v>
      </c>
      <c r="AZ16" s="474"/>
      <c r="BA16" s="474"/>
      <c r="BB16" s="474"/>
      <c r="BC16" s="474"/>
      <c r="BD16" s="474"/>
      <c r="BE16" s="474"/>
      <c r="BF16" s="474"/>
      <c r="BG16" s="474"/>
      <c r="BH16" s="474"/>
      <c r="BI16" s="474"/>
      <c r="BJ16" s="474"/>
      <c r="BK16" s="474"/>
      <c r="BL16" s="474"/>
      <c r="BM16" s="475"/>
      <c r="BN16" s="459">
        <v>2141236</v>
      </c>
      <c r="BO16" s="460"/>
      <c r="BP16" s="460"/>
      <c r="BQ16" s="460"/>
      <c r="BR16" s="460"/>
      <c r="BS16" s="460"/>
      <c r="BT16" s="460"/>
      <c r="BU16" s="461"/>
      <c r="BV16" s="459">
        <v>1959746</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150</v>
      </c>
      <c r="N17" s="553"/>
      <c r="O17" s="553"/>
      <c r="P17" s="553"/>
      <c r="Q17" s="554"/>
      <c r="R17" s="536" t="s">
        <v>151</v>
      </c>
      <c r="S17" s="537"/>
      <c r="T17" s="537"/>
      <c r="U17" s="537"/>
      <c r="V17" s="538"/>
      <c r="W17" s="549" t="s">
        <v>152</v>
      </c>
      <c r="X17" s="445"/>
      <c r="Y17" s="445"/>
      <c r="Z17" s="445"/>
      <c r="AA17" s="445"/>
      <c r="AB17" s="446"/>
      <c r="AC17" s="412">
        <v>2422</v>
      </c>
      <c r="AD17" s="413"/>
      <c r="AE17" s="413"/>
      <c r="AF17" s="413"/>
      <c r="AG17" s="414"/>
      <c r="AH17" s="412">
        <v>2603</v>
      </c>
      <c r="AI17" s="413"/>
      <c r="AJ17" s="413"/>
      <c r="AK17" s="413"/>
      <c r="AL17" s="472"/>
      <c r="AM17" s="516"/>
      <c r="AN17" s="416"/>
      <c r="AO17" s="416"/>
      <c r="AP17" s="416"/>
      <c r="AQ17" s="416"/>
      <c r="AR17" s="416"/>
      <c r="AS17" s="416"/>
      <c r="AT17" s="417"/>
      <c r="AU17" s="517"/>
      <c r="AV17" s="518"/>
      <c r="AW17" s="518"/>
      <c r="AX17" s="518"/>
      <c r="AY17" s="473" t="s">
        <v>153</v>
      </c>
      <c r="AZ17" s="474"/>
      <c r="BA17" s="474"/>
      <c r="BB17" s="474"/>
      <c r="BC17" s="474"/>
      <c r="BD17" s="474"/>
      <c r="BE17" s="474"/>
      <c r="BF17" s="474"/>
      <c r="BG17" s="474"/>
      <c r="BH17" s="474"/>
      <c r="BI17" s="474"/>
      <c r="BJ17" s="474"/>
      <c r="BK17" s="474"/>
      <c r="BL17" s="474"/>
      <c r="BM17" s="475"/>
      <c r="BN17" s="459">
        <v>1055953</v>
      </c>
      <c r="BO17" s="460"/>
      <c r="BP17" s="460"/>
      <c r="BQ17" s="460"/>
      <c r="BR17" s="460"/>
      <c r="BS17" s="460"/>
      <c r="BT17" s="460"/>
      <c r="BU17" s="461"/>
      <c r="BV17" s="459">
        <v>1088320</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154</v>
      </c>
      <c r="C18" s="510"/>
      <c r="D18" s="510"/>
      <c r="E18" s="511"/>
      <c r="F18" s="511"/>
      <c r="G18" s="511"/>
      <c r="H18" s="511"/>
      <c r="I18" s="511"/>
      <c r="J18" s="511"/>
      <c r="K18" s="511"/>
      <c r="L18" s="512">
        <v>7.05</v>
      </c>
      <c r="M18" s="512"/>
      <c r="N18" s="512"/>
      <c r="O18" s="512"/>
      <c r="P18" s="512"/>
      <c r="Q18" s="512"/>
      <c r="R18" s="513"/>
      <c r="S18" s="513"/>
      <c r="T18" s="513"/>
      <c r="U18" s="513"/>
      <c r="V18" s="514"/>
      <c r="W18" s="530"/>
      <c r="X18" s="531"/>
      <c r="Y18" s="531"/>
      <c r="Z18" s="531"/>
      <c r="AA18" s="531"/>
      <c r="AB18" s="555"/>
      <c r="AC18" s="429">
        <v>79.2</v>
      </c>
      <c r="AD18" s="430"/>
      <c r="AE18" s="430"/>
      <c r="AF18" s="430"/>
      <c r="AG18" s="515"/>
      <c r="AH18" s="429">
        <v>76</v>
      </c>
      <c r="AI18" s="430"/>
      <c r="AJ18" s="430"/>
      <c r="AK18" s="430"/>
      <c r="AL18" s="431"/>
      <c r="AM18" s="516"/>
      <c r="AN18" s="416"/>
      <c r="AO18" s="416"/>
      <c r="AP18" s="416"/>
      <c r="AQ18" s="416"/>
      <c r="AR18" s="416"/>
      <c r="AS18" s="416"/>
      <c r="AT18" s="417"/>
      <c r="AU18" s="517"/>
      <c r="AV18" s="518"/>
      <c r="AW18" s="518"/>
      <c r="AX18" s="518"/>
      <c r="AY18" s="473" t="s">
        <v>155</v>
      </c>
      <c r="AZ18" s="474"/>
      <c r="BA18" s="474"/>
      <c r="BB18" s="474"/>
      <c r="BC18" s="474"/>
      <c r="BD18" s="474"/>
      <c r="BE18" s="474"/>
      <c r="BF18" s="474"/>
      <c r="BG18" s="474"/>
      <c r="BH18" s="474"/>
      <c r="BI18" s="474"/>
      <c r="BJ18" s="474"/>
      <c r="BK18" s="474"/>
      <c r="BL18" s="474"/>
      <c r="BM18" s="475"/>
      <c r="BN18" s="459">
        <v>2249677</v>
      </c>
      <c r="BO18" s="460"/>
      <c r="BP18" s="460"/>
      <c r="BQ18" s="460"/>
      <c r="BR18" s="460"/>
      <c r="BS18" s="460"/>
      <c r="BT18" s="460"/>
      <c r="BU18" s="461"/>
      <c r="BV18" s="459">
        <v>2303333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156</v>
      </c>
      <c r="C19" s="510"/>
      <c r="D19" s="510"/>
      <c r="E19" s="511"/>
      <c r="F19" s="511"/>
      <c r="G19" s="511"/>
      <c r="H19" s="511"/>
      <c r="I19" s="511"/>
      <c r="J19" s="511"/>
      <c r="K19" s="511"/>
      <c r="L19" s="519">
        <v>953</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157</v>
      </c>
      <c r="AZ19" s="474"/>
      <c r="BA19" s="474"/>
      <c r="BB19" s="474"/>
      <c r="BC19" s="474"/>
      <c r="BD19" s="474"/>
      <c r="BE19" s="474"/>
      <c r="BF19" s="474"/>
      <c r="BG19" s="474"/>
      <c r="BH19" s="474"/>
      <c r="BI19" s="474"/>
      <c r="BJ19" s="474"/>
      <c r="BK19" s="474"/>
      <c r="BL19" s="474"/>
      <c r="BM19" s="475"/>
      <c r="BN19" s="459">
        <v>3229747</v>
      </c>
      <c r="BO19" s="460"/>
      <c r="BP19" s="460"/>
      <c r="BQ19" s="460"/>
      <c r="BR19" s="460"/>
      <c r="BS19" s="460"/>
      <c r="BT19" s="460"/>
      <c r="BU19" s="461"/>
      <c r="BV19" s="459">
        <v>3128916</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158</v>
      </c>
      <c r="C20" s="510"/>
      <c r="D20" s="510"/>
      <c r="E20" s="511"/>
      <c r="F20" s="511"/>
      <c r="G20" s="511"/>
      <c r="H20" s="511"/>
      <c r="I20" s="511"/>
      <c r="J20" s="511"/>
      <c r="K20" s="511"/>
      <c r="L20" s="519">
        <v>2963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159</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501" t="s">
        <v>163</v>
      </c>
      <c r="X22" s="436"/>
      <c r="Y22" s="437"/>
      <c r="Z22" s="444" t="s">
        <v>1</v>
      </c>
      <c r="AA22" s="445"/>
      <c r="AB22" s="445"/>
      <c r="AC22" s="445"/>
      <c r="AD22" s="445"/>
      <c r="AE22" s="445"/>
      <c r="AF22" s="445"/>
      <c r="AG22" s="446"/>
      <c r="AH22" s="462" t="s">
        <v>164</v>
      </c>
      <c r="AI22" s="445"/>
      <c r="AJ22" s="445"/>
      <c r="AK22" s="445"/>
      <c r="AL22" s="446"/>
      <c r="AM22" s="462" t="s">
        <v>165</v>
      </c>
      <c r="AN22" s="463"/>
      <c r="AO22" s="463"/>
      <c r="AP22" s="463"/>
      <c r="AQ22" s="463"/>
      <c r="AR22" s="464"/>
      <c r="AS22" s="450" t="s">
        <v>162</v>
      </c>
      <c r="AT22" s="451"/>
      <c r="AU22" s="451"/>
      <c r="AV22" s="451"/>
      <c r="AW22" s="451"/>
      <c r="AX22" s="468"/>
      <c r="AY22" s="485" t="s">
        <v>166</v>
      </c>
      <c r="AZ22" s="486"/>
      <c r="BA22" s="486"/>
      <c r="BB22" s="486"/>
      <c r="BC22" s="486"/>
      <c r="BD22" s="486"/>
      <c r="BE22" s="486"/>
      <c r="BF22" s="486"/>
      <c r="BG22" s="486"/>
      <c r="BH22" s="486"/>
      <c r="BI22" s="486"/>
      <c r="BJ22" s="486"/>
      <c r="BK22" s="486"/>
      <c r="BL22" s="486"/>
      <c r="BM22" s="487"/>
      <c r="BN22" s="488">
        <v>3464217</v>
      </c>
      <c r="BO22" s="489"/>
      <c r="BP22" s="489"/>
      <c r="BQ22" s="489"/>
      <c r="BR22" s="489"/>
      <c r="BS22" s="489"/>
      <c r="BT22" s="489"/>
      <c r="BU22" s="490"/>
      <c r="BV22" s="488">
        <v>3500474</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167</v>
      </c>
      <c r="AZ23" s="474"/>
      <c r="BA23" s="474"/>
      <c r="BB23" s="474"/>
      <c r="BC23" s="474"/>
      <c r="BD23" s="474"/>
      <c r="BE23" s="474"/>
      <c r="BF23" s="474"/>
      <c r="BG23" s="474"/>
      <c r="BH23" s="474"/>
      <c r="BI23" s="474"/>
      <c r="BJ23" s="474"/>
      <c r="BK23" s="474"/>
      <c r="BL23" s="474"/>
      <c r="BM23" s="475"/>
      <c r="BN23" s="459">
        <v>2973655</v>
      </c>
      <c r="BO23" s="460"/>
      <c r="BP23" s="460"/>
      <c r="BQ23" s="460"/>
      <c r="BR23" s="460"/>
      <c r="BS23" s="460"/>
      <c r="BT23" s="460"/>
      <c r="BU23" s="461"/>
      <c r="BV23" s="459">
        <v>2953493</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168</v>
      </c>
      <c r="F24" s="416"/>
      <c r="G24" s="416"/>
      <c r="H24" s="416"/>
      <c r="I24" s="416"/>
      <c r="J24" s="416"/>
      <c r="K24" s="417"/>
      <c r="L24" s="412">
        <v>1</v>
      </c>
      <c r="M24" s="413"/>
      <c r="N24" s="413"/>
      <c r="O24" s="413"/>
      <c r="P24" s="414"/>
      <c r="Q24" s="412">
        <v>5810</v>
      </c>
      <c r="R24" s="413"/>
      <c r="S24" s="413"/>
      <c r="T24" s="413"/>
      <c r="U24" s="413"/>
      <c r="V24" s="414"/>
      <c r="W24" s="502"/>
      <c r="X24" s="439"/>
      <c r="Y24" s="440"/>
      <c r="Z24" s="415" t="s">
        <v>169</v>
      </c>
      <c r="AA24" s="416"/>
      <c r="AB24" s="416"/>
      <c r="AC24" s="416"/>
      <c r="AD24" s="416"/>
      <c r="AE24" s="416"/>
      <c r="AF24" s="416"/>
      <c r="AG24" s="417"/>
      <c r="AH24" s="412">
        <v>80</v>
      </c>
      <c r="AI24" s="413"/>
      <c r="AJ24" s="413"/>
      <c r="AK24" s="413"/>
      <c r="AL24" s="414"/>
      <c r="AM24" s="412">
        <v>225680</v>
      </c>
      <c r="AN24" s="413"/>
      <c r="AO24" s="413"/>
      <c r="AP24" s="413"/>
      <c r="AQ24" s="413"/>
      <c r="AR24" s="414"/>
      <c r="AS24" s="412">
        <v>2821</v>
      </c>
      <c r="AT24" s="413"/>
      <c r="AU24" s="413"/>
      <c r="AV24" s="413"/>
      <c r="AW24" s="413"/>
      <c r="AX24" s="472"/>
      <c r="AY24" s="432" t="s">
        <v>170</v>
      </c>
      <c r="AZ24" s="433"/>
      <c r="BA24" s="433"/>
      <c r="BB24" s="433"/>
      <c r="BC24" s="433"/>
      <c r="BD24" s="433"/>
      <c r="BE24" s="433"/>
      <c r="BF24" s="433"/>
      <c r="BG24" s="433"/>
      <c r="BH24" s="433"/>
      <c r="BI24" s="433"/>
      <c r="BJ24" s="433"/>
      <c r="BK24" s="433"/>
      <c r="BL24" s="433"/>
      <c r="BM24" s="434"/>
      <c r="BN24" s="459">
        <v>1690236</v>
      </c>
      <c r="BO24" s="460"/>
      <c r="BP24" s="460"/>
      <c r="BQ24" s="460"/>
      <c r="BR24" s="460"/>
      <c r="BS24" s="460"/>
      <c r="BT24" s="460"/>
      <c r="BU24" s="461"/>
      <c r="BV24" s="459">
        <v>1702707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171</v>
      </c>
      <c r="F25" s="416"/>
      <c r="G25" s="416"/>
      <c r="H25" s="416"/>
      <c r="I25" s="416"/>
      <c r="J25" s="416"/>
      <c r="K25" s="417"/>
      <c r="L25" s="412">
        <v>1</v>
      </c>
      <c r="M25" s="413"/>
      <c r="N25" s="413"/>
      <c r="O25" s="413"/>
      <c r="P25" s="414"/>
      <c r="Q25" s="412">
        <v>5280</v>
      </c>
      <c r="R25" s="413"/>
      <c r="S25" s="413"/>
      <c r="T25" s="413"/>
      <c r="U25" s="413"/>
      <c r="V25" s="414"/>
      <c r="W25" s="502"/>
      <c r="X25" s="439"/>
      <c r="Y25" s="440"/>
      <c r="Z25" s="415" t="s">
        <v>172</v>
      </c>
      <c r="AA25" s="416"/>
      <c r="AB25" s="416"/>
      <c r="AC25" s="416"/>
      <c r="AD25" s="416"/>
      <c r="AE25" s="416"/>
      <c r="AF25" s="416"/>
      <c r="AG25" s="417"/>
      <c r="AH25" s="412" t="s">
        <v>173</v>
      </c>
      <c r="AI25" s="413"/>
      <c r="AJ25" s="413"/>
      <c r="AK25" s="413"/>
      <c r="AL25" s="414"/>
      <c r="AM25" s="412" t="s">
        <v>173</v>
      </c>
      <c r="AN25" s="413"/>
      <c r="AO25" s="413"/>
      <c r="AP25" s="413"/>
      <c r="AQ25" s="413"/>
      <c r="AR25" s="414"/>
      <c r="AS25" s="412" t="s">
        <v>173</v>
      </c>
      <c r="AT25" s="413"/>
      <c r="AU25" s="413"/>
      <c r="AV25" s="413"/>
      <c r="AW25" s="413"/>
      <c r="AX25" s="472"/>
      <c r="AY25" s="485" t="s">
        <v>174</v>
      </c>
      <c r="AZ25" s="486"/>
      <c r="BA25" s="486"/>
      <c r="BB25" s="486"/>
      <c r="BC25" s="486"/>
      <c r="BD25" s="486"/>
      <c r="BE25" s="486"/>
      <c r="BF25" s="486"/>
      <c r="BG25" s="486"/>
      <c r="BH25" s="486"/>
      <c r="BI25" s="486"/>
      <c r="BJ25" s="486"/>
      <c r="BK25" s="486"/>
      <c r="BL25" s="486"/>
      <c r="BM25" s="487"/>
      <c r="BN25" s="488">
        <v>730317</v>
      </c>
      <c r="BO25" s="489"/>
      <c r="BP25" s="489"/>
      <c r="BQ25" s="489"/>
      <c r="BR25" s="489"/>
      <c r="BS25" s="489"/>
      <c r="BT25" s="489"/>
      <c r="BU25" s="490"/>
      <c r="BV25" s="488">
        <v>887199</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175</v>
      </c>
      <c r="F26" s="416"/>
      <c r="G26" s="416"/>
      <c r="H26" s="416"/>
      <c r="I26" s="416"/>
      <c r="J26" s="416"/>
      <c r="K26" s="417"/>
      <c r="L26" s="412">
        <v>1</v>
      </c>
      <c r="M26" s="413"/>
      <c r="N26" s="413"/>
      <c r="O26" s="413"/>
      <c r="P26" s="414"/>
      <c r="Q26" s="412">
        <v>5000</v>
      </c>
      <c r="R26" s="413"/>
      <c r="S26" s="413"/>
      <c r="T26" s="413"/>
      <c r="U26" s="413"/>
      <c r="V26" s="414"/>
      <c r="W26" s="502"/>
      <c r="X26" s="439"/>
      <c r="Y26" s="440"/>
      <c r="Z26" s="415" t="s">
        <v>176</v>
      </c>
      <c r="AA26" s="470"/>
      <c r="AB26" s="470"/>
      <c r="AC26" s="470"/>
      <c r="AD26" s="470"/>
      <c r="AE26" s="470"/>
      <c r="AF26" s="470"/>
      <c r="AG26" s="471"/>
      <c r="AH26" s="412">
        <v>1</v>
      </c>
      <c r="AI26" s="413"/>
      <c r="AJ26" s="413"/>
      <c r="AK26" s="413"/>
      <c r="AL26" s="414"/>
      <c r="AM26" s="412" t="s">
        <v>177</v>
      </c>
      <c r="AN26" s="413"/>
      <c r="AO26" s="413"/>
      <c r="AP26" s="413"/>
      <c r="AQ26" s="413"/>
      <c r="AR26" s="414"/>
      <c r="AS26" s="412" t="s">
        <v>177</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173</v>
      </c>
      <c r="BO26" s="460"/>
      <c r="BP26" s="460"/>
      <c r="BQ26" s="460"/>
      <c r="BR26" s="460"/>
      <c r="BS26" s="460"/>
      <c r="BT26" s="460"/>
      <c r="BU26" s="461"/>
      <c r="BV26" s="459" t="s">
        <v>173</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179</v>
      </c>
      <c r="F27" s="416"/>
      <c r="G27" s="416"/>
      <c r="H27" s="416"/>
      <c r="I27" s="416"/>
      <c r="J27" s="416"/>
      <c r="K27" s="417"/>
      <c r="L27" s="412">
        <v>1</v>
      </c>
      <c r="M27" s="413"/>
      <c r="N27" s="413"/>
      <c r="O27" s="413"/>
      <c r="P27" s="414"/>
      <c r="Q27" s="412">
        <v>3370</v>
      </c>
      <c r="R27" s="413"/>
      <c r="S27" s="413"/>
      <c r="T27" s="413"/>
      <c r="U27" s="413"/>
      <c r="V27" s="414"/>
      <c r="W27" s="502"/>
      <c r="X27" s="439"/>
      <c r="Y27" s="440"/>
      <c r="Z27" s="415" t="s">
        <v>180</v>
      </c>
      <c r="AA27" s="416"/>
      <c r="AB27" s="416"/>
      <c r="AC27" s="416"/>
      <c r="AD27" s="416"/>
      <c r="AE27" s="416"/>
      <c r="AF27" s="416"/>
      <c r="AG27" s="417"/>
      <c r="AH27" s="412">
        <v>4</v>
      </c>
      <c r="AI27" s="413"/>
      <c r="AJ27" s="413"/>
      <c r="AK27" s="413"/>
      <c r="AL27" s="414"/>
      <c r="AM27" s="412">
        <v>12442</v>
      </c>
      <c r="AN27" s="413"/>
      <c r="AO27" s="413"/>
      <c r="AP27" s="413"/>
      <c r="AQ27" s="413"/>
      <c r="AR27" s="414"/>
      <c r="AS27" s="412">
        <v>3111</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t="s">
        <v>173</v>
      </c>
      <c r="BO27" s="494"/>
      <c r="BP27" s="494"/>
      <c r="BQ27" s="494"/>
      <c r="BR27" s="494"/>
      <c r="BS27" s="494"/>
      <c r="BT27" s="494"/>
      <c r="BU27" s="495"/>
      <c r="BV27" s="493" t="s">
        <v>173</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182</v>
      </c>
      <c r="F28" s="416"/>
      <c r="G28" s="416"/>
      <c r="H28" s="416"/>
      <c r="I28" s="416"/>
      <c r="J28" s="416"/>
      <c r="K28" s="417"/>
      <c r="L28" s="412">
        <v>1</v>
      </c>
      <c r="M28" s="413"/>
      <c r="N28" s="413"/>
      <c r="O28" s="413"/>
      <c r="P28" s="414"/>
      <c r="Q28" s="412">
        <v>2570</v>
      </c>
      <c r="R28" s="413"/>
      <c r="S28" s="413"/>
      <c r="T28" s="413"/>
      <c r="U28" s="413"/>
      <c r="V28" s="414"/>
      <c r="W28" s="502"/>
      <c r="X28" s="439"/>
      <c r="Y28" s="440"/>
      <c r="Z28" s="415" t="s">
        <v>183</v>
      </c>
      <c r="AA28" s="416"/>
      <c r="AB28" s="416"/>
      <c r="AC28" s="416"/>
      <c r="AD28" s="416"/>
      <c r="AE28" s="416"/>
      <c r="AF28" s="416"/>
      <c r="AG28" s="417"/>
      <c r="AH28" s="412" t="s">
        <v>173</v>
      </c>
      <c r="AI28" s="413"/>
      <c r="AJ28" s="413"/>
      <c r="AK28" s="413"/>
      <c r="AL28" s="414"/>
      <c r="AM28" s="412" t="s">
        <v>173</v>
      </c>
      <c r="AN28" s="413"/>
      <c r="AO28" s="413"/>
      <c r="AP28" s="413"/>
      <c r="AQ28" s="413"/>
      <c r="AR28" s="414"/>
      <c r="AS28" s="412" t="s">
        <v>173</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335000</v>
      </c>
      <c r="BO28" s="489"/>
      <c r="BP28" s="489"/>
      <c r="BQ28" s="489"/>
      <c r="BR28" s="489"/>
      <c r="BS28" s="489"/>
      <c r="BT28" s="489"/>
      <c r="BU28" s="490"/>
      <c r="BV28" s="488">
        <v>260000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185</v>
      </c>
      <c r="F29" s="416"/>
      <c r="G29" s="416"/>
      <c r="H29" s="416"/>
      <c r="I29" s="416"/>
      <c r="J29" s="416"/>
      <c r="K29" s="417"/>
      <c r="L29" s="412">
        <v>9</v>
      </c>
      <c r="M29" s="413"/>
      <c r="N29" s="413"/>
      <c r="O29" s="413"/>
      <c r="P29" s="414"/>
      <c r="Q29" s="412">
        <v>2420</v>
      </c>
      <c r="R29" s="413"/>
      <c r="S29" s="413"/>
      <c r="T29" s="413"/>
      <c r="U29" s="413"/>
      <c r="V29" s="414"/>
      <c r="W29" s="503"/>
      <c r="X29" s="504"/>
      <c r="Y29" s="505"/>
      <c r="Z29" s="415" t="s">
        <v>186</v>
      </c>
      <c r="AA29" s="416"/>
      <c r="AB29" s="416"/>
      <c r="AC29" s="416"/>
      <c r="AD29" s="416"/>
      <c r="AE29" s="416"/>
      <c r="AF29" s="416"/>
      <c r="AG29" s="417"/>
      <c r="AH29" s="412">
        <v>84</v>
      </c>
      <c r="AI29" s="413"/>
      <c r="AJ29" s="413"/>
      <c r="AK29" s="413"/>
      <c r="AL29" s="414"/>
      <c r="AM29" s="412">
        <v>238122</v>
      </c>
      <c r="AN29" s="413"/>
      <c r="AO29" s="413"/>
      <c r="AP29" s="413"/>
      <c r="AQ29" s="413"/>
      <c r="AR29" s="414"/>
      <c r="AS29" s="412">
        <v>2835</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1</v>
      </c>
      <c r="BO29" s="460"/>
      <c r="BP29" s="460"/>
      <c r="BQ29" s="460"/>
      <c r="BR29" s="460"/>
      <c r="BS29" s="460"/>
      <c r="BT29" s="460"/>
      <c r="BU29" s="461"/>
      <c r="BV29" s="459">
        <v>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92.9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215455</v>
      </c>
      <c r="BO30" s="494"/>
      <c r="BP30" s="494"/>
      <c r="BQ30" s="494"/>
      <c r="BR30" s="494"/>
      <c r="BS30" s="494"/>
      <c r="BT30" s="494"/>
      <c r="BU30" s="495"/>
      <c r="BV30" s="493">
        <v>78185</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196</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195</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国民健康保険事業特別会計（事業勘定）</v>
      </c>
      <c r="X34" s="408"/>
      <c r="Y34" s="408"/>
      <c r="Z34" s="408"/>
      <c r="AA34" s="408"/>
      <c r="AB34" s="408"/>
      <c r="AC34" s="408"/>
      <c r="AD34" s="408"/>
      <c r="AE34" s="408"/>
      <c r="AF34" s="408"/>
      <c r="AG34" s="408"/>
      <c r="AH34" s="408"/>
      <c r="AI34" s="408"/>
      <c r="AJ34" s="408"/>
      <c r="AK34" s="408"/>
      <c r="AL34" s="178"/>
      <c r="AM34" s="407">
        <f>IF(AO34="","",MAX(C34:D43,U34:V43)+1)</f>
        <v>8</v>
      </c>
      <c r="AN34" s="407"/>
      <c r="AO34" s="408" t="str">
        <f>IF('各会計、関係団体の財政状況及び健全化判断比率'!B33="","",'各会計、関係団体の財政状況及び健全化判断比率'!B33)</f>
        <v>水道事業会計</v>
      </c>
      <c r="AP34" s="408"/>
      <c r="AQ34" s="408"/>
      <c r="AR34" s="408"/>
      <c r="AS34" s="408"/>
      <c r="AT34" s="408"/>
      <c r="AU34" s="408"/>
      <c r="AV34" s="408"/>
      <c r="AW34" s="408"/>
      <c r="AX34" s="408"/>
      <c r="AY34" s="408"/>
      <c r="AZ34" s="408"/>
      <c r="BA34" s="408"/>
      <c r="BB34" s="408"/>
      <c r="BC34" s="408"/>
      <c r="BD34" s="178"/>
      <c r="BE34" s="407">
        <f>IF(BG34="","",MAX(C34:D43,U34:V43,AM34:AN43)+1)</f>
        <v>9</v>
      </c>
      <c r="BF34" s="407"/>
      <c r="BG34" s="408" t="str">
        <f>IF('各会計、関係団体の財政状況及び健全化判断比率'!B34="","",'各会計、関係団体の財政状況及び健全化判断比率'!B34)</f>
        <v>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湯河原町真鶴町衛生組合</v>
      </c>
      <c r="BZ34" s="408"/>
      <c r="CA34" s="408"/>
      <c r="CB34" s="408"/>
      <c r="CC34" s="408"/>
      <c r="CD34" s="408"/>
      <c r="CE34" s="408"/>
      <c r="CF34" s="408"/>
      <c r="CG34" s="408"/>
      <c r="CH34" s="408"/>
      <c r="CI34" s="408"/>
      <c r="CJ34" s="408"/>
      <c r="CK34" s="408"/>
      <c r="CL34" s="408"/>
      <c r="CM34" s="408"/>
      <c r="CN34" s="178"/>
      <c r="CO34" s="407">
        <f>IF(CQ34="","",MAX(C34:D43,U34:V43,AM34:AN43,BE34:BF43,BW34:BX43)+1)</f>
        <v>15</v>
      </c>
      <c r="CP34" s="407"/>
      <c r="CQ34" s="408" t="str">
        <f>IF('各会計、関係団体の財政状況及び健全化判断比率'!BS7="","",'各会計、関係団体の財政状況及び健全化判断比率'!BS7)</f>
        <v>公益財団法人かながわ海岸美化財団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f>IF(E35="","",C34+1)</f>
        <v>2</v>
      </c>
      <c r="D35" s="407"/>
      <c r="E35" s="408" t="str">
        <f>IF('各会計、関係団体の財政状況及び健全化判断比率'!B8="","",'各会計、関係団体の財政状況及び健全化判断比率'!B8)</f>
        <v>真鶴魚座・ケープ真鶴特別会計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国民健康保険事業特別会計（施設勘定）</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神奈川県市町村職員退職手当組合</v>
      </c>
      <c r="BZ35" s="408"/>
      <c r="CA35" s="408"/>
      <c r="CB35" s="408"/>
      <c r="CC35" s="408"/>
      <c r="CD35" s="408"/>
      <c r="CE35" s="408"/>
      <c r="CF35" s="408"/>
      <c r="CG35" s="408"/>
      <c r="CH35" s="408"/>
      <c r="CI35" s="408"/>
      <c r="CJ35" s="408"/>
      <c r="CK35" s="408"/>
      <c r="CL35" s="408"/>
      <c r="CM35" s="408"/>
      <c r="CN35" s="178"/>
      <c r="CO35" s="407">
        <f t="shared" ref="CO35:CO43" si="3">IF(CQ35="","",CO34+1)</f>
        <v>16</v>
      </c>
      <c r="CP35" s="407"/>
      <c r="CQ35" s="408" t="str">
        <f>IF('各会計、関係団体の財政状況及び健全化判断比率'!BS8="","",'各会計、関係団体の財政状況及び健全化判断比率'!BS8)</f>
        <v>公益財団法人かながわ健康財団</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介護保険事業特別会計（保険事業勘定）</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神奈川県後期高齢者医療広域連合（一般会計）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6</v>
      </c>
      <c r="V37" s="407"/>
      <c r="W37" s="408" t="str">
        <f>IF('各会計、関係団体の財政状況及び健全化判断比率'!B31="","",'各会計、関係団体の財政状況及び健全化判断比率'!B31)</f>
        <v>介護保険事業特別会計（介護サービス事業勘定）</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神奈川県後期高齢者医療広域連合（事業会計）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f t="shared" si="4"/>
        <v>7</v>
      </c>
      <c r="V38" s="407"/>
      <c r="W38" s="408" t="str">
        <f>IF('各会計、関係団体の財政状況及び健全化判断比率'!B32="","",'各会計、関係団体の財政状況及び健全化判断比率'!B32)</f>
        <v>後期高齢者医療特別会計</v>
      </c>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14</v>
      </c>
      <c r="BX38" s="407"/>
      <c r="BY38" s="408" t="str">
        <f>IF('各会計、関係団体の財政状況及び健全化判断比率'!B72="","",'各会計、関係団体の財政状況及び健全化判断比率'!B72)</f>
        <v>神奈川県町村情報システム共同事業組合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599</v>
      </c>
    </row>
    <row r="54" spans="5:113" x14ac:dyDescent="0.2"/>
    <row r="55" spans="5:113" x14ac:dyDescent="0.2"/>
    <row r="56" spans="5:113" x14ac:dyDescent="0.2"/>
  </sheetData>
  <sheetProtection algorithmName="SHA-512" hashValue="xuzf26uTqJRN5O8lEY85+wbHqEkQBN0iA9lQRaxLOSVERujH9IGN15PtQGhr7vAvYLhGjbVsMefbOD1OJHMikA==" saltValue="3gwtYgsCyFu9a7Ex55d9y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6" t="s">
        <v>569</v>
      </c>
      <c r="D34" s="1216"/>
      <c r="E34" s="1217"/>
      <c r="F34" s="32">
        <v>13.03</v>
      </c>
      <c r="G34" s="33">
        <v>9.9700000000000006</v>
      </c>
      <c r="H34" s="33">
        <v>8.0399999999999991</v>
      </c>
      <c r="I34" s="33">
        <v>6.61</v>
      </c>
      <c r="J34" s="34">
        <v>13.36</v>
      </c>
      <c r="K34" s="22"/>
      <c r="L34" s="22"/>
      <c r="M34" s="22"/>
      <c r="N34" s="22"/>
      <c r="O34" s="22"/>
      <c r="P34" s="22"/>
    </row>
    <row r="35" spans="1:16" ht="39" customHeight="1" x14ac:dyDescent="0.2">
      <c r="A35" s="22"/>
      <c r="B35" s="35"/>
      <c r="C35" s="1210" t="s">
        <v>570</v>
      </c>
      <c r="D35" s="1211"/>
      <c r="E35" s="1212"/>
      <c r="F35" s="36">
        <v>6.44</v>
      </c>
      <c r="G35" s="37">
        <v>3.66</v>
      </c>
      <c r="H35" s="37">
        <v>2.2000000000000002</v>
      </c>
      <c r="I35" s="37">
        <v>2.96</v>
      </c>
      <c r="J35" s="38">
        <v>2.38</v>
      </c>
      <c r="K35" s="22"/>
      <c r="L35" s="22"/>
      <c r="M35" s="22"/>
      <c r="N35" s="22"/>
      <c r="O35" s="22"/>
      <c r="P35" s="22"/>
    </row>
    <row r="36" spans="1:16" ht="39" customHeight="1" x14ac:dyDescent="0.2">
      <c r="A36" s="22"/>
      <c r="B36" s="35"/>
      <c r="C36" s="1210" t="s">
        <v>571</v>
      </c>
      <c r="D36" s="1211"/>
      <c r="E36" s="1212"/>
      <c r="F36" s="36">
        <v>1.41</v>
      </c>
      <c r="G36" s="37">
        <v>3.08</v>
      </c>
      <c r="H36" s="37">
        <v>1.94</v>
      </c>
      <c r="I36" s="37">
        <v>2.56</v>
      </c>
      <c r="J36" s="38">
        <v>1.96</v>
      </c>
      <c r="K36" s="22"/>
      <c r="L36" s="22"/>
      <c r="M36" s="22"/>
      <c r="N36" s="22"/>
      <c r="O36" s="22"/>
      <c r="P36" s="22"/>
    </row>
    <row r="37" spans="1:16" ht="39" customHeight="1" x14ac:dyDescent="0.2">
      <c r="A37" s="22"/>
      <c r="B37" s="35"/>
      <c r="C37" s="1210" t="s">
        <v>572</v>
      </c>
      <c r="D37" s="1211"/>
      <c r="E37" s="1212"/>
      <c r="F37" s="36">
        <v>1.1200000000000001</v>
      </c>
      <c r="G37" s="37">
        <v>1.18</v>
      </c>
      <c r="H37" s="37">
        <v>0.85</v>
      </c>
      <c r="I37" s="37">
        <v>0.66</v>
      </c>
      <c r="J37" s="38">
        <v>1.31</v>
      </c>
      <c r="K37" s="22"/>
      <c r="L37" s="22"/>
      <c r="M37" s="22"/>
      <c r="N37" s="22"/>
      <c r="O37" s="22"/>
      <c r="P37" s="22"/>
    </row>
    <row r="38" spans="1:16" ht="39" customHeight="1" x14ac:dyDescent="0.2">
      <c r="A38" s="22"/>
      <c r="B38" s="35"/>
      <c r="C38" s="1210" t="s">
        <v>573</v>
      </c>
      <c r="D38" s="1211"/>
      <c r="E38" s="1212"/>
      <c r="F38" s="36">
        <v>0.23</v>
      </c>
      <c r="G38" s="37">
        <v>0.26</v>
      </c>
      <c r="H38" s="37">
        <v>0.02</v>
      </c>
      <c r="I38" s="37">
        <v>0.12</v>
      </c>
      <c r="J38" s="38">
        <v>0.22</v>
      </c>
      <c r="K38" s="22"/>
      <c r="L38" s="22"/>
      <c r="M38" s="22"/>
      <c r="N38" s="22"/>
      <c r="O38" s="22"/>
      <c r="P38" s="22"/>
    </row>
    <row r="39" spans="1:16" ht="39" customHeight="1" x14ac:dyDescent="0.2">
      <c r="A39" s="22"/>
      <c r="B39" s="35"/>
      <c r="C39" s="1210" t="s">
        <v>574</v>
      </c>
      <c r="D39" s="1211"/>
      <c r="E39" s="1212"/>
      <c r="F39" s="36">
        <v>0.03</v>
      </c>
      <c r="G39" s="37">
        <v>0.05</v>
      </c>
      <c r="H39" s="37">
        <v>0.28999999999999998</v>
      </c>
      <c r="I39" s="37">
        <v>7.0000000000000007E-2</v>
      </c>
      <c r="J39" s="38">
        <v>0.13</v>
      </c>
      <c r="K39" s="22"/>
      <c r="L39" s="22"/>
      <c r="M39" s="22"/>
      <c r="N39" s="22"/>
      <c r="O39" s="22"/>
      <c r="P39" s="22"/>
    </row>
    <row r="40" spans="1:16" ht="39" customHeight="1" x14ac:dyDescent="0.2">
      <c r="A40" s="22"/>
      <c r="B40" s="35"/>
      <c r="C40" s="1210" t="s">
        <v>575</v>
      </c>
      <c r="D40" s="1211"/>
      <c r="E40" s="1212"/>
      <c r="F40" s="36">
        <v>0.1</v>
      </c>
      <c r="G40" s="37">
        <v>0.08</v>
      </c>
      <c r="H40" s="37">
        <v>0.16</v>
      </c>
      <c r="I40" s="37">
        <v>0.12</v>
      </c>
      <c r="J40" s="38">
        <v>0.09</v>
      </c>
      <c r="K40" s="22"/>
      <c r="L40" s="22"/>
      <c r="M40" s="22"/>
      <c r="N40" s="22"/>
      <c r="O40" s="22"/>
      <c r="P40" s="22"/>
    </row>
    <row r="41" spans="1:16" ht="39" customHeight="1" x14ac:dyDescent="0.2">
      <c r="A41" s="22"/>
      <c r="B41" s="35"/>
      <c r="C41" s="1210" t="s">
        <v>576</v>
      </c>
      <c r="D41" s="1211"/>
      <c r="E41" s="1212"/>
      <c r="F41" s="36">
        <v>0.11</v>
      </c>
      <c r="G41" s="37">
        <v>0.06</v>
      </c>
      <c r="H41" s="37">
        <v>0.05</v>
      </c>
      <c r="I41" s="37">
        <v>0.02</v>
      </c>
      <c r="J41" s="38">
        <v>7.0000000000000007E-2</v>
      </c>
      <c r="K41" s="22"/>
      <c r="L41" s="22"/>
      <c r="M41" s="22"/>
      <c r="N41" s="22"/>
      <c r="O41" s="22"/>
      <c r="P41" s="22"/>
    </row>
    <row r="42" spans="1:16" ht="39" customHeight="1" x14ac:dyDescent="0.2">
      <c r="A42" s="22"/>
      <c r="B42" s="39"/>
      <c r="C42" s="1210" t="s">
        <v>577</v>
      </c>
      <c r="D42" s="1211"/>
      <c r="E42" s="1212"/>
      <c r="F42" s="36" t="s">
        <v>519</v>
      </c>
      <c r="G42" s="37" t="s">
        <v>519</v>
      </c>
      <c r="H42" s="37" t="s">
        <v>519</v>
      </c>
      <c r="I42" s="37" t="s">
        <v>519</v>
      </c>
      <c r="J42" s="38" t="s">
        <v>519</v>
      </c>
      <c r="K42" s="22"/>
      <c r="L42" s="22"/>
      <c r="M42" s="22"/>
      <c r="N42" s="22"/>
      <c r="O42" s="22"/>
      <c r="P42" s="22"/>
    </row>
    <row r="43" spans="1:16" ht="39" customHeight="1" thickBot="1" x14ac:dyDescent="0.25">
      <c r="A43" s="22"/>
      <c r="B43" s="40"/>
      <c r="C43" s="1213" t="s">
        <v>578</v>
      </c>
      <c r="D43" s="1214"/>
      <c r="E43" s="1215"/>
      <c r="F43" s="41">
        <v>0.02</v>
      </c>
      <c r="G43" s="42">
        <v>0.06</v>
      </c>
      <c r="H43" s="42">
        <v>0.09</v>
      </c>
      <c r="I43" s="42">
        <v>0.05</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MAux1lFTrpripKrBgLfAgw7E980Q1ufgpGuUTJ9th6fXuAPvZFqoV0n7cfoZ/T2Pmp5ZE0GL+DInp9Ex5/AeQ==" saltValue="ACEpxPC+km1EFPkI84va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276</v>
      </c>
      <c r="L45" s="60">
        <v>303</v>
      </c>
      <c r="M45" s="60">
        <v>326</v>
      </c>
      <c r="N45" s="60">
        <v>361</v>
      </c>
      <c r="O45" s="61">
        <v>385</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519</v>
      </c>
      <c r="L46" s="64" t="s">
        <v>519</v>
      </c>
      <c r="M46" s="64" t="s">
        <v>519</v>
      </c>
      <c r="N46" s="64" t="s">
        <v>519</v>
      </c>
      <c r="O46" s="65" t="s">
        <v>519</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519</v>
      </c>
      <c r="L47" s="64" t="s">
        <v>519</v>
      </c>
      <c r="M47" s="64" t="s">
        <v>519</v>
      </c>
      <c r="N47" s="64" t="s">
        <v>519</v>
      </c>
      <c r="O47" s="65" t="s">
        <v>519</v>
      </c>
      <c r="P47" s="48"/>
      <c r="Q47" s="48"/>
      <c r="R47" s="48"/>
      <c r="S47" s="48"/>
      <c r="T47" s="48"/>
      <c r="U47" s="48"/>
    </row>
    <row r="48" spans="1:21" ht="30.75" customHeight="1" x14ac:dyDescent="0.2">
      <c r="A48" s="48"/>
      <c r="B48" s="1238"/>
      <c r="C48" s="1239"/>
      <c r="D48" s="62"/>
      <c r="E48" s="1220" t="s">
        <v>15</v>
      </c>
      <c r="F48" s="1220"/>
      <c r="G48" s="1220"/>
      <c r="H48" s="1220"/>
      <c r="I48" s="1220"/>
      <c r="J48" s="1221"/>
      <c r="K48" s="63">
        <v>85</v>
      </c>
      <c r="L48" s="64">
        <v>90</v>
      </c>
      <c r="M48" s="64">
        <v>91</v>
      </c>
      <c r="N48" s="64">
        <v>95</v>
      </c>
      <c r="O48" s="65">
        <v>98</v>
      </c>
      <c r="P48" s="48"/>
      <c r="Q48" s="48"/>
      <c r="R48" s="48"/>
      <c r="S48" s="48"/>
      <c r="T48" s="48"/>
      <c r="U48" s="48"/>
    </row>
    <row r="49" spans="1:21" ht="30.75" customHeight="1" x14ac:dyDescent="0.2">
      <c r="A49" s="48"/>
      <c r="B49" s="1238"/>
      <c r="C49" s="1239"/>
      <c r="D49" s="62"/>
      <c r="E49" s="1220" t="s">
        <v>16</v>
      </c>
      <c r="F49" s="1220"/>
      <c r="G49" s="1220"/>
      <c r="H49" s="1220"/>
      <c r="I49" s="1220"/>
      <c r="J49" s="1221"/>
      <c r="K49" s="63">
        <v>72</v>
      </c>
      <c r="L49" s="64">
        <v>77</v>
      </c>
      <c r="M49" s="64">
        <v>83</v>
      </c>
      <c r="N49" s="64">
        <v>105</v>
      </c>
      <c r="O49" s="65">
        <v>105</v>
      </c>
      <c r="P49" s="48"/>
      <c r="Q49" s="48"/>
      <c r="R49" s="48"/>
      <c r="S49" s="48"/>
      <c r="T49" s="48"/>
      <c r="U49" s="48"/>
    </row>
    <row r="50" spans="1:21" ht="30.75" customHeight="1" x14ac:dyDescent="0.2">
      <c r="A50" s="48"/>
      <c r="B50" s="1238"/>
      <c r="C50" s="1239"/>
      <c r="D50" s="62"/>
      <c r="E50" s="1220" t="s">
        <v>17</v>
      </c>
      <c r="F50" s="1220"/>
      <c r="G50" s="1220"/>
      <c r="H50" s="1220"/>
      <c r="I50" s="1220"/>
      <c r="J50" s="1221"/>
      <c r="K50" s="63" t="s">
        <v>519</v>
      </c>
      <c r="L50" s="64" t="s">
        <v>519</v>
      </c>
      <c r="M50" s="64" t="s">
        <v>519</v>
      </c>
      <c r="N50" s="64" t="s">
        <v>519</v>
      </c>
      <c r="O50" s="65" t="s">
        <v>519</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519</v>
      </c>
      <c r="L51" s="64" t="s">
        <v>519</v>
      </c>
      <c r="M51" s="64">
        <v>0</v>
      </c>
      <c r="N51" s="64">
        <v>0</v>
      </c>
      <c r="O51" s="65" t="s">
        <v>519</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242</v>
      </c>
      <c r="L52" s="64">
        <v>253</v>
      </c>
      <c r="M52" s="64">
        <v>284</v>
      </c>
      <c r="N52" s="64">
        <v>311</v>
      </c>
      <c r="O52" s="65">
        <v>324</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191</v>
      </c>
      <c r="L53" s="69">
        <v>217</v>
      </c>
      <c r="M53" s="69">
        <v>216</v>
      </c>
      <c r="N53" s="69">
        <v>250</v>
      </c>
      <c r="O53" s="70">
        <v>264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zzbBM/2WYf8OzbBP5W5k/62hxwZSGnWMsny/nJUkgGjBJOeh0wgQoNMEL+z7L3lP7ADApvP0Y6o807fcXoPg==" saltValue="NuVkSIW/83qHriRBuU9s1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56" t="s">
        <v>30</v>
      </c>
      <c r="C41" s="1257"/>
      <c r="D41" s="102"/>
      <c r="E41" s="1258" t="s">
        <v>31</v>
      </c>
      <c r="F41" s="1258"/>
      <c r="G41" s="1258"/>
      <c r="H41" s="1259"/>
      <c r="I41" s="351">
        <v>3075</v>
      </c>
      <c r="J41" s="352">
        <v>3235</v>
      </c>
      <c r="K41" s="352">
        <v>3481</v>
      </c>
      <c r="L41" s="352">
        <v>3500</v>
      </c>
      <c r="M41" s="353">
        <v>3464</v>
      </c>
    </row>
    <row r="42" spans="2:13" ht="27.75" customHeight="1" x14ac:dyDescent="0.2">
      <c r="B42" s="1246"/>
      <c r="C42" s="1247"/>
      <c r="D42" s="103"/>
      <c r="E42" s="1250" t="s">
        <v>32</v>
      </c>
      <c r="F42" s="1250"/>
      <c r="G42" s="1250"/>
      <c r="H42" s="1251"/>
      <c r="I42" s="354" t="s">
        <v>519</v>
      </c>
      <c r="J42" s="355" t="s">
        <v>519</v>
      </c>
      <c r="K42" s="355" t="s">
        <v>519</v>
      </c>
      <c r="L42" s="355" t="s">
        <v>519</v>
      </c>
      <c r="M42" s="356" t="s">
        <v>519</v>
      </c>
    </row>
    <row r="43" spans="2:13" ht="27.75" customHeight="1" x14ac:dyDescent="0.2">
      <c r="B43" s="1246"/>
      <c r="C43" s="1247"/>
      <c r="D43" s="103"/>
      <c r="E43" s="1250" t="s">
        <v>33</v>
      </c>
      <c r="F43" s="1250"/>
      <c r="G43" s="1250"/>
      <c r="H43" s="1251"/>
      <c r="I43" s="354">
        <v>1728</v>
      </c>
      <c r="J43" s="355">
        <v>1730</v>
      </c>
      <c r="K43" s="355">
        <v>1743</v>
      </c>
      <c r="L43" s="355">
        <v>1654</v>
      </c>
      <c r="M43" s="356">
        <v>1648</v>
      </c>
    </row>
    <row r="44" spans="2:13" ht="27.75" customHeight="1" x14ac:dyDescent="0.2">
      <c r="B44" s="1246"/>
      <c r="C44" s="1247"/>
      <c r="D44" s="103"/>
      <c r="E44" s="1250" t="s">
        <v>34</v>
      </c>
      <c r="F44" s="1250"/>
      <c r="G44" s="1250"/>
      <c r="H44" s="1251"/>
      <c r="I44" s="354">
        <v>1138</v>
      </c>
      <c r="J44" s="355">
        <v>1067</v>
      </c>
      <c r="K44" s="355">
        <v>990</v>
      </c>
      <c r="L44" s="355">
        <v>890</v>
      </c>
      <c r="M44" s="356">
        <v>790</v>
      </c>
    </row>
    <row r="45" spans="2:13" ht="27.75" customHeight="1" x14ac:dyDescent="0.2">
      <c r="B45" s="1246"/>
      <c r="C45" s="1247"/>
      <c r="D45" s="103"/>
      <c r="E45" s="1250" t="s">
        <v>35</v>
      </c>
      <c r="F45" s="1250"/>
      <c r="G45" s="1250"/>
      <c r="H45" s="1251"/>
      <c r="I45" s="354">
        <v>888</v>
      </c>
      <c r="J45" s="355">
        <v>816</v>
      </c>
      <c r="K45" s="355">
        <v>827</v>
      </c>
      <c r="L45" s="355">
        <v>861</v>
      </c>
      <c r="M45" s="356">
        <v>731</v>
      </c>
    </row>
    <row r="46" spans="2:13" ht="27.75" customHeight="1" x14ac:dyDescent="0.2">
      <c r="B46" s="1246"/>
      <c r="C46" s="1247"/>
      <c r="D46" s="104"/>
      <c r="E46" s="1250" t="s">
        <v>36</v>
      </c>
      <c r="F46" s="1250"/>
      <c r="G46" s="1250"/>
      <c r="H46" s="1251"/>
      <c r="I46" s="354" t="s">
        <v>519</v>
      </c>
      <c r="J46" s="355" t="s">
        <v>519</v>
      </c>
      <c r="K46" s="355" t="s">
        <v>519</v>
      </c>
      <c r="L46" s="355" t="s">
        <v>519</v>
      </c>
      <c r="M46" s="356" t="s">
        <v>519</v>
      </c>
    </row>
    <row r="47" spans="2:13" ht="27.75" customHeight="1" x14ac:dyDescent="0.2">
      <c r="B47" s="1246"/>
      <c r="C47" s="1247"/>
      <c r="D47" s="105"/>
      <c r="E47" s="1260" t="s">
        <v>37</v>
      </c>
      <c r="F47" s="1261"/>
      <c r="G47" s="1261"/>
      <c r="H47" s="1262"/>
      <c r="I47" s="354" t="s">
        <v>519</v>
      </c>
      <c r="J47" s="355" t="s">
        <v>519</v>
      </c>
      <c r="K47" s="355" t="s">
        <v>519</v>
      </c>
      <c r="L47" s="355" t="s">
        <v>519</v>
      </c>
      <c r="M47" s="356" t="s">
        <v>519</v>
      </c>
    </row>
    <row r="48" spans="2:13" ht="27.75" customHeight="1" x14ac:dyDescent="0.2">
      <c r="B48" s="1246"/>
      <c r="C48" s="1247"/>
      <c r="D48" s="103"/>
      <c r="E48" s="1250" t="s">
        <v>38</v>
      </c>
      <c r="F48" s="1250"/>
      <c r="G48" s="1250"/>
      <c r="H48" s="1251"/>
      <c r="I48" s="354" t="s">
        <v>519</v>
      </c>
      <c r="J48" s="355" t="s">
        <v>519</v>
      </c>
      <c r="K48" s="355" t="s">
        <v>519</v>
      </c>
      <c r="L48" s="355" t="s">
        <v>519</v>
      </c>
      <c r="M48" s="356" t="s">
        <v>519</v>
      </c>
    </row>
    <row r="49" spans="2:13" ht="27.75" customHeight="1" x14ac:dyDescent="0.2">
      <c r="B49" s="1248"/>
      <c r="C49" s="1249"/>
      <c r="D49" s="103"/>
      <c r="E49" s="1250" t="s">
        <v>39</v>
      </c>
      <c r="F49" s="1250"/>
      <c r="G49" s="1250"/>
      <c r="H49" s="1251"/>
      <c r="I49" s="354" t="s">
        <v>519</v>
      </c>
      <c r="J49" s="355" t="s">
        <v>519</v>
      </c>
      <c r="K49" s="355" t="s">
        <v>519</v>
      </c>
      <c r="L49" s="355" t="s">
        <v>519</v>
      </c>
      <c r="M49" s="356" t="s">
        <v>519</v>
      </c>
    </row>
    <row r="50" spans="2:13" ht="27.75" customHeight="1" x14ac:dyDescent="0.2">
      <c r="B50" s="1244" t="s">
        <v>40</v>
      </c>
      <c r="C50" s="1245"/>
      <c r="D50" s="106"/>
      <c r="E50" s="1250" t="s">
        <v>41</v>
      </c>
      <c r="F50" s="1250"/>
      <c r="G50" s="1250"/>
      <c r="H50" s="1251"/>
      <c r="I50" s="354">
        <v>481</v>
      </c>
      <c r="J50" s="355">
        <v>595</v>
      </c>
      <c r="K50" s="355">
        <v>556</v>
      </c>
      <c r="L50" s="355">
        <v>512</v>
      </c>
      <c r="M50" s="356">
        <v>751</v>
      </c>
    </row>
    <row r="51" spans="2:13" ht="27.75" customHeight="1" x14ac:dyDescent="0.2">
      <c r="B51" s="1246"/>
      <c r="C51" s="1247"/>
      <c r="D51" s="103"/>
      <c r="E51" s="1250" t="s">
        <v>42</v>
      </c>
      <c r="F51" s="1250"/>
      <c r="G51" s="1250"/>
      <c r="H51" s="1251"/>
      <c r="I51" s="354">
        <v>67</v>
      </c>
      <c r="J51" s="355">
        <v>55</v>
      </c>
      <c r="K51" s="355">
        <v>47</v>
      </c>
      <c r="L51" s="355">
        <v>40</v>
      </c>
      <c r="M51" s="356">
        <v>35</v>
      </c>
    </row>
    <row r="52" spans="2:13" ht="27.75" customHeight="1" x14ac:dyDescent="0.2">
      <c r="B52" s="1248"/>
      <c r="C52" s="1249"/>
      <c r="D52" s="103"/>
      <c r="E52" s="1250" t="s">
        <v>43</v>
      </c>
      <c r="F52" s="1250"/>
      <c r="G52" s="1250"/>
      <c r="H52" s="1251"/>
      <c r="I52" s="354">
        <v>3297</v>
      </c>
      <c r="J52" s="355">
        <v>3344</v>
      </c>
      <c r="K52" s="355">
        <v>3592</v>
      </c>
      <c r="L52" s="355">
        <v>3574</v>
      </c>
      <c r="M52" s="356">
        <v>3533</v>
      </c>
    </row>
    <row r="53" spans="2:13" ht="27.75" customHeight="1" thickBot="1" x14ac:dyDescent="0.25">
      <c r="B53" s="1252" t="s">
        <v>44</v>
      </c>
      <c r="C53" s="1253"/>
      <c r="D53" s="107"/>
      <c r="E53" s="1254" t="s">
        <v>45</v>
      </c>
      <c r="F53" s="1254"/>
      <c r="G53" s="1254"/>
      <c r="H53" s="1255"/>
      <c r="I53" s="357">
        <v>2983</v>
      </c>
      <c r="J53" s="358">
        <v>2854</v>
      </c>
      <c r="K53" s="358">
        <v>2846</v>
      </c>
      <c r="L53" s="358">
        <v>2779</v>
      </c>
      <c r="M53" s="359">
        <v>2314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bEVmsn8iu6IkZHBgXHWFShMPXDs3Ln592dtGc5wiAHzuBtqXdohGKtAX6jT29XOR+EdOAsNYXvzFeZ22FXvItg==" saltValue="lg1FhfRNTXR7aWl+cDrk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5"/>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71" t="s">
        <v>48</v>
      </c>
      <c r="D55" s="1271"/>
      <c r="E55" s="1272"/>
      <c r="F55" s="119">
        <v>290</v>
      </c>
      <c r="G55" s="119">
        <v>260</v>
      </c>
      <c r="H55" s="120">
        <v>335</v>
      </c>
    </row>
    <row r="56" spans="2:8" ht="52.5" customHeight="1" x14ac:dyDescent="0.2">
      <c r="B56" s="121"/>
      <c r="C56" s="1273" t="s">
        <v>49</v>
      </c>
      <c r="D56" s="1273"/>
      <c r="E56" s="1274"/>
      <c r="F56" s="122">
        <v>0</v>
      </c>
      <c r="G56" s="122">
        <v>0</v>
      </c>
      <c r="H56" s="123">
        <v>0</v>
      </c>
    </row>
    <row r="57" spans="2:8" ht="53.25" customHeight="1" x14ac:dyDescent="0.2">
      <c r="B57" s="121"/>
      <c r="C57" s="1275" t="s">
        <v>50</v>
      </c>
      <c r="D57" s="1275"/>
      <c r="E57" s="1276"/>
      <c r="F57" s="124">
        <v>78</v>
      </c>
      <c r="G57" s="124">
        <v>78</v>
      </c>
      <c r="H57" s="125">
        <v>215</v>
      </c>
    </row>
    <row r="58" spans="2:8" ht="45.75" customHeight="1" x14ac:dyDescent="0.2">
      <c r="B58" s="126"/>
      <c r="C58" s="1263" t="s">
        <v>597</v>
      </c>
      <c r="D58" s="1264"/>
      <c r="E58" s="1265"/>
      <c r="F58" s="127">
        <v>24</v>
      </c>
      <c r="G58" s="127">
        <v>31</v>
      </c>
      <c r="H58" s="128">
        <v>49</v>
      </c>
    </row>
    <row r="59" spans="2:8" ht="45.75" customHeight="1" x14ac:dyDescent="0.2">
      <c r="B59" s="126"/>
      <c r="C59" s="1263" t="s">
        <v>596</v>
      </c>
      <c r="D59" s="1264"/>
      <c r="E59" s="1265"/>
      <c r="F59" s="127">
        <v>15</v>
      </c>
      <c r="G59" s="127">
        <v>0</v>
      </c>
      <c r="H59" s="128">
        <v>48</v>
      </c>
    </row>
    <row r="60" spans="2:8" ht="45.75" customHeight="1" x14ac:dyDescent="0.2">
      <c r="B60" s="126"/>
      <c r="C60" s="1263" t="s">
        <v>593</v>
      </c>
      <c r="D60" s="1264"/>
      <c r="E60" s="1265"/>
      <c r="F60" s="127">
        <v>0</v>
      </c>
      <c r="G60" s="127">
        <v>0</v>
      </c>
      <c r="H60" s="128">
        <v>40</v>
      </c>
    </row>
    <row r="61" spans="2:8" ht="45.75" customHeight="1" x14ac:dyDescent="0.2">
      <c r="B61" s="126"/>
      <c r="C61" s="1263" t="s">
        <v>598</v>
      </c>
      <c r="D61" s="1264"/>
      <c r="E61" s="1265"/>
      <c r="F61" s="127">
        <v>0</v>
      </c>
      <c r="G61" s="127">
        <v>10</v>
      </c>
      <c r="H61" s="128">
        <v>22</v>
      </c>
    </row>
    <row r="62" spans="2:8" ht="45.75" customHeight="1" thickBot="1" x14ac:dyDescent="0.25">
      <c r="B62" s="129"/>
      <c r="C62" s="1266" t="s">
        <v>594</v>
      </c>
      <c r="D62" s="1267"/>
      <c r="E62" s="1268"/>
      <c r="F62" s="130">
        <v>2</v>
      </c>
      <c r="G62" s="130">
        <v>2</v>
      </c>
      <c r="H62" s="131">
        <v>12</v>
      </c>
    </row>
    <row r="63" spans="2:8" ht="52.5" customHeight="1" thickBot="1" x14ac:dyDescent="0.25">
      <c r="B63" s="132"/>
      <c r="C63" s="1269" t="s">
        <v>51</v>
      </c>
      <c r="D63" s="1269"/>
      <c r="E63" s="1270"/>
      <c r="F63" s="133">
        <v>368</v>
      </c>
      <c r="G63" s="133">
        <v>338</v>
      </c>
      <c r="H63" s="134">
        <v>550</v>
      </c>
    </row>
    <row r="64" spans="2:8" ht="13.2" x14ac:dyDescent="0.2"/>
    <row r="65" ht="13.5" hidden="1" customHeight="1" x14ac:dyDescent="0.2"/>
  </sheetData>
  <sheetProtection algorithmName="SHA-512" hashValue="bK9lPNQC0TdU7gYoHju0cCf6zdGcFENkZwhn3wklH8VVtoF+o9FGZiKIRcKS1rMP2HPQG+6xbIe/lRsCT028LA==" saltValue="IDLt+WOleC9gAP827aK6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zoomScaleNormal="100"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5" t="s">
        <v>609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602</v>
      </c>
    </row>
    <row r="50" spans="1:109" ht="13.2" x14ac:dyDescent="0.2">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561</v>
      </c>
      <c r="BQ50" s="1283"/>
      <c r="BR50" s="1283"/>
      <c r="BS50" s="1283"/>
      <c r="BT50" s="1283"/>
      <c r="BU50" s="1283"/>
      <c r="BV50" s="1283"/>
      <c r="BW50" s="1283"/>
      <c r="BX50" s="1283" t="s">
        <v>562</v>
      </c>
      <c r="BY50" s="1283"/>
      <c r="BZ50" s="1283"/>
      <c r="CA50" s="1283"/>
      <c r="CB50" s="1283"/>
      <c r="CC50" s="1283"/>
      <c r="CD50" s="1283"/>
      <c r="CE50" s="1283"/>
      <c r="CF50" s="1283" t="s">
        <v>563</v>
      </c>
      <c r="CG50" s="1283"/>
      <c r="CH50" s="1283"/>
      <c r="CI50" s="1283"/>
      <c r="CJ50" s="1283"/>
      <c r="CK50" s="1283"/>
      <c r="CL50" s="1283"/>
      <c r="CM50" s="1283"/>
      <c r="CN50" s="1283" t="s">
        <v>564</v>
      </c>
      <c r="CO50" s="1283"/>
      <c r="CP50" s="1283"/>
      <c r="CQ50" s="1283"/>
      <c r="CR50" s="1283"/>
      <c r="CS50" s="1283"/>
      <c r="CT50" s="1283"/>
      <c r="CU50" s="1283"/>
      <c r="CV50" s="1283" t="s">
        <v>565</v>
      </c>
      <c r="CW50" s="1283"/>
      <c r="CX50" s="1283"/>
      <c r="CY50" s="1283"/>
      <c r="CZ50" s="1283"/>
      <c r="DA50" s="1283"/>
      <c r="DB50" s="1283"/>
      <c r="DC50" s="1283"/>
    </row>
    <row r="51" spans="1:109" ht="13.5" customHeight="1" x14ac:dyDescent="0.2">
      <c r="B51" s="376"/>
      <c r="G51" s="1294"/>
      <c r="H51" s="1294"/>
      <c r="I51" s="1298"/>
      <c r="J51" s="1298"/>
      <c r="K51" s="1284"/>
      <c r="L51" s="1284"/>
      <c r="M51" s="1284"/>
      <c r="N51" s="1284"/>
      <c r="AM51" s="385"/>
      <c r="AN51" s="1282" t="s">
        <v>603</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79">
        <v>158.6</v>
      </c>
      <c r="BQ51" s="1279"/>
      <c r="BR51" s="1279"/>
      <c r="BS51" s="1279"/>
      <c r="BT51" s="1279"/>
      <c r="BU51" s="1279"/>
      <c r="BV51" s="1279"/>
      <c r="BW51" s="1279"/>
      <c r="BX51" s="1279">
        <v>153</v>
      </c>
      <c r="BY51" s="1279"/>
      <c r="BZ51" s="1279"/>
      <c r="CA51" s="1279"/>
      <c r="CB51" s="1279"/>
      <c r="CC51" s="1279"/>
      <c r="CD51" s="1279"/>
      <c r="CE51" s="1279"/>
      <c r="CF51" s="1279">
        <v>152.19999999999999</v>
      </c>
      <c r="CG51" s="1279"/>
      <c r="CH51" s="1279"/>
      <c r="CI51" s="1279"/>
      <c r="CJ51" s="1279"/>
      <c r="CK51" s="1279"/>
      <c r="CL51" s="1279"/>
      <c r="CM51" s="1279"/>
      <c r="CN51" s="1279">
        <v>140.1</v>
      </c>
      <c r="CO51" s="1279"/>
      <c r="CP51" s="1279"/>
      <c r="CQ51" s="1279"/>
      <c r="CR51" s="1279"/>
      <c r="CS51" s="1279"/>
      <c r="CT51" s="1279"/>
      <c r="CU51" s="1279"/>
      <c r="CV51" s="1279">
        <v>106</v>
      </c>
      <c r="CW51" s="1279"/>
      <c r="CX51" s="1279"/>
      <c r="CY51" s="1279"/>
      <c r="CZ51" s="1279"/>
      <c r="DA51" s="1279"/>
      <c r="DB51" s="1279"/>
      <c r="DC51" s="1279"/>
    </row>
    <row r="52" spans="1:109" ht="13.2" x14ac:dyDescent="0.2">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605</v>
      </c>
      <c r="BC53" s="1282"/>
      <c r="BD53" s="1282"/>
      <c r="BE53" s="1282"/>
      <c r="BF53" s="1282"/>
      <c r="BG53" s="1282"/>
      <c r="BH53" s="1282"/>
      <c r="BI53" s="1282"/>
      <c r="BJ53" s="1282"/>
      <c r="BK53" s="1282"/>
      <c r="BL53" s="1282"/>
      <c r="BM53" s="1282"/>
      <c r="BN53" s="1282"/>
      <c r="BO53" s="1282"/>
      <c r="BP53" s="1279">
        <v>52.5</v>
      </c>
      <c r="BQ53" s="1279"/>
      <c r="BR53" s="1279"/>
      <c r="BS53" s="1279"/>
      <c r="BT53" s="1279"/>
      <c r="BU53" s="1279"/>
      <c r="BV53" s="1279"/>
      <c r="BW53" s="1279"/>
      <c r="BX53" s="1279">
        <v>63.2</v>
      </c>
      <c r="BY53" s="1279"/>
      <c r="BZ53" s="1279"/>
      <c r="CA53" s="1279"/>
      <c r="CB53" s="1279"/>
      <c r="CC53" s="1279"/>
      <c r="CD53" s="1279"/>
      <c r="CE53" s="1279"/>
      <c r="CF53" s="1279">
        <v>62.4</v>
      </c>
      <c r="CG53" s="1279"/>
      <c r="CH53" s="1279"/>
      <c r="CI53" s="1279"/>
      <c r="CJ53" s="1279"/>
      <c r="CK53" s="1279"/>
      <c r="CL53" s="1279"/>
      <c r="CM53" s="1279"/>
      <c r="CN53" s="1279">
        <v>64.7</v>
      </c>
      <c r="CO53" s="1279"/>
      <c r="CP53" s="1279"/>
      <c r="CQ53" s="1279"/>
      <c r="CR53" s="1279"/>
      <c r="CS53" s="1279"/>
      <c r="CT53" s="1279"/>
      <c r="CU53" s="1279"/>
      <c r="CV53" s="1279">
        <v>66.8</v>
      </c>
      <c r="CW53" s="1279"/>
      <c r="CX53" s="1279"/>
      <c r="CY53" s="1279"/>
      <c r="CZ53" s="1279"/>
      <c r="DA53" s="1279"/>
      <c r="DB53" s="1279"/>
      <c r="DC53" s="1279"/>
    </row>
    <row r="54" spans="1:109" ht="13.2" x14ac:dyDescent="0.2">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4"/>
      <c r="B55" s="376"/>
      <c r="G55" s="1277"/>
      <c r="H55" s="1277"/>
      <c r="I55" s="1277"/>
      <c r="J55" s="1277"/>
      <c r="K55" s="1284"/>
      <c r="L55" s="1284"/>
      <c r="M55" s="1284"/>
      <c r="N55" s="1284"/>
      <c r="AN55" s="1283" t="s">
        <v>606</v>
      </c>
      <c r="AO55" s="1283"/>
      <c r="AP55" s="1283"/>
      <c r="AQ55" s="1283"/>
      <c r="AR55" s="1283"/>
      <c r="AS55" s="1283"/>
      <c r="AT55" s="1283"/>
      <c r="AU55" s="1283"/>
      <c r="AV55" s="1283"/>
      <c r="AW55" s="1283"/>
      <c r="AX55" s="1283"/>
      <c r="AY55" s="1283"/>
      <c r="AZ55" s="1283"/>
      <c r="BA55" s="1283"/>
      <c r="BB55" s="1282" t="s">
        <v>604</v>
      </c>
      <c r="BC55" s="1282"/>
      <c r="BD55" s="1282"/>
      <c r="BE55" s="1282"/>
      <c r="BF55" s="1282"/>
      <c r="BG55" s="1282"/>
      <c r="BH55" s="1282"/>
      <c r="BI55" s="1282"/>
      <c r="BJ55" s="1282"/>
      <c r="BK55" s="1282"/>
      <c r="BL55" s="1282"/>
      <c r="BM55" s="1282"/>
      <c r="BN55" s="1282"/>
      <c r="BO55" s="1282"/>
      <c r="BP55" s="1279">
        <v>23.4</v>
      </c>
      <c r="BQ55" s="1279"/>
      <c r="BR55" s="1279"/>
      <c r="BS55" s="1279"/>
      <c r="BT55" s="1279"/>
      <c r="BU55" s="1279"/>
      <c r="BV55" s="1279"/>
      <c r="BW55" s="1279"/>
      <c r="BX55" s="1279">
        <v>7.6</v>
      </c>
      <c r="BY55" s="1279"/>
      <c r="BZ55" s="1279"/>
      <c r="CA55" s="1279"/>
      <c r="CB55" s="1279"/>
      <c r="CC55" s="1279"/>
      <c r="CD55" s="1279"/>
      <c r="CE55" s="1279"/>
      <c r="CF55" s="1279">
        <v>3</v>
      </c>
      <c r="CG55" s="1279"/>
      <c r="CH55" s="1279"/>
      <c r="CI55" s="1279"/>
      <c r="CJ55" s="1279"/>
      <c r="CK55" s="1279"/>
      <c r="CL55" s="1279"/>
      <c r="CM55" s="1279"/>
      <c r="CN55" s="1279">
        <v>3.4</v>
      </c>
      <c r="CO55" s="1279"/>
      <c r="CP55" s="1279"/>
      <c r="CQ55" s="1279"/>
      <c r="CR55" s="1279"/>
      <c r="CS55" s="1279"/>
      <c r="CT55" s="1279"/>
      <c r="CU55" s="1279"/>
      <c r="CV55" s="1279">
        <v>0</v>
      </c>
      <c r="CW55" s="1279"/>
      <c r="CX55" s="1279"/>
      <c r="CY55" s="1279"/>
      <c r="CZ55" s="1279"/>
      <c r="DA55" s="1279"/>
      <c r="DB55" s="1279"/>
      <c r="DC55" s="1279"/>
    </row>
    <row r="56" spans="1:109" ht="13.2" x14ac:dyDescent="0.2">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2" x14ac:dyDescent="0.2">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605</v>
      </c>
      <c r="BC57" s="1282"/>
      <c r="BD57" s="1282"/>
      <c r="BE57" s="1282"/>
      <c r="BF57" s="1282"/>
      <c r="BG57" s="1282"/>
      <c r="BH57" s="1282"/>
      <c r="BI57" s="1282"/>
      <c r="BJ57" s="1282"/>
      <c r="BK57" s="1282"/>
      <c r="BL57" s="1282"/>
      <c r="BM57" s="1282"/>
      <c r="BN57" s="1282"/>
      <c r="BO57" s="1282"/>
      <c r="BP57" s="1279">
        <v>59.2</v>
      </c>
      <c r="BQ57" s="1279"/>
      <c r="BR57" s="1279"/>
      <c r="BS57" s="1279"/>
      <c r="BT57" s="1279"/>
      <c r="BU57" s="1279"/>
      <c r="BV57" s="1279"/>
      <c r="BW57" s="1279"/>
      <c r="BX57" s="1279">
        <v>63.4</v>
      </c>
      <c r="BY57" s="1279"/>
      <c r="BZ57" s="1279"/>
      <c r="CA57" s="1279"/>
      <c r="CB57" s="1279"/>
      <c r="CC57" s="1279"/>
      <c r="CD57" s="1279"/>
      <c r="CE57" s="1279"/>
      <c r="CF57" s="1279">
        <v>63.3</v>
      </c>
      <c r="CG57" s="1279"/>
      <c r="CH57" s="1279"/>
      <c r="CI57" s="1279"/>
      <c r="CJ57" s="1279"/>
      <c r="CK57" s="1279"/>
      <c r="CL57" s="1279"/>
      <c r="CM57" s="1279"/>
      <c r="CN57" s="1279">
        <v>62.8</v>
      </c>
      <c r="CO57" s="1279"/>
      <c r="CP57" s="1279"/>
      <c r="CQ57" s="1279"/>
      <c r="CR57" s="1279"/>
      <c r="CS57" s="1279"/>
      <c r="CT57" s="1279"/>
      <c r="CU57" s="1279"/>
      <c r="CV57" s="1279">
        <v>62.8</v>
      </c>
      <c r="CW57" s="1279"/>
      <c r="CX57" s="1279"/>
      <c r="CY57" s="1279"/>
      <c r="CZ57" s="1279"/>
      <c r="DA57" s="1279"/>
      <c r="DB57" s="1279"/>
      <c r="DC57" s="1279"/>
      <c r="DD57" s="389"/>
      <c r="DE57" s="388"/>
    </row>
    <row r="58" spans="1:109" s="384" customFormat="1" ht="13.2" x14ac:dyDescent="0.2">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607</v>
      </c>
    </row>
    <row r="64" spans="1:109" ht="13.2" x14ac:dyDescent="0.2">
      <c r="B64" s="376"/>
      <c r="G64" s="383"/>
      <c r="I64" s="396"/>
      <c r="J64" s="396"/>
      <c r="K64" s="396"/>
      <c r="L64" s="396"/>
      <c r="M64" s="396"/>
      <c r="N64" s="397"/>
      <c r="AM64" s="383"/>
      <c r="AN64" s="383" t="s">
        <v>601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5" t="s">
        <v>610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602</v>
      </c>
    </row>
    <row r="72" spans="2:107" ht="13.2" x14ac:dyDescent="0.2">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561</v>
      </c>
      <c r="BQ72" s="1283"/>
      <c r="BR72" s="1283"/>
      <c r="BS72" s="1283"/>
      <c r="BT72" s="1283"/>
      <c r="BU72" s="1283"/>
      <c r="BV72" s="1283"/>
      <c r="BW72" s="1283"/>
      <c r="BX72" s="1283" t="s">
        <v>562</v>
      </c>
      <c r="BY72" s="1283"/>
      <c r="BZ72" s="1283"/>
      <c r="CA72" s="1283"/>
      <c r="CB72" s="1283"/>
      <c r="CC72" s="1283"/>
      <c r="CD72" s="1283"/>
      <c r="CE72" s="1283"/>
      <c r="CF72" s="1283" t="s">
        <v>563</v>
      </c>
      <c r="CG72" s="1283"/>
      <c r="CH72" s="1283"/>
      <c r="CI72" s="1283"/>
      <c r="CJ72" s="1283"/>
      <c r="CK72" s="1283"/>
      <c r="CL72" s="1283"/>
      <c r="CM72" s="1283"/>
      <c r="CN72" s="1283" t="s">
        <v>564</v>
      </c>
      <c r="CO72" s="1283"/>
      <c r="CP72" s="1283"/>
      <c r="CQ72" s="1283"/>
      <c r="CR72" s="1283"/>
      <c r="CS72" s="1283"/>
      <c r="CT72" s="1283"/>
      <c r="CU72" s="1283"/>
      <c r="CV72" s="1283" t="s">
        <v>565</v>
      </c>
      <c r="CW72" s="1283"/>
      <c r="CX72" s="1283"/>
      <c r="CY72" s="1283"/>
      <c r="CZ72" s="1283"/>
      <c r="DA72" s="1283"/>
      <c r="DB72" s="1283"/>
      <c r="DC72" s="1283"/>
    </row>
    <row r="73" spans="2:107" ht="13.2" x14ac:dyDescent="0.2">
      <c r="B73" s="376"/>
      <c r="G73" s="1294"/>
      <c r="H73" s="1294"/>
      <c r="I73" s="1294"/>
      <c r="J73" s="1294"/>
      <c r="K73" s="1278"/>
      <c r="L73" s="1278"/>
      <c r="M73" s="1278"/>
      <c r="N73" s="1278"/>
      <c r="AM73" s="385"/>
      <c r="AN73" s="1282" t="s">
        <v>603</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79">
        <v>158.6</v>
      </c>
      <c r="BQ73" s="1279"/>
      <c r="BR73" s="1279"/>
      <c r="BS73" s="1279"/>
      <c r="BT73" s="1279"/>
      <c r="BU73" s="1279"/>
      <c r="BV73" s="1279"/>
      <c r="BW73" s="1279"/>
      <c r="BX73" s="1279">
        <v>153</v>
      </c>
      <c r="BY73" s="1279"/>
      <c r="BZ73" s="1279"/>
      <c r="CA73" s="1279"/>
      <c r="CB73" s="1279"/>
      <c r="CC73" s="1279"/>
      <c r="CD73" s="1279"/>
      <c r="CE73" s="1279"/>
      <c r="CF73" s="1279">
        <v>152.19999999999999</v>
      </c>
      <c r="CG73" s="1279"/>
      <c r="CH73" s="1279"/>
      <c r="CI73" s="1279"/>
      <c r="CJ73" s="1279"/>
      <c r="CK73" s="1279"/>
      <c r="CL73" s="1279"/>
      <c r="CM73" s="1279"/>
      <c r="CN73" s="1279">
        <v>140.1</v>
      </c>
      <c r="CO73" s="1279"/>
      <c r="CP73" s="1279"/>
      <c r="CQ73" s="1279"/>
      <c r="CR73" s="1279"/>
      <c r="CS73" s="1279"/>
      <c r="CT73" s="1279"/>
      <c r="CU73" s="1279"/>
      <c r="CV73" s="1279">
        <v>106</v>
      </c>
      <c r="CW73" s="1279"/>
      <c r="CX73" s="1279"/>
      <c r="CY73" s="1279"/>
      <c r="CZ73" s="1279"/>
      <c r="DA73" s="1279"/>
      <c r="DB73" s="1279"/>
      <c r="DC73" s="1279"/>
    </row>
    <row r="74" spans="2:107" ht="13.2" x14ac:dyDescent="0.2">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608</v>
      </c>
      <c r="BC75" s="1282"/>
      <c r="BD75" s="1282"/>
      <c r="BE75" s="1282"/>
      <c r="BF75" s="1282"/>
      <c r="BG75" s="1282"/>
      <c r="BH75" s="1282"/>
      <c r="BI75" s="1282"/>
      <c r="BJ75" s="1282"/>
      <c r="BK75" s="1282"/>
      <c r="BL75" s="1282"/>
      <c r="BM75" s="1282"/>
      <c r="BN75" s="1282"/>
      <c r="BO75" s="1282"/>
      <c r="BP75" s="1279">
        <v>8.4</v>
      </c>
      <c r="BQ75" s="1279"/>
      <c r="BR75" s="1279"/>
      <c r="BS75" s="1279"/>
      <c r="BT75" s="1279"/>
      <c r="BU75" s="1279"/>
      <c r="BV75" s="1279"/>
      <c r="BW75" s="1279"/>
      <c r="BX75" s="1279">
        <v>9.6999999999999993</v>
      </c>
      <c r="BY75" s="1279"/>
      <c r="BZ75" s="1279"/>
      <c r="CA75" s="1279"/>
      <c r="CB75" s="1279"/>
      <c r="CC75" s="1279"/>
      <c r="CD75" s="1279"/>
      <c r="CE75" s="1279"/>
      <c r="CF75" s="1279">
        <v>11.1</v>
      </c>
      <c r="CG75" s="1279"/>
      <c r="CH75" s="1279"/>
      <c r="CI75" s="1279"/>
      <c r="CJ75" s="1279"/>
      <c r="CK75" s="1279"/>
      <c r="CL75" s="1279"/>
      <c r="CM75" s="1279"/>
      <c r="CN75" s="1279">
        <v>11.9</v>
      </c>
      <c r="CO75" s="1279"/>
      <c r="CP75" s="1279"/>
      <c r="CQ75" s="1279"/>
      <c r="CR75" s="1279"/>
      <c r="CS75" s="1279"/>
      <c r="CT75" s="1279"/>
      <c r="CU75" s="1279"/>
      <c r="CV75" s="1279">
        <v>12</v>
      </c>
      <c r="CW75" s="1279"/>
      <c r="CX75" s="1279"/>
      <c r="CY75" s="1279"/>
      <c r="CZ75" s="1279"/>
      <c r="DA75" s="1279"/>
      <c r="DB75" s="1279"/>
      <c r="DC75" s="1279"/>
    </row>
    <row r="76" spans="2:107" ht="13.2" x14ac:dyDescent="0.2">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6"/>
      <c r="G77" s="1277"/>
      <c r="H77" s="1277"/>
      <c r="I77" s="1277"/>
      <c r="J77" s="1277"/>
      <c r="K77" s="1278"/>
      <c r="L77" s="1278"/>
      <c r="M77" s="1278"/>
      <c r="N77" s="1278"/>
      <c r="AN77" s="1283" t="s">
        <v>606</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79">
        <v>23.4</v>
      </c>
      <c r="BQ77" s="1279"/>
      <c r="BR77" s="1279"/>
      <c r="BS77" s="1279"/>
      <c r="BT77" s="1279"/>
      <c r="BU77" s="1279"/>
      <c r="BV77" s="1279"/>
      <c r="BW77" s="1279"/>
      <c r="BX77" s="1279">
        <v>7.6</v>
      </c>
      <c r="BY77" s="1279"/>
      <c r="BZ77" s="1279"/>
      <c r="CA77" s="1279"/>
      <c r="CB77" s="1279"/>
      <c r="CC77" s="1279"/>
      <c r="CD77" s="1279"/>
      <c r="CE77" s="1279"/>
      <c r="CF77" s="1279">
        <v>3</v>
      </c>
      <c r="CG77" s="1279"/>
      <c r="CH77" s="1279"/>
      <c r="CI77" s="1279"/>
      <c r="CJ77" s="1279"/>
      <c r="CK77" s="1279"/>
      <c r="CL77" s="1279"/>
      <c r="CM77" s="1279"/>
      <c r="CN77" s="1279">
        <v>3.4</v>
      </c>
      <c r="CO77" s="1279"/>
      <c r="CP77" s="1279"/>
      <c r="CQ77" s="1279"/>
      <c r="CR77" s="1279"/>
      <c r="CS77" s="1279"/>
      <c r="CT77" s="1279"/>
      <c r="CU77" s="1279"/>
      <c r="CV77" s="1279">
        <v>0</v>
      </c>
      <c r="CW77" s="1279"/>
      <c r="CX77" s="1279"/>
      <c r="CY77" s="1279"/>
      <c r="CZ77" s="1279"/>
      <c r="DA77" s="1279"/>
      <c r="DB77" s="1279"/>
      <c r="DC77" s="1279"/>
    </row>
    <row r="78" spans="2:107" ht="13.2" x14ac:dyDescent="0.2">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608</v>
      </c>
      <c r="BC79" s="1282"/>
      <c r="BD79" s="1282"/>
      <c r="BE79" s="1282"/>
      <c r="BF79" s="1282"/>
      <c r="BG79" s="1282"/>
      <c r="BH79" s="1282"/>
      <c r="BI79" s="1282"/>
      <c r="BJ79" s="1282"/>
      <c r="BK79" s="1282"/>
      <c r="BL79" s="1282"/>
      <c r="BM79" s="1282"/>
      <c r="BN79" s="1282"/>
      <c r="BO79" s="1282"/>
      <c r="BP79" s="1279">
        <v>8.5</v>
      </c>
      <c r="BQ79" s="1279"/>
      <c r="BR79" s="1279"/>
      <c r="BS79" s="1279"/>
      <c r="BT79" s="1279"/>
      <c r="BU79" s="1279"/>
      <c r="BV79" s="1279"/>
      <c r="BW79" s="1279"/>
      <c r="BX79" s="1279">
        <v>8.6</v>
      </c>
      <c r="BY79" s="1279"/>
      <c r="BZ79" s="1279"/>
      <c r="CA79" s="1279"/>
      <c r="CB79" s="1279"/>
      <c r="CC79" s="1279"/>
      <c r="CD79" s="1279"/>
      <c r="CE79" s="1279"/>
      <c r="CF79" s="1279">
        <v>8.8000000000000007</v>
      </c>
      <c r="CG79" s="1279"/>
      <c r="CH79" s="1279"/>
      <c r="CI79" s="1279"/>
      <c r="CJ79" s="1279"/>
      <c r="CK79" s="1279"/>
      <c r="CL79" s="1279"/>
      <c r="CM79" s="1279"/>
      <c r="CN79" s="1279">
        <v>8.8000000000000007</v>
      </c>
      <c r="CO79" s="1279"/>
      <c r="CP79" s="1279"/>
      <c r="CQ79" s="1279"/>
      <c r="CR79" s="1279"/>
      <c r="CS79" s="1279"/>
      <c r="CT79" s="1279"/>
      <c r="CU79" s="1279"/>
      <c r="CV79" s="1279">
        <v>8.3000000000000007</v>
      </c>
      <c r="CW79" s="1279"/>
      <c r="CX79" s="1279"/>
      <c r="CY79" s="1279"/>
      <c r="CZ79" s="1279"/>
      <c r="DA79" s="1279"/>
      <c r="DB79" s="1279"/>
      <c r="DC79" s="1279"/>
    </row>
    <row r="80" spans="2:107" ht="13.2" x14ac:dyDescent="0.2">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Normal="10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508</v>
      </c>
    </row>
  </sheetData>
  <phoneticPr fontId="2"/>
  <printOptions horizontalCentered="1" verticalCentered="1"/>
  <pageMargins left="0" right="0" top="0.19685039370078741" bottom="0" header="0.39370078740157483" footer="0"/>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Normal="10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508</v>
      </c>
    </row>
  </sheetData>
  <phoneticPr fontId="2"/>
  <printOptions horizontalCentered="1" verticalCentered="1"/>
  <pageMargins left="0" right="0" top="0.19685039370078741" bottom="0" header="0.39370078740157483" footer="0"/>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558</v>
      </c>
      <c r="G2" s="148"/>
      <c r="H2" s="149"/>
    </row>
    <row r="3" spans="1:8" x14ac:dyDescent="0.2">
      <c r="A3" s="145" t="s">
        <v>551</v>
      </c>
      <c r="B3" s="150"/>
      <c r="C3" s="151"/>
      <c r="D3" s="152">
        <v>11893</v>
      </c>
      <c r="E3" s="153"/>
      <c r="F3" s="154">
        <v>116162</v>
      </c>
      <c r="G3" s="155"/>
      <c r="H3" s="156"/>
    </row>
    <row r="4" spans="1:8" x14ac:dyDescent="0.2">
      <c r="A4" s="157"/>
      <c r="B4" s="158"/>
      <c r="C4" s="159"/>
      <c r="D4" s="160">
        <v>6472</v>
      </c>
      <c r="E4" s="161"/>
      <c r="F4" s="162">
        <v>61562</v>
      </c>
      <c r="G4" s="163"/>
      <c r="H4" s="164"/>
    </row>
    <row r="5" spans="1:8" x14ac:dyDescent="0.2">
      <c r="A5" s="145" t="s">
        <v>553</v>
      </c>
      <c r="B5" s="150"/>
      <c r="C5" s="151"/>
      <c r="D5" s="152">
        <v>21043</v>
      </c>
      <c r="E5" s="153"/>
      <c r="F5" s="154">
        <v>121449</v>
      </c>
      <c r="G5" s="155"/>
      <c r="H5" s="156"/>
    </row>
    <row r="6" spans="1:8" x14ac:dyDescent="0.2">
      <c r="A6" s="157"/>
      <c r="B6" s="158"/>
      <c r="C6" s="159"/>
      <c r="D6" s="160">
        <v>17212</v>
      </c>
      <c r="E6" s="161"/>
      <c r="F6" s="162">
        <v>62922</v>
      </c>
      <c r="G6" s="163"/>
      <c r="H6" s="164"/>
    </row>
    <row r="7" spans="1:8" x14ac:dyDescent="0.2">
      <c r="A7" s="145" t="s">
        <v>554</v>
      </c>
      <c r="B7" s="150"/>
      <c r="C7" s="151"/>
      <c r="D7" s="152">
        <v>97977</v>
      </c>
      <c r="E7" s="153"/>
      <c r="F7" s="154">
        <v>145139</v>
      </c>
      <c r="G7" s="155"/>
      <c r="H7" s="156"/>
    </row>
    <row r="8" spans="1:8" x14ac:dyDescent="0.2">
      <c r="A8" s="157"/>
      <c r="B8" s="158"/>
      <c r="C8" s="159"/>
      <c r="D8" s="160">
        <v>92151</v>
      </c>
      <c r="E8" s="161"/>
      <c r="F8" s="162">
        <v>83762</v>
      </c>
      <c r="G8" s="163"/>
      <c r="H8" s="164"/>
    </row>
    <row r="9" spans="1:8" x14ac:dyDescent="0.2">
      <c r="A9" s="145" t="s">
        <v>555</v>
      </c>
      <c r="B9" s="150"/>
      <c r="C9" s="151"/>
      <c r="D9" s="152">
        <v>59693</v>
      </c>
      <c r="E9" s="153"/>
      <c r="F9" s="154">
        <v>125391</v>
      </c>
      <c r="G9" s="155"/>
      <c r="H9" s="156"/>
    </row>
    <row r="10" spans="1:8" x14ac:dyDescent="0.2">
      <c r="A10" s="157"/>
      <c r="B10" s="158"/>
      <c r="C10" s="159"/>
      <c r="D10" s="160">
        <v>50475</v>
      </c>
      <c r="E10" s="161"/>
      <c r="F10" s="162">
        <v>68516</v>
      </c>
      <c r="G10" s="163"/>
      <c r="H10" s="164"/>
    </row>
    <row r="11" spans="1:8" x14ac:dyDescent="0.2">
      <c r="A11" s="145" t="s">
        <v>556</v>
      </c>
      <c r="B11" s="150"/>
      <c r="C11" s="151"/>
      <c r="D11" s="152">
        <v>22515</v>
      </c>
      <c r="E11" s="153"/>
      <c r="F11" s="154">
        <v>138402</v>
      </c>
      <c r="G11" s="155"/>
      <c r="H11" s="156"/>
    </row>
    <row r="12" spans="1:8" x14ac:dyDescent="0.2">
      <c r="A12" s="157"/>
      <c r="B12" s="158"/>
      <c r="C12" s="165"/>
      <c r="D12" s="160">
        <v>17580</v>
      </c>
      <c r="E12" s="161"/>
      <c r="F12" s="162">
        <v>70652</v>
      </c>
      <c r="G12" s="163"/>
      <c r="H12" s="164"/>
    </row>
    <row r="13" spans="1:8" x14ac:dyDescent="0.2">
      <c r="A13" s="145"/>
      <c r="B13" s="150"/>
      <c r="C13" s="166"/>
      <c r="D13" s="167">
        <v>42624</v>
      </c>
      <c r="E13" s="168"/>
      <c r="F13" s="169">
        <v>129309</v>
      </c>
      <c r="G13" s="170"/>
      <c r="H13" s="156"/>
    </row>
    <row r="14" spans="1:8" x14ac:dyDescent="0.2">
      <c r="A14" s="157"/>
      <c r="B14" s="158"/>
      <c r="C14" s="159"/>
      <c r="D14" s="160">
        <v>36778</v>
      </c>
      <c r="E14" s="161"/>
      <c r="F14" s="162">
        <v>69483</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13.28</v>
      </c>
      <c r="C19" s="171">
        <f>ROUND(VALUE(SUBSTITUTE(実質収支比率等に係る経年分析!G$48,"▲","-")),2)</f>
        <v>10.24</v>
      </c>
      <c r="D19" s="171">
        <f>ROUND(VALUE(SUBSTITUTE(実質収支比率等に係る経年分析!H$48,"▲","-")),2)</f>
        <v>8.06</v>
      </c>
      <c r="E19" s="171">
        <f>ROUND(VALUE(SUBSTITUTE(実質収支比率等に係る経年分析!I$48,"▲","-")),2)</f>
        <v>6.75</v>
      </c>
      <c r="F19" s="171">
        <f>ROUND(VALUE(SUBSTITUTE(実質収支比率等に係る経年分析!J$48,"▲","-")),2)</f>
        <v>13.59</v>
      </c>
    </row>
    <row r="20" spans="1:11" x14ac:dyDescent="0.2">
      <c r="A20" s="171" t="s">
        <v>55</v>
      </c>
      <c r="B20" s="171">
        <f>ROUND(VALUE(SUBSTITUTE(実質収支比率等に係る経年分析!F$47,"▲","-")),2)</f>
        <v>15.12</v>
      </c>
      <c r="C20" s="171">
        <f>ROUND(VALUE(SUBSTITUTE(実質収支比率等に係る経年分析!G$47,"▲","-")),2)</f>
        <v>16.57</v>
      </c>
      <c r="D20" s="171">
        <f>ROUND(VALUE(SUBSTITUTE(実質収支比率等に係る経年分析!H$47,"▲","-")),2)</f>
        <v>13.51</v>
      </c>
      <c r="E20" s="171">
        <f>ROUND(VALUE(SUBSTITUTE(実質収支比率等に係る経年分析!I$47,"▲","-")),2)</f>
        <v>11.36</v>
      </c>
      <c r="F20" s="171">
        <f>ROUND(VALUE(SUBSTITUTE(実質収支比率等に係る経年分析!J$47,"▲","-")),2)</f>
        <v>13.39</v>
      </c>
    </row>
    <row r="21" spans="1:11" x14ac:dyDescent="0.2">
      <c r="A21" s="171" t="s">
        <v>56</v>
      </c>
      <c r="B21" s="171">
        <f>IF(ISNUMBER(VALUE(SUBSTITUTE(実質収支比率等に係る経年分析!F$49,"▲","-"))),ROUND(VALUE(SUBSTITUTE(実質収支比率等に係る経年分析!F$49,"▲","-")),2),NA())</f>
        <v>1.89</v>
      </c>
      <c r="C21" s="171">
        <f>IF(ISNUMBER(VALUE(SUBSTITUTE(実質収支比率等に係る経年分析!G$49,"▲","-"))),ROUND(VALUE(SUBSTITUTE(実質収支比率等に係る経年分析!G$49,"▲","-")),2),NA())</f>
        <v>-1.65</v>
      </c>
      <c r="D21" s="171">
        <f>IF(ISNUMBER(VALUE(SUBSTITUTE(実質収支比率等に係る経年分析!H$49,"▲","-"))),ROUND(VALUE(SUBSTITUTE(実質収支比率等に係る経年分析!H$49,"▲","-")),2),NA())</f>
        <v>-4.8</v>
      </c>
      <c r="E21" s="171">
        <f>IF(ISNUMBER(VALUE(SUBSTITUTE(実質収支比率等に係る経年分析!I$49,"▲","-"))),ROUND(VALUE(SUBSTITUTE(実質収支比率等に係る経年分析!I$49,"▲","-")),2),NA())</f>
        <v>-2.13</v>
      </c>
      <c r="F21" s="171">
        <f>IF(ISNUMBER(VALUE(SUBSTITUTE(実質収支比率等に係る経年分析!J$49,"▲","-"))),ROUND(VALUE(SUBSTITUTE(実質収支比率等に係る経年分析!J$49,"▲","-")),2),NA())</f>
        <v>10.41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介護保険事業特別会計（介護サービス事業勘定）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7.0000000000000007E-2</v>
      </c>
    </row>
    <row r="30" spans="1:11" x14ac:dyDescent="0.2">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0.28999999999999998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2">
      <c r="A32" s="172" t="str">
        <f>IF(連結実質赤字比率に係る赤字・黒字の構成分析!C$38="",NA(),連結実質赤字比率に係る赤字・黒字の構成分析!C$38)</f>
        <v>真鶴魚座・ケープ真鶴特別会計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2">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1.1200000000000001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1.31</v>
      </c>
    </row>
    <row r="34" spans="1:16" x14ac:dyDescent="0.2">
      <c r="A34" s="172" t="str">
        <f>IF(連結実質赤字比率に係る赤字・黒字の構成分析!C$36="",NA(),連結実質赤字比率に係る赤字・黒字の構成分析!C$36)</f>
        <v>介護保険事業特別会計（保険事業勘定）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1.96</v>
      </c>
    </row>
    <row r="35" spans="1:16" x14ac:dyDescent="0.2">
      <c r="A35" s="172" t="str">
        <f>IF(連結実質赤字比率に係る赤字・黒字の構成分析!C$35="",NA(),連結実質赤字比率に係る赤字・黒字の構成分析!C$35)</f>
        <v>国民健康保険事業特別会計（事業勘定）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2.2000000000000002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9.9700000000000006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8.0399999999999991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13.36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242</v>
      </c>
      <c r="E42" s="173"/>
      <c r="F42" s="173"/>
      <c r="G42" s="173">
        <f>'実質公債費比率（分子）の構造'!L$52</f>
        <v>253</v>
      </c>
      <c r="H42" s="173"/>
      <c r="I42" s="173"/>
      <c r="J42" s="173">
        <f>'実質公債費比率（分子）の構造'!M$52</f>
        <v>284</v>
      </c>
      <c r="K42" s="173"/>
      <c r="L42" s="173"/>
      <c r="M42" s="173">
        <f>'実質公債費比率（分子）の構造'!N$52</f>
        <v>311</v>
      </c>
      <c r="N42" s="173"/>
      <c r="O42" s="173"/>
      <c r="P42" s="173">
        <f>'実質公債費比率（分子）の構造'!O$52</f>
        <v>324</v>
      </c>
    </row>
    <row r="43" spans="1:16" x14ac:dyDescent="0.2">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72</v>
      </c>
      <c r="C45" s="173"/>
      <c r="D45" s="173"/>
      <c r="E45" s="173">
        <f>'実質公債費比率（分子）の構造'!L$49</f>
        <v>77</v>
      </c>
      <c r="F45" s="173"/>
      <c r="G45" s="173"/>
      <c r="H45" s="173">
        <f>'実質公債費比率（分子）の構造'!M$49</f>
        <v>83</v>
      </c>
      <c r="I45" s="173"/>
      <c r="J45" s="173"/>
      <c r="K45" s="173">
        <f>'実質公債費比率（分子）の構造'!N$49</f>
        <v>105</v>
      </c>
      <c r="L45" s="173"/>
      <c r="M45" s="173"/>
      <c r="N45" s="173">
        <f>'実質公債費比率（分子）の構造'!O$49</f>
        <v>105</v>
      </c>
      <c r="O45" s="173"/>
      <c r="P45" s="173"/>
    </row>
    <row r="46" spans="1:16" x14ac:dyDescent="0.2">
      <c r="A46" s="173" t="s">
        <v>67</v>
      </c>
      <c r="B46" s="173">
        <f>'実質公債費比率（分子）の構造'!K$48</f>
        <v>85</v>
      </c>
      <c r="C46" s="173"/>
      <c r="D46" s="173"/>
      <c r="E46" s="173">
        <f>'実質公債費比率（分子）の構造'!L$48</f>
        <v>90</v>
      </c>
      <c r="F46" s="173"/>
      <c r="G46" s="173"/>
      <c r="H46" s="173">
        <f>'実質公債費比率（分子）の構造'!M$48</f>
        <v>91</v>
      </c>
      <c r="I46" s="173"/>
      <c r="J46" s="173"/>
      <c r="K46" s="173">
        <f>'実質公債費比率（分子）の構造'!N$48</f>
        <v>95</v>
      </c>
      <c r="L46" s="173"/>
      <c r="M46" s="173"/>
      <c r="N46" s="173">
        <f>'実質公債費比率（分子）の構造'!O$48</f>
        <v>98</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276</v>
      </c>
      <c r="C49" s="173"/>
      <c r="D49" s="173"/>
      <c r="E49" s="173">
        <f>'実質公債費比率（分子）の構造'!L$45</f>
        <v>303</v>
      </c>
      <c r="F49" s="173"/>
      <c r="G49" s="173"/>
      <c r="H49" s="173">
        <f>'実質公債費比率（分子）の構造'!M$45</f>
        <v>326</v>
      </c>
      <c r="I49" s="173"/>
      <c r="J49" s="173"/>
      <c r="K49" s="173">
        <f>'実質公債費比率（分子）の構造'!N$45</f>
        <v>361</v>
      </c>
      <c r="L49" s="173"/>
      <c r="M49" s="173"/>
      <c r="N49" s="173">
        <f>'実質公債費比率（分子）の構造'!O$45</f>
        <v>385</v>
      </c>
      <c r="O49" s="173"/>
      <c r="P49" s="173"/>
    </row>
    <row r="50" spans="1:16" x14ac:dyDescent="0.2">
      <c r="A50" s="173" t="s">
        <v>70</v>
      </c>
      <c r="B50" s="173" t="e">
        <f>NA()</f>
        <v>#N/A</v>
      </c>
      <c r="C50" s="173">
        <f>IF(ISNUMBER('実質公債費比率（分子）の構造'!K$53),'実質公債費比率（分子）の構造'!K$53,NA())</f>
        <v>191</v>
      </c>
      <c r="D50" s="173" t="e">
        <f>NA()</f>
        <v>#N/A</v>
      </c>
      <c r="E50" s="173" t="e">
        <f>NA()</f>
        <v>#N/A</v>
      </c>
      <c r="F50" s="173">
        <f>IF(ISNUMBER('実質公債費比率（分子）の構造'!L$53),'実質公債費比率（分子）の構造'!L$53,NA())</f>
        <v>217</v>
      </c>
      <c r="G50" s="173" t="e">
        <f>NA()</f>
        <v>#N/A</v>
      </c>
      <c r="H50" s="173" t="e">
        <f>NA()</f>
        <v>#N/A</v>
      </c>
      <c r="I50" s="173">
        <f>IF(ISNUMBER('実質公債費比率（分子）の構造'!M$53),'実質公債費比率（分子）の構造'!M$53,NA())</f>
        <v>216</v>
      </c>
      <c r="J50" s="173" t="e">
        <f>NA()</f>
        <v>#N/A</v>
      </c>
      <c r="K50" s="173" t="e">
        <f>NA()</f>
        <v>#N/A</v>
      </c>
      <c r="L50" s="173">
        <f>IF(ISNUMBER('実質公債費比率（分子）の構造'!N$53),'実質公債費比率（分子）の構造'!N$53,NA())</f>
        <v>250</v>
      </c>
      <c r="M50" s="173" t="e">
        <f>NA()</f>
        <v>#N/A</v>
      </c>
      <c r="N50" s="173" t="e">
        <f>NA()</f>
        <v>#N/A</v>
      </c>
      <c r="O50" s="173">
        <f>IF(ISNUMBER('実質公債費比率（分子）の構造'!O$53),'実質公債費比率（分子）の構造'!O$53,NA())</f>
        <v>264</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3297</v>
      </c>
      <c r="E56" s="172"/>
      <c r="F56" s="172"/>
      <c r="G56" s="172">
        <f>'将来負担比率（分子）の構造'!J$52</f>
        <v>3344</v>
      </c>
      <c r="H56" s="172"/>
      <c r="I56" s="172"/>
      <c r="J56" s="172">
        <f>'将来負担比率（分子）の構造'!K$52</f>
        <v>3592</v>
      </c>
      <c r="K56" s="172"/>
      <c r="L56" s="172"/>
      <c r="M56" s="172">
        <f>'将来負担比率（分子）の構造'!L$52</f>
        <v>3574</v>
      </c>
      <c r="N56" s="172"/>
      <c r="O56" s="172"/>
      <c r="P56" s="172">
        <f>'将来負担比率（分子）の構造'!M$52</f>
        <v>3533</v>
      </c>
    </row>
    <row r="57" spans="1:16" x14ac:dyDescent="0.2">
      <c r="A57" s="172" t="s">
        <v>42</v>
      </c>
      <c r="B57" s="172"/>
      <c r="C57" s="172"/>
      <c r="D57" s="172">
        <f>'将来負担比率（分子）の構造'!I$51</f>
        <v>67</v>
      </c>
      <c r="E57" s="172"/>
      <c r="F57" s="172"/>
      <c r="G57" s="172">
        <f>'将来負担比率（分子）の構造'!J$51</f>
        <v>55</v>
      </c>
      <c r="H57" s="172"/>
      <c r="I57" s="172"/>
      <c r="J57" s="172">
        <f>'将来負担比率（分子）の構造'!K$51</f>
        <v>47</v>
      </c>
      <c r="K57" s="172"/>
      <c r="L57" s="172"/>
      <c r="M57" s="172">
        <f>'将来負担比率（分子）の構造'!L$51</f>
        <v>40</v>
      </c>
      <c r="N57" s="172"/>
      <c r="O57" s="172"/>
      <c r="P57" s="172">
        <f>'将来負担比率（分子）の構造'!M$51</f>
        <v>35</v>
      </c>
    </row>
    <row r="58" spans="1:16" x14ac:dyDescent="0.2">
      <c r="A58" s="172" t="s">
        <v>41</v>
      </c>
      <c r="B58" s="172"/>
      <c r="C58" s="172"/>
      <c r="D58" s="172">
        <f>'将来負担比率（分子）の構造'!I$50</f>
        <v>481</v>
      </c>
      <c r="E58" s="172"/>
      <c r="F58" s="172"/>
      <c r="G58" s="172">
        <f>'将来負担比率（分子）の構造'!J$50</f>
        <v>595</v>
      </c>
      <c r="H58" s="172"/>
      <c r="I58" s="172"/>
      <c r="J58" s="172">
        <f>'将来負担比率（分子）の構造'!K$50</f>
        <v>556</v>
      </c>
      <c r="K58" s="172"/>
      <c r="L58" s="172"/>
      <c r="M58" s="172">
        <f>'将来負担比率（分子）の構造'!L$50</f>
        <v>512</v>
      </c>
      <c r="N58" s="172"/>
      <c r="O58" s="172"/>
      <c r="P58" s="172">
        <f>'将来負担比率（分子）の構造'!M$50</f>
        <v>751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888</v>
      </c>
      <c r="C62" s="172"/>
      <c r="D62" s="172"/>
      <c r="E62" s="172">
        <f>'将来負担比率（分子）の構造'!J$45</f>
        <v>816</v>
      </c>
      <c r="F62" s="172"/>
      <c r="G62" s="172"/>
      <c r="H62" s="172">
        <f>'将来負担比率（分子）の構造'!K$45</f>
        <v>827</v>
      </c>
      <c r="I62" s="172"/>
      <c r="J62" s="172"/>
      <c r="K62" s="172">
        <f>'将来負担比率（分子）の構造'!L$45</f>
        <v>861</v>
      </c>
      <c r="L62" s="172"/>
      <c r="M62" s="172"/>
      <c r="N62" s="172">
        <f>'将来負担比率（分子）の構造'!M$45</f>
        <v>731</v>
      </c>
      <c r="O62" s="172"/>
      <c r="P62" s="172"/>
    </row>
    <row r="63" spans="1:16" x14ac:dyDescent="0.2">
      <c r="A63" s="172" t="s">
        <v>34</v>
      </c>
      <c r="B63" s="172">
        <f>'将来負担比率（分子）の構造'!I$44</f>
        <v>1138</v>
      </c>
      <c r="C63" s="172"/>
      <c r="D63" s="172"/>
      <c r="E63" s="172">
        <f>'将来負担比率（分子）の構造'!J$44</f>
        <v>1067</v>
      </c>
      <c r="F63" s="172"/>
      <c r="G63" s="172"/>
      <c r="H63" s="172">
        <f>'将来負担比率（分子）の構造'!K$44</f>
        <v>990</v>
      </c>
      <c r="I63" s="172"/>
      <c r="J63" s="172"/>
      <c r="K63" s="172">
        <f>'将来負担比率（分子）の構造'!L$44</f>
        <v>890</v>
      </c>
      <c r="L63" s="172"/>
      <c r="M63" s="172"/>
      <c r="N63" s="172">
        <f>'将来負担比率（分子）の構造'!M$44</f>
        <v>790</v>
      </c>
      <c r="O63" s="172"/>
      <c r="P63" s="172"/>
    </row>
    <row r="64" spans="1:16" x14ac:dyDescent="0.2">
      <c r="A64" s="172" t="s">
        <v>33</v>
      </c>
      <c r="B64" s="172">
        <f>'将来負担比率（分子）の構造'!I$43</f>
        <v>1728</v>
      </c>
      <c r="C64" s="172"/>
      <c r="D64" s="172"/>
      <c r="E64" s="172">
        <f>'将来負担比率（分子）の構造'!J$43</f>
        <v>1730</v>
      </c>
      <c r="F64" s="172"/>
      <c r="G64" s="172"/>
      <c r="H64" s="172">
        <f>'将来負担比率（分子）の構造'!K$43</f>
        <v>1743</v>
      </c>
      <c r="I64" s="172"/>
      <c r="J64" s="172"/>
      <c r="K64" s="172">
        <f>'将来負担比率（分子）の構造'!L$43</f>
        <v>1654</v>
      </c>
      <c r="L64" s="172"/>
      <c r="M64" s="172"/>
      <c r="N64" s="172">
        <f>'将来負担比率（分子）の構造'!M$43</f>
        <v>1648</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3075</v>
      </c>
      <c r="C66" s="172"/>
      <c r="D66" s="172"/>
      <c r="E66" s="172">
        <f>'将来負担比率（分子）の構造'!J$41</f>
        <v>3235</v>
      </c>
      <c r="F66" s="172"/>
      <c r="G66" s="172"/>
      <c r="H66" s="172">
        <f>'将来負担比率（分子）の構造'!K$41</f>
        <v>3481</v>
      </c>
      <c r="I66" s="172"/>
      <c r="J66" s="172"/>
      <c r="K66" s="172">
        <f>'将来負担比率（分子）の構造'!L$41</f>
        <v>3500</v>
      </c>
      <c r="L66" s="172"/>
      <c r="M66" s="172"/>
      <c r="N66" s="172">
        <f>'将来負担比率（分子）の構造'!M$41</f>
        <v>3464</v>
      </c>
      <c r="O66" s="172"/>
      <c r="P66" s="172"/>
    </row>
    <row r="67" spans="1:16" x14ac:dyDescent="0.2">
      <c r="A67" s="172" t="s">
        <v>74</v>
      </c>
      <c r="B67" s="172" t="e">
        <f>NA()</f>
        <v>#N/A</v>
      </c>
      <c r="C67" s="172">
        <f>IF(ISNUMBER('将来負担比率（分子）の構造'!I$53), IF('将来負担比率（分子）の構造'!I$53 &lt; 0, 0, '将来負担比率（分子）の構造'!I$53), NA())</f>
        <v>2983</v>
      </c>
      <c r="D67" s="172" t="e">
        <f>NA()</f>
        <v>#N/A</v>
      </c>
      <c r="E67" s="172" t="e">
        <f>NA()</f>
        <v>#N/A</v>
      </c>
      <c r="F67" s="172">
        <f>IF(ISNUMBER('将来負担比率（分子）の構造'!J$53), IF('将来負担比率（分子）の構造'!J$53 &lt; 0, 0, '将来負担比率（分子）の構造'!J$53), NA())</f>
        <v>2854</v>
      </c>
      <c r="G67" s="172" t="e">
        <f>NA()</f>
        <v>#N/A</v>
      </c>
      <c r="H67" s="172" t="e">
        <f>NA()</f>
        <v>#N/A</v>
      </c>
      <c r="I67" s="172">
        <f>IF(ISNUMBER('将来負担比率（分子）の構造'!K$53), IF('将来負担比率（分子）の構造'!K$53 &lt; 0, 0, '将来負担比率（分子）の構造'!K$53), NA())</f>
        <v>2846</v>
      </c>
      <c r="J67" s="172" t="e">
        <f>NA()</f>
        <v>#N/A</v>
      </c>
      <c r="K67" s="172" t="e">
        <f>NA()</f>
        <v>#N/A</v>
      </c>
      <c r="L67" s="172">
        <f>IF(ISNUMBER('将来負担比率（分子）の構造'!L$53), IF('将来負担比率（分子）の構造'!L$53 &lt; 0, 0, '将来負担比率（分子）の構造'!L$53), NA())</f>
        <v>2779</v>
      </c>
      <c r="M67" s="172" t="e">
        <f>NA()</f>
        <v>#N/A</v>
      </c>
      <c r="N67" s="172" t="e">
        <f>NA()</f>
        <v>#N/A</v>
      </c>
      <c r="O67" s="172">
        <f>IF(ISNUMBER('将来負担比率（分子）の構造'!M$53), IF('将来負担比率（分子）の構造'!M$53 &lt; 0, 0, '将来負担比率（分子）の構造'!M$53), NA())</f>
        <v>2314</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290</v>
      </c>
      <c r="C72" s="176">
        <f>基金残高に係る経年分析!G55</f>
        <v>260</v>
      </c>
      <c r="D72" s="176">
        <f>基金残高に係る経年分析!H55</f>
        <v>335</v>
      </c>
    </row>
    <row r="73" spans="1:16" x14ac:dyDescent="0.2">
      <c r="A73" s="175" t="s">
        <v>77</v>
      </c>
      <c r="B73" s="176">
        <f>基金残高に係る経年分析!F56</f>
        <v>0</v>
      </c>
      <c r="C73" s="176">
        <f>基金残高に係る経年分析!G56</f>
        <v>0</v>
      </c>
      <c r="D73" s="176">
        <f>基金残高に係る経年分析!H56</f>
        <v>0</v>
      </c>
    </row>
    <row r="74" spans="1:16" x14ac:dyDescent="0.2">
      <c r="A74" s="175" t="s">
        <v>78</v>
      </c>
      <c r="B74" s="176">
        <f>基金残高に係る経年分析!F57</f>
        <v>78</v>
      </c>
      <c r="C74" s="176">
        <f>基金残高に係る経年分析!G57</f>
        <v>78</v>
      </c>
      <c r="D74" s="176">
        <f>基金残高に係る経年分析!H57</f>
        <v>215</v>
      </c>
    </row>
  </sheetData>
  <sheetProtection algorithmName="SHA-512" hashValue="yNGnLZv5B+kz8Gm2mo7LaamFmPzskIRHPDEphzj+QPINL2QaUYRWvnocmKUQlZcBQVktlYyqdWvoXoweYKPL4A==" saltValue="+KfNWrinplmlgKsnM3G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210</v>
      </c>
      <c r="DI1" s="783"/>
      <c r="DJ1" s="783"/>
      <c r="DK1" s="783"/>
      <c r="DL1" s="783"/>
      <c r="DM1" s="783"/>
      <c r="DN1" s="784"/>
      <c r="DO1" s="212"/>
      <c r="DP1" s="782" t="s">
        <v>211</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214</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215</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5" t="s">
        <v>219</v>
      </c>
      <c r="AQ4" s="785"/>
      <c r="AR4" s="785"/>
      <c r="AS4" s="785"/>
      <c r="AT4" s="785"/>
      <c r="AU4" s="785"/>
      <c r="AV4" s="785"/>
      <c r="AW4" s="785"/>
      <c r="AX4" s="785"/>
      <c r="AY4" s="785"/>
      <c r="AZ4" s="785"/>
      <c r="BA4" s="785"/>
      <c r="BB4" s="785"/>
      <c r="BC4" s="785"/>
      <c r="BD4" s="785"/>
      <c r="BE4" s="785"/>
      <c r="BF4" s="785"/>
      <c r="BG4" s="785" t="s">
        <v>220</v>
      </c>
      <c r="BH4" s="785"/>
      <c r="BI4" s="785"/>
      <c r="BJ4" s="785"/>
      <c r="BK4" s="785"/>
      <c r="BL4" s="785"/>
      <c r="BM4" s="785"/>
      <c r="BN4" s="785"/>
      <c r="BO4" s="785" t="s">
        <v>217</v>
      </c>
      <c r="BP4" s="785"/>
      <c r="BQ4" s="785"/>
      <c r="BR4" s="785"/>
      <c r="BS4" s="785" t="s">
        <v>221</v>
      </c>
      <c r="BT4" s="785"/>
      <c r="BU4" s="785"/>
      <c r="BV4" s="785"/>
      <c r="BW4" s="785"/>
      <c r="BX4" s="785"/>
      <c r="BY4" s="785"/>
      <c r="BZ4" s="785"/>
      <c r="CA4" s="785"/>
      <c r="CB4" s="785"/>
      <c r="CD4" s="767" t="s">
        <v>222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1" t="s">
        <v>223</v>
      </c>
      <c r="C5" s="732"/>
      <c r="D5" s="732"/>
      <c r="E5" s="732"/>
      <c r="F5" s="732"/>
      <c r="G5" s="732"/>
      <c r="H5" s="732"/>
      <c r="I5" s="732"/>
      <c r="J5" s="732"/>
      <c r="K5" s="732"/>
      <c r="L5" s="732"/>
      <c r="M5" s="732"/>
      <c r="N5" s="732"/>
      <c r="O5" s="732"/>
      <c r="P5" s="732"/>
      <c r="Q5" s="733"/>
      <c r="R5" s="718">
        <v>884534</v>
      </c>
      <c r="S5" s="719"/>
      <c r="T5" s="719"/>
      <c r="U5" s="719"/>
      <c r="V5" s="719"/>
      <c r="W5" s="719"/>
      <c r="X5" s="719"/>
      <c r="Y5" s="762"/>
      <c r="Z5" s="780">
        <v>20</v>
      </c>
      <c r="AA5" s="780"/>
      <c r="AB5" s="780"/>
      <c r="AC5" s="780"/>
      <c r="AD5" s="781">
        <v>884534</v>
      </c>
      <c r="AE5" s="781"/>
      <c r="AF5" s="781"/>
      <c r="AG5" s="781"/>
      <c r="AH5" s="781"/>
      <c r="AI5" s="781"/>
      <c r="AJ5" s="781"/>
      <c r="AK5" s="781"/>
      <c r="AL5" s="763">
        <v>36.799999999999997</v>
      </c>
      <c r="AM5" s="736"/>
      <c r="AN5" s="736"/>
      <c r="AO5" s="764"/>
      <c r="AP5" s="731" t="s">
        <v>224</v>
      </c>
      <c r="AQ5" s="732"/>
      <c r="AR5" s="732"/>
      <c r="AS5" s="732"/>
      <c r="AT5" s="732"/>
      <c r="AU5" s="732"/>
      <c r="AV5" s="732"/>
      <c r="AW5" s="732"/>
      <c r="AX5" s="732"/>
      <c r="AY5" s="732"/>
      <c r="AZ5" s="732"/>
      <c r="BA5" s="732"/>
      <c r="BB5" s="732"/>
      <c r="BC5" s="732"/>
      <c r="BD5" s="732"/>
      <c r="BE5" s="732"/>
      <c r="BF5" s="733"/>
      <c r="BG5" s="665">
        <v>884534</v>
      </c>
      <c r="BH5" s="666"/>
      <c r="BI5" s="666"/>
      <c r="BJ5" s="666"/>
      <c r="BK5" s="666"/>
      <c r="BL5" s="666"/>
      <c r="BM5" s="666"/>
      <c r="BN5" s="667"/>
      <c r="BO5" s="692">
        <v>100</v>
      </c>
      <c r="BP5" s="692"/>
      <c r="BQ5" s="692"/>
      <c r="BR5" s="692"/>
      <c r="BS5" s="693" t="s">
        <v>126</v>
      </c>
      <c r="BT5" s="693"/>
      <c r="BU5" s="693"/>
      <c r="BV5" s="693"/>
      <c r="BW5" s="693"/>
      <c r="BX5" s="693"/>
      <c r="BY5" s="693"/>
      <c r="BZ5" s="693"/>
      <c r="CA5" s="693"/>
      <c r="CB5" s="751"/>
      <c r="CD5" s="767" t="s">
        <v>219</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217</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x14ac:dyDescent="0.2">
      <c r="B6" s="662" t="s">
        <v>228</v>
      </c>
      <c r="C6" s="663"/>
      <c r="D6" s="663"/>
      <c r="E6" s="663"/>
      <c r="F6" s="663"/>
      <c r="G6" s="663"/>
      <c r="H6" s="663"/>
      <c r="I6" s="663"/>
      <c r="J6" s="663"/>
      <c r="K6" s="663"/>
      <c r="L6" s="663"/>
      <c r="M6" s="663"/>
      <c r="N6" s="663"/>
      <c r="O6" s="663"/>
      <c r="P6" s="663"/>
      <c r="Q6" s="664"/>
      <c r="R6" s="665">
        <v>19729</v>
      </c>
      <c r="S6" s="666"/>
      <c r="T6" s="666"/>
      <c r="U6" s="666"/>
      <c r="V6" s="666"/>
      <c r="W6" s="666"/>
      <c r="X6" s="666"/>
      <c r="Y6" s="667"/>
      <c r="Z6" s="692">
        <v>0.4</v>
      </c>
      <c r="AA6" s="692"/>
      <c r="AB6" s="692"/>
      <c r="AC6" s="692"/>
      <c r="AD6" s="693">
        <v>19729</v>
      </c>
      <c r="AE6" s="693"/>
      <c r="AF6" s="693"/>
      <c r="AG6" s="693"/>
      <c r="AH6" s="693"/>
      <c r="AI6" s="693"/>
      <c r="AJ6" s="693"/>
      <c r="AK6" s="693"/>
      <c r="AL6" s="668">
        <v>0.8</v>
      </c>
      <c r="AM6" s="669"/>
      <c r="AN6" s="669"/>
      <c r="AO6" s="694"/>
      <c r="AP6" s="662" t="s">
        <v>229</v>
      </c>
      <c r="AQ6" s="663"/>
      <c r="AR6" s="663"/>
      <c r="AS6" s="663"/>
      <c r="AT6" s="663"/>
      <c r="AU6" s="663"/>
      <c r="AV6" s="663"/>
      <c r="AW6" s="663"/>
      <c r="AX6" s="663"/>
      <c r="AY6" s="663"/>
      <c r="AZ6" s="663"/>
      <c r="BA6" s="663"/>
      <c r="BB6" s="663"/>
      <c r="BC6" s="663"/>
      <c r="BD6" s="663"/>
      <c r="BE6" s="663"/>
      <c r="BF6" s="664"/>
      <c r="BG6" s="665">
        <v>884534</v>
      </c>
      <c r="BH6" s="666"/>
      <c r="BI6" s="666"/>
      <c r="BJ6" s="666"/>
      <c r="BK6" s="666"/>
      <c r="BL6" s="666"/>
      <c r="BM6" s="666"/>
      <c r="BN6" s="667"/>
      <c r="BO6" s="692">
        <v>100</v>
      </c>
      <c r="BP6" s="692"/>
      <c r="BQ6" s="692"/>
      <c r="BR6" s="692"/>
      <c r="BS6" s="693" t="s">
        <v>126</v>
      </c>
      <c r="BT6" s="693"/>
      <c r="BU6" s="693"/>
      <c r="BV6" s="693"/>
      <c r="BW6" s="693"/>
      <c r="BX6" s="693"/>
      <c r="BY6" s="693"/>
      <c r="BZ6" s="693"/>
      <c r="CA6" s="693"/>
      <c r="CB6" s="751"/>
      <c r="CD6" s="721" t="s">
        <v>230</v>
      </c>
      <c r="CE6" s="722"/>
      <c r="CF6" s="722"/>
      <c r="CG6" s="722"/>
      <c r="CH6" s="722"/>
      <c r="CI6" s="722"/>
      <c r="CJ6" s="722"/>
      <c r="CK6" s="722"/>
      <c r="CL6" s="722"/>
      <c r="CM6" s="722"/>
      <c r="CN6" s="722"/>
      <c r="CO6" s="722"/>
      <c r="CP6" s="722"/>
      <c r="CQ6" s="723"/>
      <c r="CR6" s="665">
        <v>70962</v>
      </c>
      <c r="CS6" s="666"/>
      <c r="CT6" s="666"/>
      <c r="CU6" s="666"/>
      <c r="CV6" s="666"/>
      <c r="CW6" s="666"/>
      <c r="CX6" s="666"/>
      <c r="CY6" s="667"/>
      <c r="CZ6" s="763">
        <v>1.7</v>
      </c>
      <c r="DA6" s="736"/>
      <c r="DB6" s="736"/>
      <c r="DC6" s="766"/>
      <c r="DD6" s="671" t="s">
        <v>126</v>
      </c>
      <c r="DE6" s="666"/>
      <c r="DF6" s="666"/>
      <c r="DG6" s="666"/>
      <c r="DH6" s="666"/>
      <c r="DI6" s="666"/>
      <c r="DJ6" s="666"/>
      <c r="DK6" s="666"/>
      <c r="DL6" s="666"/>
      <c r="DM6" s="666"/>
      <c r="DN6" s="666"/>
      <c r="DO6" s="666"/>
      <c r="DP6" s="667"/>
      <c r="DQ6" s="671">
        <v>70962</v>
      </c>
      <c r="DR6" s="666"/>
      <c r="DS6" s="666"/>
      <c r="DT6" s="666"/>
      <c r="DU6" s="666"/>
      <c r="DV6" s="666"/>
      <c r="DW6" s="666"/>
      <c r="DX6" s="666"/>
      <c r="DY6" s="666"/>
      <c r="DZ6" s="666"/>
      <c r="EA6" s="666"/>
      <c r="EB6" s="666"/>
      <c r="EC6" s="706"/>
    </row>
    <row r="7" spans="2:143" ht="11.25" customHeight="1" x14ac:dyDescent="0.2">
      <c r="B7" s="662" t="s">
        <v>231</v>
      </c>
      <c r="C7" s="663"/>
      <c r="D7" s="663"/>
      <c r="E7" s="663"/>
      <c r="F7" s="663"/>
      <c r="G7" s="663"/>
      <c r="H7" s="663"/>
      <c r="I7" s="663"/>
      <c r="J7" s="663"/>
      <c r="K7" s="663"/>
      <c r="L7" s="663"/>
      <c r="M7" s="663"/>
      <c r="N7" s="663"/>
      <c r="O7" s="663"/>
      <c r="P7" s="663"/>
      <c r="Q7" s="664"/>
      <c r="R7" s="665">
        <v>404</v>
      </c>
      <c r="S7" s="666"/>
      <c r="T7" s="666"/>
      <c r="U7" s="666"/>
      <c r="V7" s="666"/>
      <c r="W7" s="666"/>
      <c r="X7" s="666"/>
      <c r="Y7" s="667"/>
      <c r="Z7" s="692">
        <v>0</v>
      </c>
      <c r="AA7" s="692"/>
      <c r="AB7" s="692"/>
      <c r="AC7" s="692"/>
      <c r="AD7" s="693">
        <v>404</v>
      </c>
      <c r="AE7" s="693"/>
      <c r="AF7" s="693"/>
      <c r="AG7" s="693"/>
      <c r="AH7" s="693"/>
      <c r="AI7" s="693"/>
      <c r="AJ7" s="693"/>
      <c r="AK7" s="693"/>
      <c r="AL7" s="668">
        <v>0</v>
      </c>
      <c r="AM7" s="669"/>
      <c r="AN7" s="669"/>
      <c r="AO7" s="694"/>
      <c r="AP7" s="662" t="s">
        <v>232</v>
      </c>
      <c r="AQ7" s="663"/>
      <c r="AR7" s="663"/>
      <c r="AS7" s="663"/>
      <c r="AT7" s="663"/>
      <c r="AU7" s="663"/>
      <c r="AV7" s="663"/>
      <c r="AW7" s="663"/>
      <c r="AX7" s="663"/>
      <c r="AY7" s="663"/>
      <c r="AZ7" s="663"/>
      <c r="BA7" s="663"/>
      <c r="BB7" s="663"/>
      <c r="BC7" s="663"/>
      <c r="BD7" s="663"/>
      <c r="BE7" s="663"/>
      <c r="BF7" s="664"/>
      <c r="BG7" s="665">
        <v>360129</v>
      </c>
      <c r="BH7" s="666"/>
      <c r="BI7" s="666"/>
      <c r="BJ7" s="666"/>
      <c r="BK7" s="666"/>
      <c r="BL7" s="666"/>
      <c r="BM7" s="666"/>
      <c r="BN7" s="667"/>
      <c r="BO7" s="692">
        <v>40.700000000000003</v>
      </c>
      <c r="BP7" s="692"/>
      <c r="BQ7" s="692"/>
      <c r="BR7" s="692"/>
      <c r="BS7" s="693" t="s">
        <v>126</v>
      </c>
      <c r="BT7" s="693"/>
      <c r="BU7" s="693"/>
      <c r="BV7" s="693"/>
      <c r="BW7" s="693"/>
      <c r="BX7" s="693"/>
      <c r="BY7" s="693"/>
      <c r="BZ7" s="693"/>
      <c r="CA7" s="693"/>
      <c r="CB7" s="751"/>
      <c r="CD7" s="707" t="s">
        <v>233</v>
      </c>
      <c r="CE7" s="704"/>
      <c r="CF7" s="704"/>
      <c r="CG7" s="704"/>
      <c r="CH7" s="704"/>
      <c r="CI7" s="704"/>
      <c r="CJ7" s="704"/>
      <c r="CK7" s="704"/>
      <c r="CL7" s="704"/>
      <c r="CM7" s="704"/>
      <c r="CN7" s="704"/>
      <c r="CO7" s="704"/>
      <c r="CP7" s="704"/>
      <c r="CQ7" s="705"/>
      <c r="CR7" s="665">
        <v>902432</v>
      </c>
      <c r="CS7" s="666"/>
      <c r="CT7" s="666"/>
      <c r="CU7" s="666"/>
      <c r="CV7" s="666"/>
      <c r="CW7" s="666"/>
      <c r="CX7" s="666"/>
      <c r="CY7" s="667"/>
      <c r="CZ7" s="692">
        <v>22.2</v>
      </c>
      <c r="DA7" s="692"/>
      <c r="DB7" s="692"/>
      <c r="DC7" s="692"/>
      <c r="DD7" s="671">
        <v>5275</v>
      </c>
      <c r="DE7" s="666"/>
      <c r="DF7" s="666"/>
      <c r="DG7" s="666"/>
      <c r="DH7" s="666"/>
      <c r="DI7" s="666"/>
      <c r="DJ7" s="666"/>
      <c r="DK7" s="666"/>
      <c r="DL7" s="666"/>
      <c r="DM7" s="666"/>
      <c r="DN7" s="666"/>
      <c r="DO7" s="666"/>
      <c r="DP7" s="667"/>
      <c r="DQ7" s="671">
        <v>694459</v>
      </c>
      <c r="DR7" s="666"/>
      <c r="DS7" s="666"/>
      <c r="DT7" s="666"/>
      <c r="DU7" s="666"/>
      <c r="DV7" s="666"/>
      <c r="DW7" s="666"/>
      <c r="DX7" s="666"/>
      <c r="DY7" s="666"/>
      <c r="DZ7" s="666"/>
      <c r="EA7" s="666"/>
      <c r="EB7" s="666"/>
      <c r="EC7" s="706"/>
    </row>
    <row r="8" spans="2:143" ht="11.25" customHeight="1" x14ac:dyDescent="0.2">
      <c r="B8" s="662" t="s">
        <v>234</v>
      </c>
      <c r="C8" s="663"/>
      <c r="D8" s="663"/>
      <c r="E8" s="663"/>
      <c r="F8" s="663"/>
      <c r="G8" s="663"/>
      <c r="H8" s="663"/>
      <c r="I8" s="663"/>
      <c r="J8" s="663"/>
      <c r="K8" s="663"/>
      <c r="L8" s="663"/>
      <c r="M8" s="663"/>
      <c r="N8" s="663"/>
      <c r="O8" s="663"/>
      <c r="P8" s="663"/>
      <c r="Q8" s="664"/>
      <c r="R8" s="665">
        <v>6005</v>
      </c>
      <c r="S8" s="666"/>
      <c r="T8" s="666"/>
      <c r="U8" s="666"/>
      <c r="V8" s="666"/>
      <c r="W8" s="666"/>
      <c r="X8" s="666"/>
      <c r="Y8" s="667"/>
      <c r="Z8" s="692">
        <v>0.1</v>
      </c>
      <c r="AA8" s="692"/>
      <c r="AB8" s="692"/>
      <c r="AC8" s="692"/>
      <c r="AD8" s="693">
        <v>6005</v>
      </c>
      <c r="AE8" s="693"/>
      <c r="AF8" s="693"/>
      <c r="AG8" s="693"/>
      <c r="AH8" s="693"/>
      <c r="AI8" s="693"/>
      <c r="AJ8" s="693"/>
      <c r="AK8" s="693"/>
      <c r="AL8" s="668">
        <v>0.2</v>
      </c>
      <c r="AM8" s="669"/>
      <c r="AN8" s="669"/>
      <c r="AO8" s="694"/>
      <c r="AP8" s="662" t="s">
        <v>235</v>
      </c>
      <c r="AQ8" s="663"/>
      <c r="AR8" s="663"/>
      <c r="AS8" s="663"/>
      <c r="AT8" s="663"/>
      <c r="AU8" s="663"/>
      <c r="AV8" s="663"/>
      <c r="AW8" s="663"/>
      <c r="AX8" s="663"/>
      <c r="AY8" s="663"/>
      <c r="AZ8" s="663"/>
      <c r="BA8" s="663"/>
      <c r="BB8" s="663"/>
      <c r="BC8" s="663"/>
      <c r="BD8" s="663"/>
      <c r="BE8" s="663"/>
      <c r="BF8" s="664"/>
      <c r="BG8" s="665">
        <v>13547</v>
      </c>
      <c r="BH8" s="666"/>
      <c r="BI8" s="666"/>
      <c r="BJ8" s="666"/>
      <c r="BK8" s="666"/>
      <c r="BL8" s="666"/>
      <c r="BM8" s="666"/>
      <c r="BN8" s="667"/>
      <c r="BO8" s="692">
        <v>1.5</v>
      </c>
      <c r="BP8" s="692"/>
      <c r="BQ8" s="692"/>
      <c r="BR8" s="692"/>
      <c r="BS8" s="693" t="s">
        <v>126</v>
      </c>
      <c r="BT8" s="693"/>
      <c r="BU8" s="693"/>
      <c r="BV8" s="693"/>
      <c r="BW8" s="693"/>
      <c r="BX8" s="693"/>
      <c r="BY8" s="693"/>
      <c r="BZ8" s="693"/>
      <c r="CA8" s="693"/>
      <c r="CB8" s="751"/>
      <c r="CD8" s="707" t="s">
        <v>236</v>
      </c>
      <c r="CE8" s="704"/>
      <c r="CF8" s="704"/>
      <c r="CG8" s="704"/>
      <c r="CH8" s="704"/>
      <c r="CI8" s="704"/>
      <c r="CJ8" s="704"/>
      <c r="CK8" s="704"/>
      <c r="CL8" s="704"/>
      <c r="CM8" s="704"/>
      <c r="CN8" s="704"/>
      <c r="CO8" s="704"/>
      <c r="CP8" s="704"/>
      <c r="CQ8" s="705"/>
      <c r="CR8" s="665">
        <v>1035617</v>
      </c>
      <c r="CS8" s="666"/>
      <c r="CT8" s="666"/>
      <c r="CU8" s="666"/>
      <c r="CV8" s="666"/>
      <c r="CW8" s="666"/>
      <c r="CX8" s="666"/>
      <c r="CY8" s="667"/>
      <c r="CZ8" s="692">
        <v>25.4</v>
      </c>
      <c r="DA8" s="692"/>
      <c r="DB8" s="692"/>
      <c r="DC8" s="692"/>
      <c r="DD8" s="671">
        <v>150</v>
      </c>
      <c r="DE8" s="666"/>
      <c r="DF8" s="666"/>
      <c r="DG8" s="666"/>
      <c r="DH8" s="666"/>
      <c r="DI8" s="666"/>
      <c r="DJ8" s="666"/>
      <c r="DK8" s="666"/>
      <c r="DL8" s="666"/>
      <c r="DM8" s="666"/>
      <c r="DN8" s="666"/>
      <c r="DO8" s="666"/>
      <c r="DP8" s="667"/>
      <c r="DQ8" s="671">
        <v>522970</v>
      </c>
      <c r="DR8" s="666"/>
      <c r="DS8" s="666"/>
      <c r="DT8" s="666"/>
      <c r="DU8" s="666"/>
      <c r="DV8" s="666"/>
      <c r="DW8" s="666"/>
      <c r="DX8" s="666"/>
      <c r="DY8" s="666"/>
      <c r="DZ8" s="666"/>
      <c r="EA8" s="666"/>
      <c r="EB8" s="666"/>
      <c r="EC8" s="706"/>
    </row>
    <row r="9" spans="2:143" ht="11.25" customHeight="1" x14ac:dyDescent="0.2">
      <c r="B9" s="662" t="s">
        <v>237</v>
      </c>
      <c r="C9" s="663"/>
      <c r="D9" s="663"/>
      <c r="E9" s="663"/>
      <c r="F9" s="663"/>
      <c r="G9" s="663"/>
      <c r="H9" s="663"/>
      <c r="I9" s="663"/>
      <c r="J9" s="663"/>
      <c r="K9" s="663"/>
      <c r="L9" s="663"/>
      <c r="M9" s="663"/>
      <c r="N9" s="663"/>
      <c r="O9" s="663"/>
      <c r="P9" s="663"/>
      <c r="Q9" s="664"/>
      <c r="R9" s="665">
        <v>7614</v>
      </c>
      <c r="S9" s="666"/>
      <c r="T9" s="666"/>
      <c r="U9" s="666"/>
      <c r="V9" s="666"/>
      <c r="W9" s="666"/>
      <c r="X9" s="666"/>
      <c r="Y9" s="667"/>
      <c r="Z9" s="692">
        <v>0.2</v>
      </c>
      <c r="AA9" s="692"/>
      <c r="AB9" s="692"/>
      <c r="AC9" s="692"/>
      <c r="AD9" s="693">
        <v>7614</v>
      </c>
      <c r="AE9" s="693"/>
      <c r="AF9" s="693"/>
      <c r="AG9" s="693"/>
      <c r="AH9" s="693"/>
      <c r="AI9" s="693"/>
      <c r="AJ9" s="693"/>
      <c r="AK9" s="693"/>
      <c r="AL9" s="668">
        <v>0.3</v>
      </c>
      <c r="AM9" s="669"/>
      <c r="AN9" s="669"/>
      <c r="AO9" s="694"/>
      <c r="AP9" s="662" t="s">
        <v>238</v>
      </c>
      <c r="AQ9" s="663"/>
      <c r="AR9" s="663"/>
      <c r="AS9" s="663"/>
      <c r="AT9" s="663"/>
      <c r="AU9" s="663"/>
      <c r="AV9" s="663"/>
      <c r="AW9" s="663"/>
      <c r="AX9" s="663"/>
      <c r="AY9" s="663"/>
      <c r="AZ9" s="663"/>
      <c r="BA9" s="663"/>
      <c r="BB9" s="663"/>
      <c r="BC9" s="663"/>
      <c r="BD9" s="663"/>
      <c r="BE9" s="663"/>
      <c r="BF9" s="664"/>
      <c r="BG9" s="665">
        <v>320844</v>
      </c>
      <c r="BH9" s="666"/>
      <c r="BI9" s="666"/>
      <c r="BJ9" s="666"/>
      <c r="BK9" s="666"/>
      <c r="BL9" s="666"/>
      <c r="BM9" s="666"/>
      <c r="BN9" s="667"/>
      <c r="BO9" s="692">
        <v>36.299999999999997</v>
      </c>
      <c r="BP9" s="692"/>
      <c r="BQ9" s="692"/>
      <c r="BR9" s="692"/>
      <c r="BS9" s="693" t="s">
        <v>126</v>
      </c>
      <c r="BT9" s="693"/>
      <c r="BU9" s="693"/>
      <c r="BV9" s="693"/>
      <c r="BW9" s="693"/>
      <c r="BX9" s="693"/>
      <c r="BY9" s="693"/>
      <c r="BZ9" s="693"/>
      <c r="CA9" s="693"/>
      <c r="CB9" s="751"/>
      <c r="CD9" s="707" t="s">
        <v>239</v>
      </c>
      <c r="CE9" s="704"/>
      <c r="CF9" s="704"/>
      <c r="CG9" s="704"/>
      <c r="CH9" s="704"/>
      <c r="CI9" s="704"/>
      <c r="CJ9" s="704"/>
      <c r="CK9" s="704"/>
      <c r="CL9" s="704"/>
      <c r="CM9" s="704"/>
      <c r="CN9" s="704"/>
      <c r="CO9" s="704"/>
      <c r="CP9" s="704"/>
      <c r="CQ9" s="705"/>
      <c r="CR9" s="665">
        <v>676309</v>
      </c>
      <c r="CS9" s="666"/>
      <c r="CT9" s="666"/>
      <c r="CU9" s="666"/>
      <c r="CV9" s="666"/>
      <c r="CW9" s="666"/>
      <c r="CX9" s="666"/>
      <c r="CY9" s="667"/>
      <c r="CZ9" s="692">
        <v>16.600000000000001</v>
      </c>
      <c r="DA9" s="692"/>
      <c r="DB9" s="692"/>
      <c r="DC9" s="692"/>
      <c r="DD9" s="671">
        <v>28702</v>
      </c>
      <c r="DE9" s="666"/>
      <c r="DF9" s="666"/>
      <c r="DG9" s="666"/>
      <c r="DH9" s="666"/>
      <c r="DI9" s="666"/>
      <c r="DJ9" s="666"/>
      <c r="DK9" s="666"/>
      <c r="DL9" s="666"/>
      <c r="DM9" s="666"/>
      <c r="DN9" s="666"/>
      <c r="DO9" s="666"/>
      <c r="DP9" s="667"/>
      <c r="DQ9" s="671">
        <v>456786</v>
      </c>
      <c r="DR9" s="666"/>
      <c r="DS9" s="666"/>
      <c r="DT9" s="666"/>
      <c r="DU9" s="666"/>
      <c r="DV9" s="666"/>
      <c r="DW9" s="666"/>
      <c r="DX9" s="666"/>
      <c r="DY9" s="666"/>
      <c r="DZ9" s="666"/>
      <c r="EA9" s="666"/>
      <c r="EB9" s="666"/>
      <c r="EC9" s="706"/>
    </row>
    <row r="10" spans="2:143" ht="11.25" customHeight="1" x14ac:dyDescent="0.2">
      <c r="B10" s="662" t="s">
        <v>240</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92" t="s">
        <v>126</v>
      </c>
      <c r="AA10" s="692"/>
      <c r="AB10" s="692"/>
      <c r="AC10" s="692"/>
      <c r="AD10" s="693" t="s">
        <v>126</v>
      </c>
      <c r="AE10" s="693"/>
      <c r="AF10" s="693"/>
      <c r="AG10" s="693"/>
      <c r="AH10" s="693"/>
      <c r="AI10" s="693"/>
      <c r="AJ10" s="693"/>
      <c r="AK10" s="693"/>
      <c r="AL10" s="668" t="s">
        <v>126</v>
      </c>
      <c r="AM10" s="669"/>
      <c r="AN10" s="669"/>
      <c r="AO10" s="694"/>
      <c r="AP10" s="662" t="s">
        <v>241</v>
      </c>
      <c r="AQ10" s="663"/>
      <c r="AR10" s="663"/>
      <c r="AS10" s="663"/>
      <c r="AT10" s="663"/>
      <c r="AU10" s="663"/>
      <c r="AV10" s="663"/>
      <c r="AW10" s="663"/>
      <c r="AX10" s="663"/>
      <c r="AY10" s="663"/>
      <c r="AZ10" s="663"/>
      <c r="BA10" s="663"/>
      <c r="BB10" s="663"/>
      <c r="BC10" s="663"/>
      <c r="BD10" s="663"/>
      <c r="BE10" s="663"/>
      <c r="BF10" s="664"/>
      <c r="BG10" s="665">
        <v>17686</v>
      </c>
      <c r="BH10" s="666"/>
      <c r="BI10" s="666"/>
      <c r="BJ10" s="666"/>
      <c r="BK10" s="666"/>
      <c r="BL10" s="666"/>
      <c r="BM10" s="666"/>
      <c r="BN10" s="667"/>
      <c r="BO10" s="692">
        <v>2</v>
      </c>
      <c r="BP10" s="692"/>
      <c r="BQ10" s="692"/>
      <c r="BR10" s="692"/>
      <c r="BS10" s="693" t="s">
        <v>126</v>
      </c>
      <c r="BT10" s="693"/>
      <c r="BU10" s="693"/>
      <c r="BV10" s="693"/>
      <c r="BW10" s="693"/>
      <c r="BX10" s="693"/>
      <c r="BY10" s="693"/>
      <c r="BZ10" s="693"/>
      <c r="CA10" s="693"/>
      <c r="CB10" s="751"/>
      <c r="CD10" s="707" t="s">
        <v>242</v>
      </c>
      <c r="CE10" s="704"/>
      <c r="CF10" s="704"/>
      <c r="CG10" s="704"/>
      <c r="CH10" s="704"/>
      <c r="CI10" s="704"/>
      <c r="CJ10" s="704"/>
      <c r="CK10" s="704"/>
      <c r="CL10" s="704"/>
      <c r="CM10" s="704"/>
      <c r="CN10" s="704"/>
      <c r="CO10" s="704"/>
      <c r="CP10" s="704"/>
      <c r="CQ10" s="705"/>
      <c r="CR10" s="665" t="s">
        <v>126</v>
      </c>
      <c r="CS10" s="666"/>
      <c r="CT10" s="666"/>
      <c r="CU10" s="666"/>
      <c r="CV10" s="666"/>
      <c r="CW10" s="666"/>
      <c r="CX10" s="666"/>
      <c r="CY10" s="667"/>
      <c r="CZ10" s="692" t="s">
        <v>126</v>
      </c>
      <c r="DA10" s="692"/>
      <c r="DB10" s="692"/>
      <c r="DC10" s="692"/>
      <c r="DD10" s="671" t="s">
        <v>126</v>
      </c>
      <c r="DE10" s="666"/>
      <c r="DF10" s="666"/>
      <c r="DG10" s="666"/>
      <c r="DH10" s="666"/>
      <c r="DI10" s="666"/>
      <c r="DJ10" s="666"/>
      <c r="DK10" s="666"/>
      <c r="DL10" s="666"/>
      <c r="DM10" s="666"/>
      <c r="DN10" s="666"/>
      <c r="DO10" s="666"/>
      <c r="DP10" s="667"/>
      <c r="DQ10" s="671" t="s">
        <v>126</v>
      </c>
      <c r="DR10" s="666"/>
      <c r="DS10" s="666"/>
      <c r="DT10" s="666"/>
      <c r="DU10" s="666"/>
      <c r="DV10" s="666"/>
      <c r="DW10" s="666"/>
      <c r="DX10" s="666"/>
      <c r="DY10" s="666"/>
      <c r="DZ10" s="666"/>
      <c r="EA10" s="666"/>
      <c r="EB10" s="666"/>
      <c r="EC10" s="706"/>
    </row>
    <row r="11" spans="2:143" ht="11.25" customHeight="1" x14ac:dyDescent="0.2">
      <c r="B11" s="662" t="s">
        <v>243</v>
      </c>
      <c r="C11" s="663"/>
      <c r="D11" s="663"/>
      <c r="E11" s="663"/>
      <c r="F11" s="663"/>
      <c r="G11" s="663"/>
      <c r="H11" s="663"/>
      <c r="I11" s="663"/>
      <c r="J11" s="663"/>
      <c r="K11" s="663"/>
      <c r="L11" s="663"/>
      <c r="M11" s="663"/>
      <c r="N11" s="663"/>
      <c r="O11" s="663"/>
      <c r="P11" s="663"/>
      <c r="Q11" s="664"/>
      <c r="R11" s="665">
        <v>147497</v>
      </c>
      <c r="S11" s="666"/>
      <c r="T11" s="666"/>
      <c r="U11" s="666"/>
      <c r="V11" s="666"/>
      <c r="W11" s="666"/>
      <c r="X11" s="666"/>
      <c r="Y11" s="667"/>
      <c r="Z11" s="668">
        <v>3.3</v>
      </c>
      <c r="AA11" s="669"/>
      <c r="AB11" s="669"/>
      <c r="AC11" s="670"/>
      <c r="AD11" s="671">
        <v>147497</v>
      </c>
      <c r="AE11" s="666"/>
      <c r="AF11" s="666"/>
      <c r="AG11" s="666"/>
      <c r="AH11" s="666"/>
      <c r="AI11" s="666"/>
      <c r="AJ11" s="666"/>
      <c r="AK11" s="667"/>
      <c r="AL11" s="668">
        <v>6.1</v>
      </c>
      <c r="AM11" s="669"/>
      <c r="AN11" s="669"/>
      <c r="AO11" s="694"/>
      <c r="AP11" s="662" t="s">
        <v>244</v>
      </c>
      <c r="AQ11" s="663"/>
      <c r="AR11" s="663"/>
      <c r="AS11" s="663"/>
      <c r="AT11" s="663"/>
      <c r="AU11" s="663"/>
      <c r="AV11" s="663"/>
      <c r="AW11" s="663"/>
      <c r="AX11" s="663"/>
      <c r="AY11" s="663"/>
      <c r="AZ11" s="663"/>
      <c r="BA11" s="663"/>
      <c r="BB11" s="663"/>
      <c r="BC11" s="663"/>
      <c r="BD11" s="663"/>
      <c r="BE11" s="663"/>
      <c r="BF11" s="664"/>
      <c r="BG11" s="665">
        <v>8052</v>
      </c>
      <c r="BH11" s="666"/>
      <c r="BI11" s="666"/>
      <c r="BJ11" s="666"/>
      <c r="BK11" s="666"/>
      <c r="BL11" s="666"/>
      <c r="BM11" s="666"/>
      <c r="BN11" s="667"/>
      <c r="BO11" s="692">
        <v>0.9</v>
      </c>
      <c r="BP11" s="692"/>
      <c r="BQ11" s="692"/>
      <c r="BR11" s="692"/>
      <c r="BS11" s="693" t="s">
        <v>126</v>
      </c>
      <c r="BT11" s="693"/>
      <c r="BU11" s="693"/>
      <c r="BV11" s="693"/>
      <c r="BW11" s="693"/>
      <c r="BX11" s="693"/>
      <c r="BY11" s="693"/>
      <c r="BZ11" s="693"/>
      <c r="CA11" s="693"/>
      <c r="CB11" s="751"/>
      <c r="CD11" s="707" t="s">
        <v>245</v>
      </c>
      <c r="CE11" s="704"/>
      <c r="CF11" s="704"/>
      <c r="CG11" s="704"/>
      <c r="CH11" s="704"/>
      <c r="CI11" s="704"/>
      <c r="CJ11" s="704"/>
      <c r="CK11" s="704"/>
      <c r="CL11" s="704"/>
      <c r="CM11" s="704"/>
      <c r="CN11" s="704"/>
      <c r="CO11" s="704"/>
      <c r="CP11" s="704"/>
      <c r="CQ11" s="705"/>
      <c r="CR11" s="665">
        <v>66473</v>
      </c>
      <c r="CS11" s="666"/>
      <c r="CT11" s="666"/>
      <c r="CU11" s="666"/>
      <c r="CV11" s="666"/>
      <c r="CW11" s="666"/>
      <c r="CX11" s="666"/>
      <c r="CY11" s="667"/>
      <c r="CZ11" s="692">
        <v>1.6</v>
      </c>
      <c r="DA11" s="692"/>
      <c r="DB11" s="692"/>
      <c r="DC11" s="692"/>
      <c r="DD11" s="671">
        <v>13972</v>
      </c>
      <c r="DE11" s="666"/>
      <c r="DF11" s="666"/>
      <c r="DG11" s="666"/>
      <c r="DH11" s="666"/>
      <c r="DI11" s="666"/>
      <c r="DJ11" s="666"/>
      <c r="DK11" s="666"/>
      <c r="DL11" s="666"/>
      <c r="DM11" s="666"/>
      <c r="DN11" s="666"/>
      <c r="DO11" s="666"/>
      <c r="DP11" s="667"/>
      <c r="DQ11" s="671">
        <v>23775</v>
      </c>
      <c r="DR11" s="666"/>
      <c r="DS11" s="666"/>
      <c r="DT11" s="666"/>
      <c r="DU11" s="666"/>
      <c r="DV11" s="666"/>
      <c r="DW11" s="666"/>
      <c r="DX11" s="666"/>
      <c r="DY11" s="666"/>
      <c r="DZ11" s="666"/>
      <c r="EA11" s="666"/>
      <c r="EB11" s="666"/>
      <c r="EC11" s="706"/>
    </row>
    <row r="12" spans="2:143" ht="11.25" customHeight="1" x14ac:dyDescent="0.2">
      <c r="B12" s="662" t="s">
        <v>246</v>
      </c>
      <c r="C12" s="663"/>
      <c r="D12" s="663"/>
      <c r="E12" s="663"/>
      <c r="F12" s="663"/>
      <c r="G12" s="663"/>
      <c r="H12" s="663"/>
      <c r="I12" s="663"/>
      <c r="J12" s="663"/>
      <c r="K12" s="663"/>
      <c r="L12" s="663"/>
      <c r="M12" s="663"/>
      <c r="N12" s="663"/>
      <c r="O12" s="663"/>
      <c r="P12" s="663"/>
      <c r="Q12" s="664"/>
      <c r="R12" s="665" t="s">
        <v>126</v>
      </c>
      <c r="S12" s="666"/>
      <c r="T12" s="666"/>
      <c r="U12" s="666"/>
      <c r="V12" s="666"/>
      <c r="W12" s="666"/>
      <c r="X12" s="666"/>
      <c r="Y12" s="667"/>
      <c r="Z12" s="692" t="s">
        <v>126</v>
      </c>
      <c r="AA12" s="692"/>
      <c r="AB12" s="692"/>
      <c r="AC12" s="692"/>
      <c r="AD12" s="693" t="s">
        <v>126</v>
      </c>
      <c r="AE12" s="693"/>
      <c r="AF12" s="693"/>
      <c r="AG12" s="693"/>
      <c r="AH12" s="693"/>
      <c r="AI12" s="693"/>
      <c r="AJ12" s="693"/>
      <c r="AK12" s="693"/>
      <c r="AL12" s="668" t="s">
        <v>126</v>
      </c>
      <c r="AM12" s="669"/>
      <c r="AN12" s="669"/>
      <c r="AO12" s="694"/>
      <c r="AP12" s="662" t="s">
        <v>247</v>
      </c>
      <c r="AQ12" s="663"/>
      <c r="AR12" s="663"/>
      <c r="AS12" s="663"/>
      <c r="AT12" s="663"/>
      <c r="AU12" s="663"/>
      <c r="AV12" s="663"/>
      <c r="AW12" s="663"/>
      <c r="AX12" s="663"/>
      <c r="AY12" s="663"/>
      <c r="AZ12" s="663"/>
      <c r="BA12" s="663"/>
      <c r="BB12" s="663"/>
      <c r="BC12" s="663"/>
      <c r="BD12" s="663"/>
      <c r="BE12" s="663"/>
      <c r="BF12" s="664"/>
      <c r="BG12" s="665">
        <v>460572</v>
      </c>
      <c r="BH12" s="666"/>
      <c r="BI12" s="666"/>
      <c r="BJ12" s="666"/>
      <c r="BK12" s="666"/>
      <c r="BL12" s="666"/>
      <c r="BM12" s="666"/>
      <c r="BN12" s="667"/>
      <c r="BO12" s="692">
        <v>52.1</v>
      </c>
      <c r="BP12" s="692"/>
      <c r="BQ12" s="692"/>
      <c r="BR12" s="692"/>
      <c r="BS12" s="693" t="s">
        <v>126</v>
      </c>
      <c r="BT12" s="693"/>
      <c r="BU12" s="693"/>
      <c r="BV12" s="693"/>
      <c r="BW12" s="693"/>
      <c r="BX12" s="693"/>
      <c r="BY12" s="693"/>
      <c r="BZ12" s="693"/>
      <c r="CA12" s="693"/>
      <c r="CB12" s="751"/>
      <c r="CD12" s="707" t="s">
        <v>248</v>
      </c>
      <c r="CE12" s="704"/>
      <c r="CF12" s="704"/>
      <c r="CG12" s="704"/>
      <c r="CH12" s="704"/>
      <c r="CI12" s="704"/>
      <c r="CJ12" s="704"/>
      <c r="CK12" s="704"/>
      <c r="CL12" s="704"/>
      <c r="CM12" s="704"/>
      <c r="CN12" s="704"/>
      <c r="CO12" s="704"/>
      <c r="CP12" s="704"/>
      <c r="CQ12" s="705"/>
      <c r="CR12" s="665">
        <v>81906</v>
      </c>
      <c r="CS12" s="666"/>
      <c r="CT12" s="666"/>
      <c r="CU12" s="666"/>
      <c r="CV12" s="666"/>
      <c r="CW12" s="666"/>
      <c r="CX12" s="666"/>
      <c r="CY12" s="667"/>
      <c r="CZ12" s="692">
        <v>2</v>
      </c>
      <c r="DA12" s="692"/>
      <c r="DB12" s="692"/>
      <c r="DC12" s="692"/>
      <c r="DD12" s="671">
        <v>7166</v>
      </c>
      <c r="DE12" s="666"/>
      <c r="DF12" s="666"/>
      <c r="DG12" s="666"/>
      <c r="DH12" s="666"/>
      <c r="DI12" s="666"/>
      <c r="DJ12" s="666"/>
      <c r="DK12" s="666"/>
      <c r="DL12" s="666"/>
      <c r="DM12" s="666"/>
      <c r="DN12" s="666"/>
      <c r="DO12" s="666"/>
      <c r="DP12" s="667"/>
      <c r="DQ12" s="671">
        <v>63074</v>
      </c>
      <c r="DR12" s="666"/>
      <c r="DS12" s="666"/>
      <c r="DT12" s="666"/>
      <c r="DU12" s="666"/>
      <c r="DV12" s="666"/>
      <c r="DW12" s="666"/>
      <c r="DX12" s="666"/>
      <c r="DY12" s="666"/>
      <c r="DZ12" s="666"/>
      <c r="EA12" s="666"/>
      <c r="EB12" s="666"/>
      <c r="EC12" s="706"/>
    </row>
    <row r="13" spans="2:143" ht="11.25" customHeight="1" x14ac:dyDescent="0.2">
      <c r="B13" s="662" t="s">
        <v>249</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92" t="s">
        <v>126</v>
      </c>
      <c r="AA13" s="692"/>
      <c r="AB13" s="692"/>
      <c r="AC13" s="692"/>
      <c r="AD13" s="693" t="s">
        <v>126</v>
      </c>
      <c r="AE13" s="693"/>
      <c r="AF13" s="693"/>
      <c r="AG13" s="693"/>
      <c r="AH13" s="693"/>
      <c r="AI13" s="693"/>
      <c r="AJ13" s="693"/>
      <c r="AK13" s="693"/>
      <c r="AL13" s="668" t="s">
        <v>126</v>
      </c>
      <c r="AM13" s="669"/>
      <c r="AN13" s="669"/>
      <c r="AO13" s="694"/>
      <c r="AP13" s="662" t="s">
        <v>250</v>
      </c>
      <c r="AQ13" s="663"/>
      <c r="AR13" s="663"/>
      <c r="AS13" s="663"/>
      <c r="AT13" s="663"/>
      <c r="AU13" s="663"/>
      <c r="AV13" s="663"/>
      <c r="AW13" s="663"/>
      <c r="AX13" s="663"/>
      <c r="AY13" s="663"/>
      <c r="AZ13" s="663"/>
      <c r="BA13" s="663"/>
      <c r="BB13" s="663"/>
      <c r="BC13" s="663"/>
      <c r="BD13" s="663"/>
      <c r="BE13" s="663"/>
      <c r="BF13" s="664"/>
      <c r="BG13" s="665">
        <v>460572</v>
      </c>
      <c r="BH13" s="666"/>
      <c r="BI13" s="666"/>
      <c r="BJ13" s="666"/>
      <c r="BK13" s="666"/>
      <c r="BL13" s="666"/>
      <c r="BM13" s="666"/>
      <c r="BN13" s="667"/>
      <c r="BO13" s="692">
        <v>52.1</v>
      </c>
      <c r="BP13" s="692"/>
      <c r="BQ13" s="692"/>
      <c r="BR13" s="692"/>
      <c r="BS13" s="693" t="s">
        <v>126</v>
      </c>
      <c r="BT13" s="693"/>
      <c r="BU13" s="693"/>
      <c r="BV13" s="693"/>
      <c r="BW13" s="693"/>
      <c r="BX13" s="693"/>
      <c r="BY13" s="693"/>
      <c r="BZ13" s="693"/>
      <c r="CA13" s="693"/>
      <c r="CB13" s="751"/>
      <c r="CD13" s="707" t="s">
        <v>251</v>
      </c>
      <c r="CE13" s="704"/>
      <c r="CF13" s="704"/>
      <c r="CG13" s="704"/>
      <c r="CH13" s="704"/>
      <c r="CI13" s="704"/>
      <c r="CJ13" s="704"/>
      <c r="CK13" s="704"/>
      <c r="CL13" s="704"/>
      <c r="CM13" s="704"/>
      <c r="CN13" s="704"/>
      <c r="CO13" s="704"/>
      <c r="CP13" s="704"/>
      <c r="CQ13" s="705"/>
      <c r="CR13" s="665">
        <v>285080</v>
      </c>
      <c r="CS13" s="666"/>
      <c r="CT13" s="666"/>
      <c r="CU13" s="666"/>
      <c r="CV13" s="666"/>
      <c r="CW13" s="666"/>
      <c r="CX13" s="666"/>
      <c r="CY13" s="667"/>
      <c r="CZ13" s="692">
        <v>7</v>
      </c>
      <c r="DA13" s="692"/>
      <c r="DB13" s="692"/>
      <c r="DC13" s="692"/>
      <c r="DD13" s="671">
        <v>74556</v>
      </c>
      <c r="DE13" s="666"/>
      <c r="DF13" s="666"/>
      <c r="DG13" s="666"/>
      <c r="DH13" s="666"/>
      <c r="DI13" s="666"/>
      <c r="DJ13" s="666"/>
      <c r="DK13" s="666"/>
      <c r="DL13" s="666"/>
      <c r="DM13" s="666"/>
      <c r="DN13" s="666"/>
      <c r="DO13" s="666"/>
      <c r="DP13" s="667"/>
      <c r="DQ13" s="671">
        <v>181537</v>
      </c>
      <c r="DR13" s="666"/>
      <c r="DS13" s="666"/>
      <c r="DT13" s="666"/>
      <c r="DU13" s="666"/>
      <c r="DV13" s="666"/>
      <c r="DW13" s="666"/>
      <c r="DX13" s="666"/>
      <c r="DY13" s="666"/>
      <c r="DZ13" s="666"/>
      <c r="EA13" s="666"/>
      <c r="EB13" s="666"/>
      <c r="EC13" s="706"/>
    </row>
    <row r="14" spans="2:143" ht="11.25" customHeight="1" x14ac:dyDescent="0.2">
      <c r="B14" s="662" t="s">
        <v>252</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92" t="s">
        <v>126</v>
      </c>
      <c r="AA14" s="692"/>
      <c r="AB14" s="692"/>
      <c r="AC14" s="692"/>
      <c r="AD14" s="693" t="s">
        <v>126</v>
      </c>
      <c r="AE14" s="693"/>
      <c r="AF14" s="693"/>
      <c r="AG14" s="693"/>
      <c r="AH14" s="693"/>
      <c r="AI14" s="693"/>
      <c r="AJ14" s="693"/>
      <c r="AK14" s="693"/>
      <c r="AL14" s="668" t="s">
        <v>126</v>
      </c>
      <c r="AM14" s="669"/>
      <c r="AN14" s="669"/>
      <c r="AO14" s="694"/>
      <c r="AP14" s="662" t="s">
        <v>253</v>
      </c>
      <c r="AQ14" s="663"/>
      <c r="AR14" s="663"/>
      <c r="AS14" s="663"/>
      <c r="AT14" s="663"/>
      <c r="AU14" s="663"/>
      <c r="AV14" s="663"/>
      <c r="AW14" s="663"/>
      <c r="AX14" s="663"/>
      <c r="AY14" s="663"/>
      <c r="AZ14" s="663"/>
      <c r="BA14" s="663"/>
      <c r="BB14" s="663"/>
      <c r="BC14" s="663"/>
      <c r="BD14" s="663"/>
      <c r="BE14" s="663"/>
      <c r="BF14" s="664"/>
      <c r="BG14" s="665">
        <v>17489</v>
      </c>
      <c r="BH14" s="666"/>
      <c r="BI14" s="666"/>
      <c r="BJ14" s="666"/>
      <c r="BK14" s="666"/>
      <c r="BL14" s="666"/>
      <c r="BM14" s="666"/>
      <c r="BN14" s="667"/>
      <c r="BO14" s="692">
        <v>2</v>
      </c>
      <c r="BP14" s="692"/>
      <c r="BQ14" s="692"/>
      <c r="BR14" s="692"/>
      <c r="BS14" s="693" t="s">
        <v>126</v>
      </c>
      <c r="BT14" s="693"/>
      <c r="BU14" s="693"/>
      <c r="BV14" s="693"/>
      <c r="BW14" s="693"/>
      <c r="BX14" s="693"/>
      <c r="BY14" s="693"/>
      <c r="BZ14" s="693"/>
      <c r="CA14" s="693"/>
      <c r="CB14" s="751"/>
      <c r="CD14" s="707" t="s">
        <v>254</v>
      </c>
      <c r="CE14" s="704"/>
      <c r="CF14" s="704"/>
      <c r="CG14" s="704"/>
      <c r="CH14" s="704"/>
      <c r="CI14" s="704"/>
      <c r="CJ14" s="704"/>
      <c r="CK14" s="704"/>
      <c r="CL14" s="704"/>
      <c r="CM14" s="704"/>
      <c r="CN14" s="704"/>
      <c r="CO14" s="704"/>
      <c r="CP14" s="704"/>
      <c r="CQ14" s="705"/>
      <c r="CR14" s="665">
        <v>204461</v>
      </c>
      <c r="CS14" s="666"/>
      <c r="CT14" s="666"/>
      <c r="CU14" s="666"/>
      <c r="CV14" s="666"/>
      <c r="CW14" s="666"/>
      <c r="CX14" s="666"/>
      <c r="CY14" s="667"/>
      <c r="CZ14" s="692">
        <v>5</v>
      </c>
      <c r="DA14" s="692"/>
      <c r="DB14" s="692"/>
      <c r="DC14" s="692"/>
      <c r="DD14" s="671">
        <v>26881</v>
      </c>
      <c r="DE14" s="666"/>
      <c r="DF14" s="666"/>
      <c r="DG14" s="666"/>
      <c r="DH14" s="666"/>
      <c r="DI14" s="666"/>
      <c r="DJ14" s="666"/>
      <c r="DK14" s="666"/>
      <c r="DL14" s="666"/>
      <c r="DM14" s="666"/>
      <c r="DN14" s="666"/>
      <c r="DO14" s="666"/>
      <c r="DP14" s="667"/>
      <c r="DQ14" s="671">
        <v>169059</v>
      </c>
      <c r="DR14" s="666"/>
      <c r="DS14" s="666"/>
      <c r="DT14" s="666"/>
      <c r="DU14" s="666"/>
      <c r="DV14" s="666"/>
      <c r="DW14" s="666"/>
      <c r="DX14" s="666"/>
      <c r="DY14" s="666"/>
      <c r="DZ14" s="666"/>
      <c r="EA14" s="666"/>
      <c r="EB14" s="666"/>
      <c r="EC14" s="706"/>
    </row>
    <row r="15" spans="2:143" ht="11.25" customHeight="1" x14ac:dyDescent="0.2">
      <c r="B15" s="662" t="s">
        <v>255</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92" t="s">
        <v>126</v>
      </c>
      <c r="AA15" s="692"/>
      <c r="AB15" s="692"/>
      <c r="AC15" s="692"/>
      <c r="AD15" s="693" t="s">
        <v>126</v>
      </c>
      <c r="AE15" s="693"/>
      <c r="AF15" s="693"/>
      <c r="AG15" s="693"/>
      <c r="AH15" s="693"/>
      <c r="AI15" s="693"/>
      <c r="AJ15" s="693"/>
      <c r="AK15" s="693"/>
      <c r="AL15" s="668" t="s">
        <v>126</v>
      </c>
      <c r="AM15" s="669"/>
      <c r="AN15" s="669"/>
      <c r="AO15" s="694"/>
      <c r="AP15" s="662" t="s">
        <v>256</v>
      </c>
      <c r="AQ15" s="663"/>
      <c r="AR15" s="663"/>
      <c r="AS15" s="663"/>
      <c r="AT15" s="663"/>
      <c r="AU15" s="663"/>
      <c r="AV15" s="663"/>
      <c r="AW15" s="663"/>
      <c r="AX15" s="663"/>
      <c r="AY15" s="663"/>
      <c r="AZ15" s="663"/>
      <c r="BA15" s="663"/>
      <c r="BB15" s="663"/>
      <c r="BC15" s="663"/>
      <c r="BD15" s="663"/>
      <c r="BE15" s="663"/>
      <c r="BF15" s="664"/>
      <c r="BG15" s="665">
        <v>46344</v>
      </c>
      <c r="BH15" s="666"/>
      <c r="BI15" s="666"/>
      <c r="BJ15" s="666"/>
      <c r="BK15" s="666"/>
      <c r="BL15" s="666"/>
      <c r="BM15" s="666"/>
      <c r="BN15" s="667"/>
      <c r="BO15" s="692">
        <v>5.2</v>
      </c>
      <c r="BP15" s="692"/>
      <c r="BQ15" s="692"/>
      <c r="BR15" s="692"/>
      <c r="BS15" s="693" t="s">
        <v>126</v>
      </c>
      <c r="BT15" s="693"/>
      <c r="BU15" s="693"/>
      <c r="BV15" s="693"/>
      <c r="BW15" s="693"/>
      <c r="BX15" s="693"/>
      <c r="BY15" s="693"/>
      <c r="BZ15" s="693"/>
      <c r="CA15" s="693"/>
      <c r="CB15" s="751"/>
      <c r="CD15" s="707" t="s">
        <v>257</v>
      </c>
      <c r="CE15" s="704"/>
      <c r="CF15" s="704"/>
      <c r="CG15" s="704"/>
      <c r="CH15" s="704"/>
      <c r="CI15" s="704"/>
      <c r="CJ15" s="704"/>
      <c r="CK15" s="704"/>
      <c r="CL15" s="704"/>
      <c r="CM15" s="704"/>
      <c r="CN15" s="704"/>
      <c r="CO15" s="704"/>
      <c r="CP15" s="704"/>
      <c r="CQ15" s="705"/>
      <c r="CR15" s="665">
        <v>340749</v>
      </c>
      <c r="CS15" s="666"/>
      <c r="CT15" s="666"/>
      <c r="CU15" s="666"/>
      <c r="CV15" s="666"/>
      <c r="CW15" s="666"/>
      <c r="CX15" s="666"/>
      <c r="CY15" s="667"/>
      <c r="CZ15" s="692">
        <v>8.4</v>
      </c>
      <c r="DA15" s="692"/>
      <c r="DB15" s="692"/>
      <c r="DC15" s="692"/>
      <c r="DD15" s="671">
        <v>543</v>
      </c>
      <c r="DE15" s="666"/>
      <c r="DF15" s="666"/>
      <c r="DG15" s="666"/>
      <c r="DH15" s="666"/>
      <c r="DI15" s="666"/>
      <c r="DJ15" s="666"/>
      <c r="DK15" s="666"/>
      <c r="DL15" s="666"/>
      <c r="DM15" s="666"/>
      <c r="DN15" s="666"/>
      <c r="DO15" s="666"/>
      <c r="DP15" s="667"/>
      <c r="DQ15" s="671">
        <v>319601</v>
      </c>
      <c r="DR15" s="666"/>
      <c r="DS15" s="666"/>
      <c r="DT15" s="666"/>
      <c r="DU15" s="666"/>
      <c r="DV15" s="666"/>
      <c r="DW15" s="666"/>
      <c r="DX15" s="666"/>
      <c r="DY15" s="666"/>
      <c r="DZ15" s="666"/>
      <c r="EA15" s="666"/>
      <c r="EB15" s="666"/>
      <c r="EC15" s="706"/>
    </row>
    <row r="16" spans="2:143" ht="11.25" customHeight="1" x14ac:dyDescent="0.2">
      <c r="B16" s="662" t="s">
        <v>258</v>
      </c>
      <c r="C16" s="663"/>
      <c r="D16" s="663"/>
      <c r="E16" s="663"/>
      <c r="F16" s="663"/>
      <c r="G16" s="663"/>
      <c r="H16" s="663"/>
      <c r="I16" s="663"/>
      <c r="J16" s="663"/>
      <c r="K16" s="663"/>
      <c r="L16" s="663"/>
      <c r="M16" s="663"/>
      <c r="N16" s="663"/>
      <c r="O16" s="663"/>
      <c r="P16" s="663"/>
      <c r="Q16" s="664"/>
      <c r="R16" s="665">
        <v>3650</v>
      </c>
      <c r="S16" s="666"/>
      <c r="T16" s="666"/>
      <c r="U16" s="666"/>
      <c r="V16" s="666"/>
      <c r="W16" s="666"/>
      <c r="X16" s="666"/>
      <c r="Y16" s="667"/>
      <c r="Z16" s="692">
        <v>0.1</v>
      </c>
      <c r="AA16" s="692"/>
      <c r="AB16" s="692"/>
      <c r="AC16" s="692"/>
      <c r="AD16" s="693">
        <v>3650</v>
      </c>
      <c r="AE16" s="693"/>
      <c r="AF16" s="693"/>
      <c r="AG16" s="693"/>
      <c r="AH16" s="693"/>
      <c r="AI16" s="693"/>
      <c r="AJ16" s="693"/>
      <c r="AK16" s="693"/>
      <c r="AL16" s="668">
        <v>0.2</v>
      </c>
      <c r="AM16" s="669"/>
      <c r="AN16" s="669"/>
      <c r="AO16" s="694"/>
      <c r="AP16" s="662" t="s">
        <v>259</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92" t="s">
        <v>126</v>
      </c>
      <c r="BP16" s="692"/>
      <c r="BQ16" s="692"/>
      <c r="BR16" s="692"/>
      <c r="BS16" s="693" t="s">
        <v>126</v>
      </c>
      <c r="BT16" s="693"/>
      <c r="BU16" s="693"/>
      <c r="BV16" s="693"/>
      <c r="BW16" s="693"/>
      <c r="BX16" s="693"/>
      <c r="BY16" s="693"/>
      <c r="BZ16" s="693"/>
      <c r="CA16" s="693"/>
      <c r="CB16" s="751"/>
      <c r="CD16" s="707" t="s">
        <v>260</v>
      </c>
      <c r="CE16" s="704"/>
      <c r="CF16" s="704"/>
      <c r="CG16" s="704"/>
      <c r="CH16" s="704"/>
      <c r="CI16" s="704"/>
      <c r="CJ16" s="704"/>
      <c r="CK16" s="704"/>
      <c r="CL16" s="704"/>
      <c r="CM16" s="704"/>
      <c r="CN16" s="704"/>
      <c r="CO16" s="704"/>
      <c r="CP16" s="704"/>
      <c r="CQ16" s="705"/>
      <c r="CR16" s="665">
        <v>24251</v>
      </c>
      <c r="CS16" s="666"/>
      <c r="CT16" s="666"/>
      <c r="CU16" s="666"/>
      <c r="CV16" s="666"/>
      <c r="CW16" s="666"/>
      <c r="CX16" s="666"/>
      <c r="CY16" s="667"/>
      <c r="CZ16" s="692">
        <v>0.6</v>
      </c>
      <c r="DA16" s="692"/>
      <c r="DB16" s="692"/>
      <c r="DC16" s="692"/>
      <c r="DD16" s="671" t="s">
        <v>126</v>
      </c>
      <c r="DE16" s="666"/>
      <c r="DF16" s="666"/>
      <c r="DG16" s="666"/>
      <c r="DH16" s="666"/>
      <c r="DI16" s="666"/>
      <c r="DJ16" s="666"/>
      <c r="DK16" s="666"/>
      <c r="DL16" s="666"/>
      <c r="DM16" s="666"/>
      <c r="DN16" s="666"/>
      <c r="DO16" s="666"/>
      <c r="DP16" s="667"/>
      <c r="DQ16" s="671">
        <v>4351</v>
      </c>
      <c r="DR16" s="666"/>
      <c r="DS16" s="666"/>
      <c r="DT16" s="666"/>
      <c r="DU16" s="666"/>
      <c r="DV16" s="666"/>
      <c r="DW16" s="666"/>
      <c r="DX16" s="666"/>
      <c r="DY16" s="666"/>
      <c r="DZ16" s="666"/>
      <c r="EA16" s="666"/>
      <c r="EB16" s="666"/>
      <c r="EC16" s="706"/>
    </row>
    <row r="17" spans="2:133" ht="11.25" customHeight="1" x14ac:dyDescent="0.2">
      <c r="B17" s="662" t="s">
        <v>261</v>
      </c>
      <c r="C17" s="663"/>
      <c r="D17" s="663"/>
      <c r="E17" s="663"/>
      <c r="F17" s="663"/>
      <c r="G17" s="663"/>
      <c r="H17" s="663"/>
      <c r="I17" s="663"/>
      <c r="J17" s="663"/>
      <c r="K17" s="663"/>
      <c r="L17" s="663"/>
      <c r="M17" s="663"/>
      <c r="N17" s="663"/>
      <c r="O17" s="663"/>
      <c r="P17" s="663"/>
      <c r="Q17" s="664"/>
      <c r="R17" s="665">
        <v>4374</v>
      </c>
      <c r="S17" s="666"/>
      <c r="T17" s="666"/>
      <c r="U17" s="666"/>
      <c r="V17" s="666"/>
      <c r="W17" s="666"/>
      <c r="X17" s="666"/>
      <c r="Y17" s="667"/>
      <c r="Z17" s="692">
        <v>0.1</v>
      </c>
      <c r="AA17" s="692"/>
      <c r="AB17" s="692"/>
      <c r="AC17" s="692"/>
      <c r="AD17" s="693">
        <v>4374</v>
      </c>
      <c r="AE17" s="693"/>
      <c r="AF17" s="693"/>
      <c r="AG17" s="693"/>
      <c r="AH17" s="693"/>
      <c r="AI17" s="693"/>
      <c r="AJ17" s="693"/>
      <c r="AK17" s="693"/>
      <c r="AL17" s="668">
        <v>0.2</v>
      </c>
      <c r="AM17" s="669"/>
      <c r="AN17" s="669"/>
      <c r="AO17" s="694"/>
      <c r="AP17" s="662" t="s">
        <v>262</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92" t="s">
        <v>126</v>
      </c>
      <c r="BP17" s="692"/>
      <c r="BQ17" s="692"/>
      <c r="BR17" s="692"/>
      <c r="BS17" s="693" t="s">
        <v>126</v>
      </c>
      <c r="BT17" s="693"/>
      <c r="BU17" s="693"/>
      <c r="BV17" s="693"/>
      <c r="BW17" s="693"/>
      <c r="BX17" s="693"/>
      <c r="BY17" s="693"/>
      <c r="BZ17" s="693"/>
      <c r="CA17" s="693"/>
      <c r="CB17" s="751"/>
      <c r="CD17" s="707" t="s">
        <v>263</v>
      </c>
      <c r="CE17" s="704"/>
      <c r="CF17" s="704"/>
      <c r="CG17" s="704"/>
      <c r="CH17" s="704"/>
      <c r="CI17" s="704"/>
      <c r="CJ17" s="704"/>
      <c r="CK17" s="704"/>
      <c r="CL17" s="704"/>
      <c r="CM17" s="704"/>
      <c r="CN17" s="704"/>
      <c r="CO17" s="704"/>
      <c r="CP17" s="704"/>
      <c r="CQ17" s="705"/>
      <c r="CR17" s="665">
        <v>385443</v>
      </c>
      <c r="CS17" s="666"/>
      <c r="CT17" s="666"/>
      <c r="CU17" s="666"/>
      <c r="CV17" s="666"/>
      <c r="CW17" s="666"/>
      <c r="CX17" s="666"/>
      <c r="CY17" s="667"/>
      <c r="CZ17" s="692">
        <v>9.5</v>
      </c>
      <c r="DA17" s="692"/>
      <c r="DB17" s="692"/>
      <c r="DC17" s="692"/>
      <c r="DD17" s="671" t="s">
        <v>126</v>
      </c>
      <c r="DE17" s="666"/>
      <c r="DF17" s="666"/>
      <c r="DG17" s="666"/>
      <c r="DH17" s="666"/>
      <c r="DI17" s="666"/>
      <c r="DJ17" s="666"/>
      <c r="DK17" s="666"/>
      <c r="DL17" s="666"/>
      <c r="DM17" s="666"/>
      <c r="DN17" s="666"/>
      <c r="DO17" s="666"/>
      <c r="DP17" s="667"/>
      <c r="DQ17" s="671">
        <v>380111</v>
      </c>
      <c r="DR17" s="666"/>
      <c r="DS17" s="666"/>
      <c r="DT17" s="666"/>
      <c r="DU17" s="666"/>
      <c r="DV17" s="666"/>
      <c r="DW17" s="666"/>
      <c r="DX17" s="666"/>
      <c r="DY17" s="666"/>
      <c r="DZ17" s="666"/>
      <c r="EA17" s="666"/>
      <c r="EB17" s="666"/>
      <c r="EC17" s="706"/>
    </row>
    <row r="18" spans="2:133" ht="11.25" customHeight="1" x14ac:dyDescent="0.2">
      <c r="B18" s="662" t="s">
        <v>264</v>
      </c>
      <c r="C18" s="663"/>
      <c r="D18" s="663"/>
      <c r="E18" s="663"/>
      <c r="F18" s="663"/>
      <c r="G18" s="663"/>
      <c r="H18" s="663"/>
      <c r="I18" s="663"/>
      <c r="J18" s="663"/>
      <c r="K18" s="663"/>
      <c r="L18" s="663"/>
      <c r="M18" s="663"/>
      <c r="N18" s="663"/>
      <c r="O18" s="663"/>
      <c r="P18" s="663"/>
      <c r="Q18" s="664"/>
      <c r="R18" s="665">
        <v>14980</v>
      </c>
      <c r="S18" s="666"/>
      <c r="T18" s="666"/>
      <c r="U18" s="666"/>
      <c r="V18" s="666"/>
      <c r="W18" s="666"/>
      <c r="X18" s="666"/>
      <c r="Y18" s="667"/>
      <c r="Z18" s="692">
        <v>0.3</v>
      </c>
      <c r="AA18" s="692"/>
      <c r="AB18" s="692"/>
      <c r="AC18" s="692"/>
      <c r="AD18" s="693">
        <v>14980</v>
      </c>
      <c r="AE18" s="693"/>
      <c r="AF18" s="693"/>
      <c r="AG18" s="693"/>
      <c r="AH18" s="693"/>
      <c r="AI18" s="693"/>
      <c r="AJ18" s="693"/>
      <c r="AK18" s="693"/>
      <c r="AL18" s="668">
        <v>0.60000002384185791</v>
      </c>
      <c r="AM18" s="669"/>
      <c r="AN18" s="669"/>
      <c r="AO18" s="694"/>
      <c r="AP18" s="662" t="s">
        <v>265</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92" t="s">
        <v>126</v>
      </c>
      <c r="BP18" s="692"/>
      <c r="BQ18" s="692"/>
      <c r="BR18" s="692"/>
      <c r="BS18" s="693" t="s">
        <v>126</v>
      </c>
      <c r="BT18" s="693"/>
      <c r="BU18" s="693"/>
      <c r="BV18" s="693"/>
      <c r="BW18" s="693"/>
      <c r="BX18" s="693"/>
      <c r="BY18" s="693"/>
      <c r="BZ18" s="693"/>
      <c r="CA18" s="693"/>
      <c r="CB18" s="751"/>
      <c r="CD18" s="707" t="s">
        <v>266</v>
      </c>
      <c r="CE18" s="704"/>
      <c r="CF18" s="704"/>
      <c r="CG18" s="704"/>
      <c r="CH18" s="704"/>
      <c r="CI18" s="704"/>
      <c r="CJ18" s="704"/>
      <c r="CK18" s="704"/>
      <c r="CL18" s="704"/>
      <c r="CM18" s="704"/>
      <c r="CN18" s="704"/>
      <c r="CO18" s="704"/>
      <c r="CP18" s="704"/>
      <c r="CQ18" s="705"/>
      <c r="CR18" s="665" t="s">
        <v>126</v>
      </c>
      <c r="CS18" s="666"/>
      <c r="CT18" s="666"/>
      <c r="CU18" s="666"/>
      <c r="CV18" s="666"/>
      <c r="CW18" s="666"/>
      <c r="CX18" s="666"/>
      <c r="CY18" s="667"/>
      <c r="CZ18" s="692" t="s">
        <v>126</v>
      </c>
      <c r="DA18" s="692"/>
      <c r="DB18" s="692"/>
      <c r="DC18" s="692"/>
      <c r="DD18" s="671" t="s">
        <v>126</v>
      </c>
      <c r="DE18" s="666"/>
      <c r="DF18" s="666"/>
      <c r="DG18" s="666"/>
      <c r="DH18" s="666"/>
      <c r="DI18" s="666"/>
      <c r="DJ18" s="666"/>
      <c r="DK18" s="666"/>
      <c r="DL18" s="666"/>
      <c r="DM18" s="666"/>
      <c r="DN18" s="666"/>
      <c r="DO18" s="666"/>
      <c r="DP18" s="667"/>
      <c r="DQ18" s="671" t="s">
        <v>126</v>
      </c>
      <c r="DR18" s="666"/>
      <c r="DS18" s="666"/>
      <c r="DT18" s="666"/>
      <c r="DU18" s="666"/>
      <c r="DV18" s="666"/>
      <c r="DW18" s="666"/>
      <c r="DX18" s="666"/>
      <c r="DY18" s="666"/>
      <c r="DZ18" s="666"/>
      <c r="EA18" s="666"/>
      <c r="EB18" s="666"/>
      <c r="EC18" s="706"/>
    </row>
    <row r="19" spans="2:133" ht="11.25" customHeight="1" x14ac:dyDescent="0.2">
      <c r="B19" s="662" t="s">
        <v>267</v>
      </c>
      <c r="C19" s="663"/>
      <c r="D19" s="663"/>
      <c r="E19" s="663"/>
      <c r="F19" s="663"/>
      <c r="G19" s="663"/>
      <c r="H19" s="663"/>
      <c r="I19" s="663"/>
      <c r="J19" s="663"/>
      <c r="K19" s="663"/>
      <c r="L19" s="663"/>
      <c r="M19" s="663"/>
      <c r="N19" s="663"/>
      <c r="O19" s="663"/>
      <c r="P19" s="663"/>
      <c r="Q19" s="664"/>
      <c r="R19" s="665">
        <v>2620</v>
      </c>
      <c r="S19" s="666"/>
      <c r="T19" s="666"/>
      <c r="U19" s="666"/>
      <c r="V19" s="666"/>
      <c r="W19" s="666"/>
      <c r="X19" s="666"/>
      <c r="Y19" s="667"/>
      <c r="Z19" s="692">
        <v>0.1</v>
      </c>
      <c r="AA19" s="692"/>
      <c r="AB19" s="692"/>
      <c r="AC19" s="692"/>
      <c r="AD19" s="693">
        <v>2620</v>
      </c>
      <c r="AE19" s="693"/>
      <c r="AF19" s="693"/>
      <c r="AG19" s="693"/>
      <c r="AH19" s="693"/>
      <c r="AI19" s="693"/>
      <c r="AJ19" s="693"/>
      <c r="AK19" s="693"/>
      <c r="AL19" s="668">
        <v>0.1</v>
      </c>
      <c r="AM19" s="669"/>
      <c r="AN19" s="669"/>
      <c r="AO19" s="694"/>
      <c r="AP19" s="662" t="s">
        <v>268</v>
      </c>
      <c r="AQ19" s="663"/>
      <c r="AR19" s="663"/>
      <c r="AS19" s="663"/>
      <c r="AT19" s="663"/>
      <c r="AU19" s="663"/>
      <c r="AV19" s="663"/>
      <c r="AW19" s="663"/>
      <c r="AX19" s="663"/>
      <c r="AY19" s="663"/>
      <c r="AZ19" s="663"/>
      <c r="BA19" s="663"/>
      <c r="BB19" s="663"/>
      <c r="BC19" s="663"/>
      <c r="BD19" s="663"/>
      <c r="BE19" s="663"/>
      <c r="BF19" s="664"/>
      <c r="BG19" s="665" t="s">
        <v>126</v>
      </c>
      <c r="BH19" s="666"/>
      <c r="BI19" s="666"/>
      <c r="BJ19" s="666"/>
      <c r="BK19" s="666"/>
      <c r="BL19" s="666"/>
      <c r="BM19" s="666"/>
      <c r="BN19" s="667"/>
      <c r="BO19" s="692" t="s">
        <v>126</v>
      </c>
      <c r="BP19" s="692"/>
      <c r="BQ19" s="692"/>
      <c r="BR19" s="692"/>
      <c r="BS19" s="693" t="s">
        <v>126</v>
      </c>
      <c r="BT19" s="693"/>
      <c r="BU19" s="693"/>
      <c r="BV19" s="693"/>
      <c r="BW19" s="693"/>
      <c r="BX19" s="693"/>
      <c r="BY19" s="693"/>
      <c r="BZ19" s="693"/>
      <c r="CA19" s="693"/>
      <c r="CB19" s="751"/>
      <c r="CD19" s="707" t="s">
        <v>269</v>
      </c>
      <c r="CE19" s="704"/>
      <c r="CF19" s="704"/>
      <c r="CG19" s="704"/>
      <c r="CH19" s="704"/>
      <c r="CI19" s="704"/>
      <c r="CJ19" s="704"/>
      <c r="CK19" s="704"/>
      <c r="CL19" s="704"/>
      <c r="CM19" s="704"/>
      <c r="CN19" s="704"/>
      <c r="CO19" s="704"/>
      <c r="CP19" s="704"/>
      <c r="CQ19" s="705"/>
      <c r="CR19" s="665" t="s">
        <v>126</v>
      </c>
      <c r="CS19" s="666"/>
      <c r="CT19" s="666"/>
      <c r="CU19" s="666"/>
      <c r="CV19" s="666"/>
      <c r="CW19" s="666"/>
      <c r="CX19" s="666"/>
      <c r="CY19" s="667"/>
      <c r="CZ19" s="692" t="s">
        <v>126</v>
      </c>
      <c r="DA19" s="692"/>
      <c r="DB19" s="692"/>
      <c r="DC19" s="692"/>
      <c r="DD19" s="671" t="s">
        <v>126</v>
      </c>
      <c r="DE19" s="666"/>
      <c r="DF19" s="666"/>
      <c r="DG19" s="666"/>
      <c r="DH19" s="666"/>
      <c r="DI19" s="666"/>
      <c r="DJ19" s="666"/>
      <c r="DK19" s="666"/>
      <c r="DL19" s="666"/>
      <c r="DM19" s="666"/>
      <c r="DN19" s="666"/>
      <c r="DO19" s="666"/>
      <c r="DP19" s="667"/>
      <c r="DQ19" s="671" t="s">
        <v>126</v>
      </c>
      <c r="DR19" s="666"/>
      <c r="DS19" s="666"/>
      <c r="DT19" s="666"/>
      <c r="DU19" s="666"/>
      <c r="DV19" s="666"/>
      <c r="DW19" s="666"/>
      <c r="DX19" s="666"/>
      <c r="DY19" s="666"/>
      <c r="DZ19" s="666"/>
      <c r="EA19" s="666"/>
      <c r="EB19" s="666"/>
      <c r="EC19" s="706"/>
    </row>
    <row r="20" spans="2:133" ht="11.25" customHeight="1" x14ac:dyDescent="0.2">
      <c r="B20" s="662" t="s">
        <v>270</v>
      </c>
      <c r="C20" s="663"/>
      <c r="D20" s="663"/>
      <c r="E20" s="663"/>
      <c r="F20" s="663"/>
      <c r="G20" s="663"/>
      <c r="H20" s="663"/>
      <c r="I20" s="663"/>
      <c r="J20" s="663"/>
      <c r="K20" s="663"/>
      <c r="L20" s="663"/>
      <c r="M20" s="663"/>
      <c r="N20" s="663"/>
      <c r="O20" s="663"/>
      <c r="P20" s="663"/>
      <c r="Q20" s="664"/>
      <c r="R20" s="665">
        <v>1149</v>
      </c>
      <c r="S20" s="666"/>
      <c r="T20" s="666"/>
      <c r="U20" s="666"/>
      <c r="V20" s="666"/>
      <c r="W20" s="666"/>
      <c r="X20" s="666"/>
      <c r="Y20" s="667"/>
      <c r="Z20" s="692">
        <v>0</v>
      </c>
      <c r="AA20" s="692"/>
      <c r="AB20" s="692"/>
      <c r="AC20" s="692"/>
      <c r="AD20" s="693">
        <v>1149</v>
      </c>
      <c r="AE20" s="693"/>
      <c r="AF20" s="693"/>
      <c r="AG20" s="693"/>
      <c r="AH20" s="693"/>
      <c r="AI20" s="693"/>
      <c r="AJ20" s="693"/>
      <c r="AK20" s="693"/>
      <c r="AL20" s="668">
        <v>0</v>
      </c>
      <c r="AM20" s="669"/>
      <c r="AN20" s="669"/>
      <c r="AO20" s="694"/>
      <c r="AP20" s="662" t="s">
        <v>271</v>
      </c>
      <c r="AQ20" s="663"/>
      <c r="AR20" s="663"/>
      <c r="AS20" s="663"/>
      <c r="AT20" s="663"/>
      <c r="AU20" s="663"/>
      <c r="AV20" s="663"/>
      <c r="AW20" s="663"/>
      <c r="AX20" s="663"/>
      <c r="AY20" s="663"/>
      <c r="AZ20" s="663"/>
      <c r="BA20" s="663"/>
      <c r="BB20" s="663"/>
      <c r="BC20" s="663"/>
      <c r="BD20" s="663"/>
      <c r="BE20" s="663"/>
      <c r="BF20" s="664"/>
      <c r="BG20" s="665" t="s">
        <v>126</v>
      </c>
      <c r="BH20" s="666"/>
      <c r="BI20" s="666"/>
      <c r="BJ20" s="666"/>
      <c r="BK20" s="666"/>
      <c r="BL20" s="666"/>
      <c r="BM20" s="666"/>
      <c r="BN20" s="667"/>
      <c r="BO20" s="692" t="s">
        <v>126</v>
      </c>
      <c r="BP20" s="692"/>
      <c r="BQ20" s="692"/>
      <c r="BR20" s="692"/>
      <c r="BS20" s="693" t="s">
        <v>126</v>
      </c>
      <c r="BT20" s="693"/>
      <c r="BU20" s="693"/>
      <c r="BV20" s="693"/>
      <c r="BW20" s="693"/>
      <c r="BX20" s="693"/>
      <c r="BY20" s="693"/>
      <c r="BZ20" s="693"/>
      <c r="CA20" s="693"/>
      <c r="CB20" s="751"/>
      <c r="CD20" s="707" t="s">
        <v>272</v>
      </c>
      <c r="CE20" s="704"/>
      <c r="CF20" s="704"/>
      <c r="CG20" s="704"/>
      <c r="CH20" s="704"/>
      <c r="CI20" s="704"/>
      <c r="CJ20" s="704"/>
      <c r="CK20" s="704"/>
      <c r="CL20" s="704"/>
      <c r="CM20" s="704"/>
      <c r="CN20" s="704"/>
      <c r="CO20" s="704"/>
      <c r="CP20" s="704"/>
      <c r="CQ20" s="705"/>
      <c r="CR20" s="665">
        <v>4073683</v>
      </c>
      <c r="CS20" s="666"/>
      <c r="CT20" s="666"/>
      <c r="CU20" s="666"/>
      <c r="CV20" s="666"/>
      <c r="CW20" s="666"/>
      <c r="CX20" s="666"/>
      <c r="CY20" s="667"/>
      <c r="CZ20" s="692">
        <v>100</v>
      </c>
      <c r="DA20" s="692"/>
      <c r="DB20" s="692"/>
      <c r="DC20" s="692"/>
      <c r="DD20" s="671">
        <v>157245</v>
      </c>
      <c r="DE20" s="666"/>
      <c r="DF20" s="666"/>
      <c r="DG20" s="666"/>
      <c r="DH20" s="666"/>
      <c r="DI20" s="666"/>
      <c r="DJ20" s="666"/>
      <c r="DK20" s="666"/>
      <c r="DL20" s="666"/>
      <c r="DM20" s="666"/>
      <c r="DN20" s="666"/>
      <c r="DO20" s="666"/>
      <c r="DP20" s="667"/>
      <c r="DQ20" s="671">
        <v>2886685</v>
      </c>
      <c r="DR20" s="666"/>
      <c r="DS20" s="666"/>
      <c r="DT20" s="666"/>
      <c r="DU20" s="666"/>
      <c r="DV20" s="666"/>
      <c r="DW20" s="666"/>
      <c r="DX20" s="666"/>
      <c r="DY20" s="666"/>
      <c r="DZ20" s="666"/>
      <c r="EA20" s="666"/>
      <c r="EB20" s="666"/>
      <c r="EC20" s="706"/>
    </row>
    <row r="21" spans="2:133" ht="11.25" customHeight="1" x14ac:dyDescent="0.2">
      <c r="B21" s="662" t="s">
        <v>273</v>
      </c>
      <c r="C21" s="663"/>
      <c r="D21" s="663"/>
      <c r="E21" s="663"/>
      <c r="F21" s="663"/>
      <c r="G21" s="663"/>
      <c r="H21" s="663"/>
      <c r="I21" s="663"/>
      <c r="J21" s="663"/>
      <c r="K21" s="663"/>
      <c r="L21" s="663"/>
      <c r="M21" s="663"/>
      <c r="N21" s="663"/>
      <c r="O21" s="663"/>
      <c r="P21" s="663"/>
      <c r="Q21" s="664"/>
      <c r="R21" s="665">
        <v>417</v>
      </c>
      <c r="S21" s="666"/>
      <c r="T21" s="666"/>
      <c r="U21" s="666"/>
      <c r="V21" s="666"/>
      <c r="W21" s="666"/>
      <c r="X21" s="666"/>
      <c r="Y21" s="667"/>
      <c r="Z21" s="692">
        <v>0</v>
      </c>
      <c r="AA21" s="692"/>
      <c r="AB21" s="692"/>
      <c r="AC21" s="692"/>
      <c r="AD21" s="693">
        <v>417</v>
      </c>
      <c r="AE21" s="693"/>
      <c r="AF21" s="693"/>
      <c r="AG21" s="693"/>
      <c r="AH21" s="693"/>
      <c r="AI21" s="693"/>
      <c r="AJ21" s="693"/>
      <c r="AK21" s="693"/>
      <c r="AL21" s="668">
        <v>0</v>
      </c>
      <c r="AM21" s="669"/>
      <c r="AN21" s="669"/>
      <c r="AO21" s="694"/>
      <c r="AP21" s="758" t="s">
        <v>274</v>
      </c>
      <c r="AQ21" s="765"/>
      <c r="AR21" s="765"/>
      <c r="AS21" s="765"/>
      <c r="AT21" s="765"/>
      <c r="AU21" s="765"/>
      <c r="AV21" s="765"/>
      <c r="AW21" s="765"/>
      <c r="AX21" s="765"/>
      <c r="AY21" s="765"/>
      <c r="AZ21" s="765"/>
      <c r="BA21" s="765"/>
      <c r="BB21" s="765"/>
      <c r="BC21" s="765"/>
      <c r="BD21" s="765"/>
      <c r="BE21" s="765"/>
      <c r="BF21" s="760"/>
      <c r="BG21" s="665" t="s">
        <v>126</v>
      </c>
      <c r="BH21" s="666"/>
      <c r="BI21" s="666"/>
      <c r="BJ21" s="666"/>
      <c r="BK21" s="666"/>
      <c r="BL21" s="666"/>
      <c r="BM21" s="666"/>
      <c r="BN21" s="667"/>
      <c r="BO21" s="692" t="s">
        <v>126</v>
      </c>
      <c r="BP21" s="692"/>
      <c r="BQ21" s="692"/>
      <c r="BR21" s="692"/>
      <c r="BS21" s="693" t="s">
        <v>126</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275</v>
      </c>
      <c r="C22" s="729"/>
      <c r="D22" s="729"/>
      <c r="E22" s="729"/>
      <c r="F22" s="729"/>
      <c r="G22" s="729"/>
      <c r="H22" s="729"/>
      <c r="I22" s="729"/>
      <c r="J22" s="729"/>
      <c r="K22" s="729"/>
      <c r="L22" s="729"/>
      <c r="M22" s="729"/>
      <c r="N22" s="729"/>
      <c r="O22" s="729"/>
      <c r="P22" s="729"/>
      <c r="Q22" s="730"/>
      <c r="R22" s="665">
        <v>10794</v>
      </c>
      <c r="S22" s="666"/>
      <c r="T22" s="666"/>
      <c r="U22" s="666"/>
      <c r="V22" s="666"/>
      <c r="W22" s="666"/>
      <c r="X22" s="666"/>
      <c r="Y22" s="667"/>
      <c r="Z22" s="692">
        <v>0.2</v>
      </c>
      <c r="AA22" s="692"/>
      <c r="AB22" s="692"/>
      <c r="AC22" s="692"/>
      <c r="AD22" s="693">
        <v>10794</v>
      </c>
      <c r="AE22" s="693"/>
      <c r="AF22" s="693"/>
      <c r="AG22" s="693"/>
      <c r="AH22" s="693"/>
      <c r="AI22" s="693"/>
      <c r="AJ22" s="693"/>
      <c r="AK22" s="693"/>
      <c r="AL22" s="668">
        <v>0.40000000596046448</v>
      </c>
      <c r="AM22" s="669"/>
      <c r="AN22" s="669"/>
      <c r="AO22" s="694"/>
      <c r="AP22" s="758" t="s">
        <v>276</v>
      </c>
      <c r="AQ22" s="765"/>
      <c r="AR22" s="765"/>
      <c r="AS22" s="765"/>
      <c r="AT22" s="765"/>
      <c r="AU22" s="765"/>
      <c r="AV22" s="765"/>
      <c r="AW22" s="765"/>
      <c r="AX22" s="765"/>
      <c r="AY22" s="765"/>
      <c r="AZ22" s="765"/>
      <c r="BA22" s="765"/>
      <c r="BB22" s="765"/>
      <c r="BC22" s="765"/>
      <c r="BD22" s="765"/>
      <c r="BE22" s="765"/>
      <c r="BF22" s="760"/>
      <c r="BG22" s="665" t="s">
        <v>126</v>
      </c>
      <c r="BH22" s="666"/>
      <c r="BI22" s="666"/>
      <c r="BJ22" s="666"/>
      <c r="BK22" s="666"/>
      <c r="BL22" s="666"/>
      <c r="BM22" s="666"/>
      <c r="BN22" s="667"/>
      <c r="BO22" s="692" t="s">
        <v>126</v>
      </c>
      <c r="BP22" s="692"/>
      <c r="BQ22" s="692"/>
      <c r="BR22" s="692"/>
      <c r="BS22" s="693" t="s">
        <v>126</v>
      </c>
      <c r="BT22" s="693"/>
      <c r="BU22" s="693"/>
      <c r="BV22" s="693"/>
      <c r="BW22" s="693"/>
      <c r="BX22" s="693"/>
      <c r="BY22" s="693"/>
      <c r="BZ22" s="693"/>
      <c r="CA22" s="693"/>
      <c r="CB22" s="751"/>
      <c r="CD22" s="767" t="s">
        <v>277</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278</v>
      </c>
      <c r="C23" s="663"/>
      <c r="D23" s="663"/>
      <c r="E23" s="663"/>
      <c r="F23" s="663"/>
      <c r="G23" s="663"/>
      <c r="H23" s="663"/>
      <c r="I23" s="663"/>
      <c r="J23" s="663"/>
      <c r="K23" s="663"/>
      <c r="L23" s="663"/>
      <c r="M23" s="663"/>
      <c r="N23" s="663"/>
      <c r="O23" s="663"/>
      <c r="P23" s="663"/>
      <c r="Q23" s="664"/>
      <c r="R23" s="665">
        <v>1485980</v>
      </c>
      <c r="S23" s="666"/>
      <c r="T23" s="666"/>
      <c r="U23" s="666"/>
      <c r="V23" s="666"/>
      <c r="W23" s="666"/>
      <c r="X23" s="666"/>
      <c r="Y23" s="667"/>
      <c r="Z23" s="692">
        <v>33.6</v>
      </c>
      <c r="AA23" s="692"/>
      <c r="AB23" s="692"/>
      <c r="AC23" s="692"/>
      <c r="AD23" s="693">
        <v>1307676</v>
      </c>
      <c r="AE23" s="693"/>
      <c r="AF23" s="693"/>
      <c r="AG23" s="693"/>
      <c r="AH23" s="693"/>
      <c r="AI23" s="693"/>
      <c r="AJ23" s="693"/>
      <c r="AK23" s="693"/>
      <c r="AL23" s="668">
        <v>54.3</v>
      </c>
      <c r="AM23" s="669"/>
      <c r="AN23" s="669"/>
      <c r="AO23" s="694"/>
      <c r="AP23" s="758" t="s">
        <v>279</v>
      </c>
      <c r="AQ23" s="765"/>
      <c r="AR23" s="765"/>
      <c r="AS23" s="765"/>
      <c r="AT23" s="765"/>
      <c r="AU23" s="765"/>
      <c r="AV23" s="765"/>
      <c r="AW23" s="765"/>
      <c r="AX23" s="765"/>
      <c r="AY23" s="765"/>
      <c r="AZ23" s="765"/>
      <c r="BA23" s="765"/>
      <c r="BB23" s="765"/>
      <c r="BC23" s="765"/>
      <c r="BD23" s="765"/>
      <c r="BE23" s="765"/>
      <c r="BF23" s="760"/>
      <c r="BG23" s="665" t="s">
        <v>126</v>
      </c>
      <c r="BH23" s="666"/>
      <c r="BI23" s="666"/>
      <c r="BJ23" s="666"/>
      <c r="BK23" s="666"/>
      <c r="BL23" s="666"/>
      <c r="BM23" s="666"/>
      <c r="BN23" s="667"/>
      <c r="BO23" s="692" t="s">
        <v>126</v>
      </c>
      <c r="BP23" s="692"/>
      <c r="BQ23" s="692"/>
      <c r="BR23" s="692"/>
      <c r="BS23" s="693" t="s">
        <v>126</v>
      </c>
      <c r="BT23" s="693"/>
      <c r="BU23" s="693"/>
      <c r="BV23" s="693"/>
      <c r="BW23" s="693"/>
      <c r="BX23" s="693"/>
      <c r="BY23" s="693"/>
      <c r="BZ23" s="693"/>
      <c r="CA23" s="693"/>
      <c r="CB23" s="751"/>
      <c r="CD23" s="767" t="s">
        <v>219</v>
      </c>
      <c r="CE23" s="768"/>
      <c r="CF23" s="768"/>
      <c r="CG23" s="768"/>
      <c r="CH23" s="768"/>
      <c r="CI23" s="768"/>
      <c r="CJ23" s="768"/>
      <c r="CK23" s="768"/>
      <c r="CL23" s="768"/>
      <c r="CM23" s="768"/>
      <c r="CN23" s="768"/>
      <c r="CO23" s="768"/>
      <c r="CP23" s="768"/>
      <c r="CQ23" s="769"/>
      <c r="CR23" s="767" t="s">
        <v>280</v>
      </c>
      <c r="CS23" s="768"/>
      <c r="CT23" s="768"/>
      <c r="CU23" s="768"/>
      <c r="CV23" s="768"/>
      <c r="CW23" s="768"/>
      <c r="CX23" s="768"/>
      <c r="CY23" s="769"/>
      <c r="CZ23" s="767" t="s">
        <v>281</v>
      </c>
      <c r="DA23" s="768"/>
      <c r="DB23" s="768"/>
      <c r="DC23" s="769"/>
      <c r="DD23" s="767" t="s">
        <v>282</v>
      </c>
      <c r="DE23" s="768"/>
      <c r="DF23" s="768"/>
      <c r="DG23" s="768"/>
      <c r="DH23" s="768"/>
      <c r="DI23" s="768"/>
      <c r="DJ23" s="768"/>
      <c r="DK23" s="769"/>
      <c r="DL23" s="776" t="s">
        <v>283</v>
      </c>
      <c r="DM23" s="777"/>
      <c r="DN23" s="777"/>
      <c r="DO23" s="777"/>
      <c r="DP23" s="777"/>
      <c r="DQ23" s="777"/>
      <c r="DR23" s="777"/>
      <c r="DS23" s="777"/>
      <c r="DT23" s="777"/>
      <c r="DU23" s="777"/>
      <c r="DV23" s="778"/>
      <c r="DW23" s="767" t="s">
        <v>284</v>
      </c>
      <c r="DX23" s="768"/>
      <c r="DY23" s="768"/>
      <c r="DZ23" s="768"/>
      <c r="EA23" s="768"/>
      <c r="EB23" s="768"/>
      <c r="EC23" s="769"/>
    </row>
    <row r="24" spans="2:133" ht="11.25" customHeight="1" x14ac:dyDescent="0.2">
      <c r="B24" s="662" t="s">
        <v>285</v>
      </c>
      <c r="C24" s="663"/>
      <c r="D24" s="663"/>
      <c r="E24" s="663"/>
      <c r="F24" s="663"/>
      <c r="G24" s="663"/>
      <c r="H24" s="663"/>
      <c r="I24" s="663"/>
      <c r="J24" s="663"/>
      <c r="K24" s="663"/>
      <c r="L24" s="663"/>
      <c r="M24" s="663"/>
      <c r="N24" s="663"/>
      <c r="O24" s="663"/>
      <c r="P24" s="663"/>
      <c r="Q24" s="664"/>
      <c r="R24" s="665">
        <v>1307676</v>
      </c>
      <c r="S24" s="666"/>
      <c r="T24" s="666"/>
      <c r="U24" s="666"/>
      <c r="V24" s="666"/>
      <c r="W24" s="666"/>
      <c r="X24" s="666"/>
      <c r="Y24" s="667"/>
      <c r="Z24" s="692">
        <v>29.6</v>
      </c>
      <c r="AA24" s="692"/>
      <c r="AB24" s="692"/>
      <c r="AC24" s="692"/>
      <c r="AD24" s="693">
        <v>1307676</v>
      </c>
      <c r="AE24" s="693"/>
      <c r="AF24" s="693"/>
      <c r="AG24" s="693"/>
      <c r="AH24" s="693"/>
      <c r="AI24" s="693"/>
      <c r="AJ24" s="693"/>
      <c r="AK24" s="693"/>
      <c r="AL24" s="668">
        <v>54.3</v>
      </c>
      <c r="AM24" s="669"/>
      <c r="AN24" s="669"/>
      <c r="AO24" s="694"/>
      <c r="AP24" s="758" t="s">
        <v>286</v>
      </c>
      <c r="AQ24" s="765"/>
      <c r="AR24" s="765"/>
      <c r="AS24" s="765"/>
      <c r="AT24" s="765"/>
      <c r="AU24" s="765"/>
      <c r="AV24" s="765"/>
      <c r="AW24" s="765"/>
      <c r="AX24" s="765"/>
      <c r="AY24" s="765"/>
      <c r="AZ24" s="765"/>
      <c r="BA24" s="765"/>
      <c r="BB24" s="765"/>
      <c r="BC24" s="765"/>
      <c r="BD24" s="765"/>
      <c r="BE24" s="765"/>
      <c r="BF24" s="760"/>
      <c r="BG24" s="665" t="s">
        <v>126</v>
      </c>
      <c r="BH24" s="666"/>
      <c r="BI24" s="666"/>
      <c r="BJ24" s="666"/>
      <c r="BK24" s="666"/>
      <c r="BL24" s="666"/>
      <c r="BM24" s="666"/>
      <c r="BN24" s="667"/>
      <c r="BO24" s="692" t="s">
        <v>126</v>
      </c>
      <c r="BP24" s="692"/>
      <c r="BQ24" s="692"/>
      <c r="BR24" s="692"/>
      <c r="BS24" s="693" t="s">
        <v>126</v>
      </c>
      <c r="BT24" s="693"/>
      <c r="BU24" s="693"/>
      <c r="BV24" s="693"/>
      <c r="BW24" s="693"/>
      <c r="BX24" s="693"/>
      <c r="BY24" s="693"/>
      <c r="BZ24" s="693"/>
      <c r="CA24" s="693"/>
      <c r="CB24" s="751"/>
      <c r="CD24" s="721" t="s">
        <v>287</v>
      </c>
      <c r="CE24" s="722"/>
      <c r="CF24" s="722"/>
      <c r="CG24" s="722"/>
      <c r="CH24" s="722"/>
      <c r="CI24" s="722"/>
      <c r="CJ24" s="722"/>
      <c r="CK24" s="722"/>
      <c r="CL24" s="722"/>
      <c r="CM24" s="722"/>
      <c r="CN24" s="722"/>
      <c r="CO24" s="722"/>
      <c r="CP24" s="722"/>
      <c r="CQ24" s="723"/>
      <c r="CR24" s="718">
        <v>1657860</v>
      </c>
      <c r="CS24" s="719"/>
      <c r="CT24" s="719"/>
      <c r="CU24" s="719"/>
      <c r="CV24" s="719"/>
      <c r="CW24" s="719"/>
      <c r="CX24" s="719"/>
      <c r="CY24" s="762"/>
      <c r="CZ24" s="763">
        <v>40.700000000000003</v>
      </c>
      <c r="DA24" s="736"/>
      <c r="DB24" s="736"/>
      <c r="DC24" s="766"/>
      <c r="DD24" s="761">
        <v>1169238</v>
      </c>
      <c r="DE24" s="719"/>
      <c r="DF24" s="719"/>
      <c r="DG24" s="719"/>
      <c r="DH24" s="719"/>
      <c r="DI24" s="719"/>
      <c r="DJ24" s="719"/>
      <c r="DK24" s="762"/>
      <c r="DL24" s="761">
        <v>1162534</v>
      </c>
      <c r="DM24" s="719"/>
      <c r="DN24" s="719"/>
      <c r="DO24" s="719"/>
      <c r="DP24" s="719"/>
      <c r="DQ24" s="719"/>
      <c r="DR24" s="719"/>
      <c r="DS24" s="719"/>
      <c r="DT24" s="719"/>
      <c r="DU24" s="719"/>
      <c r="DV24" s="762"/>
      <c r="DW24" s="763">
        <v>45.7</v>
      </c>
      <c r="DX24" s="736"/>
      <c r="DY24" s="736"/>
      <c r="DZ24" s="736"/>
      <c r="EA24" s="736"/>
      <c r="EB24" s="736"/>
      <c r="EC24" s="764"/>
    </row>
    <row r="25" spans="2:133" ht="11.25" customHeight="1" x14ac:dyDescent="0.2">
      <c r="B25" s="662" t="s">
        <v>288</v>
      </c>
      <c r="C25" s="663"/>
      <c r="D25" s="663"/>
      <c r="E25" s="663"/>
      <c r="F25" s="663"/>
      <c r="G25" s="663"/>
      <c r="H25" s="663"/>
      <c r="I25" s="663"/>
      <c r="J25" s="663"/>
      <c r="K25" s="663"/>
      <c r="L25" s="663"/>
      <c r="M25" s="663"/>
      <c r="N25" s="663"/>
      <c r="O25" s="663"/>
      <c r="P25" s="663"/>
      <c r="Q25" s="664"/>
      <c r="R25" s="665">
        <v>178304</v>
      </c>
      <c r="S25" s="666"/>
      <c r="T25" s="666"/>
      <c r="U25" s="666"/>
      <c r="V25" s="666"/>
      <c r="W25" s="666"/>
      <c r="X25" s="666"/>
      <c r="Y25" s="667"/>
      <c r="Z25" s="692">
        <v>4</v>
      </c>
      <c r="AA25" s="692"/>
      <c r="AB25" s="692"/>
      <c r="AC25" s="692"/>
      <c r="AD25" s="693" t="s">
        <v>126</v>
      </c>
      <c r="AE25" s="693"/>
      <c r="AF25" s="693"/>
      <c r="AG25" s="693"/>
      <c r="AH25" s="693"/>
      <c r="AI25" s="693"/>
      <c r="AJ25" s="693"/>
      <c r="AK25" s="693"/>
      <c r="AL25" s="668" t="s">
        <v>126</v>
      </c>
      <c r="AM25" s="669"/>
      <c r="AN25" s="669"/>
      <c r="AO25" s="694"/>
      <c r="AP25" s="758" t="s">
        <v>289</v>
      </c>
      <c r="AQ25" s="765"/>
      <c r="AR25" s="765"/>
      <c r="AS25" s="765"/>
      <c r="AT25" s="765"/>
      <c r="AU25" s="765"/>
      <c r="AV25" s="765"/>
      <c r="AW25" s="765"/>
      <c r="AX25" s="765"/>
      <c r="AY25" s="765"/>
      <c r="AZ25" s="765"/>
      <c r="BA25" s="765"/>
      <c r="BB25" s="765"/>
      <c r="BC25" s="765"/>
      <c r="BD25" s="765"/>
      <c r="BE25" s="765"/>
      <c r="BF25" s="760"/>
      <c r="BG25" s="665" t="s">
        <v>126</v>
      </c>
      <c r="BH25" s="666"/>
      <c r="BI25" s="666"/>
      <c r="BJ25" s="666"/>
      <c r="BK25" s="666"/>
      <c r="BL25" s="666"/>
      <c r="BM25" s="666"/>
      <c r="BN25" s="667"/>
      <c r="BO25" s="692" t="s">
        <v>126</v>
      </c>
      <c r="BP25" s="692"/>
      <c r="BQ25" s="692"/>
      <c r="BR25" s="692"/>
      <c r="BS25" s="693" t="s">
        <v>126</v>
      </c>
      <c r="BT25" s="693"/>
      <c r="BU25" s="693"/>
      <c r="BV25" s="693"/>
      <c r="BW25" s="693"/>
      <c r="BX25" s="693"/>
      <c r="BY25" s="693"/>
      <c r="BZ25" s="693"/>
      <c r="CA25" s="693"/>
      <c r="CB25" s="751"/>
      <c r="CD25" s="707" t="s">
        <v>290</v>
      </c>
      <c r="CE25" s="704"/>
      <c r="CF25" s="704"/>
      <c r="CG25" s="704"/>
      <c r="CH25" s="704"/>
      <c r="CI25" s="704"/>
      <c r="CJ25" s="704"/>
      <c r="CK25" s="704"/>
      <c r="CL25" s="704"/>
      <c r="CM25" s="704"/>
      <c r="CN25" s="704"/>
      <c r="CO25" s="704"/>
      <c r="CP25" s="704"/>
      <c r="CQ25" s="705"/>
      <c r="CR25" s="665">
        <v>747401</v>
      </c>
      <c r="CS25" s="676"/>
      <c r="CT25" s="676"/>
      <c r="CU25" s="676"/>
      <c r="CV25" s="676"/>
      <c r="CW25" s="676"/>
      <c r="CX25" s="676"/>
      <c r="CY25" s="677"/>
      <c r="CZ25" s="668">
        <v>18.3</v>
      </c>
      <c r="DA25" s="678"/>
      <c r="DB25" s="678"/>
      <c r="DC25" s="679"/>
      <c r="DD25" s="671">
        <v>680868</v>
      </c>
      <c r="DE25" s="676"/>
      <c r="DF25" s="676"/>
      <c r="DG25" s="676"/>
      <c r="DH25" s="676"/>
      <c r="DI25" s="676"/>
      <c r="DJ25" s="676"/>
      <c r="DK25" s="677"/>
      <c r="DL25" s="671">
        <v>674185</v>
      </c>
      <c r="DM25" s="676"/>
      <c r="DN25" s="676"/>
      <c r="DO25" s="676"/>
      <c r="DP25" s="676"/>
      <c r="DQ25" s="676"/>
      <c r="DR25" s="676"/>
      <c r="DS25" s="676"/>
      <c r="DT25" s="676"/>
      <c r="DU25" s="676"/>
      <c r="DV25" s="677"/>
      <c r="DW25" s="668">
        <v>26.5</v>
      </c>
      <c r="DX25" s="678"/>
      <c r="DY25" s="678"/>
      <c r="DZ25" s="678"/>
      <c r="EA25" s="678"/>
      <c r="EB25" s="678"/>
      <c r="EC25" s="699"/>
    </row>
    <row r="26" spans="2:133" ht="11.25" customHeight="1" x14ac:dyDescent="0.2">
      <c r="B26" s="662" t="s">
        <v>291</v>
      </c>
      <c r="C26" s="663"/>
      <c r="D26" s="663"/>
      <c r="E26" s="663"/>
      <c r="F26" s="663"/>
      <c r="G26" s="663"/>
      <c r="H26" s="663"/>
      <c r="I26" s="663"/>
      <c r="J26" s="663"/>
      <c r="K26" s="663"/>
      <c r="L26" s="663"/>
      <c r="M26" s="663"/>
      <c r="N26" s="663"/>
      <c r="O26" s="663"/>
      <c r="P26" s="663"/>
      <c r="Q26" s="664"/>
      <c r="R26" s="665" t="s">
        <v>126</v>
      </c>
      <c r="S26" s="666"/>
      <c r="T26" s="666"/>
      <c r="U26" s="666"/>
      <c r="V26" s="666"/>
      <c r="W26" s="666"/>
      <c r="X26" s="666"/>
      <c r="Y26" s="667"/>
      <c r="Z26" s="692" t="s">
        <v>126</v>
      </c>
      <c r="AA26" s="692"/>
      <c r="AB26" s="692"/>
      <c r="AC26" s="692"/>
      <c r="AD26" s="693" t="s">
        <v>126</v>
      </c>
      <c r="AE26" s="693"/>
      <c r="AF26" s="693"/>
      <c r="AG26" s="693"/>
      <c r="AH26" s="693"/>
      <c r="AI26" s="693"/>
      <c r="AJ26" s="693"/>
      <c r="AK26" s="693"/>
      <c r="AL26" s="668" t="s">
        <v>126</v>
      </c>
      <c r="AM26" s="669"/>
      <c r="AN26" s="669"/>
      <c r="AO26" s="694"/>
      <c r="AP26" s="758" t="s">
        <v>292</v>
      </c>
      <c r="AQ26" s="759"/>
      <c r="AR26" s="759"/>
      <c r="AS26" s="759"/>
      <c r="AT26" s="759"/>
      <c r="AU26" s="759"/>
      <c r="AV26" s="759"/>
      <c r="AW26" s="759"/>
      <c r="AX26" s="759"/>
      <c r="AY26" s="759"/>
      <c r="AZ26" s="759"/>
      <c r="BA26" s="759"/>
      <c r="BB26" s="759"/>
      <c r="BC26" s="759"/>
      <c r="BD26" s="759"/>
      <c r="BE26" s="759"/>
      <c r="BF26" s="760"/>
      <c r="BG26" s="665" t="s">
        <v>126</v>
      </c>
      <c r="BH26" s="666"/>
      <c r="BI26" s="666"/>
      <c r="BJ26" s="666"/>
      <c r="BK26" s="666"/>
      <c r="BL26" s="666"/>
      <c r="BM26" s="666"/>
      <c r="BN26" s="667"/>
      <c r="BO26" s="692" t="s">
        <v>126</v>
      </c>
      <c r="BP26" s="692"/>
      <c r="BQ26" s="692"/>
      <c r="BR26" s="692"/>
      <c r="BS26" s="693" t="s">
        <v>126</v>
      </c>
      <c r="BT26" s="693"/>
      <c r="BU26" s="693"/>
      <c r="BV26" s="693"/>
      <c r="BW26" s="693"/>
      <c r="BX26" s="693"/>
      <c r="BY26" s="693"/>
      <c r="BZ26" s="693"/>
      <c r="CA26" s="693"/>
      <c r="CB26" s="751"/>
      <c r="CD26" s="707" t="s">
        <v>293</v>
      </c>
      <c r="CE26" s="704"/>
      <c r="CF26" s="704"/>
      <c r="CG26" s="704"/>
      <c r="CH26" s="704"/>
      <c r="CI26" s="704"/>
      <c r="CJ26" s="704"/>
      <c r="CK26" s="704"/>
      <c r="CL26" s="704"/>
      <c r="CM26" s="704"/>
      <c r="CN26" s="704"/>
      <c r="CO26" s="704"/>
      <c r="CP26" s="704"/>
      <c r="CQ26" s="705"/>
      <c r="CR26" s="665">
        <v>420764</v>
      </c>
      <c r="CS26" s="666"/>
      <c r="CT26" s="666"/>
      <c r="CU26" s="666"/>
      <c r="CV26" s="666"/>
      <c r="CW26" s="666"/>
      <c r="CX26" s="666"/>
      <c r="CY26" s="667"/>
      <c r="CZ26" s="668">
        <v>10.3</v>
      </c>
      <c r="DA26" s="678"/>
      <c r="DB26" s="678"/>
      <c r="DC26" s="679"/>
      <c r="DD26" s="671">
        <v>378073</v>
      </c>
      <c r="DE26" s="666"/>
      <c r="DF26" s="666"/>
      <c r="DG26" s="666"/>
      <c r="DH26" s="666"/>
      <c r="DI26" s="666"/>
      <c r="DJ26" s="666"/>
      <c r="DK26" s="667"/>
      <c r="DL26" s="671" t="s">
        <v>126</v>
      </c>
      <c r="DM26" s="666"/>
      <c r="DN26" s="666"/>
      <c r="DO26" s="666"/>
      <c r="DP26" s="666"/>
      <c r="DQ26" s="666"/>
      <c r="DR26" s="666"/>
      <c r="DS26" s="666"/>
      <c r="DT26" s="666"/>
      <c r="DU26" s="666"/>
      <c r="DV26" s="667"/>
      <c r="DW26" s="668" t="s">
        <v>126</v>
      </c>
      <c r="DX26" s="678"/>
      <c r="DY26" s="678"/>
      <c r="DZ26" s="678"/>
      <c r="EA26" s="678"/>
      <c r="EB26" s="678"/>
      <c r="EC26" s="699"/>
    </row>
    <row r="27" spans="2:133" ht="11.25" customHeight="1" x14ac:dyDescent="0.2">
      <c r="B27" s="662" t="s">
        <v>294</v>
      </c>
      <c r="C27" s="663"/>
      <c r="D27" s="663"/>
      <c r="E27" s="663"/>
      <c r="F27" s="663"/>
      <c r="G27" s="663"/>
      <c r="H27" s="663"/>
      <c r="I27" s="663"/>
      <c r="J27" s="663"/>
      <c r="K27" s="663"/>
      <c r="L27" s="663"/>
      <c r="M27" s="663"/>
      <c r="N27" s="663"/>
      <c r="O27" s="663"/>
      <c r="P27" s="663"/>
      <c r="Q27" s="664"/>
      <c r="R27" s="665">
        <v>2574767</v>
      </c>
      <c r="S27" s="666"/>
      <c r="T27" s="666"/>
      <c r="U27" s="666"/>
      <c r="V27" s="666"/>
      <c r="W27" s="666"/>
      <c r="X27" s="666"/>
      <c r="Y27" s="667"/>
      <c r="Z27" s="692">
        <v>58.3</v>
      </c>
      <c r="AA27" s="692"/>
      <c r="AB27" s="692"/>
      <c r="AC27" s="692"/>
      <c r="AD27" s="693">
        <v>2396463</v>
      </c>
      <c r="AE27" s="693"/>
      <c r="AF27" s="693"/>
      <c r="AG27" s="693"/>
      <c r="AH27" s="693"/>
      <c r="AI27" s="693"/>
      <c r="AJ27" s="693"/>
      <c r="AK27" s="693"/>
      <c r="AL27" s="668">
        <v>99.599998474121094</v>
      </c>
      <c r="AM27" s="669"/>
      <c r="AN27" s="669"/>
      <c r="AO27" s="694"/>
      <c r="AP27" s="662" t="s">
        <v>295</v>
      </c>
      <c r="AQ27" s="663"/>
      <c r="AR27" s="663"/>
      <c r="AS27" s="663"/>
      <c r="AT27" s="663"/>
      <c r="AU27" s="663"/>
      <c r="AV27" s="663"/>
      <c r="AW27" s="663"/>
      <c r="AX27" s="663"/>
      <c r="AY27" s="663"/>
      <c r="AZ27" s="663"/>
      <c r="BA27" s="663"/>
      <c r="BB27" s="663"/>
      <c r="BC27" s="663"/>
      <c r="BD27" s="663"/>
      <c r="BE27" s="663"/>
      <c r="BF27" s="664"/>
      <c r="BG27" s="665">
        <v>884534</v>
      </c>
      <c r="BH27" s="666"/>
      <c r="BI27" s="666"/>
      <c r="BJ27" s="666"/>
      <c r="BK27" s="666"/>
      <c r="BL27" s="666"/>
      <c r="BM27" s="666"/>
      <c r="BN27" s="667"/>
      <c r="BO27" s="692">
        <v>100</v>
      </c>
      <c r="BP27" s="692"/>
      <c r="BQ27" s="692"/>
      <c r="BR27" s="692"/>
      <c r="BS27" s="693" t="s">
        <v>126</v>
      </c>
      <c r="BT27" s="693"/>
      <c r="BU27" s="693"/>
      <c r="BV27" s="693"/>
      <c r="BW27" s="693"/>
      <c r="BX27" s="693"/>
      <c r="BY27" s="693"/>
      <c r="BZ27" s="693"/>
      <c r="CA27" s="693"/>
      <c r="CB27" s="751"/>
      <c r="CD27" s="707" t="s">
        <v>296</v>
      </c>
      <c r="CE27" s="704"/>
      <c r="CF27" s="704"/>
      <c r="CG27" s="704"/>
      <c r="CH27" s="704"/>
      <c r="CI27" s="704"/>
      <c r="CJ27" s="704"/>
      <c r="CK27" s="704"/>
      <c r="CL27" s="704"/>
      <c r="CM27" s="704"/>
      <c r="CN27" s="704"/>
      <c r="CO27" s="704"/>
      <c r="CP27" s="704"/>
      <c r="CQ27" s="705"/>
      <c r="CR27" s="665">
        <v>525016</v>
      </c>
      <c r="CS27" s="676"/>
      <c r="CT27" s="676"/>
      <c r="CU27" s="676"/>
      <c r="CV27" s="676"/>
      <c r="CW27" s="676"/>
      <c r="CX27" s="676"/>
      <c r="CY27" s="677"/>
      <c r="CZ27" s="668">
        <v>12.9</v>
      </c>
      <c r="DA27" s="678"/>
      <c r="DB27" s="678"/>
      <c r="DC27" s="679"/>
      <c r="DD27" s="671">
        <v>108259</v>
      </c>
      <c r="DE27" s="676"/>
      <c r="DF27" s="676"/>
      <c r="DG27" s="676"/>
      <c r="DH27" s="676"/>
      <c r="DI27" s="676"/>
      <c r="DJ27" s="676"/>
      <c r="DK27" s="677"/>
      <c r="DL27" s="671">
        <v>108238</v>
      </c>
      <c r="DM27" s="676"/>
      <c r="DN27" s="676"/>
      <c r="DO27" s="676"/>
      <c r="DP27" s="676"/>
      <c r="DQ27" s="676"/>
      <c r="DR27" s="676"/>
      <c r="DS27" s="676"/>
      <c r="DT27" s="676"/>
      <c r="DU27" s="676"/>
      <c r="DV27" s="677"/>
      <c r="DW27" s="668">
        <v>4.3</v>
      </c>
      <c r="DX27" s="678"/>
      <c r="DY27" s="678"/>
      <c r="DZ27" s="678"/>
      <c r="EA27" s="678"/>
      <c r="EB27" s="678"/>
      <c r="EC27" s="699"/>
    </row>
    <row r="28" spans="2:133" ht="11.25" customHeight="1" x14ac:dyDescent="0.2">
      <c r="B28" s="662" t="s">
        <v>297</v>
      </c>
      <c r="C28" s="663"/>
      <c r="D28" s="663"/>
      <c r="E28" s="663"/>
      <c r="F28" s="663"/>
      <c r="G28" s="663"/>
      <c r="H28" s="663"/>
      <c r="I28" s="663"/>
      <c r="J28" s="663"/>
      <c r="K28" s="663"/>
      <c r="L28" s="663"/>
      <c r="M28" s="663"/>
      <c r="N28" s="663"/>
      <c r="O28" s="663"/>
      <c r="P28" s="663"/>
      <c r="Q28" s="664"/>
      <c r="R28" s="665">
        <v>858</v>
      </c>
      <c r="S28" s="666"/>
      <c r="T28" s="666"/>
      <c r="U28" s="666"/>
      <c r="V28" s="666"/>
      <c r="W28" s="666"/>
      <c r="X28" s="666"/>
      <c r="Y28" s="667"/>
      <c r="Z28" s="692">
        <v>0</v>
      </c>
      <c r="AA28" s="692"/>
      <c r="AB28" s="692"/>
      <c r="AC28" s="692"/>
      <c r="AD28" s="693">
        <v>858</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298</v>
      </c>
      <c r="CE28" s="704"/>
      <c r="CF28" s="704"/>
      <c r="CG28" s="704"/>
      <c r="CH28" s="704"/>
      <c r="CI28" s="704"/>
      <c r="CJ28" s="704"/>
      <c r="CK28" s="704"/>
      <c r="CL28" s="704"/>
      <c r="CM28" s="704"/>
      <c r="CN28" s="704"/>
      <c r="CO28" s="704"/>
      <c r="CP28" s="704"/>
      <c r="CQ28" s="705"/>
      <c r="CR28" s="665">
        <v>385443</v>
      </c>
      <c r="CS28" s="666"/>
      <c r="CT28" s="666"/>
      <c r="CU28" s="666"/>
      <c r="CV28" s="666"/>
      <c r="CW28" s="666"/>
      <c r="CX28" s="666"/>
      <c r="CY28" s="667"/>
      <c r="CZ28" s="668">
        <v>9.5</v>
      </c>
      <c r="DA28" s="678"/>
      <c r="DB28" s="678"/>
      <c r="DC28" s="679"/>
      <c r="DD28" s="671">
        <v>380111</v>
      </c>
      <c r="DE28" s="666"/>
      <c r="DF28" s="666"/>
      <c r="DG28" s="666"/>
      <c r="DH28" s="666"/>
      <c r="DI28" s="666"/>
      <c r="DJ28" s="666"/>
      <c r="DK28" s="667"/>
      <c r="DL28" s="671">
        <v>380111</v>
      </c>
      <c r="DM28" s="666"/>
      <c r="DN28" s="666"/>
      <c r="DO28" s="666"/>
      <c r="DP28" s="666"/>
      <c r="DQ28" s="666"/>
      <c r="DR28" s="666"/>
      <c r="DS28" s="666"/>
      <c r="DT28" s="666"/>
      <c r="DU28" s="666"/>
      <c r="DV28" s="667"/>
      <c r="DW28" s="668">
        <v>14.9</v>
      </c>
      <c r="DX28" s="678"/>
      <c r="DY28" s="678"/>
      <c r="DZ28" s="678"/>
      <c r="EA28" s="678"/>
      <c r="EB28" s="678"/>
      <c r="EC28" s="699"/>
    </row>
    <row r="29" spans="2:133" ht="11.25" customHeight="1" x14ac:dyDescent="0.2">
      <c r="B29" s="662" t="s">
        <v>299</v>
      </c>
      <c r="C29" s="663"/>
      <c r="D29" s="663"/>
      <c r="E29" s="663"/>
      <c r="F29" s="663"/>
      <c r="G29" s="663"/>
      <c r="H29" s="663"/>
      <c r="I29" s="663"/>
      <c r="J29" s="663"/>
      <c r="K29" s="663"/>
      <c r="L29" s="663"/>
      <c r="M29" s="663"/>
      <c r="N29" s="663"/>
      <c r="O29" s="663"/>
      <c r="P29" s="663"/>
      <c r="Q29" s="664"/>
      <c r="R29" s="665">
        <v>47091</v>
      </c>
      <c r="S29" s="666"/>
      <c r="T29" s="666"/>
      <c r="U29" s="666"/>
      <c r="V29" s="666"/>
      <c r="W29" s="666"/>
      <c r="X29" s="666"/>
      <c r="Y29" s="667"/>
      <c r="Z29" s="692">
        <v>1.1000000000000001</v>
      </c>
      <c r="AA29" s="692"/>
      <c r="AB29" s="692"/>
      <c r="AC29" s="692"/>
      <c r="AD29" s="693" t="s">
        <v>126</v>
      </c>
      <c r="AE29" s="693"/>
      <c r="AF29" s="693"/>
      <c r="AG29" s="693"/>
      <c r="AH29" s="693"/>
      <c r="AI29" s="693"/>
      <c r="AJ29" s="693"/>
      <c r="AK29" s="693"/>
      <c r="AL29" s="668" t="s">
        <v>126</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300</v>
      </c>
      <c r="CE29" s="753"/>
      <c r="CF29" s="707" t="s">
        <v>69</v>
      </c>
      <c r="CG29" s="704"/>
      <c r="CH29" s="704"/>
      <c r="CI29" s="704"/>
      <c r="CJ29" s="704"/>
      <c r="CK29" s="704"/>
      <c r="CL29" s="704"/>
      <c r="CM29" s="704"/>
      <c r="CN29" s="704"/>
      <c r="CO29" s="704"/>
      <c r="CP29" s="704"/>
      <c r="CQ29" s="705"/>
      <c r="CR29" s="665">
        <v>385443</v>
      </c>
      <c r="CS29" s="676"/>
      <c r="CT29" s="676"/>
      <c r="CU29" s="676"/>
      <c r="CV29" s="676"/>
      <c r="CW29" s="676"/>
      <c r="CX29" s="676"/>
      <c r="CY29" s="677"/>
      <c r="CZ29" s="668">
        <v>9.5</v>
      </c>
      <c r="DA29" s="678"/>
      <c r="DB29" s="678"/>
      <c r="DC29" s="679"/>
      <c r="DD29" s="671">
        <v>380111</v>
      </c>
      <c r="DE29" s="676"/>
      <c r="DF29" s="676"/>
      <c r="DG29" s="676"/>
      <c r="DH29" s="676"/>
      <c r="DI29" s="676"/>
      <c r="DJ29" s="676"/>
      <c r="DK29" s="677"/>
      <c r="DL29" s="671">
        <v>380111</v>
      </c>
      <c r="DM29" s="676"/>
      <c r="DN29" s="676"/>
      <c r="DO29" s="676"/>
      <c r="DP29" s="676"/>
      <c r="DQ29" s="676"/>
      <c r="DR29" s="676"/>
      <c r="DS29" s="676"/>
      <c r="DT29" s="676"/>
      <c r="DU29" s="676"/>
      <c r="DV29" s="677"/>
      <c r="DW29" s="668">
        <v>14.9</v>
      </c>
      <c r="DX29" s="678"/>
      <c r="DY29" s="678"/>
      <c r="DZ29" s="678"/>
      <c r="EA29" s="678"/>
      <c r="EB29" s="678"/>
      <c r="EC29" s="699"/>
    </row>
    <row r="30" spans="2:133" ht="11.25" customHeight="1" x14ac:dyDescent="0.2">
      <c r="B30" s="662" t="s">
        <v>301</v>
      </c>
      <c r="C30" s="663"/>
      <c r="D30" s="663"/>
      <c r="E30" s="663"/>
      <c r="F30" s="663"/>
      <c r="G30" s="663"/>
      <c r="H30" s="663"/>
      <c r="I30" s="663"/>
      <c r="J30" s="663"/>
      <c r="K30" s="663"/>
      <c r="L30" s="663"/>
      <c r="M30" s="663"/>
      <c r="N30" s="663"/>
      <c r="O30" s="663"/>
      <c r="P30" s="663"/>
      <c r="Q30" s="664"/>
      <c r="R30" s="665">
        <v>31202</v>
      </c>
      <c r="S30" s="666"/>
      <c r="T30" s="666"/>
      <c r="U30" s="666"/>
      <c r="V30" s="666"/>
      <c r="W30" s="666"/>
      <c r="X30" s="666"/>
      <c r="Y30" s="667"/>
      <c r="Z30" s="692">
        <v>0.7</v>
      </c>
      <c r="AA30" s="692"/>
      <c r="AB30" s="692"/>
      <c r="AC30" s="692"/>
      <c r="AD30" s="693">
        <v>3428</v>
      </c>
      <c r="AE30" s="693"/>
      <c r="AF30" s="693"/>
      <c r="AG30" s="693"/>
      <c r="AH30" s="693"/>
      <c r="AI30" s="693"/>
      <c r="AJ30" s="693"/>
      <c r="AK30" s="693"/>
      <c r="AL30" s="668">
        <v>0.1</v>
      </c>
      <c r="AM30" s="669"/>
      <c r="AN30" s="669"/>
      <c r="AO30" s="694"/>
      <c r="AP30" s="724" t="s">
        <v>219</v>
      </c>
      <c r="AQ30" s="725"/>
      <c r="AR30" s="725"/>
      <c r="AS30" s="725"/>
      <c r="AT30" s="725"/>
      <c r="AU30" s="725"/>
      <c r="AV30" s="725"/>
      <c r="AW30" s="725"/>
      <c r="AX30" s="725"/>
      <c r="AY30" s="725"/>
      <c r="AZ30" s="725"/>
      <c r="BA30" s="725"/>
      <c r="BB30" s="725"/>
      <c r="BC30" s="725"/>
      <c r="BD30" s="725"/>
      <c r="BE30" s="725"/>
      <c r="BF30" s="726"/>
      <c r="BG30" s="724" t="s">
        <v>302</v>
      </c>
      <c r="BH30" s="749"/>
      <c r="BI30" s="749"/>
      <c r="BJ30" s="749"/>
      <c r="BK30" s="749"/>
      <c r="BL30" s="749"/>
      <c r="BM30" s="749"/>
      <c r="BN30" s="749"/>
      <c r="BO30" s="749"/>
      <c r="BP30" s="749"/>
      <c r="BQ30" s="750"/>
      <c r="BR30" s="724" t="s">
        <v>303</v>
      </c>
      <c r="BS30" s="749"/>
      <c r="BT30" s="749"/>
      <c r="BU30" s="749"/>
      <c r="BV30" s="749"/>
      <c r="BW30" s="749"/>
      <c r="BX30" s="749"/>
      <c r="BY30" s="749"/>
      <c r="BZ30" s="749"/>
      <c r="CA30" s="749"/>
      <c r="CB30" s="750"/>
      <c r="CD30" s="754"/>
      <c r="CE30" s="755"/>
      <c r="CF30" s="707" t="s">
        <v>304</v>
      </c>
      <c r="CG30" s="704"/>
      <c r="CH30" s="704"/>
      <c r="CI30" s="704"/>
      <c r="CJ30" s="704"/>
      <c r="CK30" s="704"/>
      <c r="CL30" s="704"/>
      <c r="CM30" s="704"/>
      <c r="CN30" s="704"/>
      <c r="CO30" s="704"/>
      <c r="CP30" s="704"/>
      <c r="CQ30" s="705"/>
      <c r="CR30" s="665">
        <v>367985</v>
      </c>
      <c r="CS30" s="666"/>
      <c r="CT30" s="666"/>
      <c r="CU30" s="666"/>
      <c r="CV30" s="666"/>
      <c r="CW30" s="666"/>
      <c r="CX30" s="666"/>
      <c r="CY30" s="667"/>
      <c r="CZ30" s="668">
        <v>9</v>
      </c>
      <c r="DA30" s="678"/>
      <c r="DB30" s="678"/>
      <c r="DC30" s="679"/>
      <c r="DD30" s="671">
        <v>362653</v>
      </c>
      <c r="DE30" s="666"/>
      <c r="DF30" s="666"/>
      <c r="DG30" s="666"/>
      <c r="DH30" s="666"/>
      <c r="DI30" s="666"/>
      <c r="DJ30" s="666"/>
      <c r="DK30" s="667"/>
      <c r="DL30" s="671">
        <v>362653</v>
      </c>
      <c r="DM30" s="666"/>
      <c r="DN30" s="666"/>
      <c r="DO30" s="666"/>
      <c r="DP30" s="666"/>
      <c r="DQ30" s="666"/>
      <c r="DR30" s="666"/>
      <c r="DS30" s="666"/>
      <c r="DT30" s="666"/>
      <c r="DU30" s="666"/>
      <c r="DV30" s="667"/>
      <c r="DW30" s="668">
        <v>14.3</v>
      </c>
      <c r="DX30" s="678"/>
      <c r="DY30" s="678"/>
      <c r="DZ30" s="678"/>
      <c r="EA30" s="678"/>
      <c r="EB30" s="678"/>
      <c r="EC30" s="699"/>
    </row>
    <row r="31" spans="2:133" ht="11.25" customHeight="1" x14ac:dyDescent="0.2">
      <c r="B31" s="662" t="s">
        <v>305</v>
      </c>
      <c r="C31" s="663"/>
      <c r="D31" s="663"/>
      <c r="E31" s="663"/>
      <c r="F31" s="663"/>
      <c r="G31" s="663"/>
      <c r="H31" s="663"/>
      <c r="I31" s="663"/>
      <c r="J31" s="663"/>
      <c r="K31" s="663"/>
      <c r="L31" s="663"/>
      <c r="M31" s="663"/>
      <c r="N31" s="663"/>
      <c r="O31" s="663"/>
      <c r="P31" s="663"/>
      <c r="Q31" s="664"/>
      <c r="R31" s="665">
        <v>5379</v>
      </c>
      <c r="S31" s="666"/>
      <c r="T31" s="666"/>
      <c r="U31" s="666"/>
      <c r="V31" s="666"/>
      <c r="W31" s="666"/>
      <c r="X31" s="666"/>
      <c r="Y31" s="667"/>
      <c r="Z31" s="692">
        <v>0.1</v>
      </c>
      <c r="AA31" s="692"/>
      <c r="AB31" s="692"/>
      <c r="AC31" s="692"/>
      <c r="AD31" s="693" t="s">
        <v>126</v>
      </c>
      <c r="AE31" s="693"/>
      <c r="AF31" s="693"/>
      <c r="AG31" s="693"/>
      <c r="AH31" s="693"/>
      <c r="AI31" s="693"/>
      <c r="AJ31" s="693"/>
      <c r="AK31" s="693"/>
      <c r="AL31" s="668" t="s">
        <v>126</v>
      </c>
      <c r="AM31" s="669"/>
      <c r="AN31" s="669"/>
      <c r="AO31" s="694"/>
      <c r="AP31" s="738" t="s">
        <v>306</v>
      </c>
      <c r="AQ31" s="739"/>
      <c r="AR31" s="739"/>
      <c r="AS31" s="739"/>
      <c r="AT31" s="744" t="s">
        <v>307</v>
      </c>
      <c r="AU31" s="366"/>
      <c r="AV31" s="366"/>
      <c r="AW31" s="366"/>
      <c r="AX31" s="731" t="s">
        <v>186</v>
      </c>
      <c r="AY31" s="732"/>
      <c r="AZ31" s="732"/>
      <c r="BA31" s="732"/>
      <c r="BB31" s="732"/>
      <c r="BC31" s="732"/>
      <c r="BD31" s="732"/>
      <c r="BE31" s="732"/>
      <c r="BF31" s="733"/>
      <c r="BG31" s="734">
        <v>95.5</v>
      </c>
      <c r="BH31" s="735"/>
      <c r="BI31" s="735"/>
      <c r="BJ31" s="735"/>
      <c r="BK31" s="735"/>
      <c r="BL31" s="735"/>
      <c r="BM31" s="736">
        <v>90.2</v>
      </c>
      <c r="BN31" s="735"/>
      <c r="BO31" s="735"/>
      <c r="BP31" s="735"/>
      <c r="BQ31" s="737"/>
      <c r="BR31" s="734">
        <v>97.5</v>
      </c>
      <c r="BS31" s="735"/>
      <c r="BT31" s="735"/>
      <c r="BU31" s="735"/>
      <c r="BV31" s="735"/>
      <c r="BW31" s="735"/>
      <c r="BX31" s="736">
        <v>92</v>
      </c>
      <c r="BY31" s="735"/>
      <c r="BZ31" s="735"/>
      <c r="CA31" s="735"/>
      <c r="CB31" s="737"/>
      <c r="CD31" s="754"/>
      <c r="CE31" s="755"/>
      <c r="CF31" s="707" t="s">
        <v>308</v>
      </c>
      <c r="CG31" s="704"/>
      <c r="CH31" s="704"/>
      <c r="CI31" s="704"/>
      <c r="CJ31" s="704"/>
      <c r="CK31" s="704"/>
      <c r="CL31" s="704"/>
      <c r="CM31" s="704"/>
      <c r="CN31" s="704"/>
      <c r="CO31" s="704"/>
      <c r="CP31" s="704"/>
      <c r="CQ31" s="705"/>
      <c r="CR31" s="665">
        <v>17458</v>
      </c>
      <c r="CS31" s="676"/>
      <c r="CT31" s="676"/>
      <c r="CU31" s="676"/>
      <c r="CV31" s="676"/>
      <c r="CW31" s="676"/>
      <c r="CX31" s="676"/>
      <c r="CY31" s="677"/>
      <c r="CZ31" s="668">
        <v>0.4</v>
      </c>
      <c r="DA31" s="678"/>
      <c r="DB31" s="678"/>
      <c r="DC31" s="679"/>
      <c r="DD31" s="671">
        <v>17458</v>
      </c>
      <c r="DE31" s="676"/>
      <c r="DF31" s="676"/>
      <c r="DG31" s="676"/>
      <c r="DH31" s="676"/>
      <c r="DI31" s="676"/>
      <c r="DJ31" s="676"/>
      <c r="DK31" s="677"/>
      <c r="DL31" s="671">
        <v>17458</v>
      </c>
      <c r="DM31" s="676"/>
      <c r="DN31" s="676"/>
      <c r="DO31" s="676"/>
      <c r="DP31" s="676"/>
      <c r="DQ31" s="676"/>
      <c r="DR31" s="676"/>
      <c r="DS31" s="676"/>
      <c r="DT31" s="676"/>
      <c r="DU31" s="676"/>
      <c r="DV31" s="677"/>
      <c r="DW31" s="668">
        <v>0.7</v>
      </c>
      <c r="DX31" s="678"/>
      <c r="DY31" s="678"/>
      <c r="DZ31" s="678"/>
      <c r="EA31" s="678"/>
      <c r="EB31" s="678"/>
      <c r="EC31" s="699"/>
    </row>
    <row r="32" spans="2:133" ht="11.25" customHeight="1" x14ac:dyDescent="0.2">
      <c r="B32" s="662" t="s">
        <v>309</v>
      </c>
      <c r="C32" s="663"/>
      <c r="D32" s="663"/>
      <c r="E32" s="663"/>
      <c r="F32" s="663"/>
      <c r="G32" s="663"/>
      <c r="H32" s="663"/>
      <c r="I32" s="663"/>
      <c r="J32" s="663"/>
      <c r="K32" s="663"/>
      <c r="L32" s="663"/>
      <c r="M32" s="663"/>
      <c r="N32" s="663"/>
      <c r="O32" s="663"/>
      <c r="P32" s="663"/>
      <c r="Q32" s="664"/>
      <c r="R32" s="665">
        <v>726124</v>
      </c>
      <c r="S32" s="666"/>
      <c r="T32" s="666"/>
      <c r="U32" s="666"/>
      <c r="V32" s="666"/>
      <c r="W32" s="666"/>
      <c r="X32" s="666"/>
      <c r="Y32" s="667"/>
      <c r="Z32" s="692">
        <v>16.399999999999999</v>
      </c>
      <c r="AA32" s="692"/>
      <c r="AB32" s="692"/>
      <c r="AC32" s="692"/>
      <c r="AD32" s="693" t="s">
        <v>126</v>
      </c>
      <c r="AE32" s="693"/>
      <c r="AF32" s="693"/>
      <c r="AG32" s="693"/>
      <c r="AH32" s="693"/>
      <c r="AI32" s="693"/>
      <c r="AJ32" s="693"/>
      <c r="AK32" s="693"/>
      <c r="AL32" s="668" t="s">
        <v>126</v>
      </c>
      <c r="AM32" s="669"/>
      <c r="AN32" s="669"/>
      <c r="AO32" s="694"/>
      <c r="AP32" s="740"/>
      <c r="AQ32" s="741"/>
      <c r="AR32" s="741"/>
      <c r="AS32" s="741"/>
      <c r="AT32" s="745"/>
      <c r="AU32" s="362" t="s">
        <v>310</v>
      </c>
      <c r="AV32" s="362"/>
      <c r="AW32" s="362"/>
      <c r="AX32" s="662" t="s">
        <v>311</v>
      </c>
      <c r="AY32" s="663"/>
      <c r="AZ32" s="663"/>
      <c r="BA32" s="663"/>
      <c r="BB32" s="663"/>
      <c r="BC32" s="663"/>
      <c r="BD32" s="663"/>
      <c r="BE32" s="663"/>
      <c r="BF32" s="664"/>
      <c r="BG32" s="747">
        <v>97.7</v>
      </c>
      <c r="BH32" s="676"/>
      <c r="BI32" s="676"/>
      <c r="BJ32" s="676"/>
      <c r="BK32" s="676"/>
      <c r="BL32" s="676"/>
      <c r="BM32" s="669">
        <v>92.7</v>
      </c>
      <c r="BN32" s="748"/>
      <c r="BO32" s="748"/>
      <c r="BP32" s="748"/>
      <c r="BQ32" s="703"/>
      <c r="BR32" s="747">
        <v>97.8</v>
      </c>
      <c r="BS32" s="676"/>
      <c r="BT32" s="676"/>
      <c r="BU32" s="676"/>
      <c r="BV32" s="676"/>
      <c r="BW32" s="676"/>
      <c r="BX32" s="669">
        <v>92.1</v>
      </c>
      <c r="BY32" s="748"/>
      <c r="BZ32" s="748"/>
      <c r="CA32" s="748"/>
      <c r="CB32" s="703"/>
      <c r="CD32" s="756"/>
      <c r="CE32" s="757"/>
      <c r="CF32" s="707" t="s">
        <v>312</v>
      </c>
      <c r="CG32" s="704"/>
      <c r="CH32" s="704"/>
      <c r="CI32" s="704"/>
      <c r="CJ32" s="704"/>
      <c r="CK32" s="704"/>
      <c r="CL32" s="704"/>
      <c r="CM32" s="704"/>
      <c r="CN32" s="704"/>
      <c r="CO32" s="704"/>
      <c r="CP32" s="704"/>
      <c r="CQ32" s="705"/>
      <c r="CR32" s="665" t="s">
        <v>126</v>
      </c>
      <c r="CS32" s="666"/>
      <c r="CT32" s="666"/>
      <c r="CU32" s="666"/>
      <c r="CV32" s="666"/>
      <c r="CW32" s="666"/>
      <c r="CX32" s="666"/>
      <c r="CY32" s="667"/>
      <c r="CZ32" s="668" t="s">
        <v>126</v>
      </c>
      <c r="DA32" s="678"/>
      <c r="DB32" s="678"/>
      <c r="DC32" s="679"/>
      <c r="DD32" s="671" t="s">
        <v>126</v>
      </c>
      <c r="DE32" s="666"/>
      <c r="DF32" s="666"/>
      <c r="DG32" s="666"/>
      <c r="DH32" s="666"/>
      <c r="DI32" s="666"/>
      <c r="DJ32" s="666"/>
      <c r="DK32" s="667"/>
      <c r="DL32" s="671" t="s">
        <v>126</v>
      </c>
      <c r="DM32" s="666"/>
      <c r="DN32" s="666"/>
      <c r="DO32" s="666"/>
      <c r="DP32" s="666"/>
      <c r="DQ32" s="666"/>
      <c r="DR32" s="666"/>
      <c r="DS32" s="666"/>
      <c r="DT32" s="666"/>
      <c r="DU32" s="666"/>
      <c r="DV32" s="667"/>
      <c r="DW32" s="668" t="s">
        <v>126</v>
      </c>
      <c r="DX32" s="678"/>
      <c r="DY32" s="678"/>
      <c r="DZ32" s="678"/>
      <c r="EA32" s="678"/>
      <c r="EB32" s="678"/>
      <c r="EC32" s="699"/>
    </row>
    <row r="33" spans="2:133" ht="11.25" customHeight="1" x14ac:dyDescent="0.2">
      <c r="B33" s="728" t="s">
        <v>313</v>
      </c>
      <c r="C33" s="729"/>
      <c r="D33" s="729"/>
      <c r="E33" s="729"/>
      <c r="F33" s="729"/>
      <c r="G33" s="729"/>
      <c r="H33" s="729"/>
      <c r="I33" s="729"/>
      <c r="J33" s="729"/>
      <c r="K33" s="729"/>
      <c r="L33" s="729"/>
      <c r="M33" s="729"/>
      <c r="N33" s="729"/>
      <c r="O33" s="729"/>
      <c r="P33" s="729"/>
      <c r="Q33" s="730"/>
      <c r="R33" s="665" t="s">
        <v>126</v>
      </c>
      <c r="S33" s="666"/>
      <c r="T33" s="666"/>
      <c r="U33" s="666"/>
      <c r="V33" s="666"/>
      <c r="W33" s="666"/>
      <c r="X33" s="666"/>
      <c r="Y33" s="667"/>
      <c r="Z33" s="692" t="s">
        <v>126</v>
      </c>
      <c r="AA33" s="692"/>
      <c r="AB33" s="692"/>
      <c r="AC33" s="692"/>
      <c r="AD33" s="693" t="s">
        <v>126</v>
      </c>
      <c r="AE33" s="693"/>
      <c r="AF33" s="693"/>
      <c r="AG33" s="693"/>
      <c r="AH33" s="693"/>
      <c r="AI33" s="693"/>
      <c r="AJ33" s="693"/>
      <c r="AK33" s="693"/>
      <c r="AL33" s="668" t="s">
        <v>126</v>
      </c>
      <c r="AM33" s="669"/>
      <c r="AN33" s="669"/>
      <c r="AO33" s="694"/>
      <c r="AP33" s="742"/>
      <c r="AQ33" s="743"/>
      <c r="AR33" s="743"/>
      <c r="AS33" s="743"/>
      <c r="AT33" s="746"/>
      <c r="AU33" s="360"/>
      <c r="AV33" s="360"/>
      <c r="AW33" s="360"/>
      <c r="AX33" s="642" t="s">
        <v>314</v>
      </c>
      <c r="AY33" s="643"/>
      <c r="AZ33" s="643"/>
      <c r="BA33" s="643"/>
      <c r="BB33" s="643"/>
      <c r="BC33" s="643"/>
      <c r="BD33" s="643"/>
      <c r="BE33" s="643"/>
      <c r="BF33" s="644"/>
      <c r="BG33" s="727">
        <v>93.4</v>
      </c>
      <c r="BH33" s="646"/>
      <c r="BI33" s="646"/>
      <c r="BJ33" s="646"/>
      <c r="BK33" s="646"/>
      <c r="BL33" s="646"/>
      <c r="BM33" s="684">
        <v>87.3</v>
      </c>
      <c r="BN33" s="646"/>
      <c r="BO33" s="646"/>
      <c r="BP33" s="646"/>
      <c r="BQ33" s="695"/>
      <c r="BR33" s="727">
        <v>97</v>
      </c>
      <c r="BS33" s="646"/>
      <c r="BT33" s="646"/>
      <c r="BU33" s="646"/>
      <c r="BV33" s="646"/>
      <c r="BW33" s="646"/>
      <c r="BX33" s="684">
        <v>91.2</v>
      </c>
      <c r="BY33" s="646"/>
      <c r="BZ33" s="646"/>
      <c r="CA33" s="646"/>
      <c r="CB33" s="695"/>
      <c r="CD33" s="707" t="s">
        <v>315</v>
      </c>
      <c r="CE33" s="704"/>
      <c r="CF33" s="704"/>
      <c r="CG33" s="704"/>
      <c r="CH33" s="704"/>
      <c r="CI33" s="704"/>
      <c r="CJ33" s="704"/>
      <c r="CK33" s="704"/>
      <c r="CL33" s="704"/>
      <c r="CM33" s="704"/>
      <c r="CN33" s="704"/>
      <c r="CO33" s="704"/>
      <c r="CP33" s="704"/>
      <c r="CQ33" s="705"/>
      <c r="CR33" s="665">
        <v>2234327</v>
      </c>
      <c r="CS33" s="676"/>
      <c r="CT33" s="676"/>
      <c r="CU33" s="676"/>
      <c r="CV33" s="676"/>
      <c r="CW33" s="676"/>
      <c r="CX33" s="676"/>
      <c r="CY33" s="677"/>
      <c r="CZ33" s="668">
        <v>54.8</v>
      </c>
      <c r="DA33" s="678"/>
      <c r="DB33" s="678"/>
      <c r="DC33" s="679"/>
      <c r="DD33" s="671">
        <v>1695449</v>
      </c>
      <c r="DE33" s="676"/>
      <c r="DF33" s="676"/>
      <c r="DG33" s="676"/>
      <c r="DH33" s="676"/>
      <c r="DI33" s="676"/>
      <c r="DJ33" s="676"/>
      <c r="DK33" s="677"/>
      <c r="DL33" s="671">
        <v>1087143</v>
      </c>
      <c r="DM33" s="676"/>
      <c r="DN33" s="676"/>
      <c r="DO33" s="676"/>
      <c r="DP33" s="676"/>
      <c r="DQ33" s="676"/>
      <c r="DR33" s="676"/>
      <c r="DS33" s="676"/>
      <c r="DT33" s="676"/>
      <c r="DU33" s="676"/>
      <c r="DV33" s="677"/>
      <c r="DW33" s="668">
        <v>42.7</v>
      </c>
      <c r="DX33" s="678"/>
      <c r="DY33" s="678"/>
      <c r="DZ33" s="678"/>
      <c r="EA33" s="678"/>
      <c r="EB33" s="678"/>
      <c r="EC33" s="699"/>
    </row>
    <row r="34" spans="2:133" ht="11.25" customHeight="1" x14ac:dyDescent="0.2">
      <c r="B34" s="662" t="s">
        <v>316</v>
      </c>
      <c r="C34" s="663"/>
      <c r="D34" s="663"/>
      <c r="E34" s="663"/>
      <c r="F34" s="663"/>
      <c r="G34" s="663"/>
      <c r="H34" s="663"/>
      <c r="I34" s="663"/>
      <c r="J34" s="663"/>
      <c r="K34" s="663"/>
      <c r="L34" s="663"/>
      <c r="M34" s="663"/>
      <c r="N34" s="663"/>
      <c r="O34" s="663"/>
      <c r="P34" s="663"/>
      <c r="Q34" s="664"/>
      <c r="R34" s="665">
        <v>232932</v>
      </c>
      <c r="S34" s="666"/>
      <c r="T34" s="666"/>
      <c r="U34" s="666"/>
      <c r="V34" s="666"/>
      <c r="W34" s="666"/>
      <c r="X34" s="666"/>
      <c r="Y34" s="667"/>
      <c r="Z34" s="692">
        <v>5.3</v>
      </c>
      <c r="AA34" s="692"/>
      <c r="AB34" s="692"/>
      <c r="AC34" s="692"/>
      <c r="AD34" s="693" t="s">
        <v>126</v>
      </c>
      <c r="AE34" s="693"/>
      <c r="AF34" s="693"/>
      <c r="AG34" s="693"/>
      <c r="AH34" s="693"/>
      <c r="AI34" s="693"/>
      <c r="AJ34" s="693"/>
      <c r="AK34" s="693"/>
      <c r="AL34" s="668" t="s">
        <v>126</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317</v>
      </c>
      <c r="CE34" s="704"/>
      <c r="CF34" s="704"/>
      <c r="CG34" s="704"/>
      <c r="CH34" s="704"/>
      <c r="CI34" s="704"/>
      <c r="CJ34" s="704"/>
      <c r="CK34" s="704"/>
      <c r="CL34" s="704"/>
      <c r="CM34" s="704"/>
      <c r="CN34" s="704"/>
      <c r="CO34" s="704"/>
      <c r="CP34" s="704"/>
      <c r="CQ34" s="705"/>
      <c r="CR34" s="665">
        <v>554008</v>
      </c>
      <c r="CS34" s="666"/>
      <c r="CT34" s="666"/>
      <c r="CU34" s="666"/>
      <c r="CV34" s="666"/>
      <c r="CW34" s="666"/>
      <c r="CX34" s="666"/>
      <c r="CY34" s="667"/>
      <c r="CZ34" s="668">
        <v>13.6</v>
      </c>
      <c r="DA34" s="678"/>
      <c r="DB34" s="678"/>
      <c r="DC34" s="679"/>
      <c r="DD34" s="671">
        <v>333902</v>
      </c>
      <c r="DE34" s="666"/>
      <c r="DF34" s="666"/>
      <c r="DG34" s="666"/>
      <c r="DH34" s="666"/>
      <c r="DI34" s="666"/>
      <c r="DJ34" s="666"/>
      <c r="DK34" s="667"/>
      <c r="DL34" s="671">
        <v>277000</v>
      </c>
      <c r="DM34" s="666"/>
      <c r="DN34" s="666"/>
      <c r="DO34" s="666"/>
      <c r="DP34" s="666"/>
      <c r="DQ34" s="666"/>
      <c r="DR34" s="666"/>
      <c r="DS34" s="666"/>
      <c r="DT34" s="666"/>
      <c r="DU34" s="666"/>
      <c r="DV34" s="667"/>
      <c r="DW34" s="668">
        <v>10.9</v>
      </c>
      <c r="DX34" s="678"/>
      <c r="DY34" s="678"/>
      <c r="DZ34" s="678"/>
      <c r="EA34" s="678"/>
      <c r="EB34" s="678"/>
      <c r="EC34" s="699"/>
    </row>
    <row r="35" spans="2:133" ht="11.25" customHeight="1" x14ac:dyDescent="0.2">
      <c r="B35" s="662" t="s">
        <v>318</v>
      </c>
      <c r="C35" s="663"/>
      <c r="D35" s="663"/>
      <c r="E35" s="663"/>
      <c r="F35" s="663"/>
      <c r="G35" s="663"/>
      <c r="H35" s="663"/>
      <c r="I35" s="663"/>
      <c r="J35" s="663"/>
      <c r="K35" s="663"/>
      <c r="L35" s="663"/>
      <c r="M35" s="663"/>
      <c r="N35" s="663"/>
      <c r="O35" s="663"/>
      <c r="P35" s="663"/>
      <c r="Q35" s="664"/>
      <c r="R35" s="665">
        <v>43600</v>
      </c>
      <c r="S35" s="666"/>
      <c r="T35" s="666"/>
      <c r="U35" s="666"/>
      <c r="V35" s="666"/>
      <c r="W35" s="666"/>
      <c r="X35" s="666"/>
      <c r="Y35" s="667"/>
      <c r="Z35" s="692">
        <v>1</v>
      </c>
      <c r="AA35" s="692"/>
      <c r="AB35" s="692"/>
      <c r="AC35" s="692"/>
      <c r="AD35" s="693">
        <v>5128</v>
      </c>
      <c r="AE35" s="693"/>
      <c r="AF35" s="693"/>
      <c r="AG35" s="693"/>
      <c r="AH35" s="693"/>
      <c r="AI35" s="693"/>
      <c r="AJ35" s="693"/>
      <c r="AK35" s="693"/>
      <c r="AL35" s="668">
        <v>0.2</v>
      </c>
      <c r="AM35" s="669"/>
      <c r="AN35" s="669"/>
      <c r="AO35" s="694"/>
      <c r="AP35" s="218"/>
      <c r="AQ35" s="724" t="s">
        <v>319</v>
      </c>
      <c r="AR35" s="725"/>
      <c r="AS35" s="725"/>
      <c r="AT35" s="725"/>
      <c r="AU35" s="725"/>
      <c r="AV35" s="725"/>
      <c r="AW35" s="725"/>
      <c r="AX35" s="725"/>
      <c r="AY35" s="725"/>
      <c r="AZ35" s="725"/>
      <c r="BA35" s="725"/>
      <c r="BB35" s="725"/>
      <c r="BC35" s="725"/>
      <c r="BD35" s="725"/>
      <c r="BE35" s="725"/>
      <c r="BF35" s="726"/>
      <c r="BG35" s="724" t="s">
        <v>320</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321</v>
      </c>
      <c r="CE35" s="704"/>
      <c r="CF35" s="704"/>
      <c r="CG35" s="704"/>
      <c r="CH35" s="704"/>
      <c r="CI35" s="704"/>
      <c r="CJ35" s="704"/>
      <c r="CK35" s="704"/>
      <c r="CL35" s="704"/>
      <c r="CM35" s="704"/>
      <c r="CN35" s="704"/>
      <c r="CO35" s="704"/>
      <c r="CP35" s="704"/>
      <c r="CQ35" s="705"/>
      <c r="CR35" s="665">
        <v>37777</v>
      </c>
      <c r="CS35" s="676"/>
      <c r="CT35" s="676"/>
      <c r="CU35" s="676"/>
      <c r="CV35" s="676"/>
      <c r="CW35" s="676"/>
      <c r="CX35" s="676"/>
      <c r="CY35" s="677"/>
      <c r="CZ35" s="668">
        <v>0.9</v>
      </c>
      <c r="DA35" s="678"/>
      <c r="DB35" s="678"/>
      <c r="DC35" s="679"/>
      <c r="DD35" s="671">
        <v>20495</v>
      </c>
      <c r="DE35" s="676"/>
      <c r="DF35" s="676"/>
      <c r="DG35" s="676"/>
      <c r="DH35" s="676"/>
      <c r="DI35" s="676"/>
      <c r="DJ35" s="676"/>
      <c r="DK35" s="677"/>
      <c r="DL35" s="671">
        <v>19458</v>
      </c>
      <c r="DM35" s="676"/>
      <c r="DN35" s="676"/>
      <c r="DO35" s="676"/>
      <c r="DP35" s="676"/>
      <c r="DQ35" s="676"/>
      <c r="DR35" s="676"/>
      <c r="DS35" s="676"/>
      <c r="DT35" s="676"/>
      <c r="DU35" s="676"/>
      <c r="DV35" s="677"/>
      <c r="DW35" s="668">
        <v>0.8</v>
      </c>
      <c r="DX35" s="678"/>
      <c r="DY35" s="678"/>
      <c r="DZ35" s="678"/>
      <c r="EA35" s="678"/>
      <c r="EB35" s="678"/>
      <c r="EC35" s="699"/>
    </row>
    <row r="36" spans="2:133" ht="11.25" customHeight="1" x14ac:dyDescent="0.2">
      <c r="B36" s="662" t="s">
        <v>322</v>
      </c>
      <c r="C36" s="663"/>
      <c r="D36" s="663"/>
      <c r="E36" s="663"/>
      <c r="F36" s="663"/>
      <c r="G36" s="663"/>
      <c r="H36" s="663"/>
      <c r="I36" s="663"/>
      <c r="J36" s="663"/>
      <c r="K36" s="663"/>
      <c r="L36" s="663"/>
      <c r="M36" s="663"/>
      <c r="N36" s="663"/>
      <c r="O36" s="663"/>
      <c r="P36" s="663"/>
      <c r="Q36" s="664"/>
      <c r="R36" s="665">
        <v>40554</v>
      </c>
      <c r="S36" s="666"/>
      <c r="T36" s="666"/>
      <c r="U36" s="666"/>
      <c r="V36" s="666"/>
      <c r="W36" s="666"/>
      <c r="X36" s="666"/>
      <c r="Y36" s="667"/>
      <c r="Z36" s="692">
        <v>0.9</v>
      </c>
      <c r="AA36" s="692"/>
      <c r="AB36" s="692"/>
      <c r="AC36" s="692"/>
      <c r="AD36" s="693" t="s">
        <v>126</v>
      </c>
      <c r="AE36" s="693"/>
      <c r="AF36" s="693"/>
      <c r="AG36" s="693"/>
      <c r="AH36" s="693"/>
      <c r="AI36" s="693"/>
      <c r="AJ36" s="693"/>
      <c r="AK36" s="693"/>
      <c r="AL36" s="668" t="s">
        <v>126</v>
      </c>
      <c r="AM36" s="669"/>
      <c r="AN36" s="669"/>
      <c r="AO36" s="694"/>
      <c r="AP36" s="218"/>
      <c r="AQ36" s="715" t="s">
        <v>323</v>
      </c>
      <c r="AR36" s="716"/>
      <c r="AS36" s="716"/>
      <c r="AT36" s="716"/>
      <c r="AU36" s="716"/>
      <c r="AV36" s="716"/>
      <c r="AW36" s="716"/>
      <c r="AX36" s="716"/>
      <c r="AY36" s="717"/>
      <c r="AZ36" s="718">
        <v>559286</v>
      </c>
      <c r="BA36" s="719"/>
      <c r="BB36" s="719"/>
      <c r="BC36" s="719"/>
      <c r="BD36" s="719"/>
      <c r="BE36" s="719"/>
      <c r="BF36" s="720"/>
      <c r="BG36" s="721" t="s">
        <v>324</v>
      </c>
      <c r="BH36" s="722"/>
      <c r="BI36" s="722"/>
      <c r="BJ36" s="722"/>
      <c r="BK36" s="722"/>
      <c r="BL36" s="722"/>
      <c r="BM36" s="722"/>
      <c r="BN36" s="722"/>
      <c r="BO36" s="722"/>
      <c r="BP36" s="722"/>
      <c r="BQ36" s="722"/>
      <c r="BR36" s="722"/>
      <c r="BS36" s="722"/>
      <c r="BT36" s="722"/>
      <c r="BU36" s="723"/>
      <c r="BV36" s="718">
        <v>59691</v>
      </c>
      <c r="BW36" s="719"/>
      <c r="BX36" s="719"/>
      <c r="BY36" s="719"/>
      <c r="BZ36" s="719"/>
      <c r="CA36" s="719"/>
      <c r="CB36" s="720"/>
      <c r="CD36" s="707" t="s">
        <v>325</v>
      </c>
      <c r="CE36" s="704"/>
      <c r="CF36" s="704"/>
      <c r="CG36" s="704"/>
      <c r="CH36" s="704"/>
      <c r="CI36" s="704"/>
      <c r="CJ36" s="704"/>
      <c r="CK36" s="704"/>
      <c r="CL36" s="704"/>
      <c r="CM36" s="704"/>
      <c r="CN36" s="704"/>
      <c r="CO36" s="704"/>
      <c r="CP36" s="704"/>
      <c r="CQ36" s="705"/>
      <c r="CR36" s="665">
        <v>726320</v>
      </c>
      <c r="CS36" s="666"/>
      <c r="CT36" s="666"/>
      <c r="CU36" s="666"/>
      <c r="CV36" s="666"/>
      <c r="CW36" s="666"/>
      <c r="CX36" s="666"/>
      <c r="CY36" s="667"/>
      <c r="CZ36" s="668">
        <v>17.8</v>
      </c>
      <c r="DA36" s="678"/>
      <c r="DB36" s="678"/>
      <c r="DC36" s="679"/>
      <c r="DD36" s="671">
        <v>544016</v>
      </c>
      <c r="DE36" s="666"/>
      <c r="DF36" s="666"/>
      <c r="DG36" s="666"/>
      <c r="DH36" s="666"/>
      <c r="DI36" s="666"/>
      <c r="DJ36" s="666"/>
      <c r="DK36" s="667"/>
      <c r="DL36" s="671">
        <v>434748</v>
      </c>
      <c r="DM36" s="666"/>
      <c r="DN36" s="666"/>
      <c r="DO36" s="666"/>
      <c r="DP36" s="666"/>
      <c r="DQ36" s="666"/>
      <c r="DR36" s="666"/>
      <c r="DS36" s="666"/>
      <c r="DT36" s="666"/>
      <c r="DU36" s="666"/>
      <c r="DV36" s="667"/>
      <c r="DW36" s="668">
        <v>17.100000000000001</v>
      </c>
      <c r="DX36" s="678"/>
      <c r="DY36" s="678"/>
      <c r="DZ36" s="678"/>
      <c r="EA36" s="678"/>
      <c r="EB36" s="678"/>
      <c r="EC36" s="699"/>
    </row>
    <row r="37" spans="2:133" ht="11.25" customHeight="1" x14ac:dyDescent="0.2">
      <c r="B37" s="662" t="s">
        <v>326</v>
      </c>
      <c r="C37" s="663"/>
      <c r="D37" s="663"/>
      <c r="E37" s="663"/>
      <c r="F37" s="663"/>
      <c r="G37" s="663"/>
      <c r="H37" s="663"/>
      <c r="I37" s="663"/>
      <c r="J37" s="663"/>
      <c r="K37" s="663"/>
      <c r="L37" s="663"/>
      <c r="M37" s="663"/>
      <c r="N37" s="663"/>
      <c r="O37" s="663"/>
      <c r="P37" s="663"/>
      <c r="Q37" s="664"/>
      <c r="R37" s="665">
        <v>173083</v>
      </c>
      <c r="S37" s="666"/>
      <c r="T37" s="666"/>
      <c r="U37" s="666"/>
      <c r="V37" s="666"/>
      <c r="W37" s="666"/>
      <c r="X37" s="666"/>
      <c r="Y37" s="667"/>
      <c r="Z37" s="692">
        <v>3.9</v>
      </c>
      <c r="AA37" s="692"/>
      <c r="AB37" s="692"/>
      <c r="AC37" s="692"/>
      <c r="AD37" s="693" t="s">
        <v>126</v>
      </c>
      <c r="AE37" s="693"/>
      <c r="AF37" s="693"/>
      <c r="AG37" s="693"/>
      <c r="AH37" s="693"/>
      <c r="AI37" s="693"/>
      <c r="AJ37" s="693"/>
      <c r="AK37" s="693"/>
      <c r="AL37" s="668" t="s">
        <v>126</v>
      </c>
      <c r="AM37" s="669"/>
      <c r="AN37" s="669"/>
      <c r="AO37" s="694"/>
      <c r="AQ37" s="700" t="s">
        <v>327</v>
      </c>
      <c r="AR37" s="701"/>
      <c r="AS37" s="701"/>
      <c r="AT37" s="701"/>
      <c r="AU37" s="701"/>
      <c r="AV37" s="701"/>
      <c r="AW37" s="701"/>
      <c r="AX37" s="701"/>
      <c r="AY37" s="702"/>
      <c r="AZ37" s="665">
        <v>88973</v>
      </c>
      <c r="BA37" s="666"/>
      <c r="BB37" s="666"/>
      <c r="BC37" s="666"/>
      <c r="BD37" s="676"/>
      <c r="BE37" s="676"/>
      <c r="BF37" s="703"/>
      <c r="BG37" s="707" t="s">
        <v>328</v>
      </c>
      <c r="BH37" s="704"/>
      <c r="BI37" s="704"/>
      <c r="BJ37" s="704"/>
      <c r="BK37" s="704"/>
      <c r="BL37" s="704"/>
      <c r="BM37" s="704"/>
      <c r="BN37" s="704"/>
      <c r="BO37" s="704"/>
      <c r="BP37" s="704"/>
      <c r="BQ37" s="704"/>
      <c r="BR37" s="704"/>
      <c r="BS37" s="704"/>
      <c r="BT37" s="704"/>
      <c r="BU37" s="705"/>
      <c r="BV37" s="665">
        <v>56340</v>
      </c>
      <c r="BW37" s="666"/>
      <c r="BX37" s="666"/>
      <c r="BY37" s="666"/>
      <c r="BZ37" s="666"/>
      <c r="CA37" s="666"/>
      <c r="CB37" s="706"/>
      <c r="CD37" s="707" t="s">
        <v>329</v>
      </c>
      <c r="CE37" s="704"/>
      <c r="CF37" s="704"/>
      <c r="CG37" s="704"/>
      <c r="CH37" s="704"/>
      <c r="CI37" s="704"/>
      <c r="CJ37" s="704"/>
      <c r="CK37" s="704"/>
      <c r="CL37" s="704"/>
      <c r="CM37" s="704"/>
      <c r="CN37" s="704"/>
      <c r="CO37" s="704"/>
      <c r="CP37" s="704"/>
      <c r="CQ37" s="705"/>
      <c r="CR37" s="665">
        <v>268374</v>
      </c>
      <c r="CS37" s="676"/>
      <c r="CT37" s="676"/>
      <c r="CU37" s="676"/>
      <c r="CV37" s="676"/>
      <c r="CW37" s="676"/>
      <c r="CX37" s="676"/>
      <c r="CY37" s="677"/>
      <c r="CZ37" s="668">
        <v>6.6</v>
      </c>
      <c r="DA37" s="678"/>
      <c r="DB37" s="678"/>
      <c r="DC37" s="679"/>
      <c r="DD37" s="671">
        <v>238599</v>
      </c>
      <c r="DE37" s="676"/>
      <c r="DF37" s="676"/>
      <c r="DG37" s="676"/>
      <c r="DH37" s="676"/>
      <c r="DI37" s="676"/>
      <c r="DJ37" s="676"/>
      <c r="DK37" s="677"/>
      <c r="DL37" s="671">
        <v>219976</v>
      </c>
      <c r="DM37" s="676"/>
      <c r="DN37" s="676"/>
      <c r="DO37" s="676"/>
      <c r="DP37" s="676"/>
      <c r="DQ37" s="676"/>
      <c r="DR37" s="676"/>
      <c r="DS37" s="676"/>
      <c r="DT37" s="676"/>
      <c r="DU37" s="676"/>
      <c r="DV37" s="677"/>
      <c r="DW37" s="668">
        <v>8.6</v>
      </c>
      <c r="DX37" s="678"/>
      <c r="DY37" s="678"/>
      <c r="DZ37" s="678"/>
      <c r="EA37" s="678"/>
      <c r="EB37" s="678"/>
      <c r="EC37" s="699"/>
    </row>
    <row r="38" spans="2:133" ht="11.25" customHeight="1" x14ac:dyDescent="0.2">
      <c r="B38" s="662" t="s">
        <v>330</v>
      </c>
      <c r="C38" s="663"/>
      <c r="D38" s="663"/>
      <c r="E38" s="663"/>
      <c r="F38" s="663"/>
      <c r="G38" s="663"/>
      <c r="H38" s="663"/>
      <c r="I38" s="663"/>
      <c r="J38" s="663"/>
      <c r="K38" s="663"/>
      <c r="L38" s="663"/>
      <c r="M38" s="663"/>
      <c r="N38" s="663"/>
      <c r="O38" s="663"/>
      <c r="P38" s="663"/>
      <c r="Q38" s="664"/>
      <c r="R38" s="665">
        <v>154616</v>
      </c>
      <c r="S38" s="666"/>
      <c r="T38" s="666"/>
      <c r="U38" s="666"/>
      <c r="V38" s="666"/>
      <c r="W38" s="666"/>
      <c r="X38" s="666"/>
      <c r="Y38" s="667"/>
      <c r="Z38" s="692">
        <v>3.5</v>
      </c>
      <c r="AA38" s="692"/>
      <c r="AB38" s="692"/>
      <c r="AC38" s="692"/>
      <c r="AD38" s="693" t="s">
        <v>126</v>
      </c>
      <c r="AE38" s="693"/>
      <c r="AF38" s="693"/>
      <c r="AG38" s="693"/>
      <c r="AH38" s="693"/>
      <c r="AI38" s="693"/>
      <c r="AJ38" s="693"/>
      <c r="AK38" s="693"/>
      <c r="AL38" s="668" t="s">
        <v>126</v>
      </c>
      <c r="AM38" s="669"/>
      <c r="AN38" s="669"/>
      <c r="AO38" s="694"/>
      <c r="AQ38" s="700" t="s">
        <v>331</v>
      </c>
      <c r="AR38" s="701"/>
      <c r="AS38" s="701"/>
      <c r="AT38" s="701"/>
      <c r="AU38" s="701"/>
      <c r="AV38" s="701"/>
      <c r="AW38" s="701"/>
      <c r="AX38" s="701"/>
      <c r="AY38" s="702"/>
      <c r="AZ38" s="665">
        <v>25980</v>
      </c>
      <c r="BA38" s="666"/>
      <c r="BB38" s="666"/>
      <c r="BC38" s="666"/>
      <c r="BD38" s="676"/>
      <c r="BE38" s="676"/>
      <c r="BF38" s="703"/>
      <c r="BG38" s="707" t="s">
        <v>332</v>
      </c>
      <c r="BH38" s="704"/>
      <c r="BI38" s="704"/>
      <c r="BJ38" s="704"/>
      <c r="BK38" s="704"/>
      <c r="BL38" s="704"/>
      <c r="BM38" s="704"/>
      <c r="BN38" s="704"/>
      <c r="BO38" s="704"/>
      <c r="BP38" s="704"/>
      <c r="BQ38" s="704"/>
      <c r="BR38" s="704"/>
      <c r="BS38" s="704"/>
      <c r="BT38" s="704"/>
      <c r="BU38" s="705"/>
      <c r="BV38" s="665">
        <v>1354</v>
      </c>
      <c r="BW38" s="666"/>
      <c r="BX38" s="666"/>
      <c r="BY38" s="666"/>
      <c r="BZ38" s="666"/>
      <c r="CA38" s="666"/>
      <c r="CB38" s="706"/>
      <c r="CD38" s="707" t="s">
        <v>333</v>
      </c>
      <c r="CE38" s="704"/>
      <c r="CF38" s="704"/>
      <c r="CG38" s="704"/>
      <c r="CH38" s="704"/>
      <c r="CI38" s="704"/>
      <c r="CJ38" s="704"/>
      <c r="CK38" s="704"/>
      <c r="CL38" s="704"/>
      <c r="CM38" s="704"/>
      <c r="CN38" s="704"/>
      <c r="CO38" s="704"/>
      <c r="CP38" s="704"/>
      <c r="CQ38" s="705"/>
      <c r="CR38" s="665">
        <v>533306</v>
      </c>
      <c r="CS38" s="666"/>
      <c r="CT38" s="666"/>
      <c r="CU38" s="666"/>
      <c r="CV38" s="666"/>
      <c r="CW38" s="666"/>
      <c r="CX38" s="666"/>
      <c r="CY38" s="667"/>
      <c r="CZ38" s="668">
        <v>13.1</v>
      </c>
      <c r="DA38" s="678"/>
      <c r="DB38" s="678"/>
      <c r="DC38" s="679"/>
      <c r="DD38" s="671">
        <v>462146</v>
      </c>
      <c r="DE38" s="666"/>
      <c r="DF38" s="666"/>
      <c r="DG38" s="666"/>
      <c r="DH38" s="666"/>
      <c r="DI38" s="666"/>
      <c r="DJ38" s="666"/>
      <c r="DK38" s="667"/>
      <c r="DL38" s="671">
        <v>355937</v>
      </c>
      <c r="DM38" s="666"/>
      <c r="DN38" s="666"/>
      <c r="DO38" s="666"/>
      <c r="DP38" s="666"/>
      <c r="DQ38" s="666"/>
      <c r="DR38" s="666"/>
      <c r="DS38" s="666"/>
      <c r="DT38" s="666"/>
      <c r="DU38" s="666"/>
      <c r="DV38" s="667"/>
      <c r="DW38" s="668">
        <v>14</v>
      </c>
      <c r="DX38" s="678"/>
      <c r="DY38" s="678"/>
      <c r="DZ38" s="678"/>
      <c r="EA38" s="678"/>
      <c r="EB38" s="678"/>
      <c r="EC38" s="699"/>
    </row>
    <row r="39" spans="2:133" ht="11.25" customHeight="1" x14ac:dyDescent="0.2">
      <c r="B39" s="662" t="s">
        <v>334</v>
      </c>
      <c r="C39" s="663"/>
      <c r="D39" s="663"/>
      <c r="E39" s="663"/>
      <c r="F39" s="663"/>
      <c r="G39" s="663"/>
      <c r="H39" s="663"/>
      <c r="I39" s="663"/>
      <c r="J39" s="663"/>
      <c r="K39" s="663"/>
      <c r="L39" s="663"/>
      <c r="M39" s="663"/>
      <c r="N39" s="663"/>
      <c r="O39" s="663"/>
      <c r="P39" s="663"/>
      <c r="Q39" s="664"/>
      <c r="R39" s="665">
        <v>54811</v>
      </c>
      <c r="S39" s="666"/>
      <c r="T39" s="666"/>
      <c r="U39" s="666"/>
      <c r="V39" s="666"/>
      <c r="W39" s="666"/>
      <c r="X39" s="666"/>
      <c r="Y39" s="667"/>
      <c r="Z39" s="692">
        <v>1.2</v>
      </c>
      <c r="AA39" s="692"/>
      <c r="AB39" s="692"/>
      <c r="AC39" s="692"/>
      <c r="AD39" s="693">
        <v>254</v>
      </c>
      <c r="AE39" s="693"/>
      <c r="AF39" s="693"/>
      <c r="AG39" s="693"/>
      <c r="AH39" s="693"/>
      <c r="AI39" s="693"/>
      <c r="AJ39" s="693"/>
      <c r="AK39" s="693"/>
      <c r="AL39" s="668">
        <v>0</v>
      </c>
      <c r="AM39" s="669"/>
      <c r="AN39" s="669"/>
      <c r="AO39" s="694"/>
      <c r="AQ39" s="700" t="s">
        <v>335</v>
      </c>
      <c r="AR39" s="701"/>
      <c r="AS39" s="701"/>
      <c r="AT39" s="701"/>
      <c r="AU39" s="701"/>
      <c r="AV39" s="701"/>
      <c r="AW39" s="701"/>
      <c r="AX39" s="701"/>
      <c r="AY39" s="702"/>
      <c r="AZ39" s="665">
        <v>14819</v>
      </c>
      <c r="BA39" s="666"/>
      <c r="BB39" s="666"/>
      <c r="BC39" s="666"/>
      <c r="BD39" s="676"/>
      <c r="BE39" s="676"/>
      <c r="BF39" s="703"/>
      <c r="BG39" s="707" t="s">
        <v>336</v>
      </c>
      <c r="BH39" s="704"/>
      <c r="BI39" s="704"/>
      <c r="BJ39" s="704"/>
      <c r="BK39" s="704"/>
      <c r="BL39" s="704"/>
      <c r="BM39" s="704"/>
      <c r="BN39" s="704"/>
      <c r="BO39" s="704"/>
      <c r="BP39" s="704"/>
      <c r="BQ39" s="704"/>
      <c r="BR39" s="704"/>
      <c r="BS39" s="704"/>
      <c r="BT39" s="704"/>
      <c r="BU39" s="705"/>
      <c r="BV39" s="665">
        <v>2068</v>
      </c>
      <c r="BW39" s="666"/>
      <c r="BX39" s="666"/>
      <c r="BY39" s="666"/>
      <c r="BZ39" s="666"/>
      <c r="CA39" s="666"/>
      <c r="CB39" s="706"/>
      <c r="CD39" s="707" t="s">
        <v>337</v>
      </c>
      <c r="CE39" s="704"/>
      <c r="CF39" s="704"/>
      <c r="CG39" s="704"/>
      <c r="CH39" s="704"/>
      <c r="CI39" s="704"/>
      <c r="CJ39" s="704"/>
      <c r="CK39" s="704"/>
      <c r="CL39" s="704"/>
      <c r="CM39" s="704"/>
      <c r="CN39" s="704"/>
      <c r="CO39" s="704"/>
      <c r="CP39" s="704"/>
      <c r="CQ39" s="705"/>
      <c r="CR39" s="665">
        <v>353676</v>
      </c>
      <c r="CS39" s="676"/>
      <c r="CT39" s="676"/>
      <c r="CU39" s="676"/>
      <c r="CV39" s="676"/>
      <c r="CW39" s="676"/>
      <c r="CX39" s="676"/>
      <c r="CY39" s="677"/>
      <c r="CZ39" s="668">
        <v>8.6999999999999993</v>
      </c>
      <c r="DA39" s="678"/>
      <c r="DB39" s="678"/>
      <c r="DC39" s="679"/>
      <c r="DD39" s="671">
        <v>309390</v>
      </c>
      <c r="DE39" s="676"/>
      <c r="DF39" s="676"/>
      <c r="DG39" s="676"/>
      <c r="DH39" s="676"/>
      <c r="DI39" s="676"/>
      <c r="DJ39" s="676"/>
      <c r="DK39" s="677"/>
      <c r="DL39" s="671" t="s">
        <v>126</v>
      </c>
      <c r="DM39" s="676"/>
      <c r="DN39" s="676"/>
      <c r="DO39" s="676"/>
      <c r="DP39" s="676"/>
      <c r="DQ39" s="676"/>
      <c r="DR39" s="676"/>
      <c r="DS39" s="676"/>
      <c r="DT39" s="676"/>
      <c r="DU39" s="676"/>
      <c r="DV39" s="677"/>
      <c r="DW39" s="668" t="s">
        <v>126</v>
      </c>
      <c r="DX39" s="678"/>
      <c r="DY39" s="678"/>
      <c r="DZ39" s="678"/>
      <c r="EA39" s="678"/>
      <c r="EB39" s="678"/>
      <c r="EC39" s="699"/>
    </row>
    <row r="40" spans="2:133" ht="11.25" customHeight="1" x14ac:dyDescent="0.2">
      <c r="B40" s="662" t="s">
        <v>338</v>
      </c>
      <c r="C40" s="663"/>
      <c r="D40" s="663"/>
      <c r="E40" s="663"/>
      <c r="F40" s="663"/>
      <c r="G40" s="663"/>
      <c r="H40" s="663"/>
      <c r="I40" s="663"/>
      <c r="J40" s="663"/>
      <c r="K40" s="663"/>
      <c r="L40" s="663"/>
      <c r="M40" s="663"/>
      <c r="N40" s="663"/>
      <c r="O40" s="663"/>
      <c r="P40" s="663"/>
      <c r="Q40" s="664"/>
      <c r="R40" s="665">
        <v>331728</v>
      </c>
      <c r="S40" s="666"/>
      <c r="T40" s="666"/>
      <c r="U40" s="666"/>
      <c r="V40" s="666"/>
      <c r="W40" s="666"/>
      <c r="X40" s="666"/>
      <c r="Y40" s="667"/>
      <c r="Z40" s="692">
        <v>7.5</v>
      </c>
      <c r="AA40" s="692"/>
      <c r="AB40" s="692"/>
      <c r="AC40" s="692"/>
      <c r="AD40" s="693" t="s">
        <v>126</v>
      </c>
      <c r="AE40" s="693"/>
      <c r="AF40" s="693"/>
      <c r="AG40" s="693"/>
      <c r="AH40" s="693"/>
      <c r="AI40" s="693"/>
      <c r="AJ40" s="693"/>
      <c r="AK40" s="693"/>
      <c r="AL40" s="668" t="s">
        <v>126</v>
      </c>
      <c r="AM40" s="669"/>
      <c r="AN40" s="669"/>
      <c r="AO40" s="694"/>
      <c r="AQ40" s="700" t="s">
        <v>339</v>
      </c>
      <c r="AR40" s="701"/>
      <c r="AS40" s="701"/>
      <c r="AT40" s="701"/>
      <c r="AU40" s="701"/>
      <c r="AV40" s="701"/>
      <c r="AW40" s="701"/>
      <c r="AX40" s="701"/>
      <c r="AY40" s="702"/>
      <c r="AZ40" s="665" t="s">
        <v>126</v>
      </c>
      <c r="BA40" s="666"/>
      <c r="BB40" s="666"/>
      <c r="BC40" s="666"/>
      <c r="BD40" s="676"/>
      <c r="BE40" s="676"/>
      <c r="BF40" s="703"/>
      <c r="BG40" s="708" t="s">
        <v>340</v>
      </c>
      <c r="BH40" s="709"/>
      <c r="BI40" s="709"/>
      <c r="BJ40" s="709"/>
      <c r="BK40" s="709"/>
      <c r="BL40" s="364"/>
      <c r="BM40" s="704" t="s">
        <v>341</v>
      </c>
      <c r="BN40" s="704"/>
      <c r="BO40" s="704"/>
      <c r="BP40" s="704"/>
      <c r="BQ40" s="704"/>
      <c r="BR40" s="704"/>
      <c r="BS40" s="704"/>
      <c r="BT40" s="704"/>
      <c r="BU40" s="705"/>
      <c r="BV40" s="665">
        <v>100</v>
      </c>
      <c r="BW40" s="666"/>
      <c r="BX40" s="666"/>
      <c r="BY40" s="666"/>
      <c r="BZ40" s="666"/>
      <c r="CA40" s="666"/>
      <c r="CB40" s="706"/>
      <c r="CD40" s="707" t="s">
        <v>342</v>
      </c>
      <c r="CE40" s="704"/>
      <c r="CF40" s="704"/>
      <c r="CG40" s="704"/>
      <c r="CH40" s="704"/>
      <c r="CI40" s="704"/>
      <c r="CJ40" s="704"/>
      <c r="CK40" s="704"/>
      <c r="CL40" s="704"/>
      <c r="CM40" s="704"/>
      <c r="CN40" s="704"/>
      <c r="CO40" s="704"/>
      <c r="CP40" s="704"/>
      <c r="CQ40" s="705"/>
      <c r="CR40" s="665">
        <v>29240</v>
      </c>
      <c r="CS40" s="666"/>
      <c r="CT40" s="666"/>
      <c r="CU40" s="666"/>
      <c r="CV40" s="666"/>
      <c r="CW40" s="666"/>
      <c r="CX40" s="666"/>
      <c r="CY40" s="667"/>
      <c r="CZ40" s="668">
        <v>0.7</v>
      </c>
      <c r="DA40" s="678"/>
      <c r="DB40" s="678"/>
      <c r="DC40" s="679"/>
      <c r="DD40" s="671">
        <v>25500</v>
      </c>
      <c r="DE40" s="666"/>
      <c r="DF40" s="666"/>
      <c r="DG40" s="666"/>
      <c r="DH40" s="666"/>
      <c r="DI40" s="666"/>
      <c r="DJ40" s="666"/>
      <c r="DK40" s="667"/>
      <c r="DL40" s="671" t="s">
        <v>126</v>
      </c>
      <c r="DM40" s="666"/>
      <c r="DN40" s="666"/>
      <c r="DO40" s="666"/>
      <c r="DP40" s="666"/>
      <c r="DQ40" s="666"/>
      <c r="DR40" s="666"/>
      <c r="DS40" s="666"/>
      <c r="DT40" s="666"/>
      <c r="DU40" s="666"/>
      <c r="DV40" s="667"/>
      <c r="DW40" s="668" t="s">
        <v>126</v>
      </c>
      <c r="DX40" s="678"/>
      <c r="DY40" s="678"/>
      <c r="DZ40" s="678"/>
      <c r="EA40" s="678"/>
      <c r="EB40" s="678"/>
      <c r="EC40" s="699"/>
    </row>
    <row r="41" spans="2:133" ht="11.25" customHeight="1" x14ac:dyDescent="0.2">
      <c r="B41" s="662" t="s">
        <v>343</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92" t="s">
        <v>126</v>
      </c>
      <c r="AA41" s="692"/>
      <c r="AB41" s="692"/>
      <c r="AC41" s="692"/>
      <c r="AD41" s="693" t="s">
        <v>126</v>
      </c>
      <c r="AE41" s="693"/>
      <c r="AF41" s="693"/>
      <c r="AG41" s="693"/>
      <c r="AH41" s="693"/>
      <c r="AI41" s="693"/>
      <c r="AJ41" s="693"/>
      <c r="AK41" s="693"/>
      <c r="AL41" s="668" t="s">
        <v>126</v>
      </c>
      <c r="AM41" s="669"/>
      <c r="AN41" s="669"/>
      <c r="AO41" s="694"/>
      <c r="AQ41" s="700" t="s">
        <v>344</v>
      </c>
      <c r="AR41" s="701"/>
      <c r="AS41" s="701"/>
      <c r="AT41" s="701"/>
      <c r="AU41" s="701"/>
      <c r="AV41" s="701"/>
      <c r="AW41" s="701"/>
      <c r="AX41" s="701"/>
      <c r="AY41" s="702"/>
      <c r="AZ41" s="665">
        <v>158580</v>
      </c>
      <c r="BA41" s="666"/>
      <c r="BB41" s="666"/>
      <c r="BC41" s="666"/>
      <c r="BD41" s="676"/>
      <c r="BE41" s="676"/>
      <c r="BF41" s="703"/>
      <c r="BG41" s="708"/>
      <c r="BH41" s="709"/>
      <c r="BI41" s="709"/>
      <c r="BJ41" s="709"/>
      <c r="BK41" s="709"/>
      <c r="BL41" s="364"/>
      <c r="BM41" s="704" t="s">
        <v>345</v>
      </c>
      <c r="BN41" s="704"/>
      <c r="BO41" s="704"/>
      <c r="BP41" s="704"/>
      <c r="BQ41" s="704"/>
      <c r="BR41" s="704"/>
      <c r="BS41" s="704"/>
      <c r="BT41" s="704"/>
      <c r="BU41" s="705"/>
      <c r="BV41" s="665" t="s">
        <v>126</v>
      </c>
      <c r="BW41" s="666"/>
      <c r="BX41" s="666"/>
      <c r="BY41" s="666"/>
      <c r="BZ41" s="666"/>
      <c r="CA41" s="666"/>
      <c r="CB41" s="706"/>
      <c r="CD41" s="707" t="s">
        <v>346</v>
      </c>
      <c r="CE41" s="704"/>
      <c r="CF41" s="704"/>
      <c r="CG41" s="704"/>
      <c r="CH41" s="704"/>
      <c r="CI41" s="704"/>
      <c r="CJ41" s="704"/>
      <c r="CK41" s="704"/>
      <c r="CL41" s="704"/>
      <c r="CM41" s="704"/>
      <c r="CN41" s="704"/>
      <c r="CO41" s="704"/>
      <c r="CP41" s="704"/>
      <c r="CQ41" s="705"/>
      <c r="CR41" s="665" t="s">
        <v>126</v>
      </c>
      <c r="CS41" s="676"/>
      <c r="CT41" s="676"/>
      <c r="CU41" s="676"/>
      <c r="CV41" s="676"/>
      <c r="CW41" s="676"/>
      <c r="CX41" s="676"/>
      <c r="CY41" s="677"/>
      <c r="CZ41" s="668" t="s">
        <v>126</v>
      </c>
      <c r="DA41" s="678"/>
      <c r="DB41" s="678"/>
      <c r="DC41" s="679"/>
      <c r="DD41" s="671" t="s">
        <v>126</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347</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92" t="s">
        <v>126</v>
      </c>
      <c r="AA42" s="692"/>
      <c r="AB42" s="692"/>
      <c r="AC42" s="692"/>
      <c r="AD42" s="693" t="s">
        <v>126</v>
      </c>
      <c r="AE42" s="693"/>
      <c r="AF42" s="693"/>
      <c r="AG42" s="693"/>
      <c r="AH42" s="693"/>
      <c r="AI42" s="693"/>
      <c r="AJ42" s="693"/>
      <c r="AK42" s="693"/>
      <c r="AL42" s="668" t="s">
        <v>126</v>
      </c>
      <c r="AM42" s="669"/>
      <c r="AN42" s="669"/>
      <c r="AO42" s="694"/>
      <c r="AQ42" s="712" t="s">
        <v>348</v>
      </c>
      <c r="AR42" s="713"/>
      <c r="AS42" s="713"/>
      <c r="AT42" s="713"/>
      <c r="AU42" s="713"/>
      <c r="AV42" s="713"/>
      <c r="AW42" s="713"/>
      <c r="AX42" s="713"/>
      <c r="AY42" s="714"/>
      <c r="AZ42" s="645">
        <v>270934</v>
      </c>
      <c r="BA42" s="680"/>
      <c r="BB42" s="680"/>
      <c r="BC42" s="680"/>
      <c r="BD42" s="646"/>
      <c r="BE42" s="646"/>
      <c r="BF42" s="695"/>
      <c r="BG42" s="710"/>
      <c r="BH42" s="711"/>
      <c r="BI42" s="711"/>
      <c r="BJ42" s="711"/>
      <c r="BK42" s="711"/>
      <c r="BL42" s="365"/>
      <c r="BM42" s="696" t="s">
        <v>349</v>
      </c>
      <c r="BN42" s="696"/>
      <c r="BO42" s="696"/>
      <c r="BP42" s="696"/>
      <c r="BQ42" s="696"/>
      <c r="BR42" s="696"/>
      <c r="BS42" s="696"/>
      <c r="BT42" s="696"/>
      <c r="BU42" s="697"/>
      <c r="BV42" s="645">
        <v>377</v>
      </c>
      <c r="BW42" s="680"/>
      <c r="BX42" s="680"/>
      <c r="BY42" s="680"/>
      <c r="BZ42" s="680"/>
      <c r="CA42" s="680"/>
      <c r="CB42" s="698"/>
      <c r="CD42" s="662" t="s">
        <v>350</v>
      </c>
      <c r="CE42" s="663"/>
      <c r="CF42" s="663"/>
      <c r="CG42" s="663"/>
      <c r="CH42" s="663"/>
      <c r="CI42" s="663"/>
      <c r="CJ42" s="663"/>
      <c r="CK42" s="663"/>
      <c r="CL42" s="663"/>
      <c r="CM42" s="663"/>
      <c r="CN42" s="663"/>
      <c r="CO42" s="663"/>
      <c r="CP42" s="663"/>
      <c r="CQ42" s="664"/>
      <c r="CR42" s="665">
        <v>181496</v>
      </c>
      <c r="CS42" s="676"/>
      <c r="CT42" s="676"/>
      <c r="CU42" s="676"/>
      <c r="CV42" s="676"/>
      <c r="CW42" s="676"/>
      <c r="CX42" s="676"/>
      <c r="CY42" s="677"/>
      <c r="CZ42" s="668">
        <v>4.5</v>
      </c>
      <c r="DA42" s="678"/>
      <c r="DB42" s="678"/>
      <c r="DC42" s="679"/>
      <c r="DD42" s="671">
        <v>21998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351</v>
      </c>
      <c r="C43" s="663"/>
      <c r="D43" s="663"/>
      <c r="E43" s="663"/>
      <c r="F43" s="663"/>
      <c r="G43" s="663"/>
      <c r="H43" s="663"/>
      <c r="I43" s="663"/>
      <c r="J43" s="663"/>
      <c r="K43" s="663"/>
      <c r="L43" s="663"/>
      <c r="M43" s="663"/>
      <c r="N43" s="663"/>
      <c r="O43" s="663"/>
      <c r="P43" s="663"/>
      <c r="Q43" s="664"/>
      <c r="R43" s="665">
        <v>137528</v>
      </c>
      <c r="S43" s="666"/>
      <c r="T43" s="666"/>
      <c r="U43" s="666"/>
      <c r="V43" s="666"/>
      <c r="W43" s="666"/>
      <c r="X43" s="666"/>
      <c r="Y43" s="667"/>
      <c r="Z43" s="692">
        <v>3.1</v>
      </c>
      <c r="AA43" s="692"/>
      <c r="AB43" s="692"/>
      <c r="AC43" s="692"/>
      <c r="AD43" s="693" t="s">
        <v>126</v>
      </c>
      <c r="AE43" s="693"/>
      <c r="AF43" s="693"/>
      <c r="AG43" s="693"/>
      <c r="AH43" s="693"/>
      <c r="AI43" s="693"/>
      <c r="AJ43" s="693"/>
      <c r="AK43" s="693"/>
      <c r="AL43" s="668" t="s">
        <v>126</v>
      </c>
      <c r="AM43" s="669"/>
      <c r="AN43" s="669"/>
      <c r="AO43" s="694"/>
      <c r="BV43" s="219"/>
      <c r="BW43" s="219"/>
      <c r="BX43" s="219"/>
      <c r="BY43" s="219"/>
      <c r="BZ43" s="219"/>
      <c r="CA43" s="219"/>
      <c r="CB43" s="219"/>
      <c r="CD43" s="662" t="s">
        <v>352</v>
      </c>
      <c r="CE43" s="663"/>
      <c r="CF43" s="663"/>
      <c r="CG43" s="663"/>
      <c r="CH43" s="663"/>
      <c r="CI43" s="663"/>
      <c r="CJ43" s="663"/>
      <c r="CK43" s="663"/>
      <c r="CL43" s="663"/>
      <c r="CM43" s="663"/>
      <c r="CN43" s="663"/>
      <c r="CO43" s="663"/>
      <c r="CP43" s="663"/>
      <c r="CQ43" s="664"/>
      <c r="CR43" s="665">
        <v>6049</v>
      </c>
      <c r="CS43" s="676"/>
      <c r="CT43" s="676"/>
      <c r="CU43" s="676"/>
      <c r="CV43" s="676"/>
      <c r="CW43" s="676"/>
      <c r="CX43" s="676"/>
      <c r="CY43" s="677"/>
      <c r="CZ43" s="668">
        <v>0.1</v>
      </c>
      <c r="DA43" s="678"/>
      <c r="DB43" s="678"/>
      <c r="DC43" s="679"/>
      <c r="DD43" s="671">
        <v>6049</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353</v>
      </c>
      <c r="C44" s="643"/>
      <c r="D44" s="643"/>
      <c r="E44" s="643"/>
      <c r="F44" s="643"/>
      <c r="G44" s="643"/>
      <c r="H44" s="643"/>
      <c r="I44" s="643"/>
      <c r="J44" s="643"/>
      <c r="K44" s="643"/>
      <c r="L44" s="643"/>
      <c r="M44" s="643"/>
      <c r="N44" s="643"/>
      <c r="O44" s="643"/>
      <c r="P44" s="643"/>
      <c r="Q44" s="644"/>
      <c r="R44" s="645">
        <v>4416745</v>
      </c>
      <c r="S44" s="680"/>
      <c r="T44" s="680"/>
      <c r="U44" s="680"/>
      <c r="V44" s="680"/>
      <c r="W44" s="680"/>
      <c r="X44" s="680"/>
      <c r="Y44" s="681"/>
      <c r="Z44" s="682">
        <v>100</v>
      </c>
      <c r="AA44" s="682"/>
      <c r="AB44" s="682"/>
      <c r="AC44" s="682"/>
      <c r="AD44" s="683">
        <v>2406131</v>
      </c>
      <c r="AE44" s="683"/>
      <c r="AF44" s="683"/>
      <c r="AG44" s="683"/>
      <c r="AH44" s="683"/>
      <c r="AI44" s="683"/>
      <c r="AJ44" s="683"/>
      <c r="AK44" s="683"/>
      <c r="AL44" s="648">
        <v>100</v>
      </c>
      <c r="AM44" s="684"/>
      <c r="AN44" s="684"/>
      <c r="AO44" s="685"/>
      <c r="CD44" s="686" t="s">
        <v>300</v>
      </c>
      <c r="CE44" s="687"/>
      <c r="CF44" s="662" t="s">
        <v>354</v>
      </c>
      <c r="CG44" s="663"/>
      <c r="CH44" s="663"/>
      <c r="CI44" s="663"/>
      <c r="CJ44" s="663"/>
      <c r="CK44" s="663"/>
      <c r="CL44" s="663"/>
      <c r="CM44" s="663"/>
      <c r="CN44" s="663"/>
      <c r="CO44" s="663"/>
      <c r="CP44" s="663"/>
      <c r="CQ44" s="664"/>
      <c r="CR44" s="665">
        <v>157245</v>
      </c>
      <c r="CS44" s="666"/>
      <c r="CT44" s="666"/>
      <c r="CU44" s="666"/>
      <c r="CV44" s="666"/>
      <c r="CW44" s="666"/>
      <c r="CX44" s="666"/>
      <c r="CY44" s="667"/>
      <c r="CZ44" s="668">
        <v>3.9</v>
      </c>
      <c r="DA44" s="669"/>
      <c r="DB44" s="669"/>
      <c r="DC44" s="670"/>
      <c r="DD44" s="671">
        <v>17647</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355</v>
      </c>
      <c r="CG45" s="663"/>
      <c r="CH45" s="663"/>
      <c r="CI45" s="663"/>
      <c r="CJ45" s="663"/>
      <c r="CK45" s="663"/>
      <c r="CL45" s="663"/>
      <c r="CM45" s="663"/>
      <c r="CN45" s="663"/>
      <c r="CO45" s="663"/>
      <c r="CP45" s="663"/>
      <c r="CQ45" s="664"/>
      <c r="CR45" s="665">
        <v>25665</v>
      </c>
      <c r="CS45" s="676"/>
      <c r="CT45" s="676"/>
      <c r="CU45" s="676"/>
      <c r="CV45" s="676"/>
      <c r="CW45" s="676"/>
      <c r="CX45" s="676"/>
      <c r="CY45" s="677"/>
      <c r="CZ45" s="668">
        <v>0.6</v>
      </c>
      <c r="DA45" s="678"/>
      <c r="DB45" s="678"/>
      <c r="DC45" s="679"/>
      <c r="DD45" s="671">
        <v>2068</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357</v>
      </c>
      <c r="CG46" s="663"/>
      <c r="CH46" s="663"/>
      <c r="CI46" s="663"/>
      <c r="CJ46" s="663"/>
      <c r="CK46" s="663"/>
      <c r="CL46" s="663"/>
      <c r="CM46" s="663"/>
      <c r="CN46" s="663"/>
      <c r="CO46" s="663"/>
      <c r="CP46" s="663"/>
      <c r="CQ46" s="664"/>
      <c r="CR46" s="665">
        <v>122780</v>
      </c>
      <c r="CS46" s="666"/>
      <c r="CT46" s="666"/>
      <c r="CU46" s="666"/>
      <c r="CV46" s="666"/>
      <c r="CW46" s="666"/>
      <c r="CX46" s="666"/>
      <c r="CY46" s="667"/>
      <c r="CZ46" s="668">
        <v>3</v>
      </c>
      <c r="DA46" s="669"/>
      <c r="DB46" s="669"/>
      <c r="DC46" s="670"/>
      <c r="DD46" s="671">
        <v>15579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358</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359</v>
      </c>
      <c r="CG47" s="663"/>
      <c r="CH47" s="663"/>
      <c r="CI47" s="663"/>
      <c r="CJ47" s="663"/>
      <c r="CK47" s="663"/>
      <c r="CL47" s="663"/>
      <c r="CM47" s="663"/>
      <c r="CN47" s="663"/>
      <c r="CO47" s="663"/>
      <c r="CP47" s="663"/>
      <c r="CQ47" s="664"/>
      <c r="CR47" s="665">
        <v>24251</v>
      </c>
      <c r="CS47" s="676"/>
      <c r="CT47" s="676"/>
      <c r="CU47" s="676"/>
      <c r="CV47" s="676"/>
      <c r="CW47" s="676"/>
      <c r="CX47" s="676"/>
      <c r="CY47" s="677"/>
      <c r="CZ47" s="668">
        <v>0.6</v>
      </c>
      <c r="DA47" s="678"/>
      <c r="DB47" s="678"/>
      <c r="DC47" s="679"/>
      <c r="DD47" s="671">
        <v>4351</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360</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361</v>
      </c>
      <c r="CG48" s="663"/>
      <c r="CH48" s="663"/>
      <c r="CI48" s="663"/>
      <c r="CJ48" s="663"/>
      <c r="CK48" s="663"/>
      <c r="CL48" s="663"/>
      <c r="CM48" s="663"/>
      <c r="CN48" s="663"/>
      <c r="CO48" s="663"/>
      <c r="CP48" s="663"/>
      <c r="CQ48" s="664"/>
      <c r="CR48" s="665" t="s">
        <v>126</v>
      </c>
      <c r="CS48" s="666"/>
      <c r="CT48" s="666"/>
      <c r="CU48" s="666"/>
      <c r="CV48" s="666"/>
      <c r="CW48" s="666"/>
      <c r="CX48" s="666"/>
      <c r="CY48" s="667"/>
      <c r="CZ48" s="668" t="s">
        <v>126</v>
      </c>
      <c r="DA48" s="669"/>
      <c r="DB48" s="669"/>
      <c r="DC48" s="670"/>
      <c r="DD48" s="671" t="s">
        <v>126</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362</v>
      </c>
      <c r="CE49" s="643"/>
      <c r="CF49" s="643"/>
      <c r="CG49" s="643"/>
      <c r="CH49" s="643"/>
      <c r="CI49" s="643"/>
      <c r="CJ49" s="643"/>
      <c r="CK49" s="643"/>
      <c r="CL49" s="643"/>
      <c r="CM49" s="643"/>
      <c r="CN49" s="643"/>
      <c r="CO49" s="643"/>
      <c r="CP49" s="643"/>
      <c r="CQ49" s="644"/>
      <c r="CR49" s="645">
        <v>4073683</v>
      </c>
      <c r="CS49" s="646"/>
      <c r="CT49" s="646"/>
      <c r="CU49" s="646"/>
      <c r="CV49" s="646"/>
      <c r="CW49" s="646"/>
      <c r="CX49" s="646"/>
      <c r="CY49" s="647"/>
      <c r="CZ49" s="648">
        <v>100</v>
      </c>
      <c r="DA49" s="649"/>
      <c r="DB49" s="649"/>
      <c r="DC49" s="650"/>
      <c r="DD49" s="651">
        <v>2886685</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xjAGPBpgV9zCGUYfwGf13/tF2+mvT3vVcm60SFBiYdoxg87chsRyPs/7uz42RlK3PIjYCliZ0dXY6D9OGM8lg==" saltValue="XSUbzkCSQ1cZKyv9uZvYk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363</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364</v>
      </c>
      <c r="DK2" s="1157"/>
      <c r="DL2" s="1157"/>
      <c r="DM2" s="1157"/>
      <c r="DN2" s="1157"/>
      <c r="DO2" s="1158"/>
      <c r="DP2" s="224"/>
      <c r="DQ2" s="1156" t="s">
        <v>365</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366</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367</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368</v>
      </c>
      <c r="B5" s="1061"/>
      <c r="C5" s="1061"/>
      <c r="D5" s="1061"/>
      <c r="E5" s="1061"/>
      <c r="F5" s="1061"/>
      <c r="G5" s="1061"/>
      <c r="H5" s="1061"/>
      <c r="I5" s="1061"/>
      <c r="J5" s="1061"/>
      <c r="K5" s="1061"/>
      <c r="L5" s="1061"/>
      <c r="M5" s="1061"/>
      <c r="N5" s="1061"/>
      <c r="O5" s="1061"/>
      <c r="P5" s="1062"/>
      <c r="Q5" s="1066" t="s">
        <v>369</v>
      </c>
      <c r="R5" s="1067"/>
      <c r="S5" s="1067"/>
      <c r="T5" s="1067"/>
      <c r="U5" s="1068"/>
      <c r="V5" s="1066" t="s">
        <v>370</v>
      </c>
      <c r="W5" s="1067"/>
      <c r="X5" s="1067"/>
      <c r="Y5" s="1067"/>
      <c r="Z5" s="1068"/>
      <c r="AA5" s="1066" t="s">
        <v>371</v>
      </c>
      <c r="AB5" s="1067"/>
      <c r="AC5" s="1067"/>
      <c r="AD5" s="1067"/>
      <c r="AE5" s="1067"/>
      <c r="AF5" s="1159" t="s">
        <v>372</v>
      </c>
      <c r="AG5" s="1067"/>
      <c r="AH5" s="1067"/>
      <c r="AI5" s="1067"/>
      <c r="AJ5" s="1080"/>
      <c r="AK5" s="1067" t="s">
        <v>373</v>
      </c>
      <c r="AL5" s="1067"/>
      <c r="AM5" s="1067"/>
      <c r="AN5" s="1067"/>
      <c r="AO5" s="1068"/>
      <c r="AP5" s="1066" t="s">
        <v>374</v>
      </c>
      <c r="AQ5" s="1067"/>
      <c r="AR5" s="1067"/>
      <c r="AS5" s="1067"/>
      <c r="AT5" s="1068"/>
      <c r="AU5" s="1066" t="s">
        <v>375</v>
      </c>
      <c r="AV5" s="1067"/>
      <c r="AW5" s="1067"/>
      <c r="AX5" s="1067"/>
      <c r="AY5" s="1080"/>
      <c r="AZ5" s="228"/>
      <c r="BA5" s="228"/>
      <c r="BB5" s="228"/>
      <c r="BC5" s="228"/>
      <c r="BD5" s="228"/>
      <c r="BE5" s="229"/>
      <c r="BF5" s="229"/>
      <c r="BG5" s="229"/>
      <c r="BH5" s="229"/>
      <c r="BI5" s="229"/>
      <c r="BJ5" s="229"/>
      <c r="BK5" s="229"/>
      <c r="BL5" s="229"/>
      <c r="BM5" s="229"/>
      <c r="BN5" s="229"/>
      <c r="BO5" s="229"/>
      <c r="BP5" s="229"/>
      <c r="BQ5" s="1060" t="s">
        <v>376</v>
      </c>
      <c r="BR5" s="1061"/>
      <c r="BS5" s="1061"/>
      <c r="BT5" s="1061"/>
      <c r="BU5" s="1061"/>
      <c r="BV5" s="1061"/>
      <c r="BW5" s="1061"/>
      <c r="BX5" s="1061"/>
      <c r="BY5" s="1061"/>
      <c r="BZ5" s="1061"/>
      <c r="CA5" s="1061"/>
      <c r="CB5" s="1061"/>
      <c r="CC5" s="1061"/>
      <c r="CD5" s="1061"/>
      <c r="CE5" s="1061"/>
      <c r="CF5" s="1061"/>
      <c r="CG5" s="1062"/>
      <c r="CH5" s="1066" t="s">
        <v>377</v>
      </c>
      <c r="CI5" s="1067"/>
      <c r="CJ5" s="1067"/>
      <c r="CK5" s="1067"/>
      <c r="CL5" s="1068"/>
      <c r="CM5" s="1066" t="s">
        <v>378</v>
      </c>
      <c r="CN5" s="1067"/>
      <c r="CO5" s="1067"/>
      <c r="CP5" s="1067"/>
      <c r="CQ5" s="1068"/>
      <c r="CR5" s="1066" t="s">
        <v>379</v>
      </c>
      <c r="CS5" s="1067"/>
      <c r="CT5" s="1067"/>
      <c r="CU5" s="1067"/>
      <c r="CV5" s="1068"/>
      <c r="CW5" s="1066" t="s">
        <v>380</v>
      </c>
      <c r="CX5" s="1067"/>
      <c r="CY5" s="1067"/>
      <c r="CZ5" s="1067"/>
      <c r="DA5" s="1068"/>
      <c r="DB5" s="1066" t="s">
        <v>381</v>
      </c>
      <c r="DC5" s="1067"/>
      <c r="DD5" s="1067"/>
      <c r="DE5" s="1067"/>
      <c r="DF5" s="1068"/>
      <c r="DG5" s="1149" t="s">
        <v>382</v>
      </c>
      <c r="DH5" s="1150"/>
      <c r="DI5" s="1150"/>
      <c r="DJ5" s="1150"/>
      <c r="DK5" s="1151"/>
      <c r="DL5" s="1149" t="s">
        <v>383</v>
      </c>
      <c r="DM5" s="1150"/>
      <c r="DN5" s="1150"/>
      <c r="DO5" s="1150"/>
      <c r="DP5" s="1151"/>
      <c r="DQ5" s="1066" t="s">
        <v>384</v>
      </c>
      <c r="DR5" s="1067"/>
      <c r="DS5" s="1067"/>
      <c r="DT5" s="1067"/>
      <c r="DU5" s="1068"/>
      <c r="DV5" s="1066" t="s">
        <v>375</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385</v>
      </c>
      <c r="C7" s="1113"/>
      <c r="D7" s="1113"/>
      <c r="E7" s="1113"/>
      <c r="F7" s="1113"/>
      <c r="G7" s="1113"/>
      <c r="H7" s="1113"/>
      <c r="I7" s="1113"/>
      <c r="J7" s="1113"/>
      <c r="K7" s="1113"/>
      <c r="L7" s="1113"/>
      <c r="M7" s="1113"/>
      <c r="N7" s="1113"/>
      <c r="O7" s="1113"/>
      <c r="P7" s="1114"/>
      <c r="Q7" s="1167">
        <v>4418</v>
      </c>
      <c r="R7" s="1168"/>
      <c r="S7" s="1168"/>
      <c r="T7" s="1168"/>
      <c r="U7" s="1168"/>
      <c r="V7" s="1168">
        <v>4080</v>
      </c>
      <c r="W7" s="1168"/>
      <c r="X7" s="1168"/>
      <c r="Y7" s="1168"/>
      <c r="Z7" s="1168"/>
      <c r="AA7" s="1168">
        <v>337</v>
      </c>
      <c r="AB7" s="1168"/>
      <c r="AC7" s="1168"/>
      <c r="AD7" s="1168"/>
      <c r="AE7" s="1169"/>
      <c r="AF7" s="1170">
        <v>334</v>
      </c>
      <c r="AG7" s="1171"/>
      <c r="AH7" s="1171"/>
      <c r="AI7" s="1171"/>
      <c r="AJ7" s="1172"/>
      <c r="AK7" s="1173">
        <v>173</v>
      </c>
      <c r="AL7" s="1174"/>
      <c r="AM7" s="1174"/>
      <c r="AN7" s="1174"/>
      <c r="AO7" s="1174"/>
      <c r="AP7" s="1174">
        <v>3464</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591</v>
      </c>
      <c r="BT7" s="1165"/>
      <c r="BU7" s="1165"/>
      <c r="BV7" s="1165"/>
      <c r="BW7" s="1165"/>
      <c r="BX7" s="1165"/>
      <c r="BY7" s="1165"/>
      <c r="BZ7" s="1165"/>
      <c r="CA7" s="1165"/>
      <c r="CB7" s="1165"/>
      <c r="CC7" s="1165"/>
      <c r="CD7" s="1165"/>
      <c r="CE7" s="1165"/>
      <c r="CF7" s="1165"/>
      <c r="CG7" s="1177"/>
      <c r="CH7" s="1161">
        <v>6</v>
      </c>
      <c r="CI7" s="1162"/>
      <c r="CJ7" s="1162"/>
      <c r="CK7" s="1162"/>
      <c r="CL7" s="1163"/>
      <c r="CM7" s="1161">
        <v>1865</v>
      </c>
      <c r="CN7" s="1162"/>
      <c r="CO7" s="1162"/>
      <c r="CP7" s="1162"/>
      <c r="CQ7" s="1163"/>
      <c r="CR7" s="1161">
        <v>9</v>
      </c>
      <c r="CS7" s="1162"/>
      <c r="CT7" s="1162"/>
      <c r="CU7" s="1162"/>
      <c r="CV7" s="1163"/>
      <c r="CW7" s="1161">
        <v>2</v>
      </c>
      <c r="CX7" s="1162"/>
      <c r="CY7" s="1162"/>
      <c r="CZ7" s="1162"/>
      <c r="DA7" s="1163"/>
      <c r="DB7" s="1161" t="s">
        <v>595</v>
      </c>
      <c r="DC7" s="1162"/>
      <c r="DD7" s="1162"/>
      <c r="DE7" s="1162"/>
      <c r="DF7" s="1163"/>
      <c r="DG7" s="1161" t="s">
        <v>595</v>
      </c>
      <c r="DH7" s="1162"/>
      <c r="DI7" s="1162"/>
      <c r="DJ7" s="1162"/>
      <c r="DK7" s="1163"/>
      <c r="DL7" s="1161" t="s">
        <v>595</v>
      </c>
      <c r="DM7" s="1162"/>
      <c r="DN7" s="1162"/>
      <c r="DO7" s="1162"/>
      <c r="DP7" s="1163"/>
      <c r="DQ7" s="1161" t="s">
        <v>595</v>
      </c>
      <c r="DR7" s="1162"/>
      <c r="DS7" s="1162"/>
      <c r="DT7" s="1162"/>
      <c r="DU7" s="1163"/>
      <c r="DV7" s="1164"/>
      <c r="DW7" s="1165"/>
      <c r="DX7" s="1165"/>
      <c r="DY7" s="1165"/>
      <c r="DZ7" s="1166"/>
      <c r="EA7" s="230"/>
    </row>
    <row r="8" spans="1:131" s="231" customFormat="1" ht="26.25" customHeight="1" x14ac:dyDescent="0.2">
      <c r="A8" s="234">
        <v>2</v>
      </c>
      <c r="B8" s="1095" t="s">
        <v>386</v>
      </c>
      <c r="C8" s="1096"/>
      <c r="D8" s="1096"/>
      <c r="E8" s="1096"/>
      <c r="F8" s="1096"/>
      <c r="G8" s="1096"/>
      <c r="H8" s="1096"/>
      <c r="I8" s="1096"/>
      <c r="J8" s="1096"/>
      <c r="K8" s="1096"/>
      <c r="L8" s="1096"/>
      <c r="M8" s="1096"/>
      <c r="N8" s="1096"/>
      <c r="O8" s="1096"/>
      <c r="P8" s="1097"/>
      <c r="Q8" s="1103">
        <v>26</v>
      </c>
      <c r="R8" s="1104"/>
      <c r="S8" s="1104"/>
      <c r="T8" s="1104"/>
      <c r="U8" s="1104"/>
      <c r="V8" s="1104">
        <v>20</v>
      </c>
      <c r="W8" s="1104"/>
      <c r="X8" s="1104"/>
      <c r="Y8" s="1104"/>
      <c r="Z8" s="1104"/>
      <c r="AA8" s="1104">
        <v>6</v>
      </c>
      <c r="AB8" s="1104"/>
      <c r="AC8" s="1104"/>
      <c r="AD8" s="1104"/>
      <c r="AE8" s="1105"/>
      <c r="AF8" s="1100">
        <v>6</v>
      </c>
      <c r="AG8" s="1101"/>
      <c r="AH8" s="1101"/>
      <c r="AI8" s="1101"/>
      <c r="AJ8" s="1102"/>
      <c r="AK8" s="1145" t="s">
        <v>585</v>
      </c>
      <c r="AL8" s="1146"/>
      <c r="AM8" s="1146"/>
      <c r="AN8" s="1146"/>
      <c r="AO8" s="1146"/>
      <c r="AP8" s="1146" t="s">
        <v>585</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592</v>
      </c>
      <c r="BT8" s="1058"/>
      <c r="BU8" s="1058"/>
      <c r="BV8" s="1058"/>
      <c r="BW8" s="1058"/>
      <c r="BX8" s="1058"/>
      <c r="BY8" s="1058"/>
      <c r="BZ8" s="1058"/>
      <c r="CA8" s="1058"/>
      <c r="CB8" s="1058"/>
      <c r="CC8" s="1058"/>
      <c r="CD8" s="1058"/>
      <c r="CE8" s="1058"/>
      <c r="CF8" s="1058"/>
      <c r="CG8" s="1079"/>
      <c r="CH8" s="1054">
        <v>-4</v>
      </c>
      <c r="CI8" s="1055"/>
      <c r="CJ8" s="1055"/>
      <c r="CK8" s="1055"/>
      <c r="CL8" s="1056"/>
      <c r="CM8" s="1054">
        <v>862</v>
      </c>
      <c r="CN8" s="1055"/>
      <c r="CO8" s="1055"/>
      <c r="CP8" s="1055"/>
      <c r="CQ8" s="1056"/>
      <c r="CR8" s="1054" t="s">
        <v>585</v>
      </c>
      <c r="CS8" s="1055"/>
      <c r="CT8" s="1055"/>
      <c r="CU8" s="1055"/>
      <c r="CV8" s="1056"/>
      <c r="CW8" s="1054" t="s">
        <v>595</v>
      </c>
      <c r="CX8" s="1055"/>
      <c r="CY8" s="1055"/>
      <c r="CZ8" s="1055"/>
      <c r="DA8" s="1056"/>
      <c r="DB8" s="1054" t="s">
        <v>595</v>
      </c>
      <c r="DC8" s="1055"/>
      <c r="DD8" s="1055"/>
      <c r="DE8" s="1055"/>
      <c r="DF8" s="1056"/>
      <c r="DG8" s="1054" t="s">
        <v>595</v>
      </c>
      <c r="DH8" s="1055"/>
      <c r="DI8" s="1055"/>
      <c r="DJ8" s="1055"/>
      <c r="DK8" s="1056"/>
      <c r="DL8" s="1054" t="s">
        <v>595</v>
      </c>
      <c r="DM8" s="1055"/>
      <c r="DN8" s="1055"/>
      <c r="DO8" s="1055"/>
      <c r="DP8" s="1056"/>
      <c r="DQ8" s="1054" t="s">
        <v>595</v>
      </c>
      <c r="DR8" s="1055"/>
      <c r="DS8" s="1055"/>
      <c r="DT8" s="1055"/>
      <c r="DU8" s="1056"/>
      <c r="DV8" s="1057"/>
      <c r="DW8" s="1058"/>
      <c r="DX8" s="1058"/>
      <c r="DY8" s="1058"/>
      <c r="DZ8" s="1059"/>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387</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388</v>
      </c>
      <c r="B23" s="1002" t="s">
        <v>389</v>
      </c>
      <c r="C23" s="1003"/>
      <c r="D23" s="1003"/>
      <c r="E23" s="1003"/>
      <c r="F23" s="1003"/>
      <c r="G23" s="1003"/>
      <c r="H23" s="1003"/>
      <c r="I23" s="1003"/>
      <c r="J23" s="1003"/>
      <c r="K23" s="1003"/>
      <c r="L23" s="1003"/>
      <c r="M23" s="1003"/>
      <c r="N23" s="1003"/>
      <c r="O23" s="1003"/>
      <c r="P23" s="1013"/>
      <c r="Q23" s="1132">
        <v>4417</v>
      </c>
      <c r="R23" s="1126"/>
      <c r="S23" s="1126"/>
      <c r="T23" s="1126"/>
      <c r="U23" s="1126"/>
      <c r="V23" s="1126">
        <v>4074</v>
      </c>
      <c r="W23" s="1126"/>
      <c r="X23" s="1126"/>
      <c r="Y23" s="1126"/>
      <c r="Z23" s="1126"/>
      <c r="AA23" s="1126">
        <v>343</v>
      </c>
      <c r="AB23" s="1126"/>
      <c r="AC23" s="1126"/>
      <c r="AD23" s="1126"/>
      <c r="AE23" s="1133"/>
      <c r="AF23" s="1134">
        <v>340</v>
      </c>
      <c r="AG23" s="1126"/>
      <c r="AH23" s="1126"/>
      <c r="AI23" s="1126"/>
      <c r="AJ23" s="1135"/>
      <c r="AK23" s="1136"/>
      <c r="AL23" s="1137"/>
      <c r="AM23" s="1137"/>
      <c r="AN23" s="1137"/>
      <c r="AO23" s="1137"/>
      <c r="AP23" s="1126">
        <v>3464</v>
      </c>
      <c r="AQ23" s="1126"/>
      <c r="AR23" s="1126"/>
      <c r="AS23" s="1126"/>
      <c r="AT23" s="1126"/>
      <c r="AU23" s="1127"/>
      <c r="AV23" s="1127"/>
      <c r="AW23" s="1127"/>
      <c r="AX23" s="1127"/>
      <c r="AY23" s="1128"/>
      <c r="AZ23" s="1129" t="s">
        <v>126</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390</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391</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368</v>
      </c>
      <c r="B26" s="1061"/>
      <c r="C26" s="1061"/>
      <c r="D26" s="1061"/>
      <c r="E26" s="1061"/>
      <c r="F26" s="1061"/>
      <c r="G26" s="1061"/>
      <c r="H26" s="1061"/>
      <c r="I26" s="1061"/>
      <c r="J26" s="1061"/>
      <c r="K26" s="1061"/>
      <c r="L26" s="1061"/>
      <c r="M26" s="1061"/>
      <c r="N26" s="1061"/>
      <c r="O26" s="1061"/>
      <c r="P26" s="1062"/>
      <c r="Q26" s="1066" t="s">
        <v>392</v>
      </c>
      <c r="R26" s="1067"/>
      <c r="S26" s="1067"/>
      <c r="T26" s="1067"/>
      <c r="U26" s="1068"/>
      <c r="V26" s="1066" t="s">
        <v>393</v>
      </c>
      <c r="W26" s="1067"/>
      <c r="X26" s="1067"/>
      <c r="Y26" s="1067"/>
      <c r="Z26" s="1068"/>
      <c r="AA26" s="1066" t="s">
        <v>394</v>
      </c>
      <c r="AB26" s="1067"/>
      <c r="AC26" s="1067"/>
      <c r="AD26" s="1067"/>
      <c r="AE26" s="1067"/>
      <c r="AF26" s="1120" t="s">
        <v>395</v>
      </c>
      <c r="AG26" s="1073"/>
      <c r="AH26" s="1073"/>
      <c r="AI26" s="1073"/>
      <c r="AJ26" s="1121"/>
      <c r="AK26" s="1067" t="s">
        <v>396</v>
      </c>
      <c r="AL26" s="1067"/>
      <c r="AM26" s="1067"/>
      <c r="AN26" s="1067"/>
      <c r="AO26" s="1068"/>
      <c r="AP26" s="1066" t="s">
        <v>397</v>
      </c>
      <c r="AQ26" s="1067"/>
      <c r="AR26" s="1067"/>
      <c r="AS26" s="1067"/>
      <c r="AT26" s="1068"/>
      <c r="AU26" s="1066" t="s">
        <v>398</v>
      </c>
      <c r="AV26" s="1067"/>
      <c r="AW26" s="1067"/>
      <c r="AX26" s="1067"/>
      <c r="AY26" s="1068"/>
      <c r="AZ26" s="1066" t="s">
        <v>399</v>
      </c>
      <c r="BA26" s="1067"/>
      <c r="BB26" s="1067"/>
      <c r="BC26" s="1067"/>
      <c r="BD26" s="1068"/>
      <c r="BE26" s="1066" t="s">
        <v>375</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400</v>
      </c>
      <c r="C28" s="1113"/>
      <c r="D28" s="1113"/>
      <c r="E28" s="1113"/>
      <c r="F28" s="1113"/>
      <c r="G28" s="1113"/>
      <c r="H28" s="1113"/>
      <c r="I28" s="1113"/>
      <c r="J28" s="1113"/>
      <c r="K28" s="1113"/>
      <c r="L28" s="1113"/>
      <c r="M28" s="1113"/>
      <c r="N28" s="1113"/>
      <c r="O28" s="1113"/>
      <c r="P28" s="1114"/>
      <c r="Q28" s="1115">
        <v>1144</v>
      </c>
      <c r="R28" s="1116"/>
      <c r="S28" s="1116"/>
      <c r="T28" s="1116"/>
      <c r="U28" s="1116"/>
      <c r="V28" s="1116">
        <v>1084</v>
      </c>
      <c r="W28" s="1116"/>
      <c r="X28" s="1116"/>
      <c r="Y28" s="1116"/>
      <c r="Z28" s="1116"/>
      <c r="AA28" s="1116">
        <v>60</v>
      </c>
      <c r="AB28" s="1116"/>
      <c r="AC28" s="1116"/>
      <c r="AD28" s="1116"/>
      <c r="AE28" s="1117"/>
      <c r="AF28" s="1118">
        <v>60</v>
      </c>
      <c r="AG28" s="1116"/>
      <c r="AH28" s="1116"/>
      <c r="AI28" s="1116"/>
      <c r="AJ28" s="1119"/>
      <c r="AK28" s="1107">
        <v>87</v>
      </c>
      <c r="AL28" s="1108"/>
      <c r="AM28" s="1108"/>
      <c r="AN28" s="1108"/>
      <c r="AO28" s="1108"/>
      <c r="AP28" s="1108" t="s">
        <v>595</v>
      </c>
      <c r="AQ28" s="1108"/>
      <c r="AR28" s="1108"/>
      <c r="AS28" s="1108"/>
      <c r="AT28" s="1108"/>
      <c r="AU28" s="1108" t="s">
        <v>595</v>
      </c>
      <c r="AV28" s="1108"/>
      <c r="AW28" s="1108"/>
      <c r="AX28" s="1108"/>
      <c r="AY28" s="1108"/>
      <c r="AZ28" s="1109" t="s">
        <v>595</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401</v>
      </c>
      <c r="C29" s="1096"/>
      <c r="D29" s="1096"/>
      <c r="E29" s="1096"/>
      <c r="F29" s="1096"/>
      <c r="G29" s="1096"/>
      <c r="H29" s="1096"/>
      <c r="I29" s="1096"/>
      <c r="J29" s="1096"/>
      <c r="K29" s="1096"/>
      <c r="L29" s="1096"/>
      <c r="M29" s="1096"/>
      <c r="N29" s="1096"/>
      <c r="O29" s="1096"/>
      <c r="P29" s="1097"/>
      <c r="Q29" s="1103">
        <v>95</v>
      </c>
      <c r="R29" s="1104"/>
      <c r="S29" s="1104"/>
      <c r="T29" s="1104"/>
      <c r="U29" s="1104"/>
      <c r="V29" s="1104">
        <v>94</v>
      </c>
      <c r="W29" s="1104"/>
      <c r="X29" s="1104"/>
      <c r="Y29" s="1104"/>
      <c r="Z29" s="1104"/>
      <c r="AA29" s="1104">
        <v>1</v>
      </c>
      <c r="AB29" s="1104"/>
      <c r="AC29" s="1104"/>
      <c r="AD29" s="1104"/>
      <c r="AE29" s="1105"/>
      <c r="AF29" s="1100">
        <v>1</v>
      </c>
      <c r="AG29" s="1101"/>
      <c r="AH29" s="1101"/>
      <c r="AI29" s="1101"/>
      <c r="AJ29" s="1102"/>
      <c r="AK29" s="1045">
        <v>73</v>
      </c>
      <c r="AL29" s="1036"/>
      <c r="AM29" s="1036"/>
      <c r="AN29" s="1036"/>
      <c r="AO29" s="1036"/>
      <c r="AP29" s="1036">
        <v>175</v>
      </c>
      <c r="AQ29" s="1036"/>
      <c r="AR29" s="1036"/>
      <c r="AS29" s="1036"/>
      <c r="AT29" s="1036"/>
      <c r="AU29" s="1036">
        <v>175</v>
      </c>
      <c r="AV29" s="1036"/>
      <c r="AW29" s="1036"/>
      <c r="AX29" s="1036"/>
      <c r="AY29" s="1036"/>
      <c r="AZ29" s="1106" t="s">
        <v>595</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402</v>
      </c>
      <c r="C30" s="1096"/>
      <c r="D30" s="1096"/>
      <c r="E30" s="1096"/>
      <c r="F30" s="1096"/>
      <c r="G30" s="1096"/>
      <c r="H30" s="1096"/>
      <c r="I30" s="1096"/>
      <c r="J30" s="1096"/>
      <c r="K30" s="1096"/>
      <c r="L30" s="1096"/>
      <c r="M30" s="1096"/>
      <c r="N30" s="1096"/>
      <c r="O30" s="1096"/>
      <c r="P30" s="1097"/>
      <c r="Q30" s="1103">
        <v>989</v>
      </c>
      <c r="R30" s="1104"/>
      <c r="S30" s="1104"/>
      <c r="T30" s="1104"/>
      <c r="U30" s="1104"/>
      <c r="V30" s="1104">
        <v>940</v>
      </c>
      <c r="W30" s="1104"/>
      <c r="X30" s="1104"/>
      <c r="Y30" s="1104"/>
      <c r="Z30" s="1104"/>
      <c r="AA30" s="1104">
        <v>49</v>
      </c>
      <c r="AB30" s="1104"/>
      <c r="AC30" s="1104"/>
      <c r="AD30" s="1104"/>
      <c r="AE30" s="1105"/>
      <c r="AF30" s="1100">
        <v>49</v>
      </c>
      <c r="AG30" s="1101"/>
      <c r="AH30" s="1101"/>
      <c r="AI30" s="1101"/>
      <c r="AJ30" s="1102"/>
      <c r="AK30" s="1045">
        <v>150</v>
      </c>
      <c r="AL30" s="1036"/>
      <c r="AM30" s="1036"/>
      <c r="AN30" s="1036"/>
      <c r="AO30" s="1036"/>
      <c r="AP30" s="1036" t="s">
        <v>595</v>
      </c>
      <c r="AQ30" s="1036"/>
      <c r="AR30" s="1036"/>
      <c r="AS30" s="1036"/>
      <c r="AT30" s="1036"/>
      <c r="AU30" s="1036" t="s">
        <v>595</v>
      </c>
      <c r="AV30" s="1036"/>
      <c r="AW30" s="1036"/>
      <c r="AX30" s="1036"/>
      <c r="AY30" s="1036"/>
      <c r="AZ30" s="1106" t="s">
        <v>595</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403</v>
      </c>
      <c r="C31" s="1096"/>
      <c r="D31" s="1096"/>
      <c r="E31" s="1096"/>
      <c r="F31" s="1096"/>
      <c r="G31" s="1096"/>
      <c r="H31" s="1096"/>
      <c r="I31" s="1096"/>
      <c r="J31" s="1096"/>
      <c r="K31" s="1096"/>
      <c r="L31" s="1096"/>
      <c r="M31" s="1096"/>
      <c r="N31" s="1096"/>
      <c r="O31" s="1096"/>
      <c r="P31" s="1097"/>
      <c r="Q31" s="1103">
        <v>5</v>
      </c>
      <c r="R31" s="1104"/>
      <c r="S31" s="1104"/>
      <c r="T31" s="1104"/>
      <c r="U31" s="1104"/>
      <c r="V31" s="1104">
        <v>3</v>
      </c>
      <c r="W31" s="1104"/>
      <c r="X31" s="1104"/>
      <c r="Y31" s="1104"/>
      <c r="Z31" s="1104"/>
      <c r="AA31" s="1104">
        <v>2</v>
      </c>
      <c r="AB31" s="1104"/>
      <c r="AC31" s="1104"/>
      <c r="AD31" s="1104"/>
      <c r="AE31" s="1105"/>
      <c r="AF31" s="1100">
        <v>2</v>
      </c>
      <c r="AG31" s="1101"/>
      <c r="AH31" s="1101"/>
      <c r="AI31" s="1101"/>
      <c r="AJ31" s="1102"/>
      <c r="AK31" s="1045" t="s">
        <v>595</v>
      </c>
      <c r="AL31" s="1036"/>
      <c r="AM31" s="1036"/>
      <c r="AN31" s="1036"/>
      <c r="AO31" s="1036"/>
      <c r="AP31" s="1036" t="s">
        <v>595</v>
      </c>
      <c r="AQ31" s="1036"/>
      <c r="AR31" s="1036"/>
      <c r="AS31" s="1036"/>
      <c r="AT31" s="1036"/>
      <c r="AU31" s="1036" t="s">
        <v>595</v>
      </c>
      <c r="AV31" s="1036"/>
      <c r="AW31" s="1036"/>
      <c r="AX31" s="1036"/>
      <c r="AY31" s="1036"/>
      <c r="AZ31" s="1106" t="s">
        <v>595</v>
      </c>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404</v>
      </c>
      <c r="C32" s="1096"/>
      <c r="D32" s="1096"/>
      <c r="E32" s="1096"/>
      <c r="F32" s="1096"/>
      <c r="G32" s="1096"/>
      <c r="H32" s="1096"/>
      <c r="I32" s="1096"/>
      <c r="J32" s="1096"/>
      <c r="K32" s="1096"/>
      <c r="L32" s="1096"/>
      <c r="M32" s="1096"/>
      <c r="N32" s="1096"/>
      <c r="O32" s="1096"/>
      <c r="P32" s="1097"/>
      <c r="Q32" s="1103">
        <v>138</v>
      </c>
      <c r="R32" s="1104"/>
      <c r="S32" s="1104"/>
      <c r="T32" s="1104"/>
      <c r="U32" s="1104"/>
      <c r="V32" s="1104">
        <v>134</v>
      </c>
      <c r="W32" s="1104"/>
      <c r="X32" s="1104"/>
      <c r="Y32" s="1104"/>
      <c r="Z32" s="1104"/>
      <c r="AA32" s="1104">
        <v>3</v>
      </c>
      <c r="AB32" s="1104"/>
      <c r="AC32" s="1104"/>
      <c r="AD32" s="1104"/>
      <c r="AE32" s="1105"/>
      <c r="AF32" s="1100">
        <v>3</v>
      </c>
      <c r="AG32" s="1101"/>
      <c r="AH32" s="1101"/>
      <c r="AI32" s="1101"/>
      <c r="AJ32" s="1102"/>
      <c r="AK32" s="1045">
        <v>28</v>
      </c>
      <c r="AL32" s="1036"/>
      <c r="AM32" s="1036"/>
      <c r="AN32" s="1036"/>
      <c r="AO32" s="1036"/>
      <c r="AP32" s="1036" t="s">
        <v>595</v>
      </c>
      <c r="AQ32" s="1036"/>
      <c r="AR32" s="1036"/>
      <c r="AS32" s="1036"/>
      <c r="AT32" s="1036"/>
      <c r="AU32" s="1036" t="s">
        <v>595</v>
      </c>
      <c r="AV32" s="1036"/>
      <c r="AW32" s="1036"/>
      <c r="AX32" s="1036"/>
      <c r="AY32" s="1036"/>
      <c r="AZ32" s="1106" t="s">
        <v>595</v>
      </c>
      <c r="BA32" s="1106"/>
      <c r="BB32" s="1106"/>
      <c r="BC32" s="1106"/>
      <c r="BD32" s="1106"/>
      <c r="BE32" s="1037"/>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405</v>
      </c>
      <c r="C33" s="1096"/>
      <c r="D33" s="1096"/>
      <c r="E33" s="1096"/>
      <c r="F33" s="1096"/>
      <c r="G33" s="1096"/>
      <c r="H33" s="1096"/>
      <c r="I33" s="1096"/>
      <c r="J33" s="1096"/>
      <c r="K33" s="1096"/>
      <c r="L33" s="1096"/>
      <c r="M33" s="1096"/>
      <c r="N33" s="1096"/>
      <c r="O33" s="1096"/>
      <c r="P33" s="1097"/>
      <c r="Q33" s="1103">
        <v>209</v>
      </c>
      <c r="R33" s="1104"/>
      <c r="S33" s="1104"/>
      <c r="T33" s="1104"/>
      <c r="U33" s="1104"/>
      <c r="V33" s="1104">
        <v>195</v>
      </c>
      <c r="W33" s="1104"/>
      <c r="X33" s="1104"/>
      <c r="Y33" s="1104"/>
      <c r="Z33" s="1104"/>
      <c r="AA33" s="1104">
        <v>14</v>
      </c>
      <c r="AB33" s="1104"/>
      <c r="AC33" s="1104"/>
      <c r="AD33" s="1104"/>
      <c r="AE33" s="1105"/>
      <c r="AF33" s="1100">
        <v>33</v>
      </c>
      <c r="AG33" s="1101"/>
      <c r="AH33" s="1101"/>
      <c r="AI33" s="1101"/>
      <c r="AJ33" s="1102"/>
      <c r="AK33" s="1045">
        <v>26</v>
      </c>
      <c r="AL33" s="1036"/>
      <c r="AM33" s="1036"/>
      <c r="AN33" s="1036"/>
      <c r="AO33" s="1036"/>
      <c r="AP33" s="1036">
        <v>654</v>
      </c>
      <c r="AQ33" s="1036"/>
      <c r="AR33" s="1036"/>
      <c r="AS33" s="1036"/>
      <c r="AT33" s="1036"/>
      <c r="AU33" s="1036" t="s">
        <v>595</v>
      </c>
      <c r="AV33" s="1036"/>
      <c r="AW33" s="1036"/>
      <c r="AX33" s="1036"/>
      <c r="AY33" s="1036"/>
      <c r="AZ33" s="1106" t="s">
        <v>595</v>
      </c>
      <c r="BA33" s="1106"/>
      <c r="BB33" s="1106"/>
      <c r="BC33" s="1106"/>
      <c r="BD33" s="1106"/>
      <c r="BE33" s="1037" t="s">
        <v>406</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t="s">
        <v>407</v>
      </c>
      <c r="C34" s="1096"/>
      <c r="D34" s="1096"/>
      <c r="E34" s="1096"/>
      <c r="F34" s="1096"/>
      <c r="G34" s="1096"/>
      <c r="H34" s="1096"/>
      <c r="I34" s="1096"/>
      <c r="J34" s="1096"/>
      <c r="K34" s="1096"/>
      <c r="L34" s="1096"/>
      <c r="M34" s="1096"/>
      <c r="N34" s="1096"/>
      <c r="O34" s="1096"/>
      <c r="P34" s="1097"/>
      <c r="Q34" s="1103">
        <v>222</v>
      </c>
      <c r="R34" s="1104"/>
      <c r="S34" s="1104"/>
      <c r="T34" s="1104"/>
      <c r="U34" s="1104"/>
      <c r="V34" s="1104">
        <v>219</v>
      </c>
      <c r="W34" s="1104"/>
      <c r="X34" s="1104"/>
      <c r="Y34" s="1104"/>
      <c r="Z34" s="1104"/>
      <c r="AA34" s="1104">
        <v>3</v>
      </c>
      <c r="AB34" s="1104"/>
      <c r="AC34" s="1104"/>
      <c r="AD34" s="1104"/>
      <c r="AE34" s="1105"/>
      <c r="AF34" s="1100">
        <v>2</v>
      </c>
      <c r="AG34" s="1101"/>
      <c r="AH34" s="1101"/>
      <c r="AI34" s="1101"/>
      <c r="AJ34" s="1102"/>
      <c r="AK34" s="1045">
        <v>89</v>
      </c>
      <c r="AL34" s="1036"/>
      <c r="AM34" s="1036"/>
      <c r="AN34" s="1036"/>
      <c r="AO34" s="1036"/>
      <c r="AP34" s="1036">
        <v>1543</v>
      </c>
      <c r="AQ34" s="1036"/>
      <c r="AR34" s="1036"/>
      <c r="AS34" s="1036"/>
      <c r="AT34" s="1036"/>
      <c r="AU34" s="1036">
        <v>1466</v>
      </c>
      <c r="AV34" s="1036"/>
      <c r="AW34" s="1036"/>
      <c r="AX34" s="1036"/>
      <c r="AY34" s="1036"/>
      <c r="AZ34" s="1106" t="s">
        <v>595</v>
      </c>
      <c r="BA34" s="1106"/>
      <c r="BB34" s="1106"/>
      <c r="BC34" s="1106"/>
      <c r="BD34" s="1106"/>
      <c r="BE34" s="1037" t="s">
        <v>408</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409</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388</v>
      </c>
      <c r="B63" s="1002" t="s">
        <v>410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150</v>
      </c>
      <c r="AG63" s="1024"/>
      <c r="AH63" s="1024"/>
      <c r="AI63" s="1024"/>
      <c r="AJ63" s="1087"/>
      <c r="AK63" s="1088"/>
      <c r="AL63" s="1028"/>
      <c r="AM63" s="1028"/>
      <c r="AN63" s="1028"/>
      <c r="AO63" s="1028"/>
      <c r="AP63" s="1024">
        <v>2372</v>
      </c>
      <c r="AQ63" s="1024"/>
      <c r="AR63" s="1024"/>
      <c r="AS63" s="1024"/>
      <c r="AT63" s="1024"/>
      <c r="AU63" s="1024">
        <v>1641</v>
      </c>
      <c r="AV63" s="1024"/>
      <c r="AW63" s="1024"/>
      <c r="AX63" s="1024"/>
      <c r="AY63" s="1024"/>
      <c r="AZ63" s="1082"/>
      <c r="BA63" s="1082"/>
      <c r="BB63" s="1082"/>
      <c r="BC63" s="1082"/>
      <c r="BD63" s="1082"/>
      <c r="BE63" s="1025"/>
      <c r="BF63" s="1025"/>
      <c r="BG63" s="1025"/>
      <c r="BH63" s="1025"/>
      <c r="BI63" s="1026"/>
      <c r="BJ63" s="1083" t="s">
        <v>411</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413</v>
      </c>
      <c r="B66" s="1061"/>
      <c r="C66" s="1061"/>
      <c r="D66" s="1061"/>
      <c r="E66" s="1061"/>
      <c r="F66" s="1061"/>
      <c r="G66" s="1061"/>
      <c r="H66" s="1061"/>
      <c r="I66" s="1061"/>
      <c r="J66" s="1061"/>
      <c r="K66" s="1061"/>
      <c r="L66" s="1061"/>
      <c r="M66" s="1061"/>
      <c r="N66" s="1061"/>
      <c r="O66" s="1061"/>
      <c r="P66" s="1062"/>
      <c r="Q66" s="1066" t="s">
        <v>392</v>
      </c>
      <c r="R66" s="1067"/>
      <c r="S66" s="1067"/>
      <c r="T66" s="1067"/>
      <c r="U66" s="1068"/>
      <c r="V66" s="1066" t="s">
        <v>414</v>
      </c>
      <c r="W66" s="1067"/>
      <c r="X66" s="1067"/>
      <c r="Y66" s="1067"/>
      <c r="Z66" s="1068"/>
      <c r="AA66" s="1066" t="s">
        <v>415</v>
      </c>
      <c r="AB66" s="1067"/>
      <c r="AC66" s="1067"/>
      <c r="AD66" s="1067"/>
      <c r="AE66" s="1068"/>
      <c r="AF66" s="1072" t="s">
        <v>416</v>
      </c>
      <c r="AG66" s="1073"/>
      <c r="AH66" s="1073"/>
      <c r="AI66" s="1073"/>
      <c r="AJ66" s="1074"/>
      <c r="AK66" s="1066" t="s">
        <v>396</v>
      </c>
      <c r="AL66" s="1061"/>
      <c r="AM66" s="1061"/>
      <c r="AN66" s="1061"/>
      <c r="AO66" s="1062"/>
      <c r="AP66" s="1066" t="s">
        <v>417</v>
      </c>
      <c r="AQ66" s="1067"/>
      <c r="AR66" s="1067"/>
      <c r="AS66" s="1067"/>
      <c r="AT66" s="1068"/>
      <c r="AU66" s="1066" t="s">
        <v>418</v>
      </c>
      <c r="AV66" s="1067"/>
      <c r="AW66" s="1067"/>
      <c r="AX66" s="1067"/>
      <c r="AY66" s="1068"/>
      <c r="AZ66" s="1066" t="s">
        <v>375</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586</v>
      </c>
      <c r="C68" s="1051"/>
      <c r="D68" s="1051"/>
      <c r="E68" s="1051"/>
      <c r="F68" s="1051"/>
      <c r="G68" s="1051"/>
      <c r="H68" s="1051"/>
      <c r="I68" s="1051"/>
      <c r="J68" s="1051"/>
      <c r="K68" s="1051"/>
      <c r="L68" s="1051"/>
      <c r="M68" s="1051"/>
      <c r="N68" s="1051"/>
      <c r="O68" s="1051"/>
      <c r="P68" s="1052"/>
      <c r="Q68" s="1053">
        <v>1091</v>
      </c>
      <c r="R68" s="1047"/>
      <c r="S68" s="1047"/>
      <c r="T68" s="1047"/>
      <c r="U68" s="1047"/>
      <c r="V68" s="1047">
        <v>1039</v>
      </c>
      <c r="W68" s="1047"/>
      <c r="X68" s="1047"/>
      <c r="Y68" s="1047"/>
      <c r="Z68" s="1047"/>
      <c r="AA68" s="1047">
        <v>53</v>
      </c>
      <c r="AB68" s="1047"/>
      <c r="AC68" s="1047"/>
      <c r="AD68" s="1047"/>
      <c r="AE68" s="1047"/>
      <c r="AF68" s="1047">
        <v>53</v>
      </c>
      <c r="AG68" s="1047"/>
      <c r="AH68" s="1047"/>
      <c r="AI68" s="1047"/>
      <c r="AJ68" s="1047"/>
      <c r="AK68" s="1047" t="s">
        <v>595</v>
      </c>
      <c r="AL68" s="1047"/>
      <c r="AM68" s="1047"/>
      <c r="AN68" s="1047"/>
      <c r="AO68" s="1047"/>
      <c r="AP68" s="1047">
        <v>5364</v>
      </c>
      <c r="AQ68" s="1047"/>
      <c r="AR68" s="1047"/>
      <c r="AS68" s="1047"/>
      <c r="AT68" s="1047"/>
      <c r="AU68" s="1047">
        <v>790</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587</v>
      </c>
      <c r="C69" s="1040"/>
      <c r="D69" s="1040"/>
      <c r="E69" s="1040"/>
      <c r="F69" s="1040"/>
      <c r="G69" s="1040"/>
      <c r="H69" s="1040"/>
      <c r="I69" s="1040"/>
      <c r="J69" s="1040"/>
      <c r="K69" s="1040"/>
      <c r="L69" s="1040"/>
      <c r="M69" s="1040"/>
      <c r="N69" s="1040"/>
      <c r="O69" s="1040"/>
      <c r="P69" s="1041"/>
      <c r="Q69" s="1042">
        <v>3318</v>
      </c>
      <c r="R69" s="1036"/>
      <c r="S69" s="1036"/>
      <c r="T69" s="1036"/>
      <c r="U69" s="1036"/>
      <c r="V69" s="1036">
        <v>3213</v>
      </c>
      <c r="W69" s="1036"/>
      <c r="X69" s="1036"/>
      <c r="Y69" s="1036"/>
      <c r="Z69" s="1036"/>
      <c r="AA69" s="1036">
        <v>106</v>
      </c>
      <c r="AB69" s="1036"/>
      <c r="AC69" s="1036"/>
      <c r="AD69" s="1036"/>
      <c r="AE69" s="1036"/>
      <c r="AF69" s="1036">
        <v>106</v>
      </c>
      <c r="AG69" s="1036"/>
      <c r="AH69" s="1036"/>
      <c r="AI69" s="1036"/>
      <c r="AJ69" s="1036"/>
      <c r="AK69" s="1036" t="s">
        <v>585</v>
      </c>
      <c r="AL69" s="1036"/>
      <c r="AM69" s="1036"/>
      <c r="AN69" s="1036"/>
      <c r="AO69" s="1036"/>
      <c r="AP69" s="1036" t="s">
        <v>595</v>
      </c>
      <c r="AQ69" s="1036"/>
      <c r="AR69" s="1036"/>
      <c r="AS69" s="1036"/>
      <c r="AT69" s="1036"/>
      <c r="AU69" s="1036" t="s">
        <v>595</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588</v>
      </c>
      <c r="C70" s="1040"/>
      <c r="D70" s="1040"/>
      <c r="E70" s="1040"/>
      <c r="F70" s="1040"/>
      <c r="G70" s="1040"/>
      <c r="H70" s="1040"/>
      <c r="I70" s="1040"/>
      <c r="J70" s="1040"/>
      <c r="K70" s="1040"/>
      <c r="L70" s="1040"/>
      <c r="M70" s="1040"/>
      <c r="N70" s="1040"/>
      <c r="O70" s="1040"/>
      <c r="P70" s="1041"/>
      <c r="Q70" s="1042">
        <v>4336</v>
      </c>
      <c r="R70" s="1036"/>
      <c r="S70" s="1036"/>
      <c r="T70" s="1036"/>
      <c r="U70" s="1036"/>
      <c r="V70" s="1036">
        <v>3735</v>
      </c>
      <c r="W70" s="1036"/>
      <c r="X70" s="1036"/>
      <c r="Y70" s="1036"/>
      <c r="Z70" s="1036"/>
      <c r="AA70" s="1036">
        <v>602</v>
      </c>
      <c r="AB70" s="1036"/>
      <c r="AC70" s="1036"/>
      <c r="AD70" s="1036"/>
      <c r="AE70" s="1036"/>
      <c r="AF70" s="1036">
        <v>602</v>
      </c>
      <c r="AG70" s="1036"/>
      <c r="AH70" s="1036"/>
      <c r="AI70" s="1036"/>
      <c r="AJ70" s="1036"/>
      <c r="AK70" s="1036" t="s">
        <v>585</v>
      </c>
      <c r="AL70" s="1036"/>
      <c r="AM70" s="1036"/>
      <c r="AN70" s="1036"/>
      <c r="AO70" s="1036"/>
      <c r="AP70" s="1036" t="s">
        <v>595</v>
      </c>
      <c r="AQ70" s="1036"/>
      <c r="AR70" s="1036"/>
      <c r="AS70" s="1036"/>
      <c r="AT70" s="1036"/>
      <c r="AU70" s="1036" t="s">
        <v>595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589</v>
      </c>
      <c r="C71" s="1040"/>
      <c r="D71" s="1040"/>
      <c r="E71" s="1040"/>
      <c r="F71" s="1040"/>
      <c r="G71" s="1040"/>
      <c r="H71" s="1040"/>
      <c r="I71" s="1040"/>
      <c r="J71" s="1040"/>
      <c r="K71" s="1040"/>
      <c r="L71" s="1040"/>
      <c r="M71" s="1040"/>
      <c r="N71" s="1040"/>
      <c r="O71" s="1040"/>
      <c r="P71" s="1041"/>
      <c r="Q71" s="1042">
        <v>1008372</v>
      </c>
      <c r="R71" s="1036"/>
      <c r="S71" s="1036"/>
      <c r="T71" s="1036"/>
      <c r="U71" s="1036"/>
      <c r="V71" s="1036">
        <v>987256</v>
      </c>
      <c r="W71" s="1036"/>
      <c r="X71" s="1036"/>
      <c r="Y71" s="1036"/>
      <c r="Z71" s="1036"/>
      <c r="AA71" s="1036">
        <v>21116</v>
      </c>
      <c r="AB71" s="1036"/>
      <c r="AC71" s="1036"/>
      <c r="AD71" s="1036"/>
      <c r="AE71" s="1036"/>
      <c r="AF71" s="1036">
        <v>21116</v>
      </c>
      <c r="AG71" s="1036"/>
      <c r="AH71" s="1036"/>
      <c r="AI71" s="1036"/>
      <c r="AJ71" s="1036"/>
      <c r="AK71" s="1036">
        <v>4210</v>
      </c>
      <c r="AL71" s="1036"/>
      <c r="AM71" s="1036"/>
      <c r="AN71" s="1036"/>
      <c r="AO71" s="1036"/>
      <c r="AP71" s="1036" t="s">
        <v>595</v>
      </c>
      <c r="AQ71" s="1036"/>
      <c r="AR71" s="1036"/>
      <c r="AS71" s="1036"/>
      <c r="AT71" s="1036"/>
      <c r="AU71" s="1036" t="s">
        <v>595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590</v>
      </c>
      <c r="C72" s="1040"/>
      <c r="D72" s="1040"/>
      <c r="E72" s="1040"/>
      <c r="F72" s="1040"/>
      <c r="G72" s="1040"/>
      <c r="H72" s="1040"/>
      <c r="I72" s="1040"/>
      <c r="J72" s="1040"/>
      <c r="K72" s="1040"/>
      <c r="L72" s="1040"/>
      <c r="M72" s="1040"/>
      <c r="N72" s="1040"/>
      <c r="O72" s="1040"/>
      <c r="P72" s="1041"/>
      <c r="Q72" s="1042">
        <v>1125</v>
      </c>
      <c r="R72" s="1036"/>
      <c r="S72" s="1036"/>
      <c r="T72" s="1036"/>
      <c r="U72" s="1036"/>
      <c r="V72" s="1036">
        <v>1093</v>
      </c>
      <c r="W72" s="1036"/>
      <c r="X72" s="1036"/>
      <c r="Y72" s="1036"/>
      <c r="Z72" s="1036"/>
      <c r="AA72" s="1036">
        <v>32</v>
      </c>
      <c r="AB72" s="1036"/>
      <c r="AC72" s="1036"/>
      <c r="AD72" s="1036"/>
      <c r="AE72" s="1036"/>
      <c r="AF72" s="1036">
        <v>32</v>
      </c>
      <c r="AG72" s="1036"/>
      <c r="AH72" s="1036"/>
      <c r="AI72" s="1036"/>
      <c r="AJ72" s="1036"/>
      <c r="AK72" s="1036" t="s">
        <v>585</v>
      </c>
      <c r="AL72" s="1036"/>
      <c r="AM72" s="1036"/>
      <c r="AN72" s="1036"/>
      <c r="AO72" s="1036"/>
      <c r="AP72" s="1036" t="s">
        <v>595</v>
      </c>
      <c r="AQ72" s="1036"/>
      <c r="AR72" s="1036"/>
      <c r="AS72" s="1036"/>
      <c r="AT72" s="1036"/>
      <c r="AU72" s="1036" t="s">
        <v>595</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388</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21909</v>
      </c>
      <c r="AG88" s="1024"/>
      <c r="AH88" s="1024"/>
      <c r="AI88" s="1024"/>
      <c r="AJ88" s="1024"/>
      <c r="AK88" s="1028"/>
      <c r="AL88" s="1028"/>
      <c r="AM88" s="1028"/>
      <c r="AN88" s="1028"/>
      <c r="AO88" s="1028"/>
      <c r="AP88" s="1024">
        <v>5364</v>
      </c>
      <c r="AQ88" s="1024"/>
      <c r="AR88" s="1024"/>
      <c r="AS88" s="1024"/>
      <c r="AT88" s="1024"/>
      <c r="AU88" s="1024">
        <v>790</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9</v>
      </c>
      <c r="CS102" s="1018"/>
      <c r="CT102" s="1018"/>
      <c r="CU102" s="1018"/>
      <c r="CV102" s="1019"/>
      <c r="CW102" s="1017">
        <v>2</v>
      </c>
      <c r="CX102" s="1018"/>
      <c r="CY102" s="1018"/>
      <c r="CZ102" s="1018"/>
      <c r="DA102" s="1019"/>
      <c r="DB102" s="1017" t="s">
        <v>519</v>
      </c>
      <c r="DC102" s="1018"/>
      <c r="DD102" s="1018"/>
      <c r="DE102" s="1018"/>
      <c r="DF102" s="1019"/>
      <c r="DG102" s="1017" t="s">
        <v>519</v>
      </c>
      <c r="DH102" s="1018"/>
      <c r="DI102" s="1018"/>
      <c r="DJ102" s="1018"/>
      <c r="DK102" s="1019"/>
      <c r="DL102" s="1017" t="s">
        <v>519</v>
      </c>
      <c r="DM102" s="1018"/>
      <c r="DN102" s="1018"/>
      <c r="DO102" s="1018"/>
      <c r="DP102" s="1019"/>
      <c r="DQ102" s="1017" t="s">
        <v>519</v>
      </c>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302</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302</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302</v>
      </c>
      <c r="DR109" s="961"/>
      <c r="DS109" s="961"/>
      <c r="DT109" s="961"/>
      <c r="DU109" s="962"/>
      <c r="DV109" s="963" t="s">
        <v>430</v>
      </c>
      <c r="DW109" s="961"/>
      <c r="DX109" s="961"/>
      <c r="DY109" s="961"/>
      <c r="DZ109" s="994"/>
    </row>
    <row r="110" spans="1:131" s="226" customFormat="1" ht="26.25" customHeight="1" x14ac:dyDescent="0.2">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326152</v>
      </c>
      <c r="AB110" s="954"/>
      <c r="AC110" s="954"/>
      <c r="AD110" s="954"/>
      <c r="AE110" s="955"/>
      <c r="AF110" s="956">
        <v>360713</v>
      </c>
      <c r="AG110" s="954"/>
      <c r="AH110" s="954"/>
      <c r="AI110" s="954"/>
      <c r="AJ110" s="955"/>
      <c r="AK110" s="956">
        <v>385443</v>
      </c>
      <c r="AL110" s="954"/>
      <c r="AM110" s="954"/>
      <c r="AN110" s="954"/>
      <c r="AO110" s="955"/>
      <c r="AP110" s="957">
        <v>17.7</v>
      </c>
      <c r="AQ110" s="958"/>
      <c r="AR110" s="958"/>
      <c r="AS110" s="958"/>
      <c r="AT110" s="959"/>
      <c r="AU110" s="995" t="s">
        <v>72</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3480782</v>
      </c>
      <c r="BR110" s="907"/>
      <c r="BS110" s="907"/>
      <c r="BT110" s="907"/>
      <c r="BU110" s="907"/>
      <c r="BV110" s="907">
        <v>3500474</v>
      </c>
      <c r="BW110" s="907"/>
      <c r="BX110" s="907"/>
      <c r="BY110" s="907"/>
      <c r="BZ110" s="907"/>
      <c r="CA110" s="907">
        <v>3464217</v>
      </c>
      <c r="CB110" s="907"/>
      <c r="CC110" s="907"/>
      <c r="CD110" s="907"/>
      <c r="CE110" s="907"/>
      <c r="CF110" s="931">
        <v>158.80000000000001</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436</v>
      </c>
      <c r="DH110" s="907"/>
      <c r="DI110" s="907"/>
      <c r="DJ110" s="907"/>
      <c r="DK110" s="907"/>
      <c r="DL110" s="907" t="s">
        <v>437</v>
      </c>
      <c r="DM110" s="907"/>
      <c r="DN110" s="907"/>
      <c r="DO110" s="907"/>
      <c r="DP110" s="907"/>
      <c r="DQ110" s="907" t="s">
        <v>437</v>
      </c>
      <c r="DR110" s="907"/>
      <c r="DS110" s="907"/>
      <c r="DT110" s="907"/>
      <c r="DU110" s="907"/>
      <c r="DV110" s="908" t="s">
        <v>437</v>
      </c>
      <c r="DW110" s="908"/>
      <c r="DX110" s="908"/>
      <c r="DY110" s="908"/>
      <c r="DZ110" s="909"/>
    </row>
    <row r="111" spans="1:131" s="226" customFormat="1" ht="26.25" customHeight="1" x14ac:dyDescent="0.2">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437</v>
      </c>
      <c r="AB111" s="984"/>
      <c r="AC111" s="984"/>
      <c r="AD111" s="984"/>
      <c r="AE111" s="985"/>
      <c r="AF111" s="986" t="s">
        <v>437</v>
      </c>
      <c r="AG111" s="984"/>
      <c r="AH111" s="984"/>
      <c r="AI111" s="984"/>
      <c r="AJ111" s="985"/>
      <c r="AK111" s="986" t="s">
        <v>437</v>
      </c>
      <c r="AL111" s="984"/>
      <c r="AM111" s="984"/>
      <c r="AN111" s="984"/>
      <c r="AO111" s="985"/>
      <c r="AP111" s="987" t="s">
        <v>439</v>
      </c>
      <c r="AQ111" s="988"/>
      <c r="AR111" s="988"/>
      <c r="AS111" s="988"/>
      <c r="AT111" s="989"/>
      <c r="AU111" s="997"/>
      <c r="AV111" s="998"/>
      <c r="AW111" s="998"/>
      <c r="AX111" s="998"/>
      <c r="AY111" s="998"/>
      <c r="AZ111" s="880" t="s">
        <v>440</v>
      </c>
      <c r="BA111" s="817"/>
      <c r="BB111" s="817"/>
      <c r="BC111" s="817"/>
      <c r="BD111" s="817"/>
      <c r="BE111" s="817"/>
      <c r="BF111" s="817"/>
      <c r="BG111" s="817"/>
      <c r="BH111" s="817"/>
      <c r="BI111" s="817"/>
      <c r="BJ111" s="817"/>
      <c r="BK111" s="817"/>
      <c r="BL111" s="817"/>
      <c r="BM111" s="817"/>
      <c r="BN111" s="817"/>
      <c r="BO111" s="817"/>
      <c r="BP111" s="818"/>
      <c r="BQ111" s="881" t="s">
        <v>437</v>
      </c>
      <c r="BR111" s="882"/>
      <c r="BS111" s="882"/>
      <c r="BT111" s="882"/>
      <c r="BU111" s="882"/>
      <c r="BV111" s="882" t="s">
        <v>437</v>
      </c>
      <c r="BW111" s="882"/>
      <c r="BX111" s="882"/>
      <c r="BY111" s="882"/>
      <c r="BZ111" s="882"/>
      <c r="CA111" s="882" t="s">
        <v>437</v>
      </c>
      <c r="CB111" s="882"/>
      <c r="CC111" s="882"/>
      <c r="CD111" s="882"/>
      <c r="CE111" s="882"/>
      <c r="CF111" s="940" t="s">
        <v>437</v>
      </c>
      <c r="CG111" s="941"/>
      <c r="CH111" s="941"/>
      <c r="CI111" s="941"/>
      <c r="CJ111" s="941"/>
      <c r="CK111" s="992"/>
      <c r="CL111" s="886"/>
      <c r="CM111" s="880" t="s">
        <v>441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437</v>
      </c>
      <c r="DH111" s="882"/>
      <c r="DI111" s="882"/>
      <c r="DJ111" s="882"/>
      <c r="DK111" s="882"/>
      <c r="DL111" s="882" t="s">
        <v>437</v>
      </c>
      <c r="DM111" s="882"/>
      <c r="DN111" s="882"/>
      <c r="DO111" s="882"/>
      <c r="DP111" s="882"/>
      <c r="DQ111" s="882" t="s">
        <v>437</v>
      </c>
      <c r="DR111" s="882"/>
      <c r="DS111" s="882"/>
      <c r="DT111" s="882"/>
      <c r="DU111" s="882"/>
      <c r="DV111" s="859" t="s">
        <v>437</v>
      </c>
      <c r="DW111" s="859"/>
      <c r="DX111" s="859"/>
      <c r="DY111" s="859"/>
      <c r="DZ111" s="860"/>
    </row>
    <row r="112" spans="1:131" s="226" customFormat="1" ht="26.25" customHeight="1" x14ac:dyDescent="0.2">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437</v>
      </c>
      <c r="AB112" s="845"/>
      <c r="AC112" s="845"/>
      <c r="AD112" s="845"/>
      <c r="AE112" s="846"/>
      <c r="AF112" s="847" t="s">
        <v>437</v>
      </c>
      <c r="AG112" s="845"/>
      <c r="AH112" s="845"/>
      <c r="AI112" s="845"/>
      <c r="AJ112" s="846"/>
      <c r="AK112" s="847" t="s">
        <v>437</v>
      </c>
      <c r="AL112" s="845"/>
      <c r="AM112" s="845"/>
      <c r="AN112" s="845"/>
      <c r="AO112" s="846"/>
      <c r="AP112" s="889" t="s">
        <v>437</v>
      </c>
      <c r="AQ112" s="890"/>
      <c r="AR112" s="890"/>
      <c r="AS112" s="890"/>
      <c r="AT112" s="891"/>
      <c r="AU112" s="997"/>
      <c r="AV112" s="998"/>
      <c r="AW112" s="998"/>
      <c r="AX112" s="998"/>
      <c r="AY112" s="998"/>
      <c r="AZ112" s="880" t="s">
        <v>444</v>
      </c>
      <c r="BA112" s="817"/>
      <c r="BB112" s="817"/>
      <c r="BC112" s="817"/>
      <c r="BD112" s="817"/>
      <c r="BE112" s="817"/>
      <c r="BF112" s="817"/>
      <c r="BG112" s="817"/>
      <c r="BH112" s="817"/>
      <c r="BI112" s="817"/>
      <c r="BJ112" s="817"/>
      <c r="BK112" s="817"/>
      <c r="BL112" s="817"/>
      <c r="BM112" s="817"/>
      <c r="BN112" s="817"/>
      <c r="BO112" s="817"/>
      <c r="BP112" s="818"/>
      <c r="BQ112" s="881">
        <v>1743052</v>
      </c>
      <c r="BR112" s="882"/>
      <c r="BS112" s="882"/>
      <c r="BT112" s="882"/>
      <c r="BU112" s="882"/>
      <c r="BV112" s="882">
        <v>1653735</v>
      </c>
      <c r="BW112" s="882"/>
      <c r="BX112" s="882"/>
      <c r="BY112" s="882"/>
      <c r="BZ112" s="882"/>
      <c r="CA112" s="882">
        <v>1647793</v>
      </c>
      <c r="CB112" s="882"/>
      <c r="CC112" s="882"/>
      <c r="CD112" s="882"/>
      <c r="CE112" s="882"/>
      <c r="CF112" s="940">
        <v>75.5</v>
      </c>
      <c r="CG112" s="941"/>
      <c r="CH112" s="941"/>
      <c r="CI112" s="941"/>
      <c r="CJ112" s="941"/>
      <c r="CK112" s="992"/>
      <c r="CL112" s="886"/>
      <c r="CM112" s="880" t="s">
        <v>445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437</v>
      </c>
      <c r="DH112" s="882"/>
      <c r="DI112" s="882"/>
      <c r="DJ112" s="882"/>
      <c r="DK112" s="882"/>
      <c r="DL112" s="882" t="s">
        <v>437</v>
      </c>
      <c r="DM112" s="882"/>
      <c r="DN112" s="882"/>
      <c r="DO112" s="882"/>
      <c r="DP112" s="882"/>
      <c r="DQ112" s="882" t="s">
        <v>437</v>
      </c>
      <c r="DR112" s="882"/>
      <c r="DS112" s="882"/>
      <c r="DT112" s="882"/>
      <c r="DU112" s="882"/>
      <c r="DV112" s="859" t="s">
        <v>437</v>
      </c>
      <c r="DW112" s="859"/>
      <c r="DX112" s="859"/>
      <c r="DY112" s="859"/>
      <c r="DZ112" s="860"/>
    </row>
    <row r="113" spans="1:130" s="226" customFormat="1" ht="26.25" customHeight="1" x14ac:dyDescent="0.2">
      <c r="A113" s="979"/>
      <c r="B113" s="980"/>
      <c r="C113" s="817" t="s">
        <v>446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90559</v>
      </c>
      <c r="AB113" s="984"/>
      <c r="AC113" s="984"/>
      <c r="AD113" s="984"/>
      <c r="AE113" s="985"/>
      <c r="AF113" s="986">
        <v>95228</v>
      </c>
      <c r="AG113" s="984"/>
      <c r="AH113" s="984"/>
      <c r="AI113" s="984"/>
      <c r="AJ113" s="985"/>
      <c r="AK113" s="986">
        <v>97742</v>
      </c>
      <c r="AL113" s="984"/>
      <c r="AM113" s="984"/>
      <c r="AN113" s="984"/>
      <c r="AO113" s="985"/>
      <c r="AP113" s="987">
        <v>4.5</v>
      </c>
      <c r="AQ113" s="988"/>
      <c r="AR113" s="988"/>
      <c r="AS113" s="988"/>
      <c r="AT113" s="989"/>
      <c r="AU113" s="997"/>
      <c r="AV113" s="998"/>
      <c r="AW113" s="998"/>
      <c r="AX113" s="998"/>
      <c r="AY113" s="998"/>
      <c r="AZ113" s="880" t="s">
        <v>447</v>
      </c>
      <c r="BA113" s="817"/>
      <c r="BB113" s="817"/>
      <c r="BC113" s="817"/>
      <c r="BD113" s="817"/>
      <c r="BE113" s="817"/>
      <c r="BF113" s="817"/>
      <c r="BG113" s="817"/>
      <c r="BH113" s="817"/>
      <c r="BI113" s="817"/>
      <c r="BJ113" s="817"/>
      <c r="BK113" s="817"/>
      <c r="BL113" s="817"/>
      <c r="BM113" s="817"/>
      <c r="BN113" s="817"/>
      <c r="BO113" s="817"/>
      <c r="BP113" s="818"/>
      <c r="BQ113" s="881">
        <v>989932</v>
      </c>
      <c r="BR113" s="882"/>
      <c r="BS113" s="882"/>
      <c r="BT113" s="882"/>
      <c r="BU113" s="882"/>
      <c r="BV113" s="882">
        <v>890104</v>
      </c>
      <c r="BW113" s="882"/>
      <c r="BX113" s="882"/>
      <c r="BY113" s="882"/>
      <c r="BZ113" s="882"/>
      <c r="CA113" s="882">
        <v>790102</v>
      </c>
      <c r="CB113" s="882"/>
      <c r="CC113" s="882"/>
      <c r="CD113" s="882"/>
      <c r="CE113" s="882"/>
      <c r="CF113" s="940">
        <v>36.200000000000003</v>
      </c>
      <c r="CG113" s="941"/>
      <c r="CH113" s="941"/>
      <c r="CI113" s="941"/>
      <c r="CJ113" s="941"/>
      <c r="CK113" s="992"/>
      <c r="CL113" s="886"/>
      <c r="CM113" s="880" t="s">
        <v>448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436</v>
      </c>
      <c r="DH113" s="845"/>
      <c r="DI113" s="845"/>
      <c r="DJ113" s="845"/>
      <c r="DK113" s="846"/>
      <c r="DL113" s="847" t="s">
        <v>437</v>
      </c>
      <c r="DM113" s="845"/>
      <c r="DN113" s="845"/>
      <c r="DO113" s="845"/>
      <c r="DP113" s="846"/>
      <c r="DQ113" s="847" t="s">
        <v>437</v>
      </c>
      <c r="DR113" s="845"/>
      <c r="DS113" s="845"/>
      <c r="DT113" s="845"/>
      <c r="DU113" s="846"/>
      <c r="DV113" s="889" t="s">
        <v>437</v>
      </c>
      <c r="DW113" s="890"/>
      <c r="DX113" s="890"/>
      <c r="DY113" s="890"/>
      <c r="DZ113" s="891"/>
    </row>
    <row r="114" spans="1:130" s="226" customFormat="1" ht="26.25" customHeight="1" x14ac:dyDescent="0.2">
      <c r="A114" s="979"/>
      <c r="B114" s="980"/>
      <c r="C114" s="817" t="s">
        <v>449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82996</v>
      </c>
      <c r="AB114" s="845"/>
      <c r="AC114" s="845"/>
      <c r="AD114" s="845"/>
      <c r="AE114" s="846"/>
      <c r="AF114" s="847">
        <v>104968</v>
      </c>
      <c r="AG114" s="845"/>
      <c r="AH114" s="845"/>
      <c r="AI114" s="845"/>
      <c r="AJ114" s="846"/>
      <c r="AK114" s="847">
        <v>104579</v>
      </c>
      <c r="AL114" s="845"/>
      <c r="AM114" s="845"/>
      <c r="AN114" s="845"/>
      <c r="AO114" s="846"/>
      <c r="AP114" s="889">
        <v>4.8</v>
      </c>
      <c r="AQ114" s="890"/>
      <c r="AR114" s="890"/>
      <c r="AS114" s="890"/>
      <c r="AT114" s="891"/>
      <c r="AU114" s="997"/>
      <c r="AV114" s="998"/>
      <c r="AW114" s="998"/>
      <c r="AX114" s="998"/>
      <c r="AY114" s="998"/>
      <c r="AZ114" s="880" t="s">
        <v>450</v>
      </c>
      <c r="BA114" s="817"/>
      <c r="BB114" s="817"/>
      <c r="BC114" s="817"/>
      <c r="BD114" s="817"/>
      <c r="BE114" s="817"/>
      <c r="BF114" s="817"/>
      <c r="BG114" s="817"/>
      <c r="BH114" s="817"/>
      <c r="BI114" s="817"/>
      <c r="BJ114" s="817"/>
      <c r="BK114" s="817"/>
      <c r="BL114" s="817"/>
      <c r="BM114" s="817"/>
      <c r="BN114" s="817"/>
      <c r="BO114" s="817"/>
      <c r="BP114" s="818"/>
      <c r="BQ114" s="881">
        <v>826768</v>
      </c>
      <c r="BR114" s="882"/>
      <c r="BS114" s="882"/>
      <c r="BT114" s="882"/>
      <c r="BU114" s="882"/>
      <c r="BV114" s="882">
        <v>860720</v>
      </c>
      <c r="BW114" s="882"/>
      <c r="BX114" s="882"/>
      <c r="BY114" s="882"/>
      <c r="BZ114" s="882"/>
      <c r="CA114" s="882">
        <v>730778</v>
      </c>
      <c r="CB114" s="882"/>
      <c r="CC114" s="882"/>
      <c r="CD114" s="882"/>
      <c r="CE114" s="882"/>
      <c r="CF114" s="940">
        <v>33.5</v>
      </c>
      <c r="CG114" s="941"/>
      <c r="CH114" s="941"/>
      <c r="CI114" s="941"/>
      <c r="CJ114" s="941"/>
      <c r="CK114" s="992"/>
      <c r="CL114" s="886"/>
      <c r="CM114" s="880" t="s">
        <v>451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437</v>
      </c>
      <c r="DH114" s="845"/>
      <c r="DI114" s="845"/>
      <c r="DJ114" s="845"/>
      <c r="DK114" s="846"/>
      <c r="DL114" s="847" t="s">
        <v>437</v>
      </c>
      <c r="DM114" s="845"/>
      <c r="DN114" s="845"/>
      <c r="DO114" s="845"/>
      <c r="DP114" s="846"/>
      <c r="DQ114" s="847" t="s">
        <v>437</v>
      </c>
      <c r="DR114" s="845"/>
      <c r="DS114" s="845"/>
      <c r="DT114" s="845"/>
      <c r="DU114" s="846"/>
      <c r="DV114" s="889" t="s">
        <v>437</v>
      </c>
      <c r="DW114" s="890"/>
      <c r="DX114" s="890"/>
      <c r="DY114" s="890"/>
      <c r="DZ114" s="891"/>
    </row>
    <row r="115" spans="1:130" s="226" customFormat="1" ht="26.25" customHeight="1" x14ac:dyDescent="0.2">
      <c r="A115" s="979"/>
      <c r="B115" s="980"/>
      <c r="C115" s="817" t="s">
        <v>452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437</v>
      </c>
      <c r="AB115" s="984"/>
      <c r="AC115" s="984"/>
      <c r="AD115" s="984"/>
      <c r="AE115" s="985"/>
      <c r="AF115" s="986" t="s">
        <v>437</v>
      </c>
      <c r="AG115" s="984"/>
      <c r="AH115" s="984"/>
      <c r="AI115" s="984"/>
      <c r="AJ115" s="985"/>
      <c r="AK115" s="986" t="s">
        <v>437</v>
      </c>
      <c r="AL115" s="984"/>
      <c r="AM115" s="984"/>
      <c r="AN115" s="984"/>
      <c r="AO115" s="985"/>
      <c r="AP115" s="987" t="s">
        <v>437</v>
      </c>
      <c r="AQ115" s="988"/>
      <c r="AR115" s="988"/>
      <c r="AS115" s="988"/>
      <c r="AT115" s="989"/>
      <c r="AU115" s="997"/>
      <c r="AV115" s="998"/>
      <c r="AW115" s="998"/>
      <c r="AX115" s="998"/>
      <c r="AY115" s="998"/>
      <c r="AZ115" s="880" t="s">
        <v>453</v>
      </c>
      <c r="BA115" s="817"/>
      <c r="BB115" s="817"/>
      <c r="BC115" s="817"/>
      <c r="BD115" s="817"/>
      <c r="BE115" s="817"/>
      <c r="BF115" s="817"/>
      <c r="BG115" s="817"/>
      <c r="BH115" s="817"/>
      <c r="BI115" s="817"/>
      <c r="BJ115" s="817"/>
      <c r="BK115" s="817"/>
      <c r="BL115" s="817"/>
      <c r="BM115" s="817"/>
      <c r="BN115" s="817"/>
      <c r="BO115" s="817"/>
      <c r="BP115" s="818"/>
      <c r="BQ115" s="881" t="s">
        <v>436</v>
      </c>
      <c r="BR115" s="882"/>
      <c r="BS115" s="882"/>
      <c r="BT115" s="882"/>
      <c r="BU115" s="882"/>
      <c r="BV115" s="882" t="s">
        <v>437</v>
      </c>
      <c r="BW115" s="882"/>
      <c r="BX115" s="882"/>
      <c r="BY115" s="882"/>
      <c r="BZ115" s="882"/>
      <c r="CA115" s="882" t="s">
        <v>436</v>
      </c>
      <c r="CB115" s="882"/>
      <c r="CC115" s="882"/>
      <c r="CD115" s="882"/>
      <c r="CE115" s="882"/>
      <c r="CF115" s="940" t="s">
        <v>437</v>
      </c>
      <c r="CG115" s="941"/>
      <c r="CH115" s="941"/>
      <c r="CI115" s="941"/>
      <c r="CJ115" s="941"/>
      <c r="CK115" s="992"/>
      <c r="CL115" s="886"/>
      <c r="CM115" s="880" t="s">
        <v>454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437</v>
      </c>
      <c r="DH115" s="845"/>
      <c r="DI115" s="845"/>
      <c r="DJ115" s="845"/>
      <c r="DK115" s="846"/>
      <c r="DL115" s="847" t="s">
        <v>437</v>
      </c>
      <c r="DM115" s="845"/>
      <c r="DN115" s="845"/>
      <c r="DO115" s="845"/>
      <c r="DP115" s="846"/>
      <c r="DQ115" s="847" t="s">
        <v>437</v>
      </c>
      <c r="DR115" s="845"/>
      <c r="DS115" s="845"/>
      <c r="DT115" s="845"/>
      <c r="DU115" s="846"/>
      <c r="DV115" s="889" t="s">
        <v>436</v>
      </c>
      <c r="DW115" s="890"/>
      <c r="DX115" s="890"/>
      <c r="DY115" s="890"/>
      <c r="DZ115" s="891"/>
    </row>
    <row r="116" spans="1:130" s="226" customFormat="1" ht="26.25" customHeight="1" x14ac:dyDescent="0.2">
      <c r="A116" s="981"/>
      <c r="B116" s="982"/>
      <c r="C116" s="904" t="s">
        <v>455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35</v>
      </c>
      <c r="AB116" s="845"/>
      <c r="AC116" s="845"/>
      <c r="AD116" s="845"/>
      <c r="AE116" s="846"/>
      <c r="AF116" s="847">
        <v>137</v>
      </c>
      <c r="AG116" s="845"/>
      <c r="AH116" s="845"/>
      <c r="AI116" s="845"/>
      <c r="AJ116" s="846"/>
      <c r="AK116" s="847" t="s">
        <v>437</v>
      </c>
      <c r="AL116" s="845"/>
      <c r="AM116" s="845"/>
      <c r="AN116" s="845"/>
      <c r="AO116" s="846"/>
      <c r="AP116" s="889" t="s">
        <v>456</v>
      </c>
      <c r="AQ116" s="890"/>
      <c r="AR116" s="890"/>
      <c r="AS116" s="890"/>
      <c r="AT116" s="891"/>
      <c r="AU116" s="997"/>
      <c r="AV116" s="998"/>
      <c r="AW116" s="998"/>
      <c r="AX116" s="998"/>
      <c r="AY116" s="998"/>
      <c r="AZ116" s="974" t="s">
        <v>457</v>
      </c>
      <c r="BA116" s="975"/>
      <c r="BB116" s="975"/>
      <c r="BC116" s="975"/>
      <c r="BD116" s="975"/>
      <c r="BE116" s="975"/>
      <c r="BF116" s="975"/>
      <c r="BG116" s="975"/>
      <c r="BH116" s="975"/>
      <c r="BI116" s="975"/>
      <c r="BJ116" s="975"/>
      <c r="BK116" s="975"/>
      <c r="BL116" s="975"/>
      <c r="BM116" s="975"/>
      <c r="BN116" s="975"/>
      <c r="BO116" s="975"/>
      <c r="BP116" s="976"/>
      <c r="BQ116" s="881" t="s">
        <v>437</v>
      </c>
      <c r="BR116" s="882"/>
      <c r="BS116" s="882"/>
      <c r="BT116" s="882"/>
      <c r="BU116" s="882"/>
      <c r="BV116" s="882" t="s">
        <v>437</v>
      </c>
      <c r="BW116" s="882"/>
      <c r="BX116" s="882"/>
      <c r="BY116" s="882"/>
      <c r="BZ116" s="882"/>
      <c r="CA116" s="882" t="s">
        <v>437</v>
      </c>
      <c r="CB116" s="882"/>
      <c r="CC116" s="882"/>
      <c r="CD116" s="882"/>
      <c r="CE116" s="882"/>
      <c r="CF116" s="940" t="s">
        <v>437</v>
      </c>
      <c r="CG116" s="941"/>
      <c r="CH116" s="941"/>
      <c r="CI116" s="941"/>
      <c r="CJ116" s="941"/>
      <c r="CK116" s="992"/>
      <c r="CL116" s="886"/>
      <c r="CM116" s="880" t="s">
        <v>458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437</v>
      </c>
      <c r="DH116" s="845"/>
      <c r="DI116" s="845"/>
      <c r="DJ116" s="845"/>
      <c r="DK116" s="846"/>
      <c r="DL116" s="847" t="s">
        <v>437</v>
      </c>
      <c r="DM116" s="845"/>
      <c r="DN116" s="845"/>
      <c r="DO116" s="845"/>
      <c r="DP116" s="846"/>
      <c r="DQ116" s="847" t="s">
        <v>437</v>
      </c>
      <c r="DR116" s="845"/>
      <c r="DS116" s="845"/>
      <c r="DT116" s="845"/>
      <c r="DU116" s="846"/>
      <c r="DV116" s="889" t="s">
        <v>437</v>
      </c>
      <c r="DW116" s="890"/>
      <c r="DX116" s="890"/>
      <c r="DY116" s="890"/>
      <c r="DZ116" s="891"/>
    </row>
    <row r="117" spans="1:130" s="226" customFormat="1" ht="26.25" customHeight="1" x14ac:dyDescent="0.2">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459</v>
      </c>
      <c r="Z117" s="962"/>
      <c r="AA117" s="967">
        <v>499742</v>
      </c>
      <c r="AB117" s="968"/>
      <c r="AC117" s="968"/>
      <c r="AD117" s="968"/>
      <c r="AE117" s="969"/>
      <c r="AF117" s="970">
        <v>561046</v>
      </c>
      <c r="AG117" s="968"/>
      <c r="AH117" s="968"/>
      <c r="AI117" s="968"/>
      <c r="AJ117" s="969"/>
      <c r="AK117" s="970">
        <v>587764</v>
      </c>
      <c r="AL117" s="968"/>
      <c r="AM117" s="968"/>
      <c r="AN117" s="968"/>
      <c r="AO117" s="969"/>
      <c r="AP117" s="971"/>
      <c r="AQ117" s="972"/>
      <c r="AR117" s="972"/>
      <c r="AS117" s="972"/>
      <c r="AT117" s="973"/>
      <c r="AU117" s="997"/>
      <c r="AV117" s="998"/>
      <c r="AW117" s="998"/>
      <c r="AX117" s="998"/>
      <c r="AY117" s="998"/>
      <c r="AZ117" s="928" t="s">
        <v>460</v>
      </c>
      <c r="BA117" s="929"/>
      <c r="BB117" s="929"/>
      <c r="BC117" s="929"/>
      <c r="BD117" s="929"/>
      <c r="BE117" s="929"/>
      <c r="BF117" s="929"/>
      <c r="BG117" s="929"/>
      <c r="BH117" s="929"/>
      <c r="BI117" s="929"/>
      <c r="BJ117" s="929"/>
      <c r="BK117" s="929"/>
      <c r="BL117" s="929"/>
      <c r="BM117" s="929"/>
      <c r="BN117" s="929"/>
      <c r="BO117" s="929"/>
      <c r="BP117" s="930"/>
      <c r="BQ117" s="881" t="s">
        <v>436</v>
      </c>
      <c r="BR117" s="882"/>
      <c r="BS117" s="882"/>
      <c r="BT117" s="882"/>
      <c r="BU117" s="882"/>
      <c r="BV117" s="882" t="s">
        <v>437</v>
      </c>
      <c r="BW117" s="882"/>
      <c r="BX117" s="882"/>
      <c r="BY117" s="882"/>
      <c r="BZ117" s="882"/>
      <c r="CA117" s="882" t="s">
        <v>437</v>
      </c>
      <c r="CB117" s="882"/>
      <c r="CC117" s="882"/>
      <c r="CD117" s="882"/>
      <c r="CE117" s="882"/>
      <c r="CF117" s="940" t="s">
        <v>437</v>
      </c>
      <c r="CG117" s="941"/>
      <c r="CH117" s="941"/>
      <c r="CI117" s="941"/>
      <c r="CJ117" s="941"/>
      <c r="CK117" s="992"/>
      <c r="CL117" s="886"/>
      <c r="CM117" s="880" t="s">
        <v>461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437</v>
      </c>
      <c r="DH117" s="845"/>
      <c r="DI117" s="845"/>
      <c r="DJ117" s="845"/>
      <c r="DK117" s="846"/>
      <c r="DL117" s="847" t="s">
        <v>437</v>
      </c>
      <c r="DM117" s="845"/>
      <c r="DN117" s="845"/>
      <c r="DO117" s="845"/>
      <c r="DP117" s="846"/>
      <c r="DQ117" s="847" t="s">
        <v>437</v>
      </c>
      <c r="DR117" s="845"/>
      <c r="DS117" s="845"/>
      <c r="DT117" s="845"/>
      <c r="DU117" s="846"/>
      <c r="DV117" s="889" t="s">
        <v>437</v>
      </c>
      <c r="DW117" s="890"/>
      <c r="DX117" s="890"/>
      <c r="DY117" s="890"/>
      <c r="DZ117" s="891"/>
    </row>
    <row r="118" spans="1:130" s="226" customFormat="1" ht="26.25" customHeight="1" x14ac:dyDescent="0.2">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302</v>
      </c>
      <c r="AL118" s="961"/>
      <c r="AM118" s="961"/>
      <c r="AN118" s="961"/>
      <c r="AO118" s="962"/>
      <c r="AP118" s="964" t="s">
        <v>430</v>
      </c>
      <c r="AQ118" s="965"/>
      <c r="AR118" s="965"/>
      <c r="AS118" s="965"/>
      <c r="AT118" s="966"/>
      <c r="AU118" s="997"/>
      <c r="AV118" s="998"/>
      <c r="AW118" s="998"/>
      <c r="AX118" s="998"/>
      <c r="AY118" s="998"/>
      <c r="AZ118" s="903" t="s">
        <v>462</v>
      </c>
      <c r="BA118" s="904"/>
      <c r="BB118" s="904"/>
      <c r="BC118" s="904"/>
      <c r="BD118" s="904"/>
      <c r="BE118" s="904"/>
      <c r="BF118" s="904"/>
      <c r="BG118" s="904"/>
      <c r="BH118" s="904"/>
      <c r="BI118" s="904"/>
      <c r="BJ118" s="904"/>
      <c r="BK118" s="904"/>
      <c r="BL118" s="904"/>
      <c r="BM118" s="904"/>
      <c r="BN118" s="904"/>
      <c r="BO118" s="904"/>
      <c r="BP118" s="905"/>
      <c r="BQ118" s="944" t="s">
        <v>437</v>
      </c>
      <c r="BR118" s="910"/>
      <c r="BS118" s="910"/>
      <c r="BT118" s="910"/>
      <c r="BU118" s="910"/>
      <c r="BV118" s="910" t="s">
        <v>437</v>
      </c>
      <c r="BW118" s="910"/>
      <c r="BX118" s="910"/>
      <c r="BY118" s="910"/>
      <c r="BZ118" s="910"/>
      <c r="CA118" s="910" t="s">
        <v>436</v>
      </c>
      <c r="CB118" s="910"/>
      <c r="CC118" s="910"/>
      <c r="CD118" s="910"/>
      <c r="CE118" s="910"/>
      <c r="CF118" s="940" t="s">
        <v>437</v>
      </c>
      <c r="CG118" s="941"/>
      <c r="CH118" s="941"/>
      <c r="CI118" s="941"/>
      <c r="CJ118" s="941"/>
      <c r="CK118" s="992"/>
      <c r="CL118" s="886"/>
      <c r="CM118" s="880" t="s">
        <v>463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437</v>
      </c>
      <c r="DH118" s="845"/>
      <c r="DI118" s="845"/>
      <c r="DJ118" s="845"/>
      <c r="DK118" s="846"/>
      <c r="DL118" s="847" t="s">
        <v>437</v>
      </c>
      <c r="DM118" s="845"/>
      <c r="DN118" s="845"/>
      <c r="DO118" s="845"/>
      <c r="DP118" s="846"/>
      <c r="DQ118" s="847" t="s">
        <v>436</v>
      </c>
      <c r="DR118" s="845"/>
      <c r="DS118" s="845"/>
      <c r="DT118" s="845"/>
      <c r="DU118" s="846"/>
      <c r="DV118" s="889" t="s">
        <v>437</v>
      </c>
      <c r="DW118" s="890"/>
      <c r="DX118" s="890"/>
      <c r="DY118" s="890"/>
      <c r="DZ118" s="891"/>
    </row>
    <row r="119" spans="1:130" s="226" customFormat="1" ht="26.25" customHeight="1" x14ac:dyDescent="0.2">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437</v>
      </c>
      <c r="AB119" s="954"/>
      <c r="AC119" s="954"/>
      <c r="AD119" s="954"/>
      <c r="AE119" s="955"/>
      <c r="AF119" s="956" t="s">
        <v>437</v>
      </c>
      <c r="AG119" s="954"/>
      <c r="AH119" s="954"/>
      <c r="AI119" s="954"/>
      <c r="AJ119" s="955"/>
      <c r="AK119" s="956" t="s">
        <v>437</v>
      </c>
      <c r="AL119" s="954"/>
      <c r="AM119" s="954"/>
      <c r="AN119" s="954"/>
      <c r="AO119" s="955"/>
      <c r="AP119" s="957" t="s">
        <v>437</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464</v>
      </c>
      <c r="BP119" s="943"/>
      <c r="BQ119" s="944">
        <v>7040534</v>
      </c>
      <c r="BR119" s="910"/>
      <c r="BS119" s="910"/>
      <c r="BT119" s="910"/>
      <c r="BU119" s="910"/>
      <c r="BV119" s="910">
        <v>6905033</v>
      </c>
      <c r="BW119" s="910"/>
      <c r="BX119" s="910"/>
      <c r="BY119" s="910"/>
      <c r="BZ119" s="910"/>
      <c r="CA119" s="910">
        <v>6632890</v>
      </c>
      <c r="CB119" s="910"/>
      <c r="CC119" s="910"/>
      <c r="CD119" s="910"/>
      <c r="CE119" s="910"/>
      <c r="CF119" s="813"/>
      <c r="CG119" s="814"/>
      <c r="CH119" s="814"/>
      <c r="CI119" s="814"/>
      <c r="CJ119" s="899"/>
      <c r="CK119" s="993"/>
      <c r="CL119" s="888"/>
      <c r="CM119" s="903" t="s">
        <v>465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436</v>
      </c>
      <c r="DH119" s="829"/>
      <c r="DI119" s="829"/>
      <c r="DJ119" s="829"/>
      <c r="DK119" s="830"/>
      <c r="DL119" s="831" t="s">
        <v>437</v>
      </c>
      <c r="DM119" s="829"/>
      <c r="DN119" s="829"/>
      <c r="DO119" s="829"/>
      <c r="DP119" s="830"/>
      <c r="DQ119" s="831" t="s">
        <v>436</v>
      </c>
      <c r="DR119" s="829"/>
      <c r="DS119" s="829"/>
      <c r="DT119" s="829"/>
      <c r="DU119" s="830"/>
      <c r="DV119" s="913" t="s">
        <v>436</v>
      </c>
      <c r="DW119" s="914"/>
      <c r="DX119" s="914"/>
      <c r="DY119" s="914"/>
      <c r="DZ119" s="915"/>
    </row>
    <row r="120" spans="1:130" s="226" customFormat="1" ht="26.25" customHeight="1" x14ac:dyDescent="0.2">
      <c r="A120" s="885"/>
      <c r="B120" s="886"/>
      <c r="C120" s="880" t="s">
        <v>441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436</v>
      </c>
      <c r="AB120" s="845"/>
      <c r="AC120" s="845"/>
      <c r="AD120" s="845"/>
      <c r="AE120" s="846"/>
      <c r="AF120" s="847" t="s">
        <v>437</v>
      </c>
      <c r="AG120" s="845"/>
      <c r="AH120" s="845"/>
      <c r="AI120" s="845"/>
      <c r="AJ120" s="846"/>
      <c r="AK120" s="847" t="s">
        <v>436</v>
      </c>
      <c r="AL120" s="845"/>
      <c r="AM120" s="845"/>
      <c r="AN120" s="845"/>
      <c r="AO120" s="846"/>
      <c r="AP120" s="889" t="s">
        <v>437</v>
      </c>
      <c r="AQ120" s="890"/>
      <c r="AR120" s="890"/>
      <c r="AS120" s="890"/>
      <c r="AT120" s="891"/>
      <c r="AU120" s="945" t="s">
        <v>466</v>
      </c>
      <c r="AV120" s="946"/>
      <c r="AW120" s="946"/>
      <c r="AX120" s="946"/>
      <c r="AY120" s="947"/>
      <c r="AZ120" s="925" t="s">
        <v>467</v>
      </c>
      <c r="BA120" s="873"/>
      <c r="BB120" s="873"/>
      <c r="BC120" s="873"/>
      <c r="BD120" s="873"/>
      <c r="BE120" s="873"/>
      <c r="BF120" s="873"/>
      <c r="BG120" s="873"/>
      <c r="BH120" s="873"/>
      <c r="BI120" s="873"/>
      <c r="BJ120" s="873"/>
      <c r="BK120" s="873"/>
      <c r="BL120" s="873"/>
      <c r="BM120" s="873"/>
      <c r="BN120" s="873"/>
      <c r="BO120" s="873"/>
      <c r="BP120" s="874"/>
      <c r="BQ120" s="926">
        <v>555643</v>
      </c>
      <c r="BR120" s="907"/>
      <c r="BS120" s="907"/>
      <c r="BT120" s="907"/>
      <c r="BU120" s="907"/>
      <c r="BV120" s="907">
        <v>511694</v>
      </c>
      <c r="BW120" s="907"/>
      <c r="BX120" s="907"/>
      <c r="BY120" s="907"/>
      <c r="BZ120" s="907"/>
      <c r="CA120" s="907">
        <v>751422</v>
      </c>
      <c r="CB120" s="907"/>
      <c r="CC120" s="907"/>
      <c r="CD120" s="907"/>
      <c r="CE120" s="907"/>
      <c r="CF120" s="931">
        <v>34.4</v>
      </c>
      <c r="CG120" s="932"/>
      <c r="CH120" s="932"/>
      <c r="CI120" s="932"/>
      <c r="CJ120" s="932"/>
      <c r="CK120" s="933" t="s">
        <v>468</v>
      </c>
      <c r="CL120" s="917"/>
      <c r="CM120" s="917"/>
      <c r="CN120" s="917"/>
      <c r="CO120" s="918"/>
      <c r="CP120" s="937" t="s">
        <v>469</v>
      </c>
      <c r="CQ120" s="938"/>
      <c r="CR120" s="938"/>
      <c r="CS120" s="938"/>
      <c r="CT120" s="938"/>
      <c r="CU120" s="938"/>
      <c r="CV120" s="938"/>
      <c r="CW120" s="938"/>
      <c r="CX120" s="938"/>
      <c r="CY120" s="938"/>
      <c r="CZ120" s="938"/>
      <c r="DA120" s="938"/>
      <c r="DB120" s="938"/>
      <c r="DC120" s="938"/>
      <c r="DD120" s="938"/>
      <c r="DE120" s="938"/>
      <c r="DF120" s="939"/>
      <c r="DG120" s="926">
        <v>1519122</v>
      </c>
      <c r="DH120" s="907"/>
      <c r="DI120" s="907"/>
      <c r="DJ120" s="907"/>
      <c r="DK120" s="907"/>
      <c r="DL120" s="907">
        <v>1454260</v>
      </c>
      <c r="DM120" s="907"/>
      <c r="DN120" s="907"/>
      <c r="DO120" s="907"/>
      <c r="DP120" s="907"/>
      <c r="DQ120" s="907">
        <v>1467321</v>
      </c>
      <c r="DR120" s="907"/>
      <c r="DS120" s="907"/>
      <c r="DT120" s="907"/>
      <c r="DU120" s="907"/>
      <c r="DV120" s="908">
        <v>67.2</v>
      </c>
      <c r="DW120" s="908"/>
      <c r="DX120" s="908"/>
      <c r="DY120" s="908"/>
      <c r="DZ120" s="909"/>
    </row>
    <row r="121" spans="1:130" s="226" customFormat="1" ht="26.25" customHeight="1" x14ac:dyDescent="0.2">
      <c r="A121" s="885"/>
      <c r="B121" s="886"/>
      <c r="C121" s="928" t="s">
        <v>470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436</v>
      </c>
      <c r="AB121" s="845"/>
      <c r="AC121" s="845"/>
      <c r="AD121" s="845"/>
      <c r="AE121" s="846"/>
      <c r="AF121" s="847" t="s">
        <v>437</v>
      </c>
      <c r="AG121" s="845"/>
      <c r="AH121" s="845"/>
      <c r="AI121" s="845"/>
      <c r="AJ121" s="846"/>
      <c r="AK121" s="847" t="s">
        <v>436</v>
      </c>
      <c r="AL121" s="845"/>
      <c r="AM121" s="845"/>
      <c r="AN121" s="845"/>
      <c r="AO121" s="846"/>
      <c r="AP121" s="889" t="s">
        <v>437</v>
      </c>
      <c r="AQ121" s="890"/>
      <c r="AR121" s="890"/>
      <c r="AS121" s="890"/>
      <c r="AT121" s="891"/>
      <c r="AU121" s="948"/>
      <c r="AV121" s="949"/>
      <c r="AW121" s="949"/>
      <c r="AX121" s="949"/>
      <c r="AY121" s="950"/>
      <c r="AZ121" s="880" t="s">
        <v>471</v>
      </c>
      <c r="BA121" s="817"/>
      <c r="BB121" s="817"/>
      <c r="BC121" s="817"/>
      <c r="BD121" s="817"/>
      <c r="BE121" s="817"/>
      <c r="BF121" s="817"/>
      <c r="BG121" s="817"/>
      <c r="BH121" s="817"/>
      <c r="BI121" s="817"/>
      <c r="BJ121" s="817"/>
      <c r="BK121" s="817"/>
      <c r="BL121" s="817"/>
      <c r="BM121" s="817"/>
      <c r="BN121" s="817"/>
      <c r="BO121" s="817"/>
      <c r="BP121" s="818"/>
      <c r="BQ121" s="881">
        <v>46935</v>
      </c>
      <c r="BR121" s="882"/>
      <c r="BS121" s="882"/>
      <c r="BT121" s="882"/>
      <c r="BU121" s="882"/>
      <c r="BV121" s="882">
        <v>40107</v>
      </c>
      <c r="BW121" s="882"/>
      <c r="BX121" s="882"/>
      <c r="BY121" s="882"/>
      <c r="BZ121" s="882"/>
      <c r="CA121" s="882">
        <v>35427</v>
      </c>
      <c r="CB121" s="882"/>
      <c r="CC121" s="882"/>
      <c r="CD121" s="882"/>
      <c r="CE121" s="882"/>
      <c r="CF121" s="940">
        <v>1.6</v>
      </c>
      <c r="CG121" s="941"/>
      <c r="CH121" s="941"/>
      <c r="CI121" s="941"/>
      <c r="CJ121" s="941"/>
      <c r="CK121" s="934"/>
      <c r="CL121" s="920"/>
      <c r="CM121" s="920"/>
      <c r="CN121" s="920"/>
      <c r="CO121" s="921"/>
      <c r="CP121" s="900" t="s">
        <v>472</v>
      </c>
      <c r="CQ121" s="901"/>
      <c r="CR121" s="901"/>
      <c r="CS121" s="901"/>
      <c r="CT121" s="901"/>
      <c r="CU121" s="901"/>
      <c r="CV121" s="901"/>
      <c r="CW121" s="901"/>
      <c r="CX121" s="901"/>
      <c r="CY121" s="901"/>
      <c r="CZ121" s="901"/>
      <c r="DA121" s="901"/>
      <c r="DB121" s="901"/>
      <c r="DC121" s="901"/>
      <c r="DD121" s="901"/>
      <c r="DE121" s="901"/>
      <c r="DF121" s="902"/>
      <c r="DG121" s="881">
        <v>223930</v>
      </c>
      <c r="DH121" s="882"/>
      <c r="DI121" s="882"/>
      <c r="DJ121" s="882"/>
      <c r="DK121" s="882"/>
      <c r="DL121" s="882">
        <v>199475</v>
      </c>
      <c r="DM121" s="882"/>
      <c r="DN121" s="882"/>
      <c r="DO121" s="882"/>
      <c r="DP121" s="882"/>
      <c r="DQ121" s="882">
        <v>174587</v>
      </c>
      <c r="DR121" s="882"/>
      <c r="DS121" s="882"/>
      <c r="DT121" s="882"/>
      <c r="DU121" s="882"/>
      <c r="DV121" s="859">
        <v>8</v>
      </c>
      <c r="DW121" s="859"/>
      <c r="DX121" s="859"/>
      <c r="DY121" s="859"/>
      <c r="DZ121" s="860"/>
    </row>
    <row r="122" spans="1:130" s="226" customFormat="1" ht="26.25" customHeight="1" x14ac:dyDescent="0.2">
      <c r="A122" s="885"/>
      <c r="B122" s="886"/>
      <c r="C122" s="880" t="s">
        <v>451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436</v>
      </c>
      <c r="AB122" s="845"/>
      <c r="AC122" s="845"/>
      <c r="AD122" s="845"/>
      <c r="AE122" s="846"/>
      <c r="AF122" s="847" t="s">
        <v>437</v>
      </c>
      <c r="AG122" s="845"/>
      <c r="AH122" s="845"/>
      <c r="AI122" s="845"/>
      <c r="AJ122" s="846"/>
      <c r="AK122" s="847" t="s">
        <v>436</v>
      </c>
      <c r="AL122" s="845"/>
      <c r="AM122" s="845"/>
      <c r="AN122" s="845"/>
      <c r="AO122" s="846"/>
      <c r="AP122" s="889" t="s">
        <v>436</v>
      </c>
      <c r="AQ122" s="890"/>
      <c r="AR122" s="890"/>
      <c r="AS122" s="890"/>
      <c r="AT122" s="891"/>
      <c r="AU122" s="948"/>
      <c r="AV122" s="949"/>
      <c r="AW122" s="949"/>
      <c r="AX122" s="949"/>
      <c r="AY122" s="950"/>
      <c r="AZ122" s="903" t="s">
        <v>473</v>
      </c>
      <c r="BA122" s="904"/>
      <c r="BB122" s="904"/>
      <c r="BC122" s="904"/>
      <c r="BD122" s="904"/>
      <c r="BE122" s="904"/>
      <c r="BF122" s="904"/>
      <c r="BG122" s="904"/>
      <c r="BH122" s="904"/>
      <c r="BI122" s="904"/>
      <c r="BJ122" s="904"/>
      <c r="BK122" s="904"/>
      <c r="BL122" s="904"/>
      <c r="BM122" s="904"/>
      <c r="BN122" s="904"/>
      <c r="BO122" s="904"/>
      <c r="BP122" s="905"/>
      <c r="BQ122" s="944">
        <v>3592221</v>
      </c>
      <c r="BR122" s="910"/>
      <c r="BS122" s="910"/>
      <c r="BT122" s="910"/>
      <c r="BU122" s="910"/>
      <c r="BV122" s="910">
        <v>3574223</v>
      </c>
      <c r="BW122" s="910"/>
      <c r="BX122" s="910"/>
      <c r="BY122" s="910"/>
      <c r="BZ122" s="910"/>
      <c r="CA122" s="910">
        <v>3532509</v>
      </c>
      <c r="CB122" s="910"/>
      <c r="CC122" s="910"/>
      <c r="CD122" s="910"/>
      <c r="CE122" s="910"/>
      <c r="CF122" s="911">
        <v>161.9</v>
      </c>
      <c r="CG122" s="912"/>
      <c r="CH122" s="912"/>
      <c r="CI122" s="912"/>
      <c r="CJ122" s="912"/>
      <c r="CK122" s="934"/>
      <c r="CL122" s="920"/>
      <c r="CM122" s="920"/>
      <c r="CN122" s="920"/>
      <c r="CO122" s="921"/>
      <c r="CP122" s="900" t="s">
        <v>474</v>
      </c>
      <c r="CQ122" s="901"/>
      <c r="CR122" s="901"/>
      <c r="CS122" s="901"/>
      <c r="CT122" s="901"/>
      <c r="CU122" s="901"/>
      <c r="CV122" s="901"/>
      <c r="CW122" s="901"/>
      <c r="CX122" s="901"/>
      <c r="CY122" s="901"/>
      <c r="CZ122" s="901"/>
      <c r="DA122" s="901"/>
      <c r="DB122" s="901"/>
      <c r="DC122" s="901"/>
      <c r="DD122" s="901"/>
      <c r="DE122" s="901"/>
      <c r="DF122" s="902"/>
      <c r="DG122" s="881" t="s">
        <v>437</v>
      </c>
      <c r="DH122" s="882"/>
      <c r="DI122" s="882"/>
      <c r="DJ122" s="882"/>
      <c r="DK122" s="882"/>
      <c r="DL122" s="882" t="s">
        <v>437</v>
      </c>
      <c r="DM122" s="882"/>
      <c r="DN122" s="882"/>
      <c r="DO122" s="882"/>
      <c r="DP122" s="882"/>
      <c r="DQ122" s="882">
        <v>5885</v>
      </c>
      <c r="DR122" s="882"/>
      <c r="DS122" s="882"/>
      <c r="DT122" s="882"/>
      <c r="DU122" s="882"/>
      <c r="DV122" s="859">
        <v>0.3</v>
      </c>
      <c r="DW122" s="859"/>
      <c r="DX122" s="859"/>
      <c r="DY122" s="859"/>
      <c r="DZ122" s="860"/>
    </row>
    <row r="123" spans="1:130" s="226" customFormat="1" ht="26.25" customHeight="1" x14ac:dyDescent="0.2">
      <c r="A123" s="885"/>
      <c r="B123" s="886"/>
      <c r="C123" s="880" t="s">
        <v>458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437</v>
      </c>
      <c r="AB123" s="845"/>
      <c r="AC123" s="845"/>
      <c r="AD123" s="845"/>
      <c r="AE123" s="846"/>
      <c r="AF123" s="847" t="s">
        <v>437</v>
      </c>
      <c r="AG123" s="845"/>
      <c r="AH123" s="845"/>
      <c r="AI123" s="845"/>
      <c r="AJ123" s="846"/>
      <c r="AK123" s="847" t="s">
        <v>437</v>
      </c>
      <c r="AL123" s="845"/>
      <c r="AM123" s="845"/>
      <c r="AN123" s="845"/>
      <c r="AO123" s="846"/>
      <c r="AP123" s="889" t="s">
        <v>437</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475</v>
      </c>
      <c r="BP123" s="943"/>
      <c r="BQ123" s="897">
        <v>4194799</v>
      </c>
      <c r="BR123" s="898"/>
      <c r="BS123" s="898"/>
      <c r="BT123" s="898"/>
      <c r="BU123" s="898"/>
      <c r="BV123" s="898">
        <v>4126024</v>
      </c>
      <c r="BW123" s="898"/>
      <c r="BX123" s="898"/>
      <c r="BY123" s="898"/>
      <c r="BZ123" s="898"/>
      <c r="CA123" s="898">
        <v>4319358</v>
      </c>
      <c r="CB123" s="898"/>
      <c r="CC123" s="898"/>
      <c r="CD123" s="898"/>
      <c r="CE123" s="898"/>
      <c r="CF123" s="813"/>
      <c r="CG123" s="814"/>
      <c r="CH123" s="814"/>
      <c r="CI123" s="814"/>
      <c r="CJ123" s="899"/>
      <c r="CK123" s="934"/>
      <c r="CL123" s="920"/>
      <c r="CM123" s="920"/>
      <c r="CN123" s="920"/>
      <c r="CO123" s="921"/>
      <c r="CP123" s="900" t="s">
        <v>476</v>
      </c>
      <c r="CQ123" s="901"/>
      <c r="CR123" s="901"/>
      <c r="CS123" s="901"/>
      <c r="CT123" s="901"/>
      <c r="CU123" s="901"/>
      <c r="CV123" s="901"/>
      <c r="CW123" s="901"/>
      <c r="CX123" s="901"/>
      <c r="CY123" s="901"/>
      <c r="CZ123" s="901"/>
      <c r="DA123" s="901"/>
      <c r="DB123" s="901"/>
      <c r="DC123" s="901"/>
      <c r="DD123" s="901"/>
      <c r="DE123" s="901"/>
      <c r="DF123" s="902"/>
      <c r="DG123" s="844" t="s">
        <v>126</v>
      </c>
      <c r="DH123" s="845"/>
      <c r="DI123" s="845"/>
      <c r="DJ123" s="845"/>
      <c r="DK123" s="846"/>
      <c r="DL123" s="847" t="s">
        <v>477</v>
      </c>
      <c r="DM123" s="845"/>
      <c r="DN123" s="845"/>
      <c r="DO123" s="845"/>
      <c r="DP123" s="846"/>
      <c r="DQ123" s="847" t="s">
        <v>478</v>
      </c>
      <c r="DR123" s="845"/>
      <c r="DS123" s="845"/>
      <c r="DT123" s="845"/>
      <c r="DU123" s="846"/>
      <c r="DV123" s="889" t="s">
        <v>126</v>
      </c>
      <c r="DW123" s="890"/>
      <c r="DX123" s="890"/>
      <c r="DY123" s="890"/>
      <c r="DZ123" s="891"/>
    </row>
    <row r="124" spans="1:130" s="226" customFormat="1" ht="26.25" customHeight="1" thickBot="1" x14ac:dyDescent="0.25">
      <c r="A124" s="885"/>
      <c r="B124" s="886"/>
      <c r="C124" s="880" t="s">
        <v>461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479</v>
      </c>
      <c r="AB124" s="845"/>
      <c r="AC124" s="845"/>
      <c r="AD124" s="845"/>
      <c r="AE124" s="846"/>
      <c r="AF124" s="847" t="s">
        <v>126</v>
      </c>
      <c r="AG124" s="845"/>
      <c r="AH124" s="845"/>
      <c r="AI124" s="845"/>
      <c r="AJ124" s="846"/>
      <c r="AK124" s="847" t="s">
        <v>477</v>
      </c>
      <c r="AL124" s="845"/>
      <c r="AM124" s="845"/>
      <c r="AN124" s="845"/>
      <c r="AO124" s="846"/>
      <c r="AP124" s="889" t="s">
        <v>126</v>
      </c>
      <c r="AQ124" s="890"/>
      <c r="AR124" s="890"/>
      <c r="AS124" s="890"/>
      <c r="AT124" s="891"/>
      <c r="AU124" s="892" t="s">
        <v>480</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152.19999999999999</v>
      </c>
      <c r="BR124" s="896"/>
      <c r="BS124" s="896"/>
      <c r="BT124" s="896"/>
      <c r="BU124" s="896"/>
      <c r="BV124" s="896">
        <v>140.1</v>
      </c>
      <c r="BW124" s="896"/>
      <c r="BX124" s="896"/>
      <c r="BY124" s="896"/>
      <c r="BZ124" s="896"/>
      <c r="CA124" s="896">
        <v>106</v>
      </c>
      <c r="CB124" s="896"/>
      <c r="CC124" s="896"/>
      <c r="CD124" s="896"/>
      <c r="CE124" s="896"/>
      <c r="CF124" s="791"/>
      <c r="CG124" s="792"/>
      <c r="CH124" s="792"/>
      <c r="CI124" s="792"/>
      <c r="CJ124" s="927"/>
      <c r="CK124" s="935"/>
      <c r="CL124" s="935"/>
      <c r="CM124" s="935"/>
      <c r="CN124" s="935"/>
      <c r="CO124" s="936"/>
      <c r="CP124" s="900" t="s">
        <v>481</v>
      </c>
      <c r="CQ124" s="901"/>
      <c r="CR124" s="901"/>
      <c r="CS124" s="901"/>
      <c r="CT124" s="901"/>
      <c r="CU124" s="901"/>
      <c r="CV124" s="901"/>
      <c r="CW124" s="901"/>
      <c r="CX124" s="901"/>
      <c r="CY124" s="901"/>
      <c r="CZ124" s="901"/>
      <c r="DA124" s="901"/>
      <c r="DB124" s="901"/>
      <c r="DC124" s="901"/>
      <c r="DD124" s="901"/>
      <c r="DE124" s="901"/>
      <c r="DF124" s="902"/>
      <c r="DG124" s="828" t="s">
        <v>479</v>
      </c>
      <c r="DH124" s="829"/>
      <c r="DI124" s="829"/>
      <c r="DJ124" s="829"/>
      <c r="DK124" s="830"/>
      <c r="DL124" s="831" t="s">
        <v>126</v>
      </c>
      <c r="DM124" s="829"/>
      <c r="DN124" s="829"/>
      <c r="DO124" s="829"/>
      <c r="DP124" s="830"/>
      <c r="DQ124" s="831" t="s">
        <v>482</v>
      </c>
      <c r="DR124" s="829"/>
      <c r="DS124" s="829"/>
      <c r="DT124" s="829"/>
      <c r="DU124" s="830"/>
      <c r="DV124" s="913" t="s">
        <v>479</v>
      </c>
      <c r="DW124" s="914"/>
      <c r="DX124" s="914"/>
      <c r="DY124" s="914"/>
      <c r="DZ124" s="915"/>
    </row>
    <row r="125" spans="1:130" s="226" customFormat="1" ht="26.25" customHeight="1" x14ac:dyDescent="0.2">
      <c r="A125" s="885"/>
      <c r="B125" s="886"/>
      <c r="C125" s="880" t="s">
        <v>463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479</v>
      </c>
      <c r="AB125" s="845"/>
      <c r="AC125" s="845"/>
      <c r="AD125" s="845"/>
      <c r="AE125" s="846"/>
      <c r="AF125" s="847" t="s">
        <v>126</v>
      </c>
      <c r="AG125" s="845"/>
      <c r="AH125" s="845"/>
      <c r="AI125" s="845"/>
      <c r="AJ125" s="846"/>
      <c r="AK125" s="847" t="s">
        <v>478</v>
      </c>
      <c r="AL125" s="845"/>
      <c r="AM125" s="845"/>
      <c r="AN125" s="845"/>
      <c r="AO125" s="846"/>
      <c r="AP125" s="889" t="s">
        <v>126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483</v>
      </c>
      <c r="CL125" s="917"/>
      <c r="CM125" s="917"/>
      <c r="CN125" s="917"/>
      <c r="CO125" s="918"/>
      <c r="CP125" s="925" t="s">
        <v>484</v>
      </c>
      <c r="CQ125" s="873"/>
      <c r="CR125" s="873"/>
      <c r="CS125" s="873"/>
      <c r="CT125" s="873"/>
      <c r="CU125" s="873"/>
      <c r="CV125" s="873"/>
      <c r="CW125" s="873"/>
      <c r="CX125" s="873"/>
      <c r="CY125" s="873"/>
      <c r="CZ125" s="873"/>
      <c r="DA125" s="873"/>
      <c r="DB125" s="873"/>
      <c r="DC125" s="873"/>
      <c r="DD125" s="873"/>
      <c r="DE125" s="873"/>
      <c r="DF125" s="874"/>
      <c r="DG125" s="926" t="s">
        <v>485</v>
      </c>
      <c r="DH125" s="907"/>
      <c r="DI125" s="907"/>
      <c r="DJ125" s="907"/>
      <c r="DK125" s="907"/>
      <c r="DL125" s="907" t="s">
        <v>126</v>
      </c>
      <c r="DM125" s="907"/>
      <c r="DN125" s="907"/>
      <c r="DO125" s="907"/>
      <c r="DP125" s="907"/>
      <c r="DQ125" s="907" t="s">
        <v>477</v>
      </c>
      <c r="DR125" s="907"/>
      <c r="DS125" s="907"/>
      <c r="DT125" s="907"/>
      <c r="DU125" s="907"/>
      <c r="DV125" s="908" t="s">
        <v>456</v>
      </c>
      <c r="DW125" s="908"/>
      <c r="DX125" s="908"/>
      <c r="DY125" s="908"/>
      <c r="DZ125" s="909"/>
    </row>
    <row r="126" spans="1:130" s="226" customFormat="1" ht="26.25" customHeight="1" thickBot="1" x14ac:dyDescent="0.25">
      <c r="A126" s="885"/>
      <c r="B126" s="886"/>
      <c r="C126" s="880" t="s">
        <v>465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456</v>
      </c>
      <c r="AB126" s="845"/>
      <c r="AC126" s="845"/>
      <c r="AD126" s="845"/>
      <c r="AE126" s="846"/>
      <c r="AF126" s="847" t="s">
        <v>482</v>
      </c>
      <c r="AG126" s="845"/>
      <c r="AH126" s="845"/>
      <c r="AI126" s="845"/>
      <c r="AJ126" s="846"/>
      <c r="AK126" s="847" t="s">
        <v>479</v>
      </c>
      <c r="AL126" s="845"/>
      <c r="AM126" s="845"/>
      <c r="AN126" s="845"/>
      <c r="AO126" s="846"/>
      <c r="AP126" s="889" t="s">
        <v>477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486</v>
      </c>
      <c r="CQ126" s="817"/>
      <c r="CR126" s="817"/>
      <c r="CS126" s="817"/>
      <c r="CT126" s="817"/>
      <c r="CU126" s="817"/>
      <c r="CV126" s="817"/>
      <c r="CW126" s="817"/>
      <c r="CX126" s="817"/>
      <c r="CY126" s="817"/>
      <c r="CZ126" s="817"/>
      <c r="DA126" s="817"/>
      <c r="DB126" s="817"/>
      <c r="DC126" s="817"/>
      <c r="DD126" s="817"/>
      <c r="DE126" s="817"/>
      <c r="DF126" s="818"/>
      <c r="DG126" s="881" t="s">
        <v>126</v>
      </c>
      <c r="DH126" s="882"/>
      <c r="DI126" s="882"/>
      <c r="DJ126" s="882"/>
      <c r="DK126" s="882"/>
      <c r="DL126" s="882" t="s">
        <v>482</v>
      </c>
      <c r="DM126" s="882"/>
      <c r="DN126" s="882"/>
      <c r="DO126" s="882"/>
      <c r="DP126" s="882"/>
      <c r="DQ126" s="882" t="s">
        <v>126</v>
      </c>
      <c r="DR126" s="882"/>
      <c r="DS126" s="882"/>
      <c r="DT126" s="882"/>
      <c r="DU126" s="882"/>
      <c r="DV126" s="859" t="s">
        <v>479</v>
      </c>
      <c r="DW126" s="859"/>
      <c r="DX126" s="859"/>
      <c r="DY126" s="859"/>
      <c r="DZ126" s="860"/>
    </row>
    <row r="127" spans="1:130" s="226" customFormat="1" ht="26.25" customHeight="1" x14ac:dyDescent="0.2">
      <c r="A127" s="887"/>
      <c r="B127" s="888"/>
      <c r="C127" s="903" t="s">
        <v>487</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477</v>
      </c>
      <c r="AB127" s="845"/>
      <c r="AC127" s="845"/>
      <c r="AD127" s="845"/>
      <c r="AE127" s="846"/>
      <c r="AF127" s="847" t="s">
        <v>126</v>
      </c>
      <c r="AG127" s="845"/>
      <c r="AH127" s="845"/>
      <c r="AI127" s="845"/>
      <c r="AJ127" s="846"/>
      <c r="AK127" s="847" t="s">
        <v>126</v>
      </c>
      <c r="AL127" s="845"/>
      <c r="AM127" s="845"/>
      <c r="AN127" s="845"/>
      <c r="AO127" s="846"/>
      <c r="AP127" s="889" t="s">
        <v>477</v>
      </c>
      <c r="AQ127" s="890"/>
      <c r="AR127" s="890"/>
      <c r="AS127" s="890"/>
      <c r="AT127" s="891"/>
      <c r="AU127" s="228"/>
      <c r="AV127" s="228"/>
      <c r="AW127" s="228"/>
      <c r="AX127" s="906" t="s">
        <v>488</v>
      </c>
      <c r="AY127" s="877"/>
      <c r="AZ127" s="877"/>
      <c r="BA127" s="877"/>
      <c r="BB127" s="877"/>
      <c r="BC127" s="877"/>
      <c r="BD127" s="877"/>
      <c r="BE127" s="878"/>
      <c r="BF127" s="876" t="s">
        <v>489</v>
      </c>
      <c r="BG127" s="877"/>
      <c r="BH127" s="877"/>
      <c r="BI127" s="877"/>
      <c r="BJ127" s="877"/>
      <c r="BK127" s="877"/>
      <c r="BL127" s="878"/>
      <c r="BM127" s="876" t="s">
        <v>490</v>
      </c>
      <c r="BN127" s="877"/>
      <c r="BO127" s="877"/>
      <c r="BP127" s="877"/>
      <c r="BQ127" s="877"/>
      <c r="BR127" s="877"/>
      <c r="BS127" s="878"/>
      <c r="BT127" s="876" t="s">
        <v>491</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492</v>
      </c>
      <c r="CQ127" s="817"/>
      <c r="CR127" s="817"/>
      <c r="CS127" s="817"/>
      <c r="CT127" s="817"/>
      <c r="CU127" s="817"/>
      <c r="CV127" s="817"/>
      <c r="CW127" s="817"/>
      <c r="CX127" s="817"/>
      <c r="CY127" s="817"/>
      <c r="CZ127" s="817"/>
      <c r="DA127" s="817"/>
      <c r="DB127" s="817"/>
      <c r="DC127" s="817"/>
      <c r="DD127" s="817"/>
      <c r="DE127" s="817"/>
      <c r="DF127" s="818"/>
      <c r="DG127" s="881" t="s">
        <v>493</v>
      </c>
      <c r="DH127" s="882"/>
      <c r="DI127" s="882"/>
      <c r="DJ127" s="882"/>
      <c r="DK127" s="882"/>
      <c r="DL127" s="882" t="s">
        <v>126</v>
      </c>
      <c r="DM127" s="882"/>
      <c r="DN127" s="882"/>
      <c r="DO127" s="882"/>
      <c r="DP127" s="882"/>
      <c r="DQ127" s="882" t="s">
        <v>126</v>
      </c>
      <c r="DR127" s="882"/>
      <c r="DS127" s="882"/>
      <c r="DT127" s="882"/>
      <c r="DU127" s="882"/>
      <c r="DV127" s="859" t="s">
        <v>477</v>
      </c>
      <c r="DW127" s="859"/>
      <c r="DX127" s="859"/>
      <c r="DY127" s="859"/>
      <c r="DZ127" s="860"/>
    </row>
    <row r="128" spans="1:130" s="226" customFormat="1" ht="26.25" customHeight="1" thickBot="1" x14ac:dyDescent="0.25">
      <c r="A128" s="861" t="s">
        <v>494</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495</v>
      </c>
      <c r="X128" s="863"/>
      <c r="Y128" s="863"/>
      <c r="Z128" s="864"/>
      <c r="AA128" s="865">
        <v>5586</v>
      </c>
      <c r="AB128" s="866"/>
      <c r="AC128" s="866"/>
      <c r="AD128" s="866"/>
      <c r="AE128" s="867"/>
      <c r="AF128" s="868">
        <v>5268</v>
      </c>
      <c r="AG128" s="866"/>
      <c r="AH128" s="866"/>
      <c r="AI128" s="866"/>
      <c r="AJ128" s="867"/>
      <c r="AK128" s="868">
        <v>5332</v>
      </c>
      <c r="AL128" s="866"/>
      <c r="AM128" s="866"/>
      <c r="AN128" s="866"/>
      <c r="AO128" s="867"/>
      <c r="AP128" s="869"/>
      <c r="AQ128" s="870"/>
      <c r="AR128" s="870"/>
      <c r="AS128" s="870"/>
      <c r="AT128" s="871"/>
      <c r="AU128" s="228"/>
      <c r="AV128" s="228"/>
      <c r="AW128" s="228"/>
      <c r="AX128" s="872" t="s">
        <v>496</v>
      </c>
      <c r="AY128" s="873"/>
      <c r="AZ128" s="873"/>
      <c r="BA128" s="873"/>
      <c r="BB128" s="873"/>
      <c r="BC128" s="873"/>
      <c r="BD128" s="873"/>
      <c r="BE128" s="874"/>
      <c r="BF128" s="851" t="s">
        <v>126</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497</v>
      </c>
      <c r="CQ128" s="795"/>
      <c r="CR128" s="795"/>
      <c r="CS128" s="795"/>
      <c r="CT128" s="795"/>
      <c r="CU128" s="795"/>
      <c r="CV128" s="795"/>
      <c r="CW128" s="795"/>
      <c r="CX128" s="795"/>
      <c r="CY128" s="795"/>
      <c r="CZ128" s="795"/>
      <c r="DA128" s="795"/>
      <c r="DB128" s="795"/>
      <c r="DC128" s="795"/>
      <c r="DD128" s="795"/>
      <c r="DE128" s="795"/>
      <c r="DF128" s="796"/>
      <c r="DG128" s="855" t="s">
        <v>485</v>
      </c>
      <c r="DH128" s="856"/>
      <c r="DI128" s="856"/>
      <c r="DJ128" s="856"/>
      <c r="DK128" s="856"/>
      <c r="DL128" s="856" t="s">
        <v>477</v>
      </c>
      <c r="DM128" s="856"/>
      <c r="DN128" s="856"/>
      <c r="DO128" s="856"/>
      <c r="DP128" s="856"/>
      <c r="DQ128" s="856" t="s">
        <v>482</v>
      </c>
      <c r="DR128" s="856"/>
      <c r="DS128" s="856"/>
      <c r="DT128" s="856"/>
      <c r="DU128" s="856"/>
      <c r="DV128" s="857" t="s">
        <v>456</v>
      </c>
      <c r="DW128" s="857"/>
      <c r="DX128" s="857"/>
      <c r="DY128" s="857"/>
      <c r="DZ128" s="858"/>
    </row>
    <row r="129" spans="1:131" s="226"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498</v>
      </c>
      <c r="X129" s="842"/>
      <c r="Y129" s="842"/>
      <c r="Z129" s="843"/>
      <c r="AA129" s="844">
        <v>2146767</v>
      </c>
      <c r="AB129" s="845"/>
      <c r="AC129" s="845"/>
      <c r="AD129" s="845"/>
      <c r="AE129" s="846"/>
      <c r="AF129" s="847">
        <v>2289017</v>
      </c>
      <c r="AG129" s="845"/>
      <c r="AH129" s="845"/>
      <c r="AI129" s="845"/>
      <c r="AJ129" s="846"/>
      <c r="AK129" s="847">
        <v>2501157</v>
      </c>
      <c r="AL129" s="845"/>
      <c r="AM129" s="845"/>
      <c r="AN129" s="845"/>
      <c r="AO129" s="846"/>
      <c r="AP129" s="848"/>
      <c r="AQ129" s="849"/>
      <c r="AR129" s="849"/>
      <c r="AS129" s="849"/>
      <c r="AT129" s="850"/>
      <c r="AU129" s="229"/>
      <c r="AV129" s="229"/>
      <c r="AW129" s="229"/>
      <c r="AX129" s="816" t="s">
        <v>499</v>
      </c>
      <c r="AY129" s="817"/>
      <c r="AZ129" s="817"/>
      <c r="BA129" s="817"/>
      <c r="BB129" s="817"/>
      <c r="BC129" s="817"/>
      <c r="BD129" s="817"/>
      <c r="BE129" s="818"/>
      <c r="BF129" s="835" t="s">
        <v>126</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500</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501</v>
      </c>
      <c r="X130" s="842"/>
      <c r="Y130" s="842"/>
      <c r="Z130" s="843"/>
      <c r="AA130" s="844">
        <v>277459</v>
      </c>
      <c r="AB130" s="845"/>
      <c r="AC130" s="845"/>
      <c r="AD130" s="845"/>
      <c r="AE130" s="846"/>
      <c r="AF130" s="847">
        <v>306037</v>
      </c>
      <c r="AG130" s="845"/>
      <c r="AH130" s="845"/>
      <c r="AI130" s="845"/>
      <c r="AJ130" s="846"/>
      <c r="AK130" s="847">
        <v>319221</v>
      </c>
      <c r="AL130" s="845"/>
      <c r="AM130" s="845"/>
      <c r="AN130" s="845"/>
      <c r="AO130" s="846"/>
      <c r="AP130" s="848"/>
      <c r="AQ130" s="849"/>
      <c r="AR130" s="849"/>
      <c r="AS130" s="849"/>
      <c r="AT130" s="850"/>
      <c r="AU130" s="229"/>
      <c r="AV130" s="229"/>
      <c r="AW130" s="229"/>
      <c r="AX130" s="816" t="s">
        <v>502</v>
      </c>
      <c r="AY130" s="817"/>
      <c r="AZ130" s="817"/>
      <c r="BA130" s="817"/>
      <c r="BB130" s="817"/>
      <c r="BC130" s="817"/>
      <c r="BD130" s="817"/>
      <c r="BE130" s="818"/>
      <c r="BF130" s="819">
        <v>12</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503</v>
      </c>
      <c r="X131" s="826"/>
      <c r="Y131" s="826"/>
      <c r="Z131" s="827"/>
      <c r="AA131" s="828">
        <v>1869308</v>
      </c>
      <c r="AB131" s="829"/>
      <c r="AC131" s="829"/>
      <c r="AD131" s="829"/>
      <c r="AE131" s="830"/>
      <c r="AF131" s="831">
        <v>1982980</v>
      </c>
      <c r="AG131" s="829"/>
      <c r="AH131" s="829"/>
      <c r="AI131" s="829"/>
      <c r="AJ131" s="830"/>
      <c r="AK131" s="831">
        <v>2181936</v>
      </c>
      <c r="AL131" s="829"/>
      <c r="AM131" s="829"/>
      <c r="AN131" s="829"/>
      <c r="AO131" s="830"/>
      <c r="AP131" s="832"/>
      <c r="AQ131" s="833"/>
      <c r="AR131" s="833"/>
      <c r="AS131" s="833"/>
      <c r="AT131" s="834"/>
      <c r="AU131" s="229"/>
      <c r="AV131" s="229"/>
      <c r="AW131" s="229"/>
      <c r="AX131" s="794" t="s">
        <v>504</v>
      </c>
      <c r="AY131" s="795"/>
      <c r="AZ131" s="795"/>
      <c r="BA131" s="795"/>
      <c r="BB131" s="795"/>
      <c r="BC131" s="795"/>
      <c r="BD131" s="795"/>
      <c r="BE131" s="796"/>
      <c r="BF131" s="797">
        <v>106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505</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506</v>
      </c>
      <c r="W132" s="807"/>
      <c r="X132" s="807"/>
      <c r="Y132" s="807"/>
      <c r="Z132" s="808"/>
      <c r="AA132" s="809">
        <v>11.592364659999999</v>
      </c>
      <c r="AB132" s="810"/>
      <c r="AC132" s="810"/>
      <c r="AD132" s="810"/>
      <c r="AE132" s="811"/>
      <c r="AF132" s="812">
        <v>12.59422687</v>
      </c>
      <c r="AG132" s="810"/>
      <c r="AH132" s="810"/>
      <c r="AI132" s="810"/>
      <c r="AJ132" s="811"/>
      <c r="AK132" s="812">
        <v>12.06318609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507</v>
      </c>
      <c r="W133" s="786"/>
      <c r="X133" s="786"/>
      <c r="Y133" s="786"/>
      <c r="Z133" s="787"/>
      <c r="AA133" s="788">
        <v>11.1</v>
      </c>
      <c r="AB133" s="789"/>
      <c r="AC133" s="789"/>
      <c r="AD133" s="789"/>
      <c r="AE133" s="790"/>
      <c r="AF133" s="788">
        <v>11.9</v>
      </c>
      <c r="AG133" s="789"/>
      <c r="AH133" s="789"/>
      <c r="AI133" s="789"/>
      <c r="AJ133" s="790"/>
      <c r="AK133" s="788">
        <v>12</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szK2Dnfpl0tOkh6sBAMlb/7/WQBUJzm0Jyna01S2sYluX0cIWMPnbjk1pG7QF9fJysMEmmajTSByMGtTzDmbg==" saltValue="cb7Ct3DRA95JrfCb9H5I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Z7YghydM8dZz+ucFeNhLDqhOFdun967rF1uwZTpe2l40vOVEXbMTsNdYvJX9OkkH7fnYy7z1o7S+jkxa9BqsbQ==" saltValue="ABqQ2dba+tinXIbem5q0f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TEguYy7QZp9ZEkSG2SGs6lBv/dCXHhv7x1vA/Ws4Qzkh3YxP8N0zvPqgyBYU6emyTRedDRpP/lin2c1s7U5xw==" saltValue="5iVk4XMVcZMmhMjdlbk5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511</v>
      </c>
      <c r="AP7" s="268"/>
      <c r="AQ7" s="269" t="s">
        <v>512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513</v>
      </c>
      <c r="AQ8" s="275" t="s">
        <v>514</v>
      </c>
      <c r="AR8" s="276" t="s">
        <v>515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516</v>
      </c>
      <c r="AL9" s="1196"/>
      <c r="AM9" s="1196"/>
      <c r="AN9" s="1197"/>
      <c r="AO9" s="277">
        <v>747401</v>
      </c>
      <c r="AP9" s="277">
        <v>107016</v>
      </c>
      <c r="AQ9" s="278">
        <v>138005</v>
      </c>
      <c r="AR9" s="279">
        <v>-22.5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517</v>
      </c>
      <c r="AL10" s="1196"/>
      <c r="AM10" s="1196"/>
      <c r="AN10" s="1197"/>
      <c r="AO10" s="280">
        <v>6991</v>
      </c>
      <c r="AP10" s="280">
        <v>1001</v>
      </c>
      <c r="AQ10" s="281">
        <v>18944</v>
      </c>
      <c r="AR10" s="282">
        <v>-94.7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518</v>
      </c>
      <c r="AL11" s="1196"/>
      <c r="AM11" s="1196"/>
      <c r="AN11" s="1197"/>
      <c r="AO11" s="280" t="s">
        <v>519</v>
      </c>
      <c r="AP11" s="280" t="s">
        <v>519</v>
      </c>
      <c r="AQ11" s="281">
        <v>1141</v>
      </c>
      <c r="AR11" s="282" t="s">
        <v>519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520</v>
      </c>
      <c r="AL12" s="1196"/>
      <c r="AM12" s="1196"/>
      <c r="AN12" s="1197"/>
      <c r="AO12" s="280" t="s">
        <v>519</v>
      </c>
      <c r="AP12" s="280" t="s">
        <v>519</v>
      </c>
      <c r="AQ12" s="281" t="s">
        <v>519</v>
      </c>
      <c r="AR12" s="282" t="s">
        <v>519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521</v>
      </c>
      <c r="AL13" s="1196"/>
      <c r="AM13" s="1196"/>
      <c r="AN13" s="1197"/>
      <c r="AO13" s="280">
        <v>52648</v>
      </c>
      <c r="AP13" s="280">
        <v>7538</v>
      </c>
      <c r="AQ13" s="281">
        <v>5446</v>
      </c>
      <c r="AR13" s="282">
        <v>38.4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522</v>
      </c>
      <c r="AL14" s="1196"/>
      <c r="AM14" s="1196"/>
      <c r="AN14" s="1197"/>
      <c r="AO14" s="280">
        <v>6049</v>
      </c>
      <c r="AP14" s="280">
        <v>866</v>
      </c>
      <c r="AQ14" s="281">
        <v>2970</v>
      </c>
      <c r="AR14" s="282">
        <v>-70.8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523</v>
      </c>
      <c r="AL15" s="1199"/>
      <c r="AM15" s="1199"/>
      <c r="AN15" s="1200"/>
      <c r="AO15" s="280">
        <v>-52350</v>
      </c>
      <c r="AP15" s="280">
        <v>-7496</v>
      </c>
      <c r="AQ15" s="281">
        <v>-11906</v>
      </c>
      <c r="AR15" s="282">
        <v>-37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760739</v>
      </c>
      <c r="AP16" s="280">
        <v>108926</v>
      </c>
      <c r="AQ16" s="281">
        <v>154600</v>
      </c>
      <c r="AR16" s="282">
        <v>-29.5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528</v>
      </c>
      <c r="AL21" s="1202"/>
      <c r="AM21" s="1202"/>
      <c r="AN21" s="1203"/>
      <c r="AO21" s="293">
        <v>12.03</v>
      </c>
      <c r="AP21" s="294">
        <v>13.81</v>
      </c>
      <c r="AQ21" s="295">
        <v>-1.78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529</v>
      </c>
      <c r="AL22" s="1202"/>
      <c r="AM22" s="1202"/>
      <c r="AN22" s="1203"/>
      <c r="AO22" s="298">
        <v>92.9</v>
      </c>
      <c r="AP22" s="299">
        <v>95.5</v>
      </c>
      <c r="AQ22" s="300">
        <v>-2.6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530</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511</v>
      </c>
      <c r="AP30" s="268"/>
      <c r="AQ30" s="269" t="s">
        <v>512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513</v>
      </c>
      <c r="AQ31" s="275" t="s">
        <v>514</v>
      </c>
      <c r="AR31" s="276" t="s">
        <v>515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533</v>
      </c>
      <c r="AL32" s="1186"/>
      <c r="AM32" s="1186"/>
      <c r="AN32" s="1187"/>
      <c r="AO32" s="308">
        <v>385443</v>
      </c>
      <c r="AP32" s="308">
        <v>55189</v>
      </c>
      <c r="AQ32" s="309">
        <v>81359</v>
      </c>
      <c r="AR32" s="310">
        <v>-32.200000000000003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534</v>
      </c>
      <c r="AL33" s="1186"/>
      <c r="AM33" s="1186"/>
      <c r="AN33" s="1187"/>
      <c r="AO33" s="308" t="s">
        <v>519</v>
      </c>
      <c r="AP33" s="308" t="s">
        <v>519</v>
      </c>
      <c r="AQ33" s="309" t="s">
        <v>519</v>
      </c>
      <c r="AR33" s="310" t="s">
        <v>519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535</v>
      </c>
      <c r="AL34" s="1186"/>
      <c r="AM34" s="1186"/>
      <c r="AN34" s="1187"/>
      <c r="AO34" s="308" t="s">
        <v>519</v>
      </c>
      <c r="AP34" s="308" t="s">
        <v>519</v>
      </c>
      <c r="AQ34" s="309" t="s">
        <v>519</v>
      </c>
      <c r="AR34" s="310" t="s">
        <v>519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536</v>
      </c>
      <c r="AL35" s="1186"/>
      <c r="AM35" s="1186"/>
      <c r="AN35" s="1187"/>
      <c r="AO35" s="308">
        <v>97742</v>
      </c>
      <c r="AP35" s="308">
        <v>13995</v>
      </c>
      <c r="AQ35" s="309">
        <v>18647</v>
      </c>
      <c r="AR35" s="310">
        <v>-24.9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537</v>
      </c>
      <c r="AL36" s="1186"/>
      <c r="AM36" s="1186"/>
      <c r="AN36" s="1187"/>
      <c r="AO36" s="308">
        <v>104579</v>
      </c>
      <c r="AP36" s="308">
        <v>14974</v>
      </c>
      <c r="AQ36" s="309">
        <v>4480</v>
      </c>
      <c r="AR36" s="310">
        <v>234.2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538</v>
      </c>
      <c r="AL37" s="1186"/>
      <c r="AM37" s="1186"/>
      <c r="AN37" s="1187"/>
      <c r="AO37" s="308" t="s">
        <v>519</v>
      </c>
      <c r="AP37" s="308" t="s">
        <v>519</v>
      </c>
      <c r="AQ37" s="309">
        <v>815</v>
      </c>
      <c r="AR37" s="310" t="s">
        <v>519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539</v>
      </c>
      <c r="AL38" s="1189"/>
      <c r="AM38" s="1189"/>
      <c r="AN38" s="1190"/>
      <c r="AO38" s="311" t="s">
        <v>519</v>
      </c>
      <c r="AP38" s="311" t="s">
        <v>519</v>
      </c>
      <c r="AQ38" s="312">
        <v>14</v>
      </c>
      <c r="AR38" s="300" t="s">
        <v>519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540</v>
      </c>
      <c r="AL39" s="1189"/>
      <c r="AM39" s="1189"/>
      <c r="AN39" s="1190"/>
      <c r="AO39" s="308">
        <v>-5332</v>
      </c>
      <c r="AP39" s="308">
        <v>-763</v>
      </c>
      <c r="AQ39" s="309">
        <v>-4008</v>
      </c>
      <c r="AR39" s="310">
        <v>-81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541</v>
      </c>
      <c r="AL40" s="1186"/>
      <c r="AM40" s="1186"/>
      <c r="AN40" s="1187"/>
      <c r="AO40" s="308">
        <v>-319221</v>
      </c>
      <c r="AP40" s="308">
        <v>-45707</v>
      </c>
      <c r="AQ40" s="309">
        <v>-68941</v>
      </c>
      <c r="AR40" s="310">
        <v>-33.700000000000003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295</v>
      </c>
      <c r="AL41" s="1192"/>
      <c r="AM41" s="1192"/>
      <c r="AN41" s="1193"/>
      <c r="AO41" s="308">
        <v>263211</v>
      </c>
      <c r="AP41" s="308">
        <v>37688</v>
      </c>
      <c r="AQ41" s="309">
        <v>32367</v>
      </c>
      <c r="AR41" s="310">
        <v>16.399999999999999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511</v>
      </c>
      <c r="AN49" s="1180" t="s">
        <v>545</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546</v>
      </c>
      <c r="AO50" s="325" t="s">
        <v>547</v>
      </c>
      <c r="AP50" s="326" t="s">
        <v>548</v>
      </c>
      <c r="AQ50" s="327" t="s">
        <v>549</v>
      </c>
      <c r="AR50" s="328" t="s">
        <v>550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88684</v>
      </c>
      <c r="AN51" s="330">
        <v>11893</v>
      </c>
      <c r="AO51" s="331">
        <v>-71.3</v>
      </c>
      <c r="AP51" s="332">
        <v>116162</v>
      </c>
      <c r="AQ51" s="333">
        <v>-3.1</v>
      </c>
      <c r="AR51" s="334">
        <v>-68.2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48262</v>
      </c>
      <c r="AN52" s="338">
        <v>6472</v>
      </c>
      <c r="AO52" s="339">
        <v>-54.3</v>
      </c>
      <c r="AP52" s="340">
        <v>61562</v>
      </c>
      <c r="AQ52" s="341">
        <v>-7.4</v>
      </c>
      <c r="AR52" s="342">
        <v>-46.9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154330</v>
      </c>
      <c r="AN53" s="330">
        <v>21043</v>
      </c>
      <c r="AO53" s="331">
        <v>76.900000000000006</v>
      </c>
      <c r="AP53" s="332">
        <v>121449</v>
      </c>
      <c r="AQ53" s="333">
        <v>4.5999999999999996</v>
      </c>
      <c r="AR53" s="334">
        <v>72.3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126232</v>
      </c>
      <c r="AN54" s="338">
        <v>17212</v>
      </c>
      <c r="AO54" s="339">
        <v>165.9</v>
      </c>
      <c r="AP54" s="340">
        <v>62922</v>
      </c>
      <c r="AQ54" s="341">
        <v>2.2000000000000002</v>
      </c>
      <c r="AR54" s="342">
        <v>163.69999999999999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705825</v>
      </c>
      <c r="AN55" s="330">
        <v>97977</v>
      </c>
      <c r="AO55" s="331">
        <v>365.6</v>
      </c>
      <c r="AP55" s="332">
        <v>145139</v>
      </c>
      <c r="AQ55" s="333">
        <v>19.5</v>
      </c>
      <c r="AR55" s="334">
        <v>346.1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663859</v>
      </c>
      <c r="AN56" s="338">
        <v>92151</v>
      </c>
      <c r="AO56" s="339">
        <v>435.4</v>
      </c>
      <c r="AP56" s="340">
        <v>83762</v>
      </c>
      <c r="AQ56" s="341">
        <v>33.1</v>
      </c>
      <c r="AR56" s="342">
        <v>402.3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424716</v>
      </c>
      <c r="AN57" s="330">
        <v>59693</v>
      </c>
      <c r="AO57" s="331">
        <v>-39.1</v>
      </c>
      <c r="AP57" s="332">
        <v>125391</v>
      </c>
      <c r="AQ57" s="333">
        <v>-13.6</v>
      </c>
      <c r="AR57" s="334">
        <v>-25.5</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359129</v>
      </c>
      <c r="AN58" s="338">
        <v>50475</v>
      </c>
      <c r="AO58" s="339">
        <v>-45.2</v>
      </c>
      <c r="AP58" s="340">
        <v>68516</v>
      </c>
      <c r="AQ58" s="341">
        <v>-18.2</v>
      </c>
      <c r="AR58" s="342">
        <v>-27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157245</v>
      </c>
      <c r="AN59" s="330">
        <v>22515</v>
      </c>
      <c r="AO59" s="331">
        <v>-62.3</v>
      </c>
      <c r="AP59" s="332">
        <v>138402</v>
      </c>
      <c r="AQ59" s="333">
        <v>10.4</v>
      </c>
      <c r="AR59" s="334">
        <v>-72.7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122780</v>
      </c>
      <c r="AN60" s="338">
        <v>17580</v>
      </c>
      <c r="AO60" s="339">
        <v>-65.2</v>
      </c>
      <c r="AP60" s="340">
        <v>70652</v>
      </c>
      <c r="AQ60" s="341">
        <v>3.1</v>
      </c>
      <c r="AR60" s="342">
        <v>-68.3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306160</v>
      </c>
      <c r="AN61" s="345">
        <v>42624</v>
      </c>
      <c r="AO61" s="346">
        <v>54</v>
      </c>
      <c r="AP61" s="347">
        <v>129309</v>
      </c>
      <c r="AQ61" s="348">
        <v>3.6</v>
      </c>
      <c r="AR61" s="334">
        <v>50.4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264052</v>
      </c>
      <c r="AN62" s="338">
        <v>36778</v>
      </c>
      <c r="AO62" s="339">
        <v>87.3</v>
      </c>
      <c r="AP62" s="340">
        <v>69483</v>
      </c>
      <c r="AQ62" s="341">
        <v>2.6</v>
      </c>
      <c r="AR62" s="342">
        <v>84.7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AMlP4wc2nHBy0BYixrIrT1Q+yZBM4CyfTE7DEDb2wAtztdQxU0NBmromMMaE22z/rr3tr532Avnz1J8SHCcWHQ==" saltValue="kmEky0g0pAZHRRMzHGF0l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559</v>
      </c>
    </row>
    <row r="120" spans="125:125" ht="13.5" hidden="1" customHeight="1" x14ac:dyDescent="0.2"/>
    <row r="121" spans="125:125" ht="13.5" hidden="1" customHeight="1" x14ac:dyDescent="0.2">
      <c r="DU121" s="255"/>
    </row>
  </sheetData>
  <sheetProtection algorithmName="SHA-512" hashValue="lxwPutyK4Xz4MHITE5QVJc5ghlYP8KAsYk0IO9N14RQTF23fwnD3BqJ2F1fr8Uf9L25DnSGBSw0eRLb+OIMFag==" saltValue="7QSESsahf61HGEydCkSu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560</v>
      </c>
    </row>
  </sheetData>
  <sheetProtection algorithmName="SHA-512" hashValue="Lga00PVqYbPejRW1Kv2wdejnx7FnYztdenU8zDitPMLNshUhFbVX8eoz8pJM9X1bNQIuk1TApCSbSsIlj22ewQ==" saltValue="2eL+3voBIrWAy/RXAPnA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04" t="s">
        <v>3</v>
      </c>
      <c r="D47" s="1204"/>
      <c r="E47" s="1205"/>
      <c r="F47" s="11">
        <v>15.12</v>
      </c>
      <c r="G47" s="12">
        <v>16.57</v>
      </c>
      <c r="H47" s="12">
        <v>13.51</v>
      </c>
      <c r="I47" s="12">
        <v>11.36</v>
      </c>
      <c r="J47" s="13">
        <v>13.39</v>
      </c>
    </row>
    <row r="48" spans="2:10" ht="57.75" customHeight="1" x14ac:dyDescent="0.2">
      <c r="B48" s="14"/>
      <c r="C48" s="1206" t="s">
        <v>4</v>
      </c>
      <c r="D48" s="1206"/>
      <c r="E48" s="1207"/>
      <c r="F48" s="15">
        <v>13.28</v>
      </c>
      <c r="G48" s="16">
        <v>10.24</v>
      </c>
      <c r="H48" s="16">
        <v>8.06</v>
      </c>
      <c r="I48" s="16">
        <v>6.75</v>
      </c>
      <c r="J48" s="17">
        <v>13.59</v>
      </c>
    </row>
    <row r="49" spans="2:10" ht="57.75" customHeight="1" thickBot="1" x14ac:dyDescent="0.25">
      <c r="B49" s="18"/>
      <c r="C49" s="1208" t="s">
        <v>5</v>
      </c>
      <c r="D49" s="1208"/>
      <c r="E49" s="1209"/>
      <c r="F49" s="19">
        <v>1.89</v>
      </c>
      <c r="G49" s="20" t="s">
        <v>566</v>
      </c>
      <c r="H49" s="20" t="s">
        <v>567</v>
      </c>
      <c r="I49" s="20" t="s">
        <v>568</v>
      </c>
      <c r="J49" s="21">
        <v>10.41</v>
      </c>
    </row>
    <row r="50" spans="2:10" ht="13.2" x14ac:dyDescent="0.2"/>
  </sheetData>
  <sheetProtection algorithmName="SHA-512" hashValue="s3RFc7qStcY9gNddfVNuRzTIjKqlzWOs7w/+h/m785w0ml8QO0Xxa/+UtAesXu4JekzNEun+h+KSlAinJBgK7g==" saltValue="CAWQDLqKbbz5bkFcsr0N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2023-10-05T00:09:20Z</cp:lastPrinted>
  <dcterms:created xsi:type="dcterms:W3CDTF">2023-02-20T04:56:33Z</dcterms:created>
  <dcterms:modified xsi:type="dcterms:W3CDTF">2023-10-05T02:45:42Z</dcterms:modified>
  <cp:category/>
</cp:coreProperties>
</file>